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drawings/drawing177.xml" ContentType="application/vnd.openxmlformats-officedocument.drawing+xml"/>
  <Override PartName="/xl/drawings/drawing178.xml" ContentType="application/vnd.openxmlformats-officedocument.drawing+xml"/>
  <Override PartName="/xl/drawings/drawing179.xml" ContentType="application/vnd.openxmlformats-officedocument.drawing+xml"/>
  <Override PartName="/xl/drawings/drawing180.xml" ContentType="application/vnd.openxmlformats-officedocument.drawing+xml"/>
  <Override PartName="/xl/drawings/drawing181.xml" ContentType="application/vnd.openxmlformats-officedocument.drawing+xml"/>
  <Override PartName="/xl/drawings/drawing182.xml" ContentType="application/vnd.openxmlformats-officedocument.drawing+xml"/>
  <Override PartName="/xl/drawings/drawing183.xml" ContentType="application/vnd.openxmlformats-officedocument.drawing+xml"/>
  <Override PartName="/xl/drawings/drawing184.xml" ContentType="application/vnd.openxmlformats-officedocument.drawing+xml"/>
  <Override PartName="/xl/drawings/drawing185.xml" ContentType="application/vnd.openxmlformats-officedocument.drawing+xml"/>
  <Override PartName="/xl/drawings/drawing186.xml" ContentType="application/vnd.openxmlformats-officedocument.drawing+xml"/>
  <Override PartName="/xl/drawings/drawing187.xml" ContentType="application/vnd.openxmlformats-officedocument.drawing+xml"/>
  <Override PartName="/xl/drawings/drawing188.xml" ContentType="application/vnd.openxmlformats-officedocument.drawing+xml"/>
  <Override PartName="/xl/drawings/drawing189.xml" ContentType="application/vnd.openxmlformats-officedocument.drawing+xml"/>
  <Override PartName="/xl/drawings/drawing190.xml" ContentType="application/vnd.openxmlformats-officedocument.drawing+xml"/>
  <Override PartName="/xl/drawings/drawing191.xml" ContentType="application/vnd.openxmlformats-officedocument.drawing+xml"/>
  <Override PartName="/xl/drawings/drawing192.xml" ContentType="application/vnd.openxmlformats-officedocument.drawing+xml"/>
  <Override PartName="/xl/drawings/drawing193.xml" ContentType="application/vnd.openxmlformats-officedocument.drawing+xml"/>
  <Override PartName="/xl/drawings/drawing194.xml" ContentType="application/vnd.openxmlformats-officedocument.drawing+xml"/>
  <Override PartName="/xl/drawings/drawing195.xml" ContentType="application/vnd.openxmlformats-officedocument.drawing+xml"/>
  <Override PartName="/xl/drawings/drawing196.xml" ContentType="application/vnd.openxmlformats-officedocument.drawing+xml"/>
  <Override PartName="/xl/drawings/drawing197.xml" ContentType="application/vnd.openxmlformats-officedocument.drawing+xml"/>
  <Override PartName="/xl/drawings/drawing198.xml" ContentType="application/vnd.openxmlformats-officedocument.drawing+xml"/>
  <Override PartName="/xl/drawings/drawing199.xml" ContentType="application/vnd.openxmlformats-officedocument.drawing+xml"/>
  <Override PartName="/xl/drawings/drawing200.xml" ContentType="application/vnd.openxmlformats-officedocument.drawing+xml"/>
  <Override PartName="/xl/drawings/drawing201.xml" ContentType="application/vnd.openxmlformats-officedocument.drawing+xml"/>
  <Override PartName="/xl/drawings/drawing202.xml" ContentType="application/vnd.openxmlformats-officedocument.drawing+xml"/>
  <Override PartName="/xl/drawings/drawing203.xml" ContentType="application/vnd.openxmlformats-officedocument.drawing+xml"/>
  <Override PartName="/xl/drawings/drawing204.xml" ContentType="application/vnd.openxmlformats-officedocument.drawing+xml"/>
  <Override PartName="/xl/drawings/drawing205.xml" ContentType="application/vnd.openxmlformats-officedocument.drawing+xml"/>
  <Override PartName="/xl/drawings/drawing206.xml" ContentType="application/vnd.openxmlformats-officedocument.drawing+xml"/>
  <Override PartName="/xl/drawings/drawing207.xml" ContentType="application/vnd.openxmlformats-officedocument.drawing+xml"/>
  <Override PartName="/xl/drawings/drawing208.xml" ContentType="application/vnd.openxmlformats-officedocument.drawing+xml"/>
  <Override PartName="/xl/drawings/drawing209.xml" ContentType="application/vnd.openxmlformats-officedocument.drawing+xml"/>
  <Override PartName="/xl/drawings/drawing210.xml" ContentType="application/vnd.openxmlformats-officedocument.drawing+xml"/>
  <Override PartName="/xl/drawings/drawing211.xml" ContentType="application/vnd.openxmlformats-officedocument.drawing+xml"/>
  <Override PartName="/xl/drawings/drawing212.xml" ContentType="application/vnd.openxmlformats-officedocument.drawing+xml"/>
  <Override PartName="/xl/drawings/drawing213.xml" ContentType="application/vnd.openxmlformats-officedocument.drawing+xml"/>
  <Override PartName="/xl/drawings/drawing214.xml" ContentType="application/vnd.openxmlformats-officedocument.drawing+xml"/>
  <Override PartName="/xl/drawings/drawing215.xml" ContentType="application/vnd.openxmlformats-officedocument.drawing+xml"/>
  <Override PartName="/xl/drawings/drawing216.xml" ContentType="application/vnd.openxmlformats-officedocument.drawing+xml"/>
  <Override PartName="/xl/drawings/drawing217.xml" ContentType="application/vnd.openxmlformats-officedocument.drawing+xml"/>
  <Override PartName="/xl/drawings/drawing218.xml" ContentType="application/vnd.openxmlformats-officedocument.drawing+xml"/>
  <Override PartName="/xl/drawings/drawing219.xml" ContentType="application/vnd.openxmlformats-officedocument.drawing+xml"/>
  <Override PartName="/xl/drawings/drawing220.xml" ContentType="application/vnd.openxmlformats-officedocument.drawing+xml"/>
  <Override PartName="/xl/drawings/drawing221.xml" ContentType="application/vnd.openxmlformats-officedocument.drawing+xml"/>
  <Override PartName="/xl/drawings/drawing222.xml" ContentType="application/vnd.openxmlformats-officedocument.drawing+xml"/>
  <Override PartName="/xl/drawings/drawing223.xml" ContentType="application/vnd.openxmlformats-officedocument.drawing+xml"/>
  <Override PartName="/xl/drawings/drawing224.xml" ContentType="application/vnd.openxmlformats-officedocument.drawing+xml"/>
  <Override PartName="/xl/drawings/drawing225.xml" ContentType="application/vnd.openxmlformats-officedocument.drawing+xml"/>
  <Override PartName="/xl/drawings/drawing226.xml" ContentType="application/vnd.openxmlformats-officedocument.drawing+xml"/>
  <Override PartName="/xl/drawings/drawing227.xml" ContentType="application/vnd.openxmlformats-officedocument.drawing+xml"/>
  <Override PartName="/xl/drawings/drawing228.xml" ContentType="application/vnd.openxmlformats-officedocument.drawing+xml"/>
  <Override PartName="/xl/drawings/drawing229.xml" ContentType="application/vnd.openxmlformats-officedocument.drawing+xml"/>
  <Override PartName="/xl/drawings/drawing230.xml" ContentType="application/vnd.openxmlformats-officedocument.drawing+xml"/>
  <Override PartName="/xl/drawings/drawing231.xml" ContentType="application/vnd.openxmlformats-officedocument.drawing+xml"/>
  <Override PartName="/xl/drawings/drawing232.xml" ContentType="application/vnd.openxmlformats-officedocument.drawing+xml"/>
  <Override PartName="/xl/drawings/drawing233.xml" ContentType="application/vnd.openxmlformats-officedocument.drawing+xml"/>
  <Override PartName="/xl/drawings/drawing234.xml" ContentType="application/vnd.openxmlformats-officedocument.drawing+xml"/>
  <Override PartName="/xl/drawings/drawing235.xml" ContentType="application/vnd.openxmlformats-officedocument.drawing+xml"/>
  <Override PartName="/xl/drawings/drawing236.xml" ContentType="application/vnd.openxmlformats-officedocument.drawing+xml"/>
  <Override PartName="/xl/drawings/drawing237.xml" ContentType="application/vnd.openxmlformats-officedocument.drawing+xml"/>
  <Override PartName="/xl/drawings/drawing238.xml" ContentType="application/vnd.openxmlformats-officedocument.drawing+xml"/>
  <Override PartName="/xl/drawings/drawing239.xml" ContentType="application/vnd.openxmlformats-officedocument.drawing+xml"/>
  <Override PartName="/xl/drawings/drawing240.xml" ContentType="application/vnd.openxmlformats-officedocument.drawing+xml"/>
  <Override PartName="/xl/drawings/drawing241.xml" ContentType="application/vnd.openxmlformats-officedocument.drawing+xml"/>
  <Override PartName="/xl/drawings/drawing242.xml" ContentType="application/vnd.openxmlformats-officedocument.drawing+xml"/>
  <Override PartName="/xl/drawings/drawing243.xml" ContentType="application/vnd.openxmlformats-officedocument.drawing+xml"/>
  <Override PartName="/xl/drawings/drawing244.xml" ContentType="application/vnd.openxmlformats-officedocument.drawing+xml"/>
  <Override PartName="/xl/drawings/drawing245.xml" ContentType="application/vnd.openxmlformats-officedocument.drawing+xml"/>
  <Override PartName="/xl/drawings/drawing246.xml" ContentType="application/vnd.openxmlformats-officedocument.drawing+xml"/>
  <Override PartName="/xl/drawings/drawing247.xml" ContentType="application/vnd.openxmlformats-officedocument.drawing+xml"/>
  <Override PartName="/xl/drawings/drawing248.xml" ContentType="application/vnd.openxmlformats-officedocument.drawing+xml"/>
  <Override PartName="/xl/drawings/drawing249.xml" ContentType="application/vnd.openxmlformats-officedocument.drawing+xml"/>
  <Override PartName="/xl/drawings/drawing250.xml" ContentType="application/vnd.openxmlformats-officedocument.drawing+xml"/>
  <Override PartName="/xl/drawings/drawing251.xml" ContentType="application/vnd.openxmlformats-officedocument.drawing+xml"/>
  <Override PartName="/xl/drawings/drawing252.xml" ContentType="application/vnd.openxmlformats-officedocument.drawing+xml"/>
  <Override PartName="/xl/drawings/drawing253.xml" ContentType="application/vnd.openxmlformats-officedocument.drawing+xml"/>
  <Override PartName="/xl/drawings/drawing254.xml" ContentType="application/vnd.openxmlformats-officedocument.drawing+xml"/>
  <Override PartName="/xl/drawings/drawing255.xml" ContentType="application/vnd.openxmlformats-officedocument.drawing+xml"/>
  <Override PartName="/xl/drawings/drawing256.xml" ContentType="application/vnd.openxmlformats-officedocument.drawing+xml"/>
  <Override PartName="/xl/drawings/drawing257.xml" ContentType="application/vnd.openxmlformats-officedocument.drawing+xml"/>
  <Override PartName="/xl/drawings/drawing258.xml" ContentType="application/vnd.openxmlformats-officedocument.drawing+xml"/>
  <Override PartName="/xl/drawings/drawing259.xml" ContentType="application/vnd.openxmlformats-officedocument.drawing+xml"/>
  <Override PartName="/xl/drawings/drawing260.xml" ContentType="application/vnd.openxmlformats-officedocument.drawing+xml"/>
  <Override PartName="/xl/drawings/drawing261.xml" ContentType="application/vnd.openxmlformats-officedocument.drawing+xml"/>
  <Override PartName="/xl/drawings/drawing262.xml" ContentType="application/vnd.openxmlformats-officedocument.drawing+xml"/>
  <Override PartName="/xl/drawings/drawing263.xml" ContentType="application/vnd.openxmlformats-officedocument.drawing+xml"/>
  <Override PartName="/xl/drawings/drawing264.xml" ContentType="application/vnd.openxmlformats-officedocument.drawing+xml"/>
  <Override PartName="/xl/drawings/drawing265.xml" ContentType="application/vnd.openxmlformats-officedocument.drawing+xml"/>
  <Override PartName="/xl/drawings/drawing266.xml" ContentType="application/vnd.openxmlformats-officedocument.drawing+xml"/>
  <Override PartName="/xl/drawings/drawing267.xml" ContentType="application/vnd.openxmlformats-officedocument.drawing+xml"/>
  <Override PartName="/xl/drawings/drawing268.xml" ContentType="application/vnd.openxmlformats-officedocument.drawing+xml"/>
  <Override PartName="/xl/drawings/drawing269.xml" ContentType="application/vnd.openxmlformats-officedocument.drawing+xml"/>
  <Override PartName="/xl/drawings/drawing270.xml" ContentType="application/vnd.openxmlformats-officedocument.drawing+xml"/>
  <Override PartName="/xl/drawings/drawing271.xml" ContentType="application/vnd.openxmlformats-officedocument.drawing+xml"/>
  <Override PartName="/xl/drawings/drawing272.xml" ContentType="application/vnd.openxmlformats-officedocument.drawing+xml"/>
  <Override PartName="/xl/drawings/drawing273.xml" ContentType="application/vnd.openxmlformats-officedocument.drawing+xml"/>
  <Override PartName="/xl/drawings/drawing274.xml" ContentType="application/vnd.openxmlformats-officedocument.drawing+xml"/>
  <Override PartName="/xl/drawings/drawing275.xml" ContentType="application/vnd.openxmlformats-officedocument.drawing+xml"/>
  <Override PartName="/xl/drawings/drawing276.xml" ContentType="application/vnd.openxmlformats-officedocument.drawing+xml"/>
  <Override PartName="/xl/drawings/drawing277.xml" ContentType="application/vnd.openxmlformats-officedocument.drawing+xml"/>
  <Override PartName="/xl/drawings/drawing278.xml" ContentType="application/vnd.openxmlformats-officedocument.drawing+xml"/>
  <Override PartName="/xl/drawings/drawing279.xml" ContentType="application/vnd.openxmlformats-officedocument.drawing+xml"/>
  <Override PartName="/xl/drawings/drawing280.xml" ContentType="application/vnd.openxmlformats-officedocument.drawing+xml"/>
  <Override PartName="/xl/drawings/drawing281.xml" ContentType="application/vnd.openxmlformats-officedocument.drawing+xml"/>
  <Override PartName="/xl/drawings/drawing282.xml" ContentType="application/vnd.openxmlformats-officedocument.drawing+xml"/>
  <Override PartName="/xl/drawings/drawing283.xml" ContentType="application/vnd.openxmlformats-officedocument.drawing+xml"/>
  <Override PartName="/xl/drawings/drawing284.xml" ContentType="application/vnd.openxmlformats-officedocument.drawing+xml"/>
  <Override PartName="/xl/drawings/drawing285.xml" ContentType="application/vnd.openxmlformats-officedocument.drawing+xml"/>
  <Override PartName="/xl/drawings/drawing286.xml" ContentType="application/vnd.openxmlformats-officedocument.drawing+xml"/>
  <Override PartName="/xl/drawings/drawing287.xml" ContentType="application/vnd.openxmlformats-officedocument.drawing+xml"/>
  <Override PartName="/xl/drawings/drawing288.xml" ContentType="application/vnd.openxmlformats-officedocument.drawing+xml"/>
  <Override PartName="/xl/drawings/drawing289.xml" ContentType="application/vnd.openxmlformats-officedocument.drawing+xml"/>
  <Override PartName="/xl/drawings/drawing290.xml" ContentType="application/vnd.openxmlformats-officedocument.drawing+xml"/>
  <Override PartName="/xl/drawings/drawing291.xml" ContentType="application/vnd.openxmlformats-officedocument.drawing+xml"/>
  <Override PartName="/xl/drawings/drawing29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yco\OneDrive\Escritorio\"/>
    </mc:Choice>
  </mc:AlternateContent>
  <xr:revisionPtr revIDLastSave="0" documentId="13_ncr:1_{695E1565-F848-4F59-8770-88C346210A6C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Toledo P relojes escalera" sheetId="380" state="hidden" r:id="rId1"/>
    <sheet name="Patricia Pinchos Palomas" sheetId="1633" r:id="rId2"/>
    <sheet name="Los Delfines II apliques solare" sheetId="1631" r:id="rId3"/>
    <sheet name="Barlovento Varios trabajos" sheetId="1630" r:id="rId4"/>
    <sheet name="Christiane Haerink Presupuesto " sheetId="1629" r:id="rId5"/>
    <sheet name="E. Prist Fontanería" sheetId="1628" r:id="rId6"/>
    <sheet name="Christiane  Haerinck fontanería" sheetId="1627" r:id="rId7"/>
    <sheet name="Nivaria Forvm" sheetId="1626" r:id="rId8"/>
    <sheet name="Pombo" sheetId="1625" r:id="rId9"/>
    <sheet name="Mario Alexander" sheetId="1624" r:id="rId10"/>
    <sheet name="Coral Mar arreglo farola" sheetId="1623" r:id="rId11"/>
    <sheet name="Almichara Suelo apto 20" sheetId="1622" r:id="rId12"/>
    <sheet name="Colón PA Tope de Puerta" sheetId="1621" r:id="rId13"/>
    <sheet name="Almichara II Basura garajes" sheetId="1620" r:id="rId14"/>
    <sheet name="Retama Plafón Azotea" sheetId="1619" r:id="rId15"/>
    <sheet name="Eulalio Edif Tama apto 209" sheetId="1618" r:id="rId16"/>
    <sheet name="Jennifer grifo lavadora D2" sheetId="1617" r:id="rId17"/>
    <sheet name="Jennifer Termo Bajo B1" sheetId="1616" r:id="rId18"/>
    <sheet name="Rio Cares Alumbrado Garaje" sheetId="1615" r:id="rId19"/>
    <sheet name="Jennifer Manivela PB (2)" sheetId="1614" r:id="rId20"/>
    <sheet name="Karinas Arreglos varios" sheetId="1613" r:id="rId21"/>
    <sheet name="Maresía Puerta acc al Garaje" sheetId="1612" r:id="rId22"/>
    <sheet name="La Duna Albañilería" sheetId="1611" r:id="rId23"/>
    <sheet name="Rio Cares Rep Portero (2)" sheetId="1610" r:id="rId24"/>
    <sheet name="Jeff" sheetId="1609" r:id="rId25"/>
    <sheet name="La Duna Pestillera y retenedor" sheetId="1608" r:id="rId26"/>
    <sheet name="Jennifer Manivela PB" sheetId="1607" r:id="rId27"/>
    <sheet name="Los Delfines II Tendederos" sheetId="1488" r:id="rId28"/>
    <sheet name="Los Delfines tapa de madera" sheetId="1606" r:id="rId29"/>
    <sheet name="Retama Avería Tubos Agua" sheetId="1605" r:id="rId30"/>
    <sheet name="Costa Roja Tapa y Puerta" sheetId="1604" r:id="rId31"/>
    <sheet name="Coral Mar Leo  Electricidad" sheetId="1601" r:id="rId32"/>
    <sheet name="Isis  Baño viv O1 (2)" sheetId="1599" r:id="rId33"/>
    <sheet name="Isis  Baño viv O1" sheetId="1598" r:id="rId34"/>
    <sheet name="Avenida cilindro buzón" sheetId="1597" r:id="rId35"/>
    <sheet name="Avenida chasis pulsador luz" sheetId="1596" r:id="rId36"/>
    <sheet name="Tamaide II Lum Emergencia" sheetId="1595" r:id="rId37"/>
    <sheet name="Las Eras IX Puertas ACC Garaje" sheetId="1592" r:id="rId38"/>
    <sheet name="Cemeco Luces y Nevera" sheetId="1591" r:id="rId39"/>
    <sheet name="La Duna tapa caja registro" sheetId="1590" r:id="rId40"/>
    <sheet name="Chalet Chayofa p95" sheetId="1589" r:id="rId41"/>
    <sheet name="Avenida cilindro puerta entrada" sheetId="1588" r:id="rId42"/>
    <sheet name="Jennifer varios apto 2 b3" sheetId="1587" r:id="rId43"/>
    <sheet name="El Drago apto 204" sheetId="1586" r:id="rId44"/>
    <sheet name="Parque don José desagüe" sheetId="1585" r:id="rId45"/>
    <sheet name="Las Golondrinas P20 Portero" sheetId="1584" r:id="rId46"/>
    <sheet name="Balcón del Mar apto 226" sheetId="1583" r:id="rId47"/>
    <sheet name="La Duna brazo hudráulico" sheetId="1582" r:id="rId48"/>
    <sheet name="Barlovento Varios" sheetId="1581" r:id="rId49"/>
    <sheet name="Tamaide II puerta contador agua" sheetId="1580" r:id="rId50"/>
    <sheet name="Soto 3 revisión electrica" sheetId="1579" r:id="rId51"/>
    <sheet name="Isis OG Fontanería" sheetId="1578" r:id="rId52"/>
    <sheet name="Presupuesto cambio parcial" sheetId="1577" r:id="rId53"/>
    <sheet name="Presupuestocambiar todo" sheetId="1576" r:id="rId54"/>
    <sheet name="Casa Grande Fechillo puerta" sheetId="1575" r:id="rId55"/>
    <sheet name="Las Eras 9 Minutero Garaje P3" sheetId="1574" r:id="rId56"/>
    <sheet name="Luis Ugarde Nautico Suits (2)" sheetId="1573" r:id="rId57"/>
    <sheet name="Luis Ugarde Nautico Suits" sheetId="1572" r:id="rId58"/>
    <sheet name="Toledo cilindro azotea" sheetId="1570" r:id="rId59"/>
    <sheet name="Tamaide 1 minutero escalera" sheetId="1569" r:id="rId60"/>
    <sheet name="Tamaide II cilindro y manivela" sheetId="1568" r:id="rId61"/>
    <sheet name="Adela manivela p entrada)" sheetId="1567" r:id="rId62"/>
    <sheet name="Mayca Fontanería Reductor Presi" sheetId="1566" r:id="rId63"/>
    <sheet name="Barlovento humedad en escalera" sheetId="1565" r:id="rId64"/>
    <sheet name="Patricia Presup Tapar Huecos" sheetId="1556" r:id="rId65"/>
    <sheet name="Maresía Tapas de Arqueta" sheetId="1564" r:id="rId66"/>
    <sheet name="Maresía Alumbrado Garaje (2)" sheetId="1563" r:id="rId67"/>
    <sheet name="Kevin Burke Electricidad" sheetId="1562" r:id="rId68"/>
    <sheet name="Avenida cilindro puerta garaje" sheetId="1559" r:id="rId69"/>
    <sheet name="Chalet Chayofa" sheetId="1560" r:id="rId70"/>
    <sheet name="Presupuesto Pintar 1 puerta" sheetId="1558" r:id="rId71"/>
    <sheet name="Maresía Alumbrado Garaje" sheetId="1557" r:id="rId72"/>
    <sheet name="Macarena García Fuentes" sheetId="1555" r:id="rId73"/>
    <sheet name="Avenida ajustar abrepuertas" sheetId="1554" r:id="rId74"/>
    <sheet name="La Duna Pomo Puerta" sheetId="1553" r:id="rId75"/>
    <sheet name="Barlovento Reparar Riego" sheetId="1552" r:id="rId76"/>
    <sheet name="Avenida Puerta De Entrada" sheetId="1551" r:id="rId77"/>
    <sheet name="Geraldine Warde Electricida (2)" sheetId="1550" r:id="rId78"/>
    <sheet name="Geraldine Warde Electricidad" sheetId="1549" r:id="rId79"/>
    <sheet name="Presupuesto Pintar Puertas 4" sheetId="1546" r:id="rId80"/>
    <sheet name="Presupuesto suelo Bogavante (2)" sheetId="1535" r:id="rId81"/>
    <sheet name="E. Prist CoralMar" sheetId="1548" r:id="rId82"/>
    <sheet name="Presupuesto cambiar cubremuros" sheetId="1545" r:id="rId83"/>
    <sheet name="Mayca Arreglo Portero" sheetId="1544" r:id="rId84"/>
    <sheet name="Las Eras 9 Minutero Garaje" sheetId="1543" r:id="rId85"/>
    <sheet name="Cemeco Pegar Perfil Aluminio " sheetId="1542" r:id="rId86"/>
    <sheet name="Jennifer Termo PB Bajo B2" sheetId="1541" r:id="rId87"/>
    <sheet name="Jennifer Termo segundo A4" sheetId="1540" r:id="rId88"/>
    <sheet name="Barlovento Regular Riego" sheetId="1539" r:id="rId89"/>
    <sheet name="Barlovento Pulsador abrepuertas" sheetId="1538" r:id="rId90"/>
    <sheet name="Costa Roja Pulsadores Portero" sheetId="1537" r:id="rId91"/>
    <sheet name="Los Delfines tubos garaje 4" sheetId="1536" r:id="rId92"/>
    <sheet name="Avenida Termo viv 5" sheetId="1534" r:id="rId93"/>
    <sheet name="Avenida arreglos Viv 19" sheetId="1533" r:id="rId94"/>
    <sheet name="Coral Mar Local Comercial" sheetId="1526" r:id="rId95"/>
    <sheet name="Bahia II Electricidad Sótano" sheetId="1532" r:id="rId96"/>
    <sheet name="Presupuesto suelo Bogavante" sheetId="1531" r:id="rId97"/>
    <sheet name="Ma Ángeles Estévez García (2)" sheetId="1530" r:id="rId98"/>
    <sheet name="Las Golondrinas P15 Varios" sheetId="1528" r:id="rId99"/>
    <sheet name="Coral Mar Varios Electricidad" sheetId="1525" r:id="rId100"/>
    <sheet name="Termo Los Abrigos PB" sheetId="1524" r:id="rId101"/>
    <sheet name="Coral Enchufes cuarto Piscina" sheetId="1523" r:id="rId102"/>
    <sheet name="Coral Mar control de acceso" sheetId="1522" r:id="rId103"/>
    <sheet name="Timanfaya Presup Videoportero 3" sheetId="1521" r:id="rId104"/>
    <sheet name="Timanfaya Presup Videoporte (6)" sheetId="1520" r:id="rId105"/>
    <sheet name="Timanfaya Presup Videoporte (8)" sheetId="1519" r:id="rId106"/>
    <sheet name="Las Golondrinas P4 cambio abrep" sheetId="1518" r:id="rId107"/>
    <sheet name="Timanfaya Presup Videoporte 16" sheetId="1517" r:id="rId108"/>
    <sheet name="Termo Los Abrigos 2º planta" sheetId="1516" r:id="rId109"/>
    <sheet name="Coral Mar Apartamentos porteros" sheetId="1515" r:id="rId110"/>
    <sheet name="Viento Sur Restaurant" sheetId="1513" r:id="rId111"/>
    <sheet name="Coral Mar Apartamentos" sheetId="1514" r:id="rId112"/>
    <sheet name="Las Eras 9 cilindros y llaves" sheetId="1512" r:id="rId113"/>
    <sheet name="Pika Portal D puerta entr" sheetId="1511" r:id="rId114"/>
    <sheet name="Mayca Minutero escalera PB" sheetId="1510" r:id="rId115"/>
    <sheet name="Jennifer Minuteros garaje PA" sheetId="1509" r:id="rId116"/>
    <sheet name="Avenida aplique apto 19" sheetId="1508" r:id="rId117"/>
    <sheet name="Jennifer Termo P1 apto B3" sheetId="1507" r:id="rId118"/>
    <sheet name="Jennifer Termo PA A4" sheetId="1506" r:id="rId119"/>
    <sheet name="Jennifer Termo PC Apto 3" sheetId="1505" r:id="rId120"/>
    <sheet name="Cemeco trabajos varios" sheetId="1504" r:id="rId121"/>
    <sheet name="Las Golondrinas " sheetId="1503" r:id="rId122"/>
    <sheet name="Galte III P2 Brazo Hidráulico" sheetId="1502" r:id="rId123"/>
    <sheet name="Luminarias emergencia Legrand" sheetId="1501" r:id="rId124"/>
    <sheet name="Luminarias emergencia 11" sheetId="1500" r:id="rId125"/>
    <sheet name="Costa Roja ajustar puertas entr" sheetId="1499" r:id="rId126"/>
    <sheet name="Bahia II Fechillo puerta Fontan" sheetId="1498" r:id="rId127"/>
    <sheet name="Pika puerta contadores PD" sheetId="1497" r:id="rId128"/>
    <sheet name="Jennifer Manivela puerta PA" sheetId="1477" r:id="rId129"/>
    <sheet name="Las Eras 9 cilindros y cerradur" sheetId="1496" r:id="rId130"/>
    <sheet name="Patricia Presupuesto Emerge (2)" sheetId="1495" r:id="rId131"/>
    <sheet name="Patricia Presupuesto Emergencia" sheetId="1494" r:id="rId132"/>
    <sheet name="Patricia Ajustar brazo Hidráuli" sheetId="1493" r:id="rId133"/>
    <sheet name="Eva Schmidt Filtro agua potable" sheetId="1492" r:id="rId134"/>
    <sheet name="Barlovento grifo y puerta" sheetId="1490" r:id="rId135"/>
    <sheet name="Pika puerta contadores PF" sheetId="1489" r:id="rId136"/>
    <sheet name="Galte III P2 Bisagras Puerta en" sheetId="1487" r:id="rId137"/>
    <sheet name="Carrete Persiana" sheetId="1486" r:id="rId138"/>
    <sheet name="Avenida abrir puerta vivi 11" sheetId="1485" r:id="rId139"/>
    <sheet name="Las Golondrinas placa portero" sheetId="1484" r:id="rId140"/>
    <sheet name="Las Golondrinas avería electric" sheetId="1483" r:id="rId141"/>
    <sheet name="Las Golondrinas Grupo fónico" sheetId="1482" r:id="rId142"/>
    <sheet name="Las Golondrinas cam Telefonillo" sheetId="1481" r:id="rId143"/>
    <sheet name="Almichara quitar bidones azotea" sheetId="1479" r:id="rId144"/>
    <sheet name="Almichara cámaras seguridad" sheetId="1478" r:id="rId145"/>
    <sheet name="Bahia 2 Tendederos" sheetId="1476" r:id="rId146"/>
    <sheet name="Mayca puerta de garaje" sheetId="1475" r:id="rId147"/>
    <sheet name="Timanfaya grupo fónico P B" sheetId="1474" r:id="rId148"/>
    <sheet name="Jorge Estellé " sheetId="1473" r:id="rId149"/>
    <sheet name="Mary Moncayo" sheetId="1472" r:id="rId150"/>
    <sheet name="Pika P2 Rep Cilindro" sheetId="1471" r:id="rId151"/>
    <sheet name="Galte III P2 recibidor puerta" sheetId="1470" r:id="rId152"/>
    <sheet name="Céline Binetruy Mercier" sheetId="1469" r:id="rId153"/>
    <sheet name="Moncayo pulsador 2 planta" sheetId="1468" r:id="rId154"/>
    <sheet name="Barlovento trabajos varios" sheetId="1467" r:id="rId155"/>
    <sheet name="Eulalio Cemeco Piscina" sheetId="1466" r:id="rId156"/>
    <sheet name="Eulalio Cemeco" sheetId="1465" r:id="rId157"/>
    <sheet name="Los Delfines II avería Trastero" sheetId="1464" r:id="rId158"/>
    <sheet name="Pika P2 brazo hidráulico" sheetId="1463" r:id="rId159"/>
    <sheet name="Cemeco L Cristales" sheetId="1462" r:id="rId160"/>
    <sheet name="Soto 3 Manivela P entrada" sheetId="1461" r:id="rId161"/>
    <sheet name="Karinas brazo puerta" sheetId="1460" r:id="rId162"/>
    <sheet name="Barlovento luces exteriores" sheetId="1459" r:id="rId163"/>
    <sheet name="Ma Ángeles Estévez García" sheetId="1458" r:id="rId164"/>
    <sheet name="Colón Arreglo pulsador portero" sheetId="1457" r:id="rId165"/>
    <sheet name="Alexandre Tchene Fontanería" sheetId="1456" r:id="rId166"/>
    <sheet name="Cemeco Fontaneria" sheetId="1455" r:id="rId167"/>
    <sheet name="Barlovento Arreglos Varios" sheetId="1454" r:id="rId168"/>
    <sheet name="Toledo Presup Porteros" sheetId="1453" r:id="rId169"/>
    <sheet name="Casa G rep pulsadores Portero" sheetId="1452" r:id="rId170"/>
    <sheet name="Barlovento rep fonta" sheetId="1451" r:id="rId171"/>
    <sheet name="Cemeco avería electrica" sheetId="1450" r:id="rId172"/>
    <sheet name="Maresía Puerta salida trasera" sheetId="1449" r:id="rId173"/>
    <sheet name="Elsthetics Elsita" sheetId="1448" r:id="rId174"/>
    <sheet name="Francisco Pullara Fix WC" sheetId="1447" r:id="rId175"/>
    <sheet name="Slavi reforma baño y cocina" sheetId="1446" r:id="rId176"/>
    <sheet name="Campos Manómetro agua comunidad" sheetId="1445" r:id="rId177"/>
    <sheet name="Avenida cerraduras buzones" sheetId="1444" r:id="rId178"/>
    <sheet name="Costa del Sol arreglo desagüe" sheetId="1443" r:id="rId179"/>
    <sheet name="Slavi" sheetId="1442" r:id="rId180"/>
    <sheet name="Los Geranios  apto 36 Presup" sheetId="1441" r:id="rId181"/>
    <sheet name="Los Geranios  apto 36 fontanerí" sheetId="1440" r:id="rId182"/>
    <sheet name="Avenida luces apto 13 y 20" sheetId="1439" r:id="rId183"/>
    <sheet name="Jennifer Puerta PA" sheetId="1438" r:id="rId184"/>
    <sheet name="Maresía Puerta acc garaje P10" sheetId="1437" r:id="rId185"/>
    <sheet name="Edificio Pika Albañileria" sheetId="1436" r:id="rId186"/>
    <sheet name="Jennifer Termo PA 1ºA" sheetId="1435" r:id="rId187"/>
    <sheet name="Rio Cares pulsadores portero" sheetId="1279" r:id="rId188"/>
    <sheet name="Cemeco tubos Led" sheetId="1434" r:id="rId189"/>
    <sheet name="Timanfaya Presupuesto Porteros" sheetId="1433" r:id="rId190"/>
    <sheet name="Casa Grande fechillo Puert " sheetId="1432" r:id="rId191"/>
    <sheet name="Fontanería  Parque Don José" sheetId="1431" r:id="rId192"/>
    <sheet name="Timanfaya grupo fónico PE" sheetId="1430" r:id="rId193"/>
    <sheet name="Archimencey Varios" sheetId="1429" r:id="rId194"/>
    <sheet name="Lavaplatos Balcón del mar 467" sheetId="1428" r:id="rId195"/>
    <sheet name="Casa Grande Manivela Puert " sheetId="1427" r:id="rId196"/>
    <sheet name="Galte III P3 Puerta P2 Manivela" sheetId="1426" r:id="rId197"/>
    <sheet name="Galte III P3 Puerta P2 portero" sheetId="1425" r:id="rId198"/>
    <sheet name="Las Golondrinas avería port (2)" sheetId="1424" r:id="rId199"/>
    <sheet name="Frank James Baldrey" sheetId="1423" r:id="rId200"/>
    <sheet name="Juan Antonio Sonos" sheetId="1422" r:id="rId201"/>
    <sheet name="Francisco Pullara Termo Elec" sheetId="1421" r:id="rId202"/>
    <sheet name="Juan Antonio placa solar" sheetId="1420" r:id="rId203"/>
    <sheet name="Marcelino Dias Tadeo" sheetId="1419" r:id="rId204"/>
    <sheet name="Eva Mareckova WC" sheetId="1418" r:id="rId205"/>
    <sheet name="Diamond social Club" sheetId="1417" r:id="rId206"/>
    <sheet name="Retama ajustar cierre puerta" sheetId="1416" r:id="rId207"/>
    <sheet name="Avenida minutero escalera" sheetId="1415" r:id="rId208"/>
    <sheet name="Las Eras IX Foco y Bombillas" sheetId="1414" r:id="rId209"/>
    <sheet name="Michel Pelissier Termo Eléctric" sheetId="1413" r:id="rId210"/>
    <sheet name="Anne Josette Loyer grifo patio" sheetId="1412" r:id="rId211"/>
    <sheet name="Jorge Ignacio Estellé Padrón" sheetId="1411" r:id="rId212"/>
    <sheet name="Delfines Tegui Standard y grifo" sheetId="1410" r:id="rId213"/>
    <sheet name="Milena Jimenez Seijas " sheetId="1409" r:id="rId214"/>
    <sheet name="Dirk Jozek" sheetId="1408" r:id="rId215"/>
    <sheet name="Delfines  Tegui Standard (2)" sheetId="1407" r:id="rId216"/>
    <sheet name="Moncayo pulsador y puerta" sheetId="1406" r:id="rId217"/>
    <sheet name="Sellie Jean Claude" sheetId="1405" r:id="rId218"/>
    <sheet name="María Purificación  apto 214" sheetId="1403" r:id="rId219"/>
    <sheet name="Dirk Jozek Dhaenens" sheetId="1402" r:id="rId220"/>
    <sheet name="Amuza Razvan" sheetId="1401" r:id="rId221"/>
    <sheet name="Jennifer Lavadora bajo B2" sheetId="1400" r:id="rId222"/>
    <sheet name="Cemeco arreglo electricidad" sheetId="1399" r:id="rId223"/>
    <sheet name="Presupuesto Apart Golf Sur" sheetId="1398" r:id="rId224"/>
    <sheet name="Avenida Puerta Ac Garaje" sheetId="1397" r:id="rId225"/>
    <sheet name="Avenida Apto 19 (2)" sheetId="1396" r:id="rId226"/>
    <sheet name="Retama rep portero (2)" sheetId="1395" r:id="rId227"/>
    <sheet name="Pika arreglo puerta portal" sheetId="1394" r:id="rId228"/>
    <sheet name="Colón arreglo puerta portal " sheetId="1393" r:id="rId229"/>
    <sheet name="Anne Josette Loyer (2)" sheetId="1392" r:id="rId230"/>
    <sheet name="Anne Josette Loyer" sheetId="1390" r:id="rId231"/>
    <sheet name="Cemeco Médano Tubos Led" sheetId="1388" r:id="rId232"/>
    <sheet name="Avenida Apto 19" sheetId="1389" r:id="rId233"/>
    <sheet name="Los Delfines II PB puerta" sheetId="1387" r:id="rId234"/>
    <sheet name="Timanfaya grupo fónico PJ" sheetId="1386" r:id="rId235"/>
    <sheet name="Almichara recibidor puerta" sheetId="1385" r:id="rId236"/>
    <sheet name="Colón 1 Ruedas Ventanas" sheetId="1384" r:id="rId237"/>
    <sheet name="Médano Host" sheetId="1383" r:id="rId238"/>
    <sheet name="Galte III P3 Puerta P2" sheetId="1382" r:id="rId239"/>
    <sheet name="Galte III P3 reparar puerta" sheetId="1381" r:id="rId240"/>
    <sheet name="Retama rep portero" sheetId="1380" r:id="rId241"/>
    <sheet name="El timón luces terrasa" sheetId="1379" r:id="rId242"/>
    <sheet name="Costa Roja ajustar puerta" sheetId="1378" r:id="rId243"/>
    <sheet name="Coliving Canary Island" sheetId="1376" r:id="rId244"/>
    <sheet name="Moncayo II arreglo puerta" sheetId="1375" r:id="rId245"/>
    <sheet name="Moncayo II avería alumbrado" sheetId="1374" r:id="rId246"/>
    <sheet name="Los Delfines Tubos Led Garaj" sheetId="1372" r:id="rId247"/>
    <sheet name="Las Golondrinas avería portero" sheetId="1371" r:id="rId248"/>
    <sheet name="Presupuesto Sotavento" sheetId="1368" r:id="rId249"/>
    <sheet name="Electricida Piso Abrigos" sheetId="1367" r:id="rId250"/>
    <sheet name="Fontanería Carlos Guimar" sheetId="1366" r:id="rId251"/>
    <sheet name="Barlovento luz y pulsador" sheetId="1365" r:id="rId252"/>
    <sheet name="Galte III P2revisión portero  " sheetId="1310" r:id="rId253"/>
    <sheet name="Costa Roja reparar porteros" sheetId="1364" r:id="rId254"/>
    <sheet name="Barlovento Puerta y Luces" sheetId="1363" r:id="rId255"/>
    <sheet name="Delfines 2 tubos led garaje" sheetId="1362" r:id="rId256"/>
    <sheet name="Jennifer Lavadora PB 1ºB3 " sheetId="1361" r:id="rId257"/>
    <sheet name="Las Golondrinas Cilindro P19" sheetId="1360" r:id="rId258"/>
    <sheet name="Almichara Avería luz garaje" sheetId="1359" r:id="rId259"/>
    <sheet name="Apto Colina Blanca" sheetId="1358" r:id="rId260"/>
    <sheet name="Retama rep Puerta Aluminio" sheetId="1357" r:id="rId261"/>
    <sheet name="Las Eras IX Trabajos varios (2" sheetId="1356" r:id="rId262"/>
    <sheet name="Delfines 2 Sensor Movimiento" sheetId="1355" r:id="rId263"/>
    <sheet name="Edif Bogavante ajustar pulsador" sheetId="1354" r:id="rId264"/>
    <sheet name="Edif Colón Abrepuertas" sheetId="1352" r:id="rId265"/>
    <sheet name="Delfines 2 Puertas" sheetId="1351" r:id="rId266"/>
    <sheet name="Costa Roja Cepillar Puertas" sheetId="1350" r:id="rId267"/>
    <sheet name="Electricida Piso Médano (2)" sheetId="1349" r:id="rId268"/>
    <sheet name="Soto 3 reparación fontanería" sheetId="1348" r:id="rId269"/>
    <sheet name="Electricida Piso Médano" sheetId="1347" r:id="rId270"/>
    <sheet name="Almichara Avería audio placas" sheetId="1346" r:id="rId271"/>
    <sheet name="Delfines 2 LUCES GARAJE" sheetId="1345" r:id="rId272"/>
    <sheet name="Almichara selector Portero" sheetId="1344" r:id="rId273"/>
    <sheet name="Soto 4 Luz puerta garaje (2)" sheetId="1343" r:id="rId274"/>
    <sheet name="Barlovento rep varias" sheetId="1342" r:id="rId275"/>
    <sheet name="Las Crucitas Presupuesto Electr" sheetId="1341" r:id="rId276"/>
    <sheet name="Almichara Presup Portero" sheetId="1340" r:id="rId277"/>
    <sheet name="Cristina Italiana S Miguel (2)" sheetId="1339" r:id="rId278"/>
    <sheet name="Bogavante avería Portero" sheetId="1338" r:id="rId279"/>
    <sheet name="Soto 4 Luz puerta garaje" sheetId="1337" r:id="rId280"/>
    <sheet name="Paraiso del Sol cilindro cancel" sheetId="1336" r:id="rId281"/>
    <sheet name="Mayca cambio de tubos led" sheetId="1335" r:id="rId282"/>
    <sheet name="Delfines 2 Lámpara Emergencia" sheetId="1332" r:id="rId283"/>
    <sheet name="Las Golondrinas Telefonillo" sheetId="1331" r:id="rId284"/>
    <sheet name="Delfines  Tegui Standard" sheetId="1330" r:id="rId285"/>
    <sheet name="Delfines 2 Porteros S Europa" sheetId="1334" r:id="rId286"/>
    <sheet name="Delfines 2 Porteros S Euroopa" sheetId="1329" r:id="rId287"/>
    <sheet name="Soto 4 Manivela y tope" sheetId="1328" r:id="rId288"/>
    <sheet name="Soto 4 diferencial rearmable" sheetId="1327" r:id="rId289"/>
    <sheet name="Adela reparaciones varias" sheetId="1326" r:id="rId290"/>
    <sheet name="Tamaide II cilindro puerta" sheetId="1325" r:id="rId291"/>
    <sheet name="Olimpo rep cerradura 2B" sheetId="368" state="hidden" r:id="rId292"/>
  </sheets>
  <definedNames>
    <definedName name="_xlnm.Print_Area" localSheetId="61">'Adela manivela p entrada)'!$A$1:$H$79</definedName>
    <definedName name="_xlnm.Print_Area" localSheetId="289">'Adela reparaciones varias'!$A$1:$H$79</definedName>
    <definedName name="_xlnm.Print_Area" localSheetId="165">'Alexandre Tchene Fontanería'!$A$1:$H$79</definedName>
    <definedName name="_xlnm.Print_Area" localSheetId="270">'Almichara Avería audio placas'!$A$1:$H$79</definedName>
    <definedName name="_xlnm.Print_Area" localSheetId="258">'Almichara Avería luz garaje'!$A$1:$H$79</definedName>
    <definedName name="_xlnm.Print_Area" localSheetId="144">'Almichara cámaras seguridad'!$A$1:$H$79</definedName>
    <definedName name="_xlnm.Print_Area" localSheetId="13">'Almichara II Basura garajes'!$A$1:$H$79</definedName>
    <definedName name="_xlnm.Print_Area" localSheetId="276">'Almichara Presup Portero'!$A$1:$H$79</definedName>
    <definedName name="_xlnm.Print_Area" localSheetId="143">'Almichara quitar bidones azotea'!$A$1:$H$79</definedName>
    <definedName name="_xlnm.Print_Area" localSheetId="235">'Almichara recibidor puerta'!$A$1:$H$79</definedName>
    <definedName name="_xlnm.Print_Area" localSheetId="272">'Almichara selector Portero'!$A$1:$H$79</definedName>
    <definedName name="_xlnm.Print_Area" localSheetId="11">'Almichara Suelo apto 20'!$A$1:$H$79</definedName>
    <definedName name="_xlnm.Print_Area" localSheetId="220">'Amuza Razvan'!$A$1:$H$79</definedName>
    <definedName name="_xlnm.Print_Area" localSheetId="230">'Anne Josette Loyer'!$A$1:$H$79</definedName>
    <definedName name="_xlnm.Print_Area" localSheetId="229">'Anne Josette Loyer (2)'!$A$1:$H$79</definedName>
    <definedName name="_xlnm.Print_Area" localSheetId="210">'Anne Josette Loyer grifo patio'!$A$1:$H$79</definedName>
    <definedName name="_xlnm.Print_Area" localSheetId="259">'Apto Colina Blanca'!$A$1:$H$79</definedName>
    <definedName name="_xlnm.Print_Area" localSheetId="193">'Archimencey Varios'!$A$1:$H$79</definedName>
    <definedName name="_xlnm.Print_Area" localSheetId="138">'Avenida abrir puerta vivi 11'!$A$1:$H$79</definedName>
    <definedName name="_xlnm.Print_Area" localSheetId="73">'Avenida ajustar abrepuertas'!$A$1:$H$79</definedName>
    <definedName name="_xlnm.Print_Area" localSheetId="116">'Avenida aplique apto 19'!$A$1:$H$79</definedName>
    <definedName name="_xlnm.Print_Area" localSheetId="232">'Avenida Apto 19'!$A$1:$H$79</definedName>
    <definedName name="_xlnm.Print_Area" localSheetId="225">'Avenida Apto 19 (2)'!$A$1:$H$79</definedName>
    <definedName name="_xlnm.Print_Area" localSheetId="93">'Avenida arreglos Viv 19'!$A$1:$H$79</definedName>
    <definedName name="_xlnm.Print_Area" localSheetId="177">'Avenida cerraduras buzones'!$A$1:$H$79</definedName>
    <definedName name="_xlnm.Print_Area" localSheetId="35">'Avenida chasis pulsador luz'!$A$1:$H$79</definedName>
    <definedName name="_xlnm.Print_Area" localSheetId="34">'Avenida cilindro buzón'!$A$1:$H$79</definedName>
    <definedName name="_xlnm.Print_Area" localSheetId="41">'Avenida cilindro puerta entrada'!$A$1:$H$79</definedName>
    <definedName name="_xlnm.Print_Area" localSheetId="68">'Avenida cilindro puerta garaje'!$A$1:$H$79</definedName>
    <definedName name="_xlnm.Print_Area" localSheetId="182">'Avenida luces apto 13 y 20'!$A$1:$H$79</definedName>
    <definedName name="_xlnm.Print_Area" localSheetId="207">'Avenida minutero escalera'!$A$1:$H$79</definedName>
    <definedName name="_xlnm.Print_Area" localSheetId="224">'Avenida Puerta Ac Garaje'!$A$1:$H$79</definedName>
    <definedName name="_xlnm.Print_Area" localSheetId="76">'Avenida Puerta De Entrada'!$A$1:$H$79</definedName>
    <definedName name="_xlnm.Print_Area" localSheetId="92">'Avenida Termo viv 5'!$A$1:$H$79</definedName>
    <definedName name="_xlnm.Print_Area" localSheetId="145">'Bahia 2 Tendederos'!$A$1:$H$79</definedName>
    <definedName name="_xlnm.Print_Area" localSheetId="95">'Bahia II Electricidad Sótano'!$A$1:$H$79</definedName>
    <definedName name="_xlnm.Print_Area" localSheetId="126">'Bahia II Fechillo puerta Fontan'!$A$1:$H$79</definedName>
    <definedName name="_xlnm.Print_Area" localSheetId="46">'Balcón del Mar apto 226'!$A$1:$H$79</definedName>
    <definedName name="_xlnm.Print_Area" localSheetId="167">'Barlovento Arreglos Varios'!$A$1:$H$79</definedName>
    <definedName name="_xlnm.Print_Area" localSheetId="134">'Barlovento grifo y puerta'!$A$1:$H$79</definedName>
    <definedName name="_xlnm.Print_Area" localSheetId="63">'Barlovento humedad en escalera'!$A$1:$H$79</definedName>
    <definedName name="_xlnm.Print_Area" localSheetId="162">'Barlovento luces exteriores'!$A$1:$H$79</definedName>
    <definedName name="_xlnm.Print_Area" localSheetId="251">'Barlovento luz y pulsador'!$A$1:$H$79</definedName>
    <definedName name="_xlnm.Print_Area" localSheetId="254">'Barlovento Puerta y Luces'!$A$1:$H$79</definedName>
    <definedName name="_xlnm.Print_Area" localSheetId="89">'Barlovento Pulsador abrepuertas'!$A$1:$H$79</definedName>
    <definedName name="_xlnm.Print_Area" localSheetId="88">'Barlovento Regular Riego'!$A$1:$H$79</definedName>
    <definedName name="_xlnm.Print_Area" localSheetId="170">'Barlovento rep fonta'!$A$1:$H$79</definedName>
    <definedName name="_xlnm.Print_Area" localSheetId="274">'Barlovento rep varias'!$A$1:$H$79</definedName>
    <definedName name="_xlnm.Print_Area" localSheetId="75">'Barlovento Reparar Riego'!$A$1:$H$79</definedName>
    <definedName name="_xlnm.Print_Area" localSheetId="154">'Barlovento trabajos varios'!$A$1:$H$79</definedName>
    <definedName name="_xlnm.Print_Area" localSheetId="48">'Barlovento Varios'!$A$1:$H$79</definedName>
    <definedName name="_xlnm.Print_Area" localSheetId="3">'Barlovento Varios trabajos'!$A$1:$H$79</definedName>
    <definedName name="_xlnm.Print_Area" localSheetId="278">'Bogavante avería Portero'!$A$1:$H$79</definedName>
    <definedName name="_xlnm.Print_Area" localSheetId="176">'Campos Manómetro agua comunidad'!$A$1:$H$79</definedName>
    <definedName name="_xlnm.Print_Area" localSheetId="137">'Carrete Persiana'!$A$1:$H$79</definedName>
    <definedName name="_xlnm.Print_Area" localSheetId="169">'Casa G rep pulsadores Portero'!$A$1:$H$79</definedName>
    <definedName name="_xlnm.Print_Area" localSheetId="190">'Casa Grande fechillo Puert '!$A$1:$H$79</definedName>
    <definedName name="_xlnm.Print_Area" localSheetId="54">'Casa Grande Fechillo puerta'!$A$1:$H$79</definedName>
    <definedName name="_xlnm.Print_Area" localSheetId="195">'Casa Grande Manivela Puert '!$A$1:$H$79</definedName>
    <definedName name="_xlnm.Print_Area" localSheetId="152">'Céline Binetruy Mercier'!$A$1:$H$79</definedName>
    <definedName name="_xlnm.Print_Area" localSheetId="222">'Cemeco arreglo electricidad'!$A$1:$H$79</definedName>
    <definedName name="_xlnm.Print_Area" localSheetId="171">'Cemeco avería electrica'!$A$1:$H$79</definedName>
    <definedName name="_xlnm.Print_Area" localSheetId="166">'Cemeco Fontaneria'!$A$1:$H$79</definedName>
    <definedName name="_xlnm.Print_Area" localSheetId="159">'Cemeco L Cristales'!$A$1:$H$79</definedName>
    <definedName name="_xlnm.Print_Area" localSheetId="38">'Cemeco Luces y Nevera'!$A$1:$H$79</definedName>
    <definedName name="_xlnm.Print_Area" localSheetId="231">'Cemeco Médano Tubos Led'!$A$1:$H$79</definedName>
    <definedName name="_xlnm.Print_Area" localSheetId="85">'Cemeco Pegar Perfil Aluminio '!$A$1:$H$79</definedName>
    <definedName name="_xlnm.Print_Area" localSheetId="120">'Cemeco trabajos varios'!$A$1:$H$79</definedName>
    <definedName name="_xlnm.Print_Area" localSheetId="188">'Cemeco tubos Led'!$A$1:$H$79</definedName>
    <definedName name="_xlnm.Print_Area" localSheetId="69">'Chalet Chayofa'!$A$1:$H$79</definedName>
    <definedName name="_xlnm.Print_Area" localSheetId="40">'Chalet Chayofa p95'!$A$1:$H$79</definedName>
    <definedName name="_xlnm.Print_Area" localSheetId="6">'Christiane  Haerinck fontanería'!$A$1:$H$79</definedName>
    <definedName name="_xlnm.Print_Area" localSheetId="4">'Christiane Haerink Presupuesto '!$A$1:$H$79</definedName>
    <definedName name="_xlnm.Print_Area" localSheetId="243">'Coliving Canary Island'!$A$1:$H$79</definedName>
    <definedName name="_xlnm.Print_Area" localSheetId="236">'Colón 1 Ruedas Ventanas'!$A$1:$H$79</definedName>
    <definedName name="_xlnm.Print_Area" localSheetId="228">'Colón arreglo puerta portal '!$A$1:$H$79</definedName>
    <definedName name="_xlnm.Print_Area" localSheetId="164">'Colón Arreglo pulsador portero'!$A$1:$H$79</definedName>
    <definedName name="_xlnm.Print_Area" localSheetId="12">'Colón PA Tope de Puerta'!$A$1:$H$79</definedName>
    <definedName name="_xlnm.Print_Area" localSheetId="101">'Coral Enchufes cuarto Piscina'!$A$1:$H$79</definedName>
    <definedName name="_xlnm.Print_Area" localSheetId="111">'Coral Mar Apartamentos'!$A$1:$H$79</definedName>
    <definedName name="_xlnm.Print_Area" localSheetId="109">'Coral Mar Apartamentos porteros'!$A$1:$H$79</definedName>
    <definedName name="_xlnm.Print_Area" localSheetId="10">'Coral Mar arreglo farola'!$A$1:$H$79</definedName>
    <definedName name="_xlnm.Print_Area" localSheetId="102">'Coral Mar control de acceso'!$A$1:$H$79</definedName>
    <definedName name="_xlnm.Print_Area" localSheetId="31">'Coral Mar Leo  Electricidad'!$A$1:$H$79</definedName>
    <definedName name="_xlnm.Print_Area" localSheetId="94">'Coral Mar Local Comercial'!$A$1:$H$79</definedName>
    <definedName name="_xlnm.Print_Area" localSheetId="99">'Coral Mar Varios Electricidad'!$A$1:$H$79</definedName>
    <definedName name="_xlnm.Print_Area" localSheetId="178">'Costa del Sol arreglo desagüe'!$A$1:$H$79</definedName>
    <definedName name="_xlnm.Print_Area" localSheetId="242">'Costa Roja ajustar puerta'!$A$1:$H$79</definedName>
    <definedName name="_xlnm.Print_Area" localSheetId="125">'Costa Roja ajustar puertas entr'!$A$1:$H$79</definedName>
    <definedName name="_xlnm.Print_Area" localSheetId="266">'Costa Roja Cepillar Puertas'!$A$1:$H$79</definedName>
    <definedName name="_xlnm.Print_Area" localSheetId="90">'Costa Roja Pulsadores Portero'!$A$1:$H$79</definedName>
    <definedName name="_xlnm.Print_Area" localSheetId="253">'Costa Roja reparar porteros'!$A$1:$H$79</definedName>
    <definedName name="_xlnm.Print_Area" localSheetId="30">'Costa Roja Tapa y Puerta'!$A$1:$H$79</definedName>
    <definedName name="_xlnm.Print_Area" localSheetId="277">'Cristina Italiana S Miguel (2)'!$A$1:$H$79</definedName>
    <definedName name="_xlnm.Print_Area" localSheetId="284">'Delfines  Tegui Standard'!$A$1:$H$79</definedName>
    <definedName name="_xlnm.Print_Area" localSheetId="215">'Delfines  Tegui Standard (2)'!$A$1:$H$79</definedName>
    <definedName name="_xlnm.Print_Area" localSheetId="282">'Delfines 2 Lámpara Emergencia'!$A$1:$H$79</definedName>
    <definedName name="_xlnm.Print_Area" localSheetId="271">'Delfines 2 LUCES GARAJE'!$A$1:$H$79</definedName>
    <definedName name="_xlnm.Print_Area" localSheetId="286">'Delfines 2 Porteros S Euroopa'!$A$1:$H$79</definedName>
    <definedName name="_xlnm.Print_Area" localSheetId="285">'Delfines 2 Porteros S Europa'!$A$1:$H$79</definedName>
    <definedName name="_xlnm.Print_Area" localSheetId="265">'Delfines 2 Puertas'!$A$1:$H$79</definedName>
    <definedName name="_xlnm.Print_Area" localSheetId="262">'Delfines 2 Sensor Movimiento'!$A$1:$H$79</definedName>
    <definedName name="_xlnm.Print_Area" localSheetId="255">'Delfines 2 tubos led garaje'!$A$1:$H$79</definedName>
    <definedName name="_xlnm.Print_Area" localSheetId="212">'Delfines Tegui Standard y grifo'!$A$1:$H$79</definedName>
    <definedName name="_xlnm.Print_Area" localSheetId="205">'Diamond social Club'!$A$1:$H$79</definedName>
    <definedName name="_xlnm.Print_Area" localSheetId="214">'Dirk Jozek'!$A$1:$H$79</definedName>
    <definedName name="_xlnm.Print_Area" localSheetId="219">'Dirk Jozek Dhaenens'!$A$1:$H$79</definedName>
    <definedName name="_xlnm.Print_Area" localSheetId="81">'E. Prist CoralMar'!$A$1:$H$79</definedName>
    <definedName name="_xlnm.Print_Area" localSheetId="5">'E. Prist Fontanería'!$A$1:$H$79</definedName>
    <definedName name="_xlnm.Print_Area" localSheetId="263">'Edif Bogavante ajustar pulsador'!$A$1:$H$79</definedName>
    <definedName name="_xlnm.Print_Area" localSheetId="264">'Edif Colón Abrepuertas'!$A$1:$H$79</definedName>
    <definedName name="_xlnm.Print_Area" localSheetId="185">'Edificio Pika Albañileria'!$A$1:$H$79</definedName>
    <definedName name="_xlnm.Print_Area" localSheetId="43">'El Drago apto 204'!$A$1:$H$79</definedName>
    <definedName name="_xlnm.Print_Area" localSheetId="241">'El timón luces terrasa'!$A$1:$H$79</definedName>
    <definedName name="_xlnm.Print_Area" localSheetId="249">'Electricida Piso Abrigos'!$A$1:$H$79</definedName>
    <definedName name="_xlnm.Print_Area" localSheetId="269">'Electricida Piso Médano'!$A$1:$H$79</definedName>
    <definedName name="_xlnm.Print_Area" localSheetId="267">'Electricida Piso Médano (2)'!$A$1:$H$79</definedName>
    <definedName name="_xlnm.Print_Area" localSheetId="173">'Elsthetics Elsita'!$A$1:$H$79</definedName>
    <definedName name="_xlnm.Print_Area" localSheetId="156">'Eulalio Cemeco'!$A$1:$H$79</definedName>
    <definedName name="_xlnm.Print_Area" localSheetId="155">'Eulalio Cemeco Piscina'!$A$1:$H$79</definedName>
    <definedName name="_xlnm.Print_Area" localSheetId="15">'Eulalio Edif Tama apto 209'!$A$1:$H$79</definedName>
    <definedName name="_xlnm.Print_Area" localSheetId="204">'Eva Mareckova WC'!$A$1:$H$79</definedName>
    <definedName name="_xlnm.Print_Area" localSheetId="133">'Eva Schmidt Filtro agua potable'!$A$1:$H$79</definedName>
    <definedName name="_xlnm.Print_Area" localSheetId="191">'Fontanería  Parque Don José'!$A$1:$H$79</definedName>
    <definedName name="_xlnm.Print_Area" localSheetId="250">'Fontanería Carlos Guimar'!$A$1:$H$79</definedName>
    <definedName name="_xlnm.Print_Area" localSheetId="174">'Francisco Pullara Fix WC'!$A$1:$H$79</definedName>
    <definedName name="_xlnm.Print_Area" localSheetId="201">'Francisco Pullara Termo Elec'!$A$1:$H$79</definedName>
    <definedName name="_xlnm.Print_Area" localSheetId="199">'Frank James Baldrey'!$A$1:$H$79</definedName>
    <definedName name="_xlnm.Print_Area" localSheetId="136">'Galte III P2 Bisagras Puerta en'!$A$1:$H$79</definedName>
    <definedName name="_xlnm.Print_Area" localSheetId="122">'Galte III P2 Brazo Hidráulico'!$A$1:$H$79</definedName>
    <definedName name="_xlnm.Print_Area" localSheetId="151">'Galte III P2 recibidor puerta'!$A$1:$H$79</definedName>
    <definedName name="_xlnm.Print_Area" localSheetId="252">'Galte III P2revisión portero  '!$A$1:$H$79</definedName>
    <definedName name="_xlnm.Print_Area" localSheetId="238">'Galte III P3 Puerta P2'!$A$1:$H$79</definedName>
    <definedName name="_xlnm.Print_Area" localSheetId="196">'Galte III P3 Puerta P2 Manivela'!$A$1:$H$79</definedName>
    <definedName name="_xlnm.Print_Area" localSheetId="197">'Galte III P3 Puerta P2 portero'!$A$1:$H$79</definedName>
    <definedName name="_xlnm.Print_Area" localSheetId="239">'Galte III P3 reparar puerta'!$A$1:$H$79</definedName>
    <definedName name="_xlnm.Print_Area" localSheetId="77">'Geraldine Warde Electricida (2)'!$A$1:$H$79</definedName>
    <definedName name="_xlnm.Print_Area" localSheetId="78">'Geraldine Warde Electricidad'!$A$1:$H$79</definedName>
    <definedName name="_xlnm.Print_Area" localSheetId="33">'Isis  Baño viv O1'!$A$1:$H$79</definedName>
    <definedName name="_xlnm.Print_Area" localSheetId="32">'Isis  Baño viv O1 (2)'!$A$1:$H$79</definedName>
    <definedName name="_xlnm.Print_Area" localSheetId="51">'Isis OG Fontanería'!$A$1:$H$80</definedName>
    <definedName name="_xlnm.Print_Area" localSheetId="24">Jeff!$A$1:$H$79</definedName>
    <definedName name="_xlnm.Print_Area" localSheetId="16">'Jennifer grifo lavadora D2'!$A$1:$H$79</definedName>
    <definedName name="_xlnm.Print_Area" localSheetId="221">'Jennifer Lavadora bajo B2'!$A$1:$H$79</definedName>
    <definedName name="_xlnm.Print_Area" localSheetId="256">'Jennifer Lavadora PB 1ºB3 '!$A$1:$H$79</definedName>
    <definedName name="_xlnm.Print_Area" localSheetId="26">'Jennifer Manivela PB'!$A$1:$H$79</definedName>
    <definedName name="_xlnm.Print_Area" localSheetId="19">'Jennifer Manivela PB (2)'!$A$1:$H$79</definedName>
    <definedName name="_xlnm.Print_Area" localSheetId="128">'Jennifer Manivela puerta PA'!$A$1:$H$79</definedName>
    <definedName name="_xlnm.Print_Area" localSheetId="115">'Jennifer Minuteros garaje PA'!$A$1:$H$79</definedName>
    <definedName name="_xlnm.Print_Area" localSheetId="183">'Jennifer Puerta PA'!$A$1:$H$79</definedName>
    <definedName name="_xlnm.Print_Area" localSheetId="17">'Jennifer Termo Bajo B1'!$A$1:$H$79</definedName>
    <definedName name="_xlnm.Print_Area" localSheetId="117">'Jennifer Termo P1 apto B3'!$A$1:$H$79</definedName>
    <definedName name="_xlnm.Print_Area" localSheetId="186">'Jennifer Termo PA 1ºA'!$A$1:$H$79</definedName>
    <definedName name="_xlnm.Print_Area" localSheetId="118">'Jennifer Termo PA A4'!$A$1:$H$79</definedName>
    <definedName name="_xlnm.Print_Area" localSheetId="86">'Jennifer Termo PB Bajo B2'!$A$1:$H$79</definedName>
    <definedName name="_xlnm.Print_Area" localSheetId="119">'Jennifer Termo PC Apto 3'!$A$1:$H$79</definedName>
    <definedName name="_xlnm.Print_Area" localSheetId="87">'Jennifer Termo segundo A4'!$A$1:$H$79</definedName>
    <definedName name="_xlnm.Print_Area" localSheetId="42">'Jennifer varios apto 2 b3'!$A$1:$H$79</definedName>
    <definedName name="_xlnm.Print_Area" localSheetId="148">'Jorge Estellé '!$A$1:$H$79</definedName>
    <definedName name="_xlnm.Print_Area" localSheetId="211">'Jorge Ignacio Estellé Padrón'!$A$1:$H$79</definedName>
    <definedName name="_xlnm.Print_Area" localSheetId="202">'Juan Antonio placa solar'!$A$1:$H$79</definedName>
    <definedName name="_xlnm.Print_Area" localSheetId="200">'Juan Antonio Sonos'!$A$1:$H$79</definedName>
    <definedName name="_xlnm.Print_Area" localSheetId="20">'Karinas Arreglos varios'!$A$1:$H$79</definedName>
    <definedName name="_xlnm.Print_Area" localSheetId="161">'Karinas brazo puerta'!$A$1:$H$79</definedName>
    <definedName name="_xlnm.Print_Area" localSheetId="67">'Kevin Burke Electricidad'!$A$1:$H$79</definedName>
    <definedName name="_xlnm.Print_Area" localSheetId="22">'La Duna Albañilería'!$A$1:$H$79</definedName>
    <definedName name="_xlnm.Print_Area" localSheetId="47">'La Duna brazo hudráulico'!$A$1:$H$79</definedName>
    <definedName name="_xlnm.Print_Area" localSheetId="25">'La Duna Pestillera y retenedor'!$A$1:$H$79</definedName>
    <definedName name="_xlnm.Print_Area" localSheetId="74">'La Duna Pomo Puerta'!$A$1:$H$79</definedName>
    <definedName name="_xlnm.Print_Area" localSheetId="39">'La Duna tapa caja registro'!$A$1:$H$79</definedName>
    <definedName name="_xlnm.Print_Area" localSheetId="275">'Las Crucitas Presupuesto Electr'!$A$1:$H$79</definedName>
    <definedName name="_xlnm.Print_Area" localSheetId="129">'Las Eras 9 cilindros y cerradur'!$A$1:$H$79</definedName>
    <definedName name="_xlnm.Print_Area" localSheetId="112">'Las Eras 9 cilindros y llaves'!$A$1:$H$79</definedName>
    <definedName name="_xlnm.Print_Area" localSheetId="84">'Las Eras 9 Minutero Garaje'!$A$1:$H$79</definedName>
    <definedName name="_xlnm.Print_Area" localSheetId="55">'Las Eras 9 Minutero Garaje P3'!$A$1:$H$79</definedName>
    <definedName name="_xlnm.Print_Area" localSheetId="208">'Las Eras IX Foco y Bombillas'!$A$1:$H$79</definedName>
    <definedName name="_xlnm.Print_Area" localSheetId="37">'Las Eras IX Puertas ACC Garaje'!$A$1:$H$79</definedName>
    <definedName name="_xlnm.Print_Area" localSheetId="261">'Las Eras IX Trabajos varios (2'!$A$1:$H$79</definedName>
    <definedName name="_xlnm.Print_Area" localSheetId="121">'Las Golondrinas '!$A$1:$H$79</definedName>
    <definedName name="_xlnm.Print_Area" localSheetId="140">'Las Golondrinas avería electric'!$A$1:$H$79</definedName>
    <definedName name="_xlnm.Print_Area" localSheetId="198">'Las Golondrinas avería port (2)'!$A$1:$H$79</definedName>
    <definedName name="_xlnm.Print_Area" localSheetId="247">'Las Golondrinas avería portero'!$A$1:$H$79</definedName>
    <definedName name="_xlnm.Print_Area" localSheetId="142">'Las Golondrinas cam Telefonillo'!$A$1:$H$79</definedName>
    <definedName name="_xlnm.Print_Area" localSheetId="257">'Las Golondrinas Cilindro P19'!$A$1:$H$79</definedName>
    <definedName name="_xlnm.Print_Area" localSheetId="141">'Las Golondrinas Grupo fónico'!$A$1:$H$79</definedName>
    <definedName name="_xlnm.Print_Area" localSheetId="98">'Las Golondrinas P15 Varios'!$A$1:$H$79</definedName>
    <definedName name="_xlnm.Print_Area" localSheetId="45">'Las Golondrinas P20 Portero'!$A$1:$H$79</definedName>
    <definedName name="_xlnm.Print_Area" localSheetId="106">'Las Golondrinas P4 cambio abrep'!$A$1:$H$79</definedName>
    <definedName name="_xlnm.Print_Area" localSheetId="139">'Las Golondrinas placa portero'!$A$1:$H$79</definedName>
    <definedName name="_xlnm.Print_Area" localSheetId="283">'Las Golondrinas Telefonillo'!$A$1:$H$79</definedName>
    <definedName name="_xlnm.Print_Area" localSheetId="194">'Lavaplatos Balcón del mar 467'!$A$1:$H$79</definedName>
    <definedName name="_xlnm.Print_Area" localSheetId="2">'Los Delfines II apliques solare'!$A$1:$H$79</definedName>
    <definedName name="_xlnm.Print_Area" localSheetId="157">'Los Delfines II avería Trastero'!$A$1:$H$79</definedName>
    <definedName name="_xlnm.Print_Area" localSheetId="233">'Los Delfines II PB puerta'!$A$1:$H$79</definedName>
    <definedName name="_xlnm.Print_Area" localSheetId="27">'Los Delfines II Tendederos'!$A$1:$H$79</definedName>
    <definedName name="_xlnm.Print_Area" localSheetId="28">'Los Delfines tapa de madera'!$A$1:$H$79</definedName>
    <definedName name="_xlnm.Print_Area" localSheetId="91">'Los Delfines tubos garaje 4'!$A$1:$H$79</definedName>
    <definedName name="_xlnm.Print_Area" localSheetId="246">'Los Delfines Tubos Led Garaj'!$A$1:$H$79</definedName>
    <definedName name="_xlnm.Print_Area" localSheetId="181">'Los Geranios  apto 36 fontanerí'!$A$1:$H$79</definedName>
    <definedName name="_xlnm.Print_Area" localSheetId="180">'Los Geranios  apto 36 Presup'!$A$1:$H$79</definedName>
    <definedName name="_xlnm.Print_Area" localSheetId="57">'Luis Ugarde Nautico Suits'!$A$1:$H$79</definedName>
    <definedName name="_xlnm.Print_Area" localSheetId="56">'Luis Ugarde Nautico Suits (2)'!$A$1:$H$79</definedName>
    <definedName name="_xlnm.Print_Area" localSheetId="124">'Luminarias emergencia 11'!$A$1:$H$79</definedName>
    <definedName name="_xlnm.Print_Area" localSheetId="123">'Luminarias emergencia Legrand'!$A$1:$H$79</definedName>
    <definedName name="_xlnm.Print_Area" localSheetId="163">'Ma Ángeles Estévez García'!$A$1:$H$79</definedName>
    <definedName name="_xlnm.Print_Area" localSheetId="97">'Ma Ángeles Estévez García (2)'!$A$1:$H$79</definedName>
    <definedName name="_xlnm.Print_Area" localSheetId="72">'Macarena García Fuentes'!$A$1:$H$79</definedName>
    <definedName name="_xlnm.Print_Area" localSheetId="203">'Marcelino Dias Tadeo'!$A$1:$H$79</definedName>
    <definedName name="_xlnm.Print_Area" localSheetId="71">'Maresía Alumbrado Garaje'!$A$1:$H$79</definedName>
    <definedName name="_xlnm.Print_Area" localSheetId="66">'Maresía Alumbrado Garaje (2)'!$A$1:$H$79</definedName>
    <definedName name="_xlnm.Print_Area" localSheetId="21">'Maresía Puerta acc al Garaje'!$A$1:$H$79</definedName>
    <definedName name="_xlnm.Print_Area" localSheetId="184">'Maresía Puerta acc garaje P10'!$A$1:$H$79</definedName>
    <definedName name="_xlnm.Print_Area" localSheetId="172">'Maresía Puerta salida trasera'!$A$1:$H$79</definedName>
    <definedName name="_xlnm.Print_Area" localSheetId="65">'Maresía Tapas de Arqueta'!$A$1:$H$79</definedName>
    <definedName name="_xlnm.Print_Area" localSheetId="218">'María Purificación  apto 214'!$A$1:$H$79</definedName>
    <definedName name="_xlnm.Print_Area" localSheetId="9">'Mario Alexander'!$A$1:$H$79</definedName>
    <definedName name="_xlnm.Print_Area" localSheetId="149">'Mary Moncayo'!$A$1:$H$79</definedName>
    <definedName name="_xlnm.Print_Area" localSheetId="83">'Mayca Arreglo Portero'!$A$1:$H$79</definedName>
    <definedName name="_xlnm.Print_Area" localSheetId="281">'Mayca cambio de tubos led'!$A$1:$H$79</definedName>
    <definedName name="_xlnm.Print_Area" localSheetId="62">'Mayca Fontanería Reductor Presi'!$A$1:$H$79</definedName>
    <definedName name="_xlnm.Print_Area" localSheetId="114">'Mayca Minutero escalera PB'!$A$1:$H$79</definedName>
    <definedName name="_xlnm.Print_Area" localSheetId="146">'Mayca puerta de garaje'!$A$1:$H$79</definedName>
    <definedName name="_xlnm.Print_Area" localSheetId="237">'Médano Host'!$A$1:$H$79</definedName>
    <definedName name="_xlnm.Print_Area" localSheetId="209">'Michel Pelissier Termo Eléctric'!$A$1:$H$79</definedName>
    <definedName name="_xlnm.Print_Area" localSheetId="213">'Milena Jimenez Seijas '!$A$1:$H$79</definedName>
    <definedName name="_xlnm.Print_Area" localSheetId="244">'Moncayo II arreglo puerta'!$A$1:$H$79</definedName>
    <definedName name="_xlnm.Print_Area" localSheetId="245">'Moncayo II avería alumbrado'!$A$1:$H$79</definedName>
    <definedName name="_xlnm.Print_Area" localSheetId="153">'Moncayo pulsador 2 planta'!$A$1:$H$79</definedName>
    <definedName name="_xlnm.Print_Area" localSheetId="216">'Moncayo pulsador y puerta'!$A$1:$H$79</definedName>
    <definedName name="_xlnm.Print_Area" localSheetId="7">'Nivaria Forvm'!$A$1:$H$79</definedName>
    <definedName name="_xlnm.Print_Area" localSheetId="291">'Olimpo rep cerradura 2B'!$A$1:$H$79</definedName>
    <definedName name="_xlnm.Print_Area" localSheetId="280">'Paraiso del Sol cilindro cancel'!$A$1:$H$79</definedName>
    <definedName name="_xlnm.Print_Area" localSheetId="44">'Parque don José desagüe'!$A$1:$H$79</definedName>
    <definedName name="_xlnm.Print_Area" localSheetId="132">'Patricia Ajustar brazo Hidráuli'!$A$1:$H$79</definedName>
    <definedName name="_xlnm.Print_Area" localSheetId="1">'Patricia Pinchos Palomas'!$A$1:$H$79</definedName>
    <definedName name="_xlnm.Print_Area" localSheetId="64">'Patricia Presup Tapar Huecos'!$A$1:$H$79</definedName>
    <definedName name="_xlnm.Print_Area" localSheetId="130">'Patricia Presupuesto Emerge (2)'!$A$1:$H$79</definedName>
    <definedName name="_xlnm.Print_Area" localSheetId="131">'Patricia Presupuesto Emergencia'!$A$1:$H$79</definedName>
    <definedName name="_xlnm.Print_Area" localSheetId="227">'Pika arreglo puerta portal'!$A$1:$H$79</definedName>
    <definedName name="_xlnm.Print_Area" localSheetId="158">'Pika P2 brazo hidráulico'!$A$1:$H$79</definedName>
    <definedName name="_xlnm.Print_Area" localSheetId="150">'Pika P2 Rep Cilindro'!$A$1:$H$79</definedName>
    <definedName name="_xlnm.Print_Area" localSheetId="113">'Pika Portal D puerta entr'!$A$1:$H$79</definedName>
    <definedName name="_xlnm.Print_Area" localSheetId="127">'Pika puerta contadores PD'!$A$1:$H$79</definedName>
    <definedName name="_xlnm.Print_Area" localSheetId="135">'Pika puerta contadores PF'!$A$1:$H$79</definedName>
    <definedName name="_xlnm.Print_Area" localSheetId="8">Pombo!$A$1:$H$79</definedName>
    <definedName name="_xlnm.Print_Area" localSheetId="223">'Presupuesto Apart Golf Sur'!$A$1:$H$79</definedName>
    <definedName name="_xlnm.Print_Area" localSheetId="82">'Presupuesto cambiar cubremuros'!$A$1:$H$79</definedName>
    <definedName name="_xlnm.Print_Area" localSheetId="52">'Presupuesto cambio parcial'!$A$1:$H$79</definedName>
    <definedName name="_xlnm.Print_Area" localSheetId="70">'Presupuesto Pintar 1 puerta'!$A$1:$H$79</definedName>
    <definedName name="_xlnm.Print_Area" localSheetId="79">'Presupuesto Pintar Puertas 4'!$A$1:$H$79</definedName>
    <definedName name="_xlnm.Print_Area" localSheetId="248">'Presupuesto Sotavento'!$A$1:$H$79</definedName>
    <definedName name="_xlnm.Print_Area" localSheetId="96">'Presupuesto suelo Bogavante'!$A$1:$H$79</definedName>
    <definedName name="_xlnm.Print_Area" localSheetId="80">'Presupuesto suelo Bogavante (2)'!$A$1:$H$79</definedName>
    <definedName name="_xlnm.Print_Area" localSheetId="53">'Presupuestocambiar todo'!$A$1:$H$79</definedName>
    <definedName name="_xlnm.Print_Area" localSheetId="206">'Retama ajustar cierre puerta'!$A$1:$H$79</definedName>
    <definedName name="_xlnm.Print_Area" localSheetId="29">'Retama Avería Tubos Agua'!$A$1:$H$79</definedName>
    <definedName name="_xlnm.Print_Area" localSheetId="14">'Retama Plafón Azotea'!$A$1:$H$79</definedName>
    <definedName name="_xlnm.Print_Area" localSheetId="240">'Retama rep portero'!$A$1:$H$79</definedName>
    <definedName name="_xlnm.Print_Area" localSheetId="226">'Retama rep portero (2)'!$A$1:$H$79</definedName>
    <definedName name="_xlnm.Print_Area" localSheetId="260">'Retama rep Puerta Aluminio'!$A$1:$H$79</definedName>
    <definedName name="_xlnm.Print_Area" localSheetId="18">'Rio Cares Alumbrado Garaje'!$A$1:$H$79</definedName>
    <definedName name="_xlnm.Print_Area" localSheetId="187">'Rio Cares pulsadores portero'!$A$1:$H$79</definedName>
    <definedName name="_xlnm.Print_Area" localSheetId="23">'Rio Cares Rep Portero (2)'!$A$1:$H$79</definedName>
    <definedName name="_xlnm.Print_Area" localSheetId="217">'Sellie Jean Claude'!$A$1:$H$79</definedName>
    <definedName name="_xlnm.Print_Area" localSheetId="179">Slavi!$A$1:$H$79</definedName>
    <definedName name="_xlnm.Print_Area" localSheetId="175">'Slavi reforma baño y cocina'!$A$1:$H$79</definedName>
    <definedName name="_xlnm.Print_Area" localSheetId="160">'Soto 3 Manivela P entrada'!$A$1:$H$79</definedName>
    <definedName name="_xlnm.Print_Area" localSheetId="268">'Soto 3 reparación fontanería'!$A$1:$H$79</definedName>
    <definedName name="_xlnm.Print_Area" localSheetId="50">'Soto 3 revisión electrica'!$A$1:$H$79</definedName>
    <definedName name="_xlnm.Print_Area" localSheetId="288">'Soto 4 diferencial rearmable'!$A$1:$H$79</definedName>
    <definedName name="_xlnm.Print_Area" localSheetId="279">'Soto 4 Luz puerta garaje'!$A$1:$H$79</definedName>
    <definedName name="_xlnm.Print_Area" localSheetId="273">'Soto 4 Luz puerta garaje (2)'!$A$1:$H$79</definedName>
    <definedName name="_xlnm.Print_Area" localSheetId="287">'Soto 4 Manivela y tope'!$A$1:$H$79</definedName>
    <definedName name="_xlnm.Print_Area" localSheetId="59">'Tamaide 1 minutero escalera'!$A$1:$H$79</definedName>
    <definedName name="_xlnm.Print_Area" localSheetId="290">'Tamaide II cilindro puerta'!$A$1:$H$79</definedName>
    <definedName name="_xlnm.Print_Area" localSheetId="60">'Tamaide II cilindro y manivela'!$A$1:$H$79</definedName>
    <definedName name="_xlnm.Print_Area" localSheetId="36">'Tamaide II Lum Emergencia'!$A$1:$H$79</definedName>
    <definedName name="_xlnm.Print_Area" localSheetId="49">'Tamaide II puerta contador agua'!$A$1:$H$79</definedName>
    <definedName name="_xlnm.Print_Area" localSheetId="108">'Termo Los Abrigos 2º planta'!$A$1:$H$79</definedName>
    <definedName name="_xlnm.Print_Area" localSheetId="100">'Termo Los Abrigos PB'!$A$1:$H$79</definedName>
    <definedName name="_xlnm.Print_Area" localSheetId="147">'Timanfaya grupo fónico P B'!$A$1:$H$79</definedName>
    <definedName name="_xlnm.Print_Area" localSheetId="192">'Timanfaya grupo fónico PE'!$A$1:$H$79</definedName>
    <definedName name="_xlnm.Print_Area" localSheetId="234">'Timanfaya grupo fónico PJ'!$A$1:$H$79</definedName>
    <definedName name="_xlnm.Print_Area" localSheetId="104">'Timanfaya Presup Videoporte (6)'!$A$1:$H$79</definedName>
    <definedName name="_xlnm.Print_Area" localSheetId="105">'Timanfaya Presup Videoporte (8)'!$A$1:$H$79</definedName>
    <definedName name="_xlnm.Print_Area" localSheetId="107">'Timanfaya Presup Videoporte 16'!$A$1:$H$79</definedName>
    <definedName name="_xlnm.Print_Area" localSheetId="103">'Timanfaya Presup Videoportero 3'!$A$1:$H$79</definedName>
    <definedName name="_xlnm.Print_Area" localSheetId="189">'Timanfaya Presupuesto Porteros'!$A$1:$H$79</definedName>
    <definedName name="_xlnm.Print_Area" localSheetId="58">'Toledo cilindro azotea'!$A$1:$H$79</definedName>
    <definedName name="_xlnm.Print_Area" localSheetId="0">'Toledo P relojes escalera'!$A$1:$H$79</definedName>
    <definedName name="_xlnm.Print_Area" localSheetId="168">'Toledo Presup Porteros'!$A$1:$H$79</definedName>
    <definedName name="_xlnm.Print_Area" localSheetId="110">'Viento Sur Restaurant'!$A$1:$H$79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0" i="1633" l="1"/>
  <c r="H60" i="1633" s="1"/>
  <c r="F59" i="1633"/>
  <c r="H59" i="1633" s="1"/>
  <c r="F58" i="1633"/>
  <c r="H58" i="1633" s="1"/>
  <c r="F57" i="1633"/>
  <c r="H57" i="1633" s="1"/>
  <c r="F56" i="1633"/>
  <c r="H56" i="1633" s="1"/>
  <c r="F55" i="1633"/>
  <c r="H55" i="1633" s="1"/>
  <c r="F54" i="1633"/>
  <c r="H54" i="1633" s="1"/>
  <c r="F53" i="1633"/>
  <c r="H53" i="1633" s="1"/>
  <c r="H61" i="1633" s="1"/>
  <c r="F46" i="1633"/>
  <c r="H46" i="1633" s="1"/>
  <c r="H45" i="1633"/>
  <c r="F45" i="1633"/>
  <c r="F44" i="1633"/>
  <c r="H44" i="1633" s="1"/>
  <c r="H43" i="1633"/>
  <c r="F43" i="1633"/>
  <c r="F42" i="1633"/>
  <c r="H42" i="1633" s="1"/>
  <c r="H41" i="1633"/>
  <c r="F41" i="1633"/>
  <c r="F40" i="1633"/>
  <c r="H40" i="1633" s="1"/>
  <c r="H39" i="1633"/>
  <c r="F39" i="1633"/>
  <c r="F38" i="1633"/>
  <c r="H38" i="1633" s="1"/>
  <c r="H37" i="1633"/>
  <c r="F37" i="1633"/>
  <c r="F36" i="1633"/>
  <c r="H36" i="1633" s="1"/>
  <c r="H35" i="1633"/>
  <c r="F35" i="1633"/>
  <c r="F34" i="1633"/>
  <c r="H34" i="1633" s="1"/>
  <c r="H33" i="1633"/>
  <c r="F33" i="1633"/>
  <c r="F32" i="1633"/>
  <c r="H32" i="1633" s="1"/>
  <c r="H31" i="1633"/>
  <c r="F31" i="1633"/>
  <c r="F30" i="1633"/>
  <c r="H30" i="1633" s="1"/>
  <c r="H29" i="1633"/>
  <c r="F29" i="1633"/>
  <c r="F28" i="1633"/>
  <c r="H28" i="1633" s="1"/>
  <c r="H27" i="1633"/>
  <c r="F27" i="1633"/>
  <c r="F26" i="1633"/>
  <c r="H26" i="1633" s="1"/>
  <c r="F25" i="1633"/>
  <c r="H25" i="1633" s="1"/>
  <c r="F24" i="1633"/>
  <c r="H24" i="1633" s="1"/>
  <c r="F60" i="1631"/>
  <c r="H60" i="1631" s="1"/>
  <c r="F59" i="1631"/>
  <c r="H59" i="1631" s="1"/>
  <c r="F58" i="1631"/>
  <c r="H58" i="1631" s="1"/>
  <c r="F57" i="1631"/>
  <c r="H57" i="1631" s="1"/>
  <c r="F56" i="1631"/>
  <c r="H56" i="1631" s="1"/>
  <c r="F55" i="1631"/>
  <c r="H55" i="1631" s="1"/>
  <c r="F54" i="1631"/>
  <c r="H54" i="1631" s="1"/>
  <c r="F53" i="1631"/>
  <c r="H53" i="1631" s="1"/>
  <c r="F46" i="1631"/>
  <c r="H46" i="1631" s="1"/>
  <c r="F45" i="1631"/>
  <c r="H45" i="1631" s="1"/>
  <c r="F44" i="1631"/>
  <c r="H44" i="1631" s="1"/>
  <c r="F43" i="1631"/>
  <c r="H43" i="1631" s="1"/>
  <c r="F42" i="1631"/>
  <c r="H42" i="1631" s="1"/>
  <c r="F41" i="1631"/>
  <c r="H41" i="1631" s="1"/>
  <c r="F40" i="1631"/>
  <c r="H40" i="1631" s="1"/>
  <c r="F39" i="1631"/>
  <c r="H39" i="1631" s="1"/>
  <c r="F38" i="1631"/>
  <c r="H38" i="1631" s="1"/>
  <c r="F37" i="1631"/>
  <c r="H37" i="1631" s="1"/>
  <c r="F36" i="1631"/>
  <c r="H36" i="1631" s="1"/>
  <c r="F35" i="1631"/>
  <c r="H35" i="1631" s="1"/>
  <c r="F34" i="1631"/>
  <c r="H34" i="1631" s="1"/>
  <c r="F33" i="1631"/>
  <c r="H33" i="1631" s="1"/>
  <c r="F32" i="1631"/>
  <c r="H32" i="1631" s="1"/>
  <c r="F31" i="1631"/>
  <c r="H31" i="1631" s="1"/>
  <c r="F30" i="1631"/>
  <c r="H30" i="1631" s="1"/>
  <c r="F29" i="1631"/>
  <c r="H29" i="1631" s="1"/>
  <c r="F28" i="1631"/>
  <c r="H28" i="1631" s="1"/>
  <c r="F27" i="1631"/>
  <c r="H27" i="1631" s="1"/>
  <c r="F26" i="1631"/>
  <c r="H26" i="1631" s="1"/>
  <c r="F25" i="1631"/>
  <c r="H25" i="1631" s="1"/>
  <c r="F24" i="1631"/>
  <c r="H24" i="1631" s="1"/>
  <c r="F60" i="1630"/>
  <c r="H60" i="1630" s="1"/>
  <c r="F59" i="1630"/>
  <c r="H59" i="1630" s="1"/>
  <c r="F58" i="1630"/>
  <c r="H58" i="1630" s="1"/>
  <c r="F57" i="1630"/>
  <c r="H57" i="1630" s="1"/>
  <c r="F56" i="1630"/>
  <c r="H56" i="1630" s="1"/>
  <c r="F55" i="1630"/>
  <c r="H55" i="1630" s="1"/>
  <c r="F54" i="1630"/>
  <c r="H54" i="1630" s="1"/>
  <c r="F53" i="1630"/>
  <c r="H53" i="1630" s="1"/>
  <c r="F46" i="1630"/>
  <c r="H46" i="1630" s="1"/>
  <c r="F45" i="1630"/>
  <c r="H45" i="1630" s="1"/>
  <c r="F44" i="1630"/>
  <c r="H44" i="1630" s="1"/>
  <c r="F43" i="1630"/>
  <c r="H43" i="1630" s="1"/>
  <c r="F42" i="1630"/>
  <c r="H42" i="1630" s="1"/>
  <c r="F41" i="1630"/>
  <c r="H41" i="1630" s="1"/>
  <c r="F40" i="1630"/>
  <c r="H40" i="1630" s="1"/>
  <c r="F39" i="1630"/>
  <c r="H39" i="1630" s="1"/>
  <c r="F38" i="1630"/>
  <c r="H38" i="1630" s="1"/>
  <c r="F37" i="1630"/>
  <c r="H37" i="1630" s="1"/>
  <c r="F36" i="1630"/>
  <c r="H36" i="1630" s="1"/>
  <c r="F35" i="1630"/>
  <c r="H35" i="1630" s="1"/>
  <c r="F34" i="1630"/>
  <c r="H34" i="1630" s="1"/>
  <c r="F33" i="1630"/>
  <c r="H33" i="1630" s="1"/>
  <c r="F32" i="1630"/>
  <c r="H32" i="1630" s="1"/>
  <c r="F31" i="1630"/>
  <c r="H31" i="1630" s="1"/>
  <c r="F30" i="1630"/>
  <c r="H30" i="1630" s="1"/>
  <c r="F29" i="1630"/>
  <c r="H29" i="1630" s="1"/>
  <c r="F28" i="1630"/>
  <c r="H28" i="1630" s="1"/>
  <c r="F27" i="1630"/>
  <c r="H27" i="1630" s="1"/>
  <c r="F26" i="1630"/>
  <c r="H26" i="1630" s="1"/>
  <c r="F25" i="1630"/>
  <c r="H25" i="1630" s="1"/>
  <c r="F24" i="1630"/>
  <c r="H24" i="1630" s="1"/>
  <c r="F60" i="1629"/>
  <c r="H60" i="1629" s="1"/>
  <c r="F59" i="1629"/>
  <c r="H59" i="1629" s="1"/>
  <c r="F58" i="1629"/>
  <c r="H58" i="1629" s="1"/>
  <c r="F57" i="1629"/>
  <c r="H57" i="1629" s="1"/>
  <c r="F56" i="1629"/>
  <c r="H56" i="1629" s="1"/>
  <c r="F55" i="1629"/>
  <c r="H55" i="1629" s="1"/>
  <c r="F54" i="1629"/>
  <c r="H54" i="1629" s="1"/>
  <c r="F53" i="1629"/>
  <c r="H53" i="1629" s="1"/>
  <c r="F46" i="1629"/>
  <c r="H46" i="1629" s="1"/>
  <c r="F45" i="1629"/>
  <c r="H45" i="1629" s="1"/>
  <c r="F44" i="1629"/>
  <c r="H44" i="1629" s="1"/>
  <c r="F43" i="1629"/>
  <c r="H43" i="1629" s="1"/>
  <c r="F42" i="1629"/>
  <c r="H42" i="1629" s="1"/>
  <c r="F41" i="1629"/>
  <c r="H41" i="1629" s="1"/>
  <c r="F40" i="1629"/>
  <c r="H40" i="1629" s="1"/>
  <c r="F39" i="1629"/>
  <c r="H39" i="1629" s="1"/>
  <c r="F38" i="1629"/>
  <c r="H38" i="1629" s="1"/>
  <c r="F37" i="1629"/>
  <c r="H37" i="1629" s="1"/>
  <c r="F36" i="1629"/>
  <c r="H36" i="1629" s="1"/>
  <c r="F35" i="1629"/>
  <c r="H35" i="1629" s="1"/>
  <c r="F34" i="1629"/>
  <c r="H34" i="1629" s="1"/>
  <c r="F33" i="1629"/>
  <c r="H33" i="1629" s="1"/>
  <c r="F32" i="1629"/>
  <c r="H32" i="1629" s="1"/>
  <c r="F31" i="1629"/>
  <c r="H31" i="1629" s="1"/>
  <c r="F30" i="1629"/>
  <c r="H30" i="1629" s="1"/>
  <c r="F29" i="1629"/>
  <c r="H29" i="1629" s="1"/>
  <c r="F28" i="1629"/>
  <c r="H28" i="1629" s="1"/>
  <c r="F27" i="1629"/>
  <c r="H27" i="1629" s="1"/>
  <c r="F26" i="1629"/>
  <c r="H26" i="1629" s="1"/>
  <c r="F25" i="1629"/>
  <c r="H25" i="1629" s="1"/>
  <c r="F24" i="1629"/>
  <c r="H24" i="1629" s="1"/>
  <c r="F60" i="1628"/>
  <c r="H60" i="1628" s="1"/>
  <c r="F59" i="1628"/>
  <c r="H59" i="1628" s="1"/>
  <c r="F58" i="1628"/>
  <c r="H58" i="1628" s="1"/>
  <c r="F57" i="1628"/>
  <c r="H57" i="1628" s="1"/>
  <c r="F56" i="1628"/>
  <c r="H56" i="1628" s="1"/>
  <c r="F55" i="1628"/>
  <c r="H55" i="1628" s="1"/>
  <c r="F54" i="1628"/>
  <c r="H54" i="1628" s="1"/>
  <c r="H53" i="1628"/>
  <c r="F46" i="1628"/>
  <c r="H46" i="1628" s="1"/>
  <c r="F45" i="1628"/>
  <c r="H45" i="1628" s="1"/>
  <c r="F44" i="1628"/>
  <c r="H44" i="1628" s="1"/>
  <c r="F43" i="1628"/>
  <c r="H43" i="1628" s="1"/>
  <c r="F42" i="1628"/>
  <c r="H42" i="1628" s="1"/>
  <c r="F41" i="1628"/>
  <c r="H41" i="1628" s="1"/>
  <c r="F40" i="1628"/>
  <c r="H40" i="1628" s="1"/>
  <c r="F39" i="1628"/>
  <c r="H39" i="1628" s="1"/>
  <c r="F38" i="1628"/>
  <c r="H38" i="1628" s="1"/>
  <c r="F37" i="1628"/>
  <c r="H37" i="1628" s="1"/>
  <c r="F36" i="1628"/>
  <c r="H36" i="1628" s="1"/>
  <c r="F35" i="1628"/>
  <c r="H35" i="1628" s="1"/>
  <c r="F34" i="1628"/>
  <c r="H34" i="1628" s="1"/>
  <c r="F33" i="1628"/>
  <c r="H33" i="1628" s="1"/>
  <c r="F32" i="1628"/>
  <c r="H32" i="1628" s="1"/>
  <c r="F31" i="1628"/>
  <c r="H31" i="1628" s="1"/>
  <c r="F30" i="1628"/>
  <c r="H30" i="1628" s="1"/>
  <c r="F29" i="1628"/>
  <c r="H29" i="1628" s="1"/>
  <c r="F28" i="1628"/>
  <c r="H28" i="1628" s="1"/>
  <c r="F27" i="1628"/>
  <c r="H27" i="1628" s="1"/>
  <c r="F26" i="1628"/>
  <c r="H26" i="1628" s="1"/>
  <c r="F25" i="1628"/>
  <c r="H25" i="1628" s="1"/>
  <c r="F24" i="1628"/>
  <c r="H24" i="1628" s="1"/>
  <c r="F60" i="1627"/>
  <c r="H60" i="1627" s="1"/>
  <c r="F59" i="1627"/>
  <c r="H59" i="1627" s="1"/>
  <c r="F58" i="1627"/>
  <c r="H58" i="1627" s="1"/>
  <c r="F57" i="1627"/>
  <c r="H57" i="1627" s="1"/>
  <c r="F56" i="1627"/>
  <c r="H56" i="1627" s="1"/>
  <c r="F55" i="1627"/>
  <c r="H55" i="1627" s="1"/>
  <c r="F54" i="1627"/>
  <c r="H54" i="1627" s="1"/>
  <c r="F53" i="1627"/>
  <c r="H53" i="1627" s="1"/>
  <c r="F46" i="1627"/>
  <c r="H46" i="1627" s="1"/>
  <c r="F45" i="1627"/>
  <c r="H45" i="1627" s="1"/>
  <c r="F44" i="1627"/>
  <c r="H44" i="1627" s="1"/>
  <c r="F43" i="1627"/>
  <c r="H43" i="1627" s="1"/>
  <c r="F42" i="1627"/>
  <c r="H42" i="1627" s="1"/>
  <c r="F41" i="1627"/>
  <c r="H41" i="1627" s="1"/>
  <c r="F40" i="1627"/>
  <c r="H40" i="1627" s="1"/>
  <c r="F39" i="1627"/>
  <c r="H39" i="1627" s="1"/>
  <c r="F38" i="1627"/>
  <c r="H38" i="1627" s="1"/>
  <c r="F37" i="1627"/>
  <c r="H37" i="1627" s="1"/>
  <c r="F36" i="1627"/>
  <c r="H36" i="1627" s="1"/>
  <c r="F35" i="1627"/>
  <c r="H35" i="1627" s="1"/>
  <c r="F34" i="1627"/>
  <c r="H34" i="1627" s="1"/>
  <c r="F33" i="1627"/>
  <c r="H33" i="1627" s="1"/>
  <c r="F32" i="1627"/>
  <c r="H32" i="1627" s="1"/>
  <c r="F31" i="1627"/>
  <c r="H31" i="1627" s="1"/>
  <c r="F30" i="1627"/>
  <c r="H30" i="1627" s="1"/>
  <c r="F29" i="1627"/>
  <c r="H29" i="1627" s="1"/>
  <c r="F28" i="1627"/>
  <c r="H28" i="1627" s="1"/>
  <c r="F27" i="1627"/>
  <c r="H27" i="1627" s="1"/>
  <c r="F26" i="1627"/>
  <c r="H26" i="1627" s="1"/>
  <c r="F25" i="1627"/>
  <c r="H25" i="1627" s="1"/>
  <c r="F24" i="1627"/>
  <c r="H24" i="1627" s="1"/>
  <c r="F60" i="1626"/>
  <c r="H60" i="1626" s="1"/>
  <c r="F59" i="1626"/>
  <c r="H59" i="1626" s="1"/>
  <c r="F58" i="1626"/>
  <c r="H58" i="1626" s="1"/>
  <c r="F57" i="1626"/>
  <c r="H57" i="1626" s="1"/>
  <c r="F56" i="1626"/>
  <c r="H56" i="1626" s="1"/>
  <c r="F55" i="1626"/>
  <c r="H55" i="1626" s="1"/>
  <c r="F54" i="1626"/>
  <c r="H54" i="1626" s="1"/>
  <c r="F53" i="1626"/>
  <c r="H53" i="1626" s="1"/>
  <c r="F46" i="1626"/>
  <c r="H46" i="1626" s="1"/>
  <c r="F45" i="1626"/>
  <c r="H45" i="1626" s="1"/>
  <c r="F44" i="1626"/>
  <c r="H44" i="1626" s="1"/>
  <c r="F43" i="1626"/>
  <c r="H43" i="1626" s="1"/>
  <c r="F42" i="1626"/>
  <c r="H42" i="1626" s="1"/>
  <c r="F41" i="1626"/>
  <c r="H41" i="1626" s="1"/>
  <c r="F40" i="1626"/>
  <c r="H40" i="1626" s="1"/>
  <c r="F39" i="1626"/>
  <c r="H39" i="1626" s="1"/>
  <c r="F38" i="1626"/>
  <c r="H38" i="1626" s="1"/>
  <c r="F37" i="1626"/>
  <c r="H37" i="1626" s="1"/>
  <c r="F36" i="1626"/>
  <c r="H36" i="1626" s="1"/>
  <c r="F35" i="1626"/>
  <c r="H35" i="1626" s="1"/>
  <c r="F34" i="1626"/>
  <c r="H34" i="1626" s="1"/>
  <c r="F33" i="1626"/>
  <c r="H33" i="1626" s="1"/>
  <c r="F32" i="1626"/>
  <c r="H32" i="1626" s="1"/>
  <c r="F31" i="1626"/>
  <c r="H31" i="1626" s="1"/>
  <c r="F30" i="1626"/>
  <c r="H30" i="1626" s="1"/>
  <c r="F29" i="1626"/>
  <c r="H29" i="1626" s="1"/>
  <c r="F28" i="1626"/>
  <c r="H28" i="1626" s="1"/>
  <c r="F27" i="1626"/>
  <c r="H27" i="1626" s="1"/>
  <c r="F26" i="1626"/>
  <c r="H26" i="1626" s="1"/>
  <c r="F25" i="1626"/>
  <c r="H25" i="1626" s="1"/>
  <c r="F24" i="1626"/>
  <c r="H24" i="1626" s="1"/>
  <c r="F60" i="1625"/>
  <c r="H60" i="1625" s="1"/>
  <c r="F59" i="1625"/>
  <c r="H59" i="1625" s="1"/>
  <c r="F58" i="1625"/>
  <c r="H58" i="1625" s="1"/>
  <c r="F57" i="1625"/>
  <c r="H57" i="1625" s="1"/>
  <c r="F56" i="1625"/>
  <c r="H56" i="1625" s="1"/>
  <c r="F55" i="1625"/>
  <c r="H55" i="1625" s="1"/>
  <c r="F54" i="1625"/>
  <c r="H54" i="1625" s="1"/>
  <c r="F53" i="1625"/>
  <c r="H53" i="1625" s="1"/>
  <c r="F46" i="1625"/>
  <c r="H46" i="1625" s="1"/>
  <c r="F45" i="1625"/>
  <c r="H45" i="1625" s="1"/>
  <c r="F44" i="1625"/>
  <c r="H44" i="1625" s="1"/>
  <c r="F43" i="1625"/>
  <c r="H43" i="1625" s="1"/>
  <c r="F42" i="1625"/>
  <c r="H42" i="1625" s="1"/>
  <c r="F41" i="1625"/>
  <c r="H41" i="1625" s="1"/>
  <c r="F40" i="1625"/>
  <c r="H40" i="1625" s="1"/>
  <c r="F39" i="1625"/>
  <c r="H39" i="1625" s="1"/>
  <c r="F38" i="1625"/>
  <c r="H38" i="1625" s="1"/>
  <c r="F37" i="1625"/>
  <c r="H37" i="1625" s="1"/>
  <c r="F36" i="1625"/>
  <c r="H36" i="1625" s="1"/>
  <c r="F35" i="1625"/>
  <c r="H35" i="1625" s="1"/>
  <c r="F34" i="1625"/>
  <c r="H34" i="1625" s="1"/>
  <c r="F33" i="1625"/>
  <c r="H33" i="1625" s="1"/>
  <c r="F32" i="1625"/>
  <c r="H32" i="1625" s="1"/>
  <c r="F31" i="1625"/>
  <c r="H31" i="1625" s="1"/>
  <c r="F30" i="1625"/>
  <c r="H30" i="1625" s="1"/>
  <c r="F29" i="1625"/>
  <c r="H29" i="1625" s="1"/>
  <c r="F28" i="1625"/>
  <c r="H28" i="1625" s="1"/>
  <c r="F27" i="1625"/>
  <c r="H27" i="1625" s="1"/>
  <c r="F26" i="1625"/>
  <c r="H26" i="1625" s="1"/>
  <c r="F25" i="1625"/>
  <c r="H25" i="1625" s="1"/>
  <c r="F24" i="1625"/>
  <c r="H24" i="1625" s="1"/>
  <c r="F60" i="1624"/>
  <c r="H60" i="1624" s="1"/>
  <c r="F59" i="1624"/>
  <c r="H59" i="1624" s="1"/>
  <c r="F58" i="1624"/>
  <c r="H58" i="1624" s="1"/>
  <c r="F57" i="1624"/>
  <c r="H57" i="1624" s="1"/>
  <c r="F56" i="1624"/>
  <c r="H56" i="1624" s="1"/>
  <c r="F55" i="1624"/>
  <c r="H55" i="1624" s="1"/>
  <c r="F54" i="1624"/>
  <c r="H54" i="1624" s="1"/>
  <c r="F53" i="1624"/>
  <c r="H53" i="1624" s="1"/>
  <c r="F46" i="1624"/>
  <c r="H46" i="1624" s="1"/>
  <c r="F45" i="1624"/>
  <c r="H45" i="1624" s="1"/>
  <c r="F44" i="1624"/>
  <c r="H44" i="1624" s="1"/>
  <c r="F43" i="1624"/>
  <c r="H43" i="1624" s="1"/>
  <c r="F42" i="1624"/>
  <c r="H42" i="1624" s="1"/>
  <c r="F41" i="1624"/>
  <c r="H41" i="1624" s="1"/>
  <c r="F40" i="1624"/>
  <c r="H40" i="1624" s="1"/>
  <c r="F39" i="1624"/>
  <c r="H39" i="1624" s="1"/>
  <c r="F38" i="1624"/>
  <c r="H38" i="1624" s="1"/>
  <c r="F37" i="1624"/>
  <c r="H37" i="1624" s="1"/>
  <c r="F36" i="1624"/>
  <c r="H36" i="1624" s="1"/>
  <c r="F35" i="1624"/>
  <c r="H35" i="1624" s="1"/>
  <c r="F34" i="1624"/>
  <c r="H34" i="1624" s="1"/>
  <c r="F33" i="1624"/>
  <c r="H33" i="1624" s="1"/>
  <c r="F32" i="1624"/>
  <c r="H32" i="1624" s="1"/>
  <c r="F31" i="1624"/>
  <c r="H31" i="1624" s="1"/>
  <c r="F30" i="1624"/>
  <c r="H30" i="1624" s="1"/>
  <c r="F29" i="1624"/>
  <c r="H29" i="1624" s="1"/>
  <c r="F28" i="1624"/>
  <c r="H28" i="1624" s="1"/>
  <c r="F27" i="1624"/>
  <c r="H27" i="1624" s="1"/>
  <c r="F26" i="1624"/>
  <c r="H26" i="1624" s="1"/>
  <c r="F25" i="1624"/>
  <c r="H25" i="1624" s="1"/>
  <c r="F24" i="1624"/>
  <c r="H24" i="1624" s="1"/>
  <c r="F60" i="1623"/>
  <c r="H60" i="1623" s="1"/>
  <c r="F59" i="1623"/>
  <c r="H59" i="1623" s="1"/>
  <c r="F58" i="1623"/>
  <c r="H58" i="1623" s="1"/>
  <c r="F57" i="1623"/>
  <c r="H57" i="1623" s="1"/>
  <c r="F56" i="1623"/>
  <c r="H56" i="1623" s="1"/>
  <c r="F55" i="1623"/>
  <c r="H55" i="1623" s="1"/>
  <c r="F54" i="1623"/>
  <c r="H54" i="1623" s="1"/>
  <c r="F53" i="1623"/>
  <c r="H53" i="1623" s="1"/>
  <c r="F46" i="1623"/>
  <c r="H46" i="1623" s="1"/>
  <c r="F45" i="1623"/>
  <c r="H45" i="1623" s="1"/>
  <c r="F44" i="1623"/>
  <c r="H44" i="1623" s="1"/>
  <c r="F43" i="1623"/>
  <c r="H43" i="1623" s="1"/>
  <c r="F42" i="1623"/>
  <c r="H42" i="1623" s="1"/>
  <c r="F41" i="1623"/>
  <c r="H41" i="1623" s="1"/>
  <c r="F40" i="1623"/>
  <c r="H40" i="1623" s="1"/>
  <c r="F39" i="1623"/>
  <c r="H39" i="1623" s="1"/>
  <c r="F38" i="1623"/>
  <c r="H38" i="1623" s="1"/>
  <c r="F37" i="1623"/>
  <c r="H37" i="1623" s="1"/>
  <c r="F36" i="1623"/>
  <c r="H36" i="1623" s="1"/>
  <c r="F35" i="1623"/>
  <c r="H35" i="1623" s="1"/>
  <c r="F34" i="1623"/>
  <c r="H34" i="1623" s="1"/>
  <c r="F33" i="1623"/>
  <c r="H33" i="1623" s="1"/>
  <c r="F32" i="1623"/>
  <c r="H32" i="1623" s="1"/>
  <c r="F31" i="1623"/>
  <c r="H31" i="1623" s="1"/>
  <c r="F30" i="1623"/>
  <c r="H30" i="1623" s="1"/>
  <c r="F29" i="1623"/>
  <c r="H29" i="1623" s="1"/>
  <c r="F28" i="1623"/>
  <c r="H28" i="1623" s="1"/>
  <c r="F27" i="1623"/>
  <c r="H27" i="1623" s="1"/>
  <c r="F26" i="1623"/>
  <c r="H26" i="1623" s="1"/>
  <c r="F25" i="1623"/>
  <c r="H25" i="1623" s="1"/>
  <c r="F24" i="1623"/>
  <c r="H24" i="1623" s="1"/>
  <c r="F60" i="1622"/>
  <c r="H60" i="1622" s="1"/>
  <c r="F59" i="1622"/>
  <c r="H59" i="1622" s="1"/>
  <c r="F58" i="1622"/>
  <c r="H58" i="1622" s="1"/>
  <c r="F57" i="1622"/>
  <c r="H57" i="1622" s="1"/>
  <c r="F56" i="1622"/>
  <c r="H56" i="1622" s="1"/>
  <c r="F55" i="1622"/>
  <c r="H55" i="1622" s="1"/>
  <c r="F54" i="1622"/>
  <c r="H54" i="1622" s="1"/>
  <c r="F53" i="1622"/>
  <c r="H53" i="1622" s="1"/>
  <c r="F46" i="1622"/>
  <c r="H46" i="1622" s="1"/>
  <c r="F45" i="1622"/>
  <c r="H45" i="1622" s="1"/>
  <c r="F44" i="1622"/>
  <c r="H44" i="1622" s="1"/>
  <c r="F43" i="1622"/>
  <c r="H43" i="1622" s="1"/>
  <c r="F42" i="1622"/>
  <c r="H42" i="1622" s="1"/>
  <c r="F41" i="1622"/>
  <c r="H41" i="1622" s="1"/>
  <c r="F40" i="1622"/>
  <c r="H40" i="1622" s="1"/>
  <c r="F39" i="1622"/>
  <c r="H39" i="1622" s="1"/>
  <c r="F38" i="1622"/>
  <c r="H38" i="1622" s="1"/>
  <c r="F37" i="1622"/>
  <c r="H37" i="1622" s="1"/>
  <c r="F36" i="1622"/>
  <c r="H36" i="1622" s="1"/>
  <c r="F35" i="1622"/>
  <c r="H35" i="1622" s="1"/>
  <c r="F34" i="1622"/>
  <c r="H34" i="1622" s="1"/>
  <c r="F33" i="1622"/>
  <c r="H33" i="1622" s="1"/>
  <c r="F32" i="1622"/>
  <c r="H32" i="1622" s="1"/>
  <c r="F31" i="1622"/>
  <c r="H31" i="1622" s="1"/>
  <c r="F30" i="1622"/>
  <c r="H30" i="1622" s="1"/>
  <c r="F29" i="1622"/>
  <c r="H29" i="1622" s="1"/>
  <c r="F28" i="1622"/>
  <c r="H28" i="1622" s="1"/>
  <c r="F27" i="1622"/>
  <c r="H27" i="1622" s="1"/>
  <c r="F26" i="1622"/>
  <c r="H26" i="1622" s="1"/>
  <c r="F25" i="1622"/>
  <c r="H25" i="1622" s="1"/>
  <c r="F24" i="1622"/>
  <c r="H24" i="1622" s="1"/>
  <c r="F60" i="1621"/>
  <c r="H60" i="1621" s="1"/>
  <c r="F59" i="1621"/>
  <c r="H59" i="1621" s="1"/>
  <c r="F58" i="1621"/>
  <c r="H58" i="1621" s="1"/>
  <c r="F57" i="1621"/>
  <c r="H57" i="1621" s="1"/>
  <c r="F56" i="1621"/>
  <c r="H56" i="1621" s="1"/>
  <c r="F55" i="1621"/>
  <c r="H55" i="1621" s="1"/>
  <c r="F54" i="1621"/>
  <c r="H54" i="1621" s="1"/>
  <c r="F53" i="1621"/>
  <c r="H53" i="1621" s="1"/>
  <c r="F46" i="1621"/>
  <c r="H46" i="1621" s="1"/>
  <c r="F45" i="1621"/>
  <c r="H45" i="1621" s="1"/>
  <c r="F44" i="1621"/>
  <c r="H44" i="1621" s="1"/>
  <c r="F43" i="1621"/>
  <c r="H43" i="1621" s="1"/>
  <c r="F42" i="1621"/>
  <c r="H42" i="1621" s="1"/>
  <c r="F41" i="1621"/>
  <c r="H41" i="1621" s="1"/>
  <c r="F40" i="1621"/>
  <c r="H40" i="1621" s="1"/>
  <c r="F39" i="1621"/>
  <c r="H39" i="1621" s="1"/>
  <c r="F38" i="1621"/>
  <c r="H38" i="1621" s="1"/>
  <c r="F37" i="1621"/>
  <c r="H37" i="1621" s="1"/>
  <c r="F36" i="1621"/>
  <c r="H36" i="1621" s="1"/>
  <c r="F35" i="1621"/>
  <c r="H35" i="1621" s="1"/>
  <c r="F34" i="1621"/>
  <c r="H34" i="1621" s="1"/>
  <c r="F33" i="1621"/>
  <c r="H33" i="1621" s="1"/>
  <c r="F32" i="1621"/>
  <c r="H32" i="1621" s="1"/>
  <c r="F31" i="1621"/>
  <c r="H31" i="1621" s="1"/>
  <c r="F30" i="1621"/>
  <c r="H30" i="1621" s="1"/>
  <c r="F29" i="1621"/>
  <c r="H29" i="1621" s="1"/>
  <c r="F28" i="1621"/>
  <c r="H28" i="1621" s="1"/>
  <c r="F27" i="1621"/>
  <c r="H27" i="1621" s="1"/>
  <c r="F26" i="1621"/>
  <c r="H26" i="1621" s="1"/>
  <c r="F25" i="1621"/>
  <c r="H25" i="1621" s="1"/>
  <c r="F24" i="1621"/>
  <c r="H24" i="1621" s="1"/>
  <c r="F60" i="1620"/>
  <c r="H60" i="1620" s="1"/>
  <c r="F59" i="1620"/>
  <c r="H59" i="1620" s="1"/>
  <c r="F58" i="1620"/>
  <c r="H58" i="1620" s="1"/>
  <c r="F57" i="1620"/>
  <c r="H57" i="1620" s="1"/>
  <c r="F56" i="1620"/>
  <c r="H56" i="1620" s="1"/>
  <c r="F55" i="1620"/>
  <c r="H55" i="1620" s="1"/>
  <c r="F54" i="1620"/>
  <c r="H54" i="1620" s="1"/>
  <c r="F53" i="1620"/>
  <c r="H53" i="1620" s="1"/>
  <c r="F46" i="1620"/>
  <c r="H46" i="1620" s="1"/>
  <c r="F45" i="1620"/>
  <c r="H45" i="1620" s="1"/>
  <c r="F44" i="1620"/>
  <c r="H44" i="1620" s="1"/>
  <c r="F43" i="1620"/>
  <c r="H43" i="1620" s="1"/>
  <c r="F42" i="1620"/>
  <c r="H42" i="1620" s="1"/>
  <c r="F41" i="1620"/>
  <c r="H41" i="1620" s="1"/>
  <c r="F40" i="1620"/>
  <c r="H40" i="1620" s="1"/>
  <c r="F39" i="1620"/>
  <c r="H39" i="1620" s="1"/>
  <c r="F38" i="1620"/>
  <c r="H38" i="1620" s="1"/>
  <c r="F37" i="1620"/>
  <c r="H37" i="1620" s="1"/>
  <c r="F36" i="1620"/>
  <c r="H36" i="1620" s="1"/>
  <c r="F35" i="1620"/>
  <c r="H35" i="1620" s="1"/>
  <c r="F34" i="1620"/>
  <c r="H34" i="1620" s="1"/>
  <c r="F33" i="1620"/>
  <c r="H33" i="1620" s="1"/>
  <c r="F32" i="1620"/>
  <c r="H32" i="1620" s="1"/>
  <c r="F31" i="1620"/>
  <c r="H31" i="1620" s="1"/>
  <c r="F30" i="1620"/>
  <c r="H30" i="1620" s="1"/>
  <c r="F29" i="1620"/>
  <c r="H29" i="1620" s="1"/>
  <c r="F28" i="1620"/>
  <c r="H28" i="1620" s="1"/>
  <c r="F27" i="1620"/>
  <c r="H27" i="1620" s="1"/>
  <c r="F26" i="1620"/>
  <c r="H26" i="1620" s="1"/>
  <c r="F25" i="1620"/>
  <c r="H25" i="1620" s="1"/>
  <c r="F24" i="1620"/>
  <c r="H24" i="1620" s="1"/>
  <c r="F60" i="1619"/>
  <c r="H60" i="1619" s="1"/>
  <c r="F59" i="1619"/>
  <c r="H59" i="1619" s="1"/>
  <c r="F58" i="1619"/>
  <c r="H58" i="1619" s="1"/>
  <c r="F57" i="1619"/>
  <c r="H57" i="1619" s="1"/>
  <c r="F56" i="1619"/>
  <c r="H56" i="1619" s="1"/>
  <c r="F55" i="1619"/>
  <c r="H55" i="1619" s="1"/>
  <c r="F54" i="1619"/>
  <c r="H54" i="1619" s="1"/>
  <c r="F53" i="1619"/>
  <c r="H53" i="1619" s="1"/>
  <c r="F46" i="1619"/>
  <c r="H46" i="1619" s="1"/>
  <c r="F45" i="1619"/>
  <c r="H45" i="1619" s="1"/>
  <c r="F44" i="1619"/>
  <c r="H44" i="1619" s="1"/>
  <c r="F43" i="1619"/>
  <c r="H43" i="1619" s="1"/>
  <c r="F42" i="1619"/>
  <c r="H42" i="1619" s="1"/>
  <c r="F41" i="1619"/>
  <c r="H41" i="1619" s="1"/>
  <c r="F40" i="1619"/>
  <c r="H40" i="1619" s="1"/>
  <c r="F39" i="1619"/>
  <c r="H39" i="1619" s="1"/>
  <c r="F38" i="1619"/>
  <c r="H38" i="1619" s="1"/>
  <c r="F37" i="1619"/>
  <c r="H37" i="1619" s="1"/>
  <c r="F36" i="1619"/>
  <c r="H36" i="1619" s="1"/>
  <c r="F35" i="1619"/>
  <c r="H35" i="1619" s="1"/>
  <c r="F34" i="1619"/>
  <c r="H34" i="1619" s="1"/>
  <c r="F33" i="1619"/>
  <c r="H33" i="1619" s="1"/>
  <c r="F32" i="1619"/>
  <c r="H32" i="1619" s="1"/>
  <c r="F31" i="1619"/>
  <c r="H31" i="1619" s="1"/>
  <c r="F30" i="1619"/>
  <c r="H30" i="1619" s="1"/>
  <c r="F29" i="1619"/>
  <c r="H29" i="1619" s="1"/>
  <c r="F28" i="1619"/>
  <c r="H28" i="1619" s="1"/>
  <c r="F27" i="1619"/>
  <c r="H27" i="1619" s="1"/>
  <c r="F26" i="1619"/>
  <c r="H26" i="1619" s="1"/>
  <c r="F25" i="1619"/>
  <c r="H25" i="1619" s="1"/>
  <c r="F24" i="1619"/>
  <c r="H24" i="1619" s="1"/>
  <c r="F60" i="1618"/>
  <c r="H60" i="1618" s="1"/>
  <c r="F59" i="1618"/>
  <c r="H59" i="1618" s="1"/>
  <c r="F58" i="1618"/>
  <c r="H58" i="1618" s="1"/>
  <c r="F57" i="1618"/>
  <c r="H57" i="1618" s="1"/>
  <c r="F56" i="1618"/>
  <c r="H56" i="1618" s="1"/>
  <c r="F55" i="1618"/>
  <c r="H55" i="1618" s="1"/>
  <c r="F54" i="1618"/>
  <c r="H54" i="1618" s="1"/>
  <c r="F53" i="1618"/>
  <c r="H53" i="1618" s="1"/>
  <c r="F46" i="1618"/>
  <c r="H46" i="1618" s="1"/>
  <c r="F45" i="1618"/>
  <c r="H45" i="1618" s="1"/>
  <c r="F44" i="1618"/>
  <c r="H44" i="1618" s="1"/>
  <c r="F43" i="1618"/>
  <c r="H43" i="1618" s="1"/>
  <c r="F42" i="1618"/>
  <c r="H42" i="1618" s="1"/>
  <c r="F41" i="1618"/>
  <c r="H41" i="1618" s="1"/>
  <c r="F40" i="1618"/>
  <c r="H40" i="1618" s="1"/>
  <c r="F39" i="1618"/>
  <c r="H39" i="1618" s="1"/>
  <c r="F38" i="1618"/>
  <c r="H38" i="1618" s="1"/>
  <c r="F37" i="1618"/>
  <c r="H37" i="1618" s="1"/>
  <c r="F36" i="1618"/>
  <c r="H36" i="1618" s="1"/>
  <c r="F35" i="1618"/>
  <c r="H35" i="1618" s="1"/>
  <c r="F34" i="1618"/>
  <c r="H34" i="1618" s="1"/>
  <c r="F33" i="1618"/>
  <c r="H33" i="1618" s="1"/>
  <c r="F32" i="1618"/>
  <c r="H32" i="1618" s="1"/>
  <c r="F31" i="1618"/>
  <c r="H31" i="1618" s="1"/>
  <c r="F30" i="1618"/>
  <c r="H30" i="1618" s="1"/>
  <c r="F29" i="1618"/>
  <c r="H29" i="1618" s="1"/>
  <c r="F28" i="1618"/>
  <c r="H28" i="1618" s="1"/>
  <c r="F27" i="1618"/>
  <c r="H27" i="1618" s="1"/>
  <c r="F26" i="1618"/>
  <c r="H26" i="1618" s="1"/>
  <c r="F25" i="1618"/>
  <c r="H25" i="1618" s="1"/>
  <c r="F24" i="1618"/>
  <c r="H24" i="1618" s="1"/>
  <c r="F60" i="1617"/>
  <c r="H60" i="1617" s="1"/>
  <c r="F59" i="1617"/>
  <c r="H59" i="1617" s="1"/>
  <c r="F58" i="1617"/>
  <c r="H58" i="1617" s="1"/>
  <c r="F57" i="1617"/>
  <c r="H57" i="1617" s="1"/>
  <c r="F56" i="1617"/>
  <c r="H56" i="1617" s="1"/>
  <c r="F55" i="1617"/>
  <c r="H55" i="1617" s="1"/>
  <c r="F54" i="1617"/>
  <c r="H54" i="1617" s="1"/>
  <c r="F53" i="1617"/>
  <c r="H53" i="1617" s="1"/>
  <c r="F46" i="1617"/>
  <c r="H46" i="1617" s="1"/>
  <c r="F45" i="1617"/>
  <c r="H45" i="1617" s="1"/>
  <c r="F44" i="1617"/>
  <c r="H44" i="1617" s="1"/>
  <c r="F43" i="1617"/>
  <c r="H43" i="1617" s="1"/>
  <c r="F42" i="1617"/>
  <c r="H42" i="1617" s="1"/>
  <c r="F41" i="1617"/>
  <c r="H41" i="1617" s="1"/>
  <c r="F40" i="1617"/>
  <c r="H40" i="1617" s="1"/>
  <c r="F39" i="1617"/>
  <c r="H39" i="1617" s="1"/>
  <c r="F38" i="1617"/>
  <c r="H38" i="1617" s="1"/>
  <c r="F37" i="1617"/>
  <c r="H37" i="1617" s="1"/>
  <c r="F36" i="1617"/>
  <c r="H36" i="1617" s="1"/>
  <c r="F35" i="1617"/>
  <c r="H35" i="1617" s="1"/>
  <c r="F34" i="1617"/>
  <c r="H34" i="1617" s="1"/>
  <c r="F33" i="1617"/>
  <c r="H33" i="1617" s="1"/>
  <c r="F32" i="1617"/>
  <c r="H32" i="1617" s="1"/>
  <c r="F31" i="1617"/>
  <c r="H31" i="1617" s="1"/>
  <c r="F30" i="1617"/>
  <c r="H30" i="1617" s="1"/>
  <c r="F29" i="1617"/>
  <c r="H29" i="1617" s="1"/>
  <c r="F28" i="1617"/>
  <c r="H28" i="1617" s="1"/>
  <c r="F27" i="1617"/>
  <c r="H27" i="1617" s="1"/>
  <c r="F26" i="1617"/>
  <c r="H26" i="1617" s="1"/>
  <c r="F25" i="1617"/>
  <c r="H25" i="1617" s="1"/>
  <c r="F24" i="1617"/>
  <c r="H24" i="1617" s="1"/>
  <c r="F60" i="1616"/>
  <c r="H60" i="1616" s="1"/>
  <c r="F59" i="1616"/>
  <c r="H59" i="1616" s="1"/>
  <c r="F58" i="1616"/>
  <c r="H58" i="1616" s="1"/>
  <c r="F57" i="1616"/>
  <c r="H57" i="1616" s="1"/>
  <c r="F56" i="1616"/>
  <c r="H56" i="1616" s="1"/>
  <c r="F55" i="1616"/>
  <c r="H55" i="1616" s="1"/>
  <c r="F54" i="1616"/>
  <c r="H54" i="1616" s="1"/>
  <c r="F53" i="1616"/>
  <c r="H53" i="1616" s="1"/>
  <c r="F46" i="1616"/>
  <c r="H46" i="1616" s="1"/>
  <c r="F45" i="1616"/>
  <c r="H45" i="1616" s="1"/>
  <c r="F44" i="1616"/>
  <c r="H44" i="1616" s="1"/>
  <c r="F43" i="1616"/>
  <c r="H43" i="1616" s="1"/>
  <c r="F42" i="1616"/>
  <c r="H42" i="1616" s="1"/>
  <c r="F41" i="1616"/>
  <c r="H41" i="1616" s="1"/>
  <c r="F40" i="1616"/>
  <c r="H40" i="1616" s="1"/>
  <c r="F39" i="1616"/>
  <c r="H39" i="1616" s="1"/>
  <c r="F38" i="1616"/>
  <c r="H38" i="1616" s="1"/>
  <c r="F37" i="1616"/>
  <c r="H37" i="1616" s="1"/>
  <c r="F36" i="1616"/>
  <c r="H36" i="1616" s="1"/>
  <c r="F35" i="1616"/>
  <c r="H35" i="1616" s="1"/>
  <c r="F34" i="1616"/>
  <c r="H34" i="1616" s="1"/>
  <c r="F33" i="1616"/>
  <c r="H33" i="1616" s="1"/>
  <c r="F32" i="1616"/>
  <c r="H32" i="1616" s="1"/>
  <c r="F31" i="1616"/>
  <c r="H31" i="1616" s="1"/>
  <c r="F30" i="1616"/>
  <c r="H30" i="1616" s="1"/>
  <c r="F29" i="1616"/>
  <c r="H29" i="1616" s="1"/>
  <c r="F28" i="1616"/>
  <c r="H28" i="1616" s="1"/>
  <c r="F27" i="1616"/>
  <c r="H27" i="1616" s="1"/>
  <c r="F26" i="1616"/>
  <c r="H26" i="1616" s="1"/>
  <c r="F25" i="1616"/>
  <c r="H25" i="1616" s="1"/>
  <c r="F24" i="1616"/>
  <c r="H24" i="1616" s="1"/>
  <c r="F60" i="1615"/>
  <c r="H60" i="1615" s="1"/>
  <c r="F59" i="1615"/>
  <c r="H59" i="1615" s="1"/>
  <c r="F58" i="1615"/>
  <c r="H58" i="1615" s="1"/>
  <c r="F57" i="1615"/>
  <c r="H57" i="1615" s="1"/>
  <c r="F56" i="1615"/>
  <c r="H56" i="1615" s="1"/>
  <c r="F55" i="1615"/>
  <c r="H55" i="1615" s="1"/>
  <c r="F54" i="1615"/>
  <c r="H54" i="1615" s="1"/>
  <c r="F53" i="1615"/>
  <c r="H53" i="1615" s="1"/>
  <c r="F46" i="1615"/>
  <c r="H46" i="1615" s="1"/>
  <c r="F45" i="1615"/>
  <c r="H45" i="1615" s="1"/>
  <c r="F44" i="1615"/>
  <c r="H44" i="1615" s="1"/>
  <c r="F43" i="1615"/>
  <c r="H43" i="1615" s="1"/>
  <c r="F42" i="1615"/>
  <c r="H42" i="1615" s="1"/>
  <c r="F41" i="1615"/>
  <c r="H41" i="1615" s="1"/>
  <c r="F40" i="1615"/>
  <c r="H40" i="1615" s="1"/>
  <c r="F39" i="1615"/>
  <c r="H39" i="1615" s="1"/>
  <c r="F38" i="1615"/>
  <c r="H38" i="1615" s="1"/>
  <c r="F37" i="1615"/>
  <c r="H37" i="1615" s="1"/>
  <c r="F36" i="1615"/>
  <c r="H36" i="1615" s="1"/>
  <c r="F35" i="1615"/>
  <c r="H35" i="1615" s="1"/>
  <c r="F34" i="1615"/>
  <c r="H34" i="1615" s="1"/>
  <c r="F33" i="1615"/>
  <c r="H33" i="1615" s="1"/>
  <c r="F32" i="1615"/>
  <c r="H32" i="1615" s="1"/>
  <c r="F31" i="1615"/>
  <c r="H31" i="1615" s="1"/>
  <c r="F30" i="1615"/>
  <c r="H30" i="1615" s="1"/>
  <c r="F29" i="1615"/>
  <c r="H29" i="1615" s="1"/>
  <c r="F28" i="1615"/>
  <c r="H28" i="1615" s="1"/>
  <c r="F27" i="1615"/>
  <c r="H27" i="1615" s="1"/>
  <c r="F26" i="1615"/>
  <c r="H26" i="1615" s="1"/>
  <c r="F25" i="1615"/>
  <c r="H25" i="1615" s="1"/>
  <c r="F24" i="1615"/>
  <c r="H24" i="1615" s="1"/>
  <c r="F60" i="1614"/>
  <c r="H60" i="1614" s="1"/>
  <c r="F59" i="1614"/>
  <c r="H59" i="1614" s="1"/>
  <c r="F58" i="1614"/>
  <c r="H58" i="1614" s="1"/>
  <c r="F57" i="1614"/>
  <c r="H57" i="1614" s="1"/>
  <c r="F56" i="1614"/>
  <c r="H56" i="1614" s="1"/>
  <c r="F55" i="1614"/>
  <c r="H55" i="1614" s="1"/>
  <c r="F54" i="1614"/>
  <c r="H54" i="1614" s="1"/>
  <c r="F53" i="1614"/>
  <c r="H53" i="1614" s="1"/>
  <c r="F46" i="1614"/>
  <c r="H46" i="1614" s="1"/>
  <c r="F45" i="1614"/>
  <c r="H45" i="1614" s="1"/>
  <c r="F44" i="1614"/>
  <c r="H44" i="1614" s="1"/>
  <c r="F43" i="1614"/>
  <c r="H43" i="1614" s="1"/>
  <c r="F42" i="1614"/>
  <c r="H42" i="1614" s="1"/>
  <c r="F41" i="1614"/>
  <c r="H41" i="1614" s="1"/>
  <c r="F40" i="1614"/>
  <c r="H40" i="1614" s="1"/>
  <c r="F39" i="1614"/>
  <c r="H39" i="1614" s="1"/>
  <c r="F38" i="1614"/>
  <c r="H38" i="1614" s="1"/>
  <c r="F37" i="1614"/>
  <c r="H37" i="1614" s="1"/>
  <c r="F36" i="1614"/>
  <c r="H36" i="1614" s="1"/>
  <c r="F35" i="1614"/>
  <c r="H35" i="1614" s="1"/>
  <c r="F34" i="1614"/>
  <c r="H34" i="1614" s="1"/>
  <c r="F33" i="1614"/>
  <c r="H33" i="1614" s="1"/>
  <c r="F32" i="1614"/>
  <c r="H32" i="1614" s="1"/>
  <c r="F31" i="1614"/>
  <c r="H31" i="1614" s="1"/>
  <c r="F30" i="1614"/>
  <c r="H30" i="1614" s="1"/>
  <c r="F29" i="1614"/>
  <c r="H29" i="1614" s="1"/>
  <c r="F28" i="1614"/>
  <c r="H28" i="1614" s="1"/>
  <c r="F27" i="1614"/>
  <c r="H27" i="1614" s="1"/>
  <c r="F26" i="1614"/>
  <c r="H26" i="1614" s="1"/>
  <c r="F25" i="1614"/>
  <c r="H25" i="1614" s="1"/>
  <c r="F24" i="1614"/>
  <c r="H24" i="1614" s="1"/>
  <c r="F60" i="1613"/>
  <c r="H60" i="1613" s="1"/>
  <c r="F59" i="1613"/>
  <c r="H59" i="1613" s="1"/>
  <c r="F58" i="1613"/>
  <c r="H58" i="1613" s="1"/>
  <c r="F57" i="1613"/>
  <c r="H57" i="1613" s="1"/>
  <c r="F56" i="1613"/>
  <c r="H56" i="1613" s="1"/>
  <c r="F55" i="1613"/>
  <c r="H55" i="1613" s="1"/>
  <c r="F54" i="1613"/>
  <c r="H54" i="1613" s="1"/>
  <c r="F53" i="1613"/>
  <c r="H53" i="1613" s="1"/>
  <c r="F46" i="1613"/>
  <c r="H46" i="1613" s="1"/>
  <c r="F45" i="1613"/>
  <c r="H45" i="1613" s="1"/>
  <c r="F44" i="1613"/>
  <c r="H44" i="1613" s="1"/>
  <c r="F43" i="1613"/>
  <c r="H43" i="1613" s="1"/>
  <c r="F42" i="1613"/>
  <c r="H42" i="1613" s="1"/>
  <c r="F41" i="1613"/>
  <c r="H41" i="1613" s="1"/>
  <c r="F40" i="1613"/>
  <c r="H40" i="1613" s="1"/>
  <c r="F39" i="1613"/>
  <c r="H39" i="1613" s="1"/>
  <c r="F38" i="1613"/>
  <c r="H38" i="1613" s="1"/>
  <c r="F37" i="1613"/>
  <c r="H37" i="1613" s="1"/>
  <c r="F36" i="1613"/>
  <c r="H36" i="1613" s="1"/>
  <c r="F35" i="1613"/>
  <c r="H35" i="1613" s="1"/>
  <c r="F34" i="1613"/>
  <c r="H34" i="1613" s="1"/>
  <c r="F33" i="1613"/>
  <c r="H33" i="1613" s="1"/>
  <c r="F32" i="1613"/>
  <c r="H32" i="1613" s="1"/>
  <c r="F31" i="1613"/>
  <c r="H31" i="1613" s="1"/>
  <c r="F30" i="1613"/>
  <c r="H30" i="1613" s="1"/>
  <c r="F29" i="1613"/>
  <c r="H29" i="1613" s="1"/>
  <c r="F28" i="1613"/>
  <c r="H28" i="1613" s="1"/>
  <c r="F27" i="1613"/>
  <c r="H27" i="1613" s="1"/>
  <c r="F26" i="1613"/>
  <c r="H26" i="1613" s="1"/>
  <c r="F25" i="1613"/>
  <c r="H25" i="1613" s="1"/>
  <c r="F24" i="1613"/>
  <c r="H24" i="1613" s="1"/>
  <c r="F60" i="1612"/>
  <c r="H60" i="1612" s="1"/>
  <c r="F59" i="1612"/>
  <c r="H59" i="1612" s="1"/>
  <c r="F58" i="1612"/>
  <c r="H58" i="1612" s="1"/>
  <c r="F57" i="1612"/>
  <c r="H57" i="1612" s="1"/>
  <c r="F56" i="1612"/>
  <c r="H56" i="1612" s="1"/>
  <c r="F55" i="1612"/>
  <c r="H55" i="1612" s="1"/>
  <c r="F54" i="1612"/>
  <c r="H54" i="1612" s="1"/>
  <c r="F53" i="1612"/>
  <c r="H53" i="1612" s="1"/>
  <c r="F46" i="1612"/>
  <c r="H46" i="1612" s="1"/>
  <c r="F45" i="1612"/>
  <c r="H45" i="1612" s="1"/>
  <c r="F44" i="1612"/>
  <c r="H44" i="1612" s="1"/>
  <c r="F43" i="1612"/>
  <c r="H43" i="1612" s="1"/>
  <c r="F42" i="1612"/>
  <c r="H42" i="1612" s="1"/>
  <c r="F41" i="1612"/>
  <c r="H41" i="1612" s="1"/>
  <c r="F40" i="1612"/>
  <c r="H40" i="1612" s="1"/>
  <c r="F39" i="1612"/>
  <c r="H39" i="1612" s="1"/>
  <c r="F38" i="1612"/>
  <c r="H38" i="1612" s="1"/>
  <c r="F37" i="1612"/>
  <c r="H37" i="1612" s="1"/>
  <c r="F36" i="1612"/>
  <c r="H36" i="1612" s="1"/>
  <c r="F35" i="1612"/>
  <c r="H35" i="1612" s="1"/>
  <c r="F34" i="1612"/>
  <c r="H34" i="1612" s="1"/>
  <c r="F33" i="1612"/>
  <c r="H33" i="1612" s="1"/>
  <c r="F32" i="1612"/>
  <c r="H32" i="1612" s="1"/>
  <c r="F31" i="1612"/>
  <c r="H31" i="1612" s="1"/>
  <c r="F30" i="1612"/>
  <c r="H30" i="1612" s="1"/>
  <c r="F29" i="1612"/>
  <c r="H29" i="1612" s="1"/>
  <c r="F28" i="1612"/>
  <c r="H28" i="1612" s="1"/>
  <c r="F27" i="1612"/>
  <c r="H27" i="1612" s="1"/>
  <c r="F26" i="1612"/>
  <c r="H26" i="1612" s="1"/>
  <c r="F25" i="1612"/>
  <c r="H25" i="1612" s="1"/>
  <c r="F24" i="1612"/>
  <c r="H24" i="1612" s="1"/>
  <c r="F60" i="1611"/>
  <c r="H60" i="1611" s="1"/>
  <c r="F59" i="1611"/>
  <c r="H59" i="1611" s="1"/>
  <c r="F58" i="1611"/>
  <c r="H58" i="1611" s="1"/>
  <c r="F57" i="1611"/>
  <c r="H57" i="1611" s="1"/>
  <c r="F56" i="1611"/>
  <c r="H56" i="1611" s="1"/>
  <c r="F55" i="1611"/>
  <c r="H55" i="1611" s="1"/>
  <c r="F54" i="1611"/>
  <c r="H54" i="1611" s="1"/>
  <c r="F53" i="1611"/>
  <c r="H53" i="1611" s="1"/>
  <c r="F46" i="1611"/>
  <c r="H46" i="1611" s="1"/>
  <c r="F45" i="1611"/>
  <c r="H45" i="1611" s="1"/>
  <c r="F44" i="1611"/>
  <c r="H44" i="1611" s="1"/>
  <c r="F43" i="1611"/>
  <c r="H43" i="1611" s="1"/>
  <c r="F42" i="1611"/>
  <c r="H42" i="1611" s="1"/>
  <c r="F41" i="1611"/>
  <c r="H41" i="1611" s="1"/>
  <c r="F40" i="1611"/>
  <c r="H40" i="1611" s="1"/>
  <c r="F39" i="1611"/>
  <c r="H39" i="1611" s="1"/>
  <c r="F38" i="1611"/>
  <c r="H38" i="1611" s="1"/>
  <c r="F37" i="1611"/>
  <c r="H37" i="1611" s="1"/>
  <c r="F36" i="1611"/>
  <c r="H36" i="1611" s="1"/>
  <c r="F35" i="1611"/>
  <c r="H35" i="1611" s="1"/>
  <c r="F34" i="1611"/>
  <c r="H34" i="1611" s="1"/>
  <c r="F33" i="1611"/>
  <c r="H33" i="1611" s="1"/>
  <c r="F32" i="1611"/>
  <c r="H32" i="1611" s="1"/>
  <c r="F31" i="1611"/>
  <c r="H31" i="1611" s="1"/>
  <c r="F30" i="1611"/>
  <c r="H30" i="1611" s="1"/>
  <c r="F29" i="1611"/>
  <c r="H29" i="1611" s="1"/>
  <c r="F28" i="1611"/>
  <c r="H28" i="1611" s="1"/>
  <c r="F27" i="1611"/>
  <c r="H27" i="1611" s="1"/>
  <c r="F26" i="1611"/>
  <c r="H26" i="1611" s="1"/>
  <c r="F25" i="1611"/>
  <c r="H25" i="1611" s="1"/>
  <c r="F24" i="1611"/>
  <c r="H24" i="1611" s="1"/>
  <c r="F60" i="1610"/>
  <c r="H60" i="1610" s="1"/>
  <c r="F59" i="1610"/>
  <c r="H59" i="1610" s="1"/>
  <c r="F58" i="1610"/>
  <c r="H58" i="1610" s="1"/>
  <c r="F57" i="1610"/>
  <c r="H57" i="1610" s="1"/>
  <c r="F56" i="1610"/>
  <c r="H56" i="1610" s="1"/>
  <c r="F55" i="1610"/>
  <c r="H55" i="1610" s="1"/>
  <c r="F54" i="1610"/>
  <c r="H54" i="1610" s="1"/>
  <c r="F53" i="1610"/>
  <c r="H53" i="1610" s="1"/>
  <c r="F46" i="1610"/>
  <c r="H46" i="1610" s="1"/>
  <c r="F45" i="1610"/>
  <c r="H45" i="1610" s="1"/>
  <c r="F44" i="1610"/>
  <c r="H44" i="1610" s="1"/>
  <c r="F43" i="1610"/>
  <c r="H43" i="1610" s="1"/>
  <c r="F42" i="1610"/>
  <c r="H42" i="1610" s="1"/>
  <c r="F41" i="1610"/>
  <c r="H41" i="1610" s="1"/>
  <c r="F40" i="1610"/>
  <c r="H40" i="1610" s="1"/>
  <c r="F39" i="1610"/>
  <c r="H39" i="1610" s="1"/>
  <c r="F38" i="1610"/>
  <c r="H38" i="1610" s="1"/>
  <c r="F37" i="1610"/>
  <c r="H37" i="1610" s="1"/>
  <c r="F36" i="1610"/>
  <c r="H36" i="1610" s="1"/>
  <c r="F35" i="1610"/>
  <c r="H35" i="1610" s="1"/>
  <c r="F34" i="1610"/>
  <c r="H34" i="1610" s="1"/>
  <c r="F33" i="1610"/>
  <c r="H33" i="1610" s="1"/>
  <c r="F32" i="1610"/>
  <c r="H32" i="1610" s="1"/>
  <c r="F31" i="1610"/>
  <c r="H31" i="1610" s="1"/>
  <c r="F30" i="1610"/>
  <c r="H30" i="1610" s="1"/>
  <c r="F29" i="1610"/>
  <c r="H29" i="1610" s="1"/>
  <c r="F28" i="1610"/>
  <c r="H28" i="1610" s="1"/>
  <c r="F27" i="1610"/>
  <c r="H27" i="1610" s="1"/>
  <c r="F26" i="1610"/>
  <c r="H26" i="1610" s="1"/>
  <c r="F25" i="1610"/>
  <c r="H25" i="1610" s="1"/>
  <c r="F24" i="1610"/>
  <c r="H24" i="1610" s="1"/>
  <c r="F60" i="1609"/>
  <c r="H60" i="1609" s="1"/>
  <c r="F59" i="1609"/>
  <c r="H59" i="1609" s="1"/>
  <c r="F58" i="1609"/>
  <c r="H58" i="1609" s="1"/>
  <c r="F57" i="1609"/>
  <c r="H57" i="1609" s="1"/>
  <c r="F56" i="1609"/>
  <c r="H56" i="1609" s="1"/>
  <c r="F55" i="1609"/>
  <c r="H55" i="1609" s="1"/>
  <c r="F54" i="1609"/>
  <c r="H54" i="1609" s="1"/>
  <c r="F53" i="1609"/>
  <c r="H53" i="1609" s="1"/>
  <c r="F46" i="1609"/>
  <c r="H46" i="1609" s="1"/>
  <c r="F45" i="1609"/>
  <c r="H45" i="1609" s="1"/>
  <c r="F44" i="1609"/>
  <c r="H44" i="1609" s="1"/>
  <c r="F43" i="1609"/>
  <c r="H43" i="1609" s="1"/>
  <c r="F42" i="1609"/>
  <c r="H42" i="1609" s="1"/>
  <c r="F41" i="1609"/>
  <c r="H41" i="1609" s="1"/>
  <c r="F40" i="1609"/>
  <c r="H40" i="1609" s="1"/>
  <c r="F39" i="1609"/>
  <c r="H39" i="1609" s="1"/>
  <c r="F38" i="1609"/>
  <c r="H38" i="1609" s="1"/>
  <c r="F37" i="1609"/>
  <c r="H37" i="1609" s="1"/>
  <c r="F36" i="1609"/>
  <c r="H36" i="1609" s="1"/>
  <c r="F35" i="1609"/>
  <c r="H35" i="1609" s="1"/>
  <c r="F34" i="1609"/>
  <c r="H34" i="1609" s="1"/>
  <c r="F33" i="1609"/>
  <c r="H33" i="1609" s="1"/>
  <c r="F32" i="1609"/>
  <c r="H32" i="1609" s="1"/>
  <c r="F31" i="1609"/>
  <c r="H31" i="1609" s="1"/>
  <c r="F30" i="1609"/>
  <c r="H30" i="1609" s="1"/>
  <c r="F29" i="1609"/>
  <c r="H29" i="1609" s="1"/>
  <c r="F28" i="1609"/>
  <c r="H28" i="1609" s="1"/>
  <c r="F27" i="1609"/>
  <c r="H27" i="1609" s="1"/>
  <c r="F26" i="1609"/>
  <c r="H26" i="1609" s="1"/>
  <c r="F25" i="1609"/>
  <c r="H25" i="1609" s="1"/>
  <c r="F24" i="1609"/>
  <c r="H24" i="1609" s="1"/>
  <c r="F60" i="1608"/>
  <c r="H60" i="1608" s="1"/>
  <c r="F59" i="1608"/>
  <c r="H59" i="1608" s="1"/>
  <c r="F58" i="1608"/>
  <c r="H58" i="1608" s="1"/>
  <c r="F57" i="1608"/>
  <c r="H57" i="1608" s="1"/>
  <c r="F56" i="1608"/>
  <c r="H56" i="1608" s="1"/>
  <c r="F55" i="1608"/>
  <c r="H55" i="1608" s="1"/>
  <c r="F54" i="1608"/>
  <c r="H54" i="1608" s="1"/>
  <c r="F53" i="1608"/>
  <c r="H53" i="1608" s="1"/>
  <c r="F46" i="1608"/>
  <c r="H46" i="1608" s="1"/>
  <c r="F45" i="1608"/>
  <c r="H45" i="1608" s="1"/>
  <c r="F44" i="1608"/>
  <c r="H44" i="1608" s="1"/>
  <c r="F43" i="1608"/>
  <c r="H43" i="1608" s="1"/>
  <c r="F42" i="1608"/>
  <c r="H42" i="1608" s="1"/>
  <c r="F41" i="1608"/>
  <c r="H41" i="1608" s="1"/>
  <c r="F40" i="1608"/>
  <c r="H40" i="1608" s="1"/>
  <c r="F39" i="1608"/>
  <c r="H39" i="1608" s="1"/>
  <c r="F38" i="1608"/>
  <c r="H38" i="1608" s="1"/>
  <c r="F37" i="1608"/>
  <c r="H37" i="1608" s="1"/>
  <c r="F36" i="1608"/>
  <c r="H36" i="1608" s="1"/>
  <c r="F35" i="1608"/>
  <c r="H35" i="1608" s="1"/>
  <c r="F34" i="1608"/>
  <c r="H34" i="1608" s="1"/>
  <c r="F33" i="1608"/>
  <c r="H33" i="1608" s="1"/>
  <c r="F32" i="1608"/>
  <c r="H32" i="1608" s="1"/>
  <c r="F31" i="1608"/>
  <c r="H31" i="1608" s="1"/>
  <c r="F30" i="1608"/>
  <c r="H30" i="1608" s="1"/>
  <c r="F29" i="1608"/>
  <c r="H29" i="1608" s="1"/>
  <c r="F28" i="1608"/>
  <c r="H28" i="1608" s="1"/>
  <c r="F27" i="1608"/>
  <c r="H27" i="1608" s="1"/>
  <c r="F26" i="1608"/>
  <c r="H26" i="1608" s="1"/>
  <c r="F25" i="1608"/>
  <c r="H25" i="1608" s="1"/>
  <c r="F24" i="1608"/>
  <c r="H24" i="1608" s="1"/>
  <c r="F60" i="1607"/>
  <c r="H60" i="1607" s="1"/>
  <c r="F59" i="1607"/>
  <c r="H59" i="1607" s="1"/>
  <c r="F58" i="1607"/>
  <c r="H58" i="1607" s="1"/>
  <c r="F57" i="1607"/>
  <c r="H57" i="1607" s="1"/>
  <c r="F56" i="1607"/>
  <c r="H56" i="1607" s="1"/>
  <c r="F55" i="1607"/>
  <c r="H55" i="1607" s="1"/>
  <c r="F54" i="1607"/>
  <c r="H54" i="1607" s="1"/>
  <c r="F53" i="1607"/>
  <c r="H53" i="1607" s="1"/>
  <c r="F46" i="1607"/>
  <c r="H46" i="1607" s="1"/>
  <c r="F45" i="1607"/>
  <c r="H45" i="1607" s="1"/>
  <c r="F44" i="1607"/>
  <c r="H44" i="1607" s="1"/>
  <c r="F43" i="1607"/>
  <c r="H43" i="1607" s="1"/>
  <c r="F42" i="1607"/>
  <c r="H42" i="1607" s="1"/>
  <c r="F41" i="1607"/>
  <c r="H41" i="1607" s="1"/>
  <c r="F40" i="1607"/>
  <c r="H40" i="1607" s="1"/>
  <c r="F39" i="1607"/>
  <c r="H39" i="1607" s="1"/>
  <c r="F38" i="1607"/>
  <c r="H38" i="1607" s="1"/>
  <c r="F37" i="1607"/>
  <c r="H37" i="1607" s="1"/>
  <c r="F36" i="1607"/>
  <c r="H36" i="1607" s="1"/>
  <c r="F35" i="1607"/>
  <c r="H35" i="1607" s="1"/>
  <c r="F34" i="1607"/>
  <c r="H34" i="1607" s="1"/>
  <c r="F33" i="1607"/>
  <c r="H33" i="1607" s="1"/>
  <c r="F32" i="1607"/>
  <c r="H32" i="1607" s="1"/>
  <c r="F31" i="1607"/>
  <c r="H31" i="1607" s="1"/>
  <c r="F30" i="1607"/>
  <c r="H30" i="1607" s="1"/>
  <c r="F29" i="1607"/>
  <c r="H29" i="1607" s="1"/>
  <c r="F28" i="1607"/>
  <c r="H28" i="1607" s="1"/>
  <c r="F27" i="1607"/>
  <c r="H27" i="1607" s="1"/>
  <c r="F26" i="1607"/>
  <c r="H26" i="1607" s="1"/>
  <c r="F25" i="1607"/>
  <c r="H25" i="1607" s="1"/>
  <c r="F24" i="1607"/>
  <c r="H24" i="1607" s="1"/>
  <c r="F60" i="1606"/>
  <c r="H60" i="1606" s="1"/>
  <c r="F59" i="1606"/>
  <c r="H59" i="1606" s="1"/>
  <c r="F58" i="1606"/>
  <c r="H58" i="1606" s="1"/>
  <c r="F57" i="1606"/>
  <c r="H57" i="1606" s="1"/>
  <c r="F56" i="1606"/>
  <c r="H56" i="1606" s="1"/>
  <c r="F55" i="1606"/>
  <c r="H55" i="1606" s="1"/>
  <c r="F54" i="1606"/>
  <c r="H54" i="1606" s="1"/>
  <c r="F53" i="1606"/>
  <c r="H53" i="1606" s="1"/>
  <c r="F46" i="1606"/>
  <c r="H46" i="1606" s="1"/>
  <c r="F45" i="1606"/>
  <c r="H45" i="1606" s="1"/>
  <c r="F44" i="1606"/>
  <c r="H44" i="1606" s="1"/>
  <c r="F43" i="1606"/>
  <c r="H43" i="1606" s="1"/>
  <c r="F42" i="1606"/>
  <c r="H42" i="1606" s="1"/>
  <c r="F41" i="1606"/>
  <c r="H41" i="1606" s="1"/>
  <c r="F40" i="1606"/>
  <c r="H40" i="1606" s="1"/>
  <c r="F39" i="1606"/>
  <c r="H39" i="1606" s="1"/>
  <c r="F38" i="1606"/>
  <c r="H38" i="1606" s="1"/>
  <c r="F37" i="1606"/>
  <c r="H37" i="1606" s="1"/>
  <c r="F36" i="1606"/>
  <c r="H36" i="1606" s="1"/>
  <c r="F35" i="1606"/>
  <c r="H35" i="1606" s="1"/>
  <c r="F34" i="1606"/>
  <c r="H34" i="1606" s="1"/>
  <c r="F33" i="1606"/>
  <c r="H33" i="1606" s="1"/>
  <c r="F32" i="1606"/>
  <c r="H32" i="1606" s="1"/>
  <c r="F31" i="1606"/>
  <c r="H31" i="1606" s="1"/>
  <c r="F30" i="1606"/>
  <c r="H30" i="1606" s="1"/>
  <c r="F29" i="1606"/>
  <c r="H29" i="1606" s="1"/>
  <c r="F28" i="1606"/>
  <c r="H28" i="1606" s="1"/>
  <c r="F27" i="1606"/>
  <c r="H27" i="1606" s="1"/>
  <c r="F26" i="1606"/>
  <c r="H26" i="1606" s="1"/>
  <c r="F25" i="1606"/>
  <c r="H25" i="1606" s="1"/>
  <c r="F24" i="1606"/>
  <c r="H24" i="1606" s="1"/>
  <c r="F60" i="1605"/>
  <c r="H60" i="1605" s="1"/>
  <c r="F59" i="1605"/>
  <c r="H59" i="1605" s="1"/>
  <c r="F58" i="1605"/>
  <c r="H58" i="1605" s="1"/>
  <c r="F57" i="1605"/>
  <c r="H57" i="1605" s="1"/>
  <c r="F56" i="1605"/>
  <c r="H56" i="1605" s="1"/>
  <c r="F55" i="1605"/>
  <c r="H55" i="1605" s="1"/>
  <c r="F54" i="1605"/>
  <c r="H54" i="1605" s="1"/>
  <c r="F53" i="1605"/>
  <c r="H53" i="1605" s="1"/>
  <c r="F46" i="1605"/>
  <c r="H46" i="1605" s="1"/>
  <c r="F45" i="1605"/>
  <c r="H45" i="1605" s="1"/>
  <c r="F44" i="1605"/>
  <c r="H44" i="1605" s="1"/>
  <c r="F43" i="1605"/>
  <c r="H43" i="1605" s="1"/>
  <c r="F42" i="1605"/>
  <c r="H42" i="1605" s="1"/>
  <c r="F41" i="1605"/>
  <c r="H41" i="1605" s="1"/>
  <c r="F40" i="1605"/>
  <c r="H40" i="1605" s="1"/>
  <c r="F39" i="1605"/>
  <c r="H39" i="1605" s="1"/>
  <c r="F38" i="1605"/>
  <c r="H38" i="1605" s="1"/>
  <c r="F37" i="1605"/>
  <c r="H37" i="1605" s="1"/>
  <c r="F36" i="1605"/>
  <c r="H36" i="1605" s="1"/>
  <c r="F35" i="1605"/>
  <c r="H35" i="1605" s="1"/>
  <c r="F34" i="1605"/>
  <c r="H34" i="1605" s="1"/>
  <c r="F33" i="1605"/>
  <c r="H33" i="1605" s="1"/>
  <c r="F32" i="1605"/>
  <c r="H32" i="1605" s="1"/>
  <c r="F31" i="1605"/>
  <c r="H31" i="1605" s="1"/>
  <c r="F30" i="1605"/>
  <c r="H30" i="1605" s="1"/>
  <c r="F29" i="1605"/>
  <c r="H29" i="1605" s="1"/>
  <c r="F28" i="1605"/>
  <c r="H28" i="1605" s="1"/>
  <c r="F27" i="1605"/>
  <c r="H27" i="1605" s="1"/>
  <c r="F26" i="1605"/>
  <c r="H26" i="1605" s="1"/>
  <c r="F25" i="1605"/>
  <c r="H25" i="1605" s="1"/>
  <c r="F24" i="1605"/>
  <c r="H24" i="1605" s="1"/>
  <c r="F60" i="1604"/>
  <c r="H60" i="1604" s="1"/>
  <c r="F59" i="1604"/>
  <c r="H59" i="1604" s="1"/>
  <c r="F58" i="1604"/>
  <c r="H58" i="1604" s="1"/>
  <c r="F57" i="1604"/>
  <c r="H57" i="1604" s="1"/>
  <c r="F56" i="1604"/>
  <c r="H56" i="1604" s="1"/>
  <c r="F55" i="1604"/>
  <c r="H55" i="1604" s="1"/>
  <c r="F54" i="1604"/>
  <c r="H54" i="1604" s="1"/>
  <c r="F53" i="1604"/>
  <c r="H53" i="1604" s="1"/>
  <c r="F46" i="1604"/>
  <c r="H46" i="1604" s="1"/>
  <c r="F45" i="1604"/>
  <c r="H45" i="1604" s="1"/>
  <c r="F44" i="1604"/>
  <c r="H44" i="1604" s="1"/>
  <c r="F43" i="1604"/>
  <c r="H43" i="1604" s="1"/>
  <c r="F42" i="1604"/>
  <c r="H42" i="1604" s="1"/>
  <c r="F41" i="1604"/>
  <c r="H41" i="1604" s="1"/>
  <c r="F40" i="1604"/>
  <c r="H40" i="1604" s="1"/>
  <c r="F39" i="1604"/>
  <c r="H39" i="1604" s="1"/>
  <c r="F38" i="1604"/>
  <c r="H38" i="1604" s="1"/>
  <c r="F37" i="1604"/>
  <c r="H37" i="1604" s="1"/>
  <c r="F36" i="1604"/>
  <c r="H36" i="1604" s="1"/>
  <c r="F35" i="1604"/>
  <c r="H35" i="1604" s="1"/>
  <c r="F34" i="1604"/>
  <c r="H34" i="1604" s="1"/>
  <c r="F33" i="1604"/>
  <c r="H33" i="1604" s="1"/>
  <c r="F32" i="1604"/>
  <c r="H32" i="1604" s="1"/>
  <c r="F31" i="1604"/>
  <c r="H31" i="1604" s="1"/>
  <c r="F30" i="1604"/>
  <c r="H30" i="1604" s="1"/>
  <c r="F29" i="1604"/>
  <c r="H29" i="1604" s="1"/>
  <c r="F28" i="1604"/>
  <c r="H28" i="1604" s="1"/>
  <c r="F27" i="1604"/>
  <c r="H27" i="1604" s="1"/>
  <c r="F26" i="1604"/>
  <c r="H26" i="1604" s="1"/>
  <c r="F25" i="1604"/>
  <c r="H25" i="1604" s="1"/>
  <c r="F24" i="1604"/>
  <c r="H24" i="1604" s="1"/>
  <c r="H47" i="1633" l="1"/>
  <c r="E62" i="1633"/>
  <c r="H62" i="1633" s="1"/>
  <c r="H47" i="1631"/>
  <c r="H61" i="1631"/>
  <c r="H61" i="1630"/>
  <c r="E62" i="1630" s="1"/>
  <c r="H62" i="1630" s="1"/>
  <c r="H47" i="1630"/>
  <c r="H61" i="1627"/>
  <c r="H61" i="1629"/>
  <c r="H47" i="1629"/>
  <c r="H61" i="1628"/>
  <c r="H47" i="1628"/>
  <c r="H47" i="1627"/>
  <c r="H61" i="1624"/>
  <c r="H61" i="1626"/>
  <c r="H47" i="1626"/>
  <c r="H47" i="1625"/>
  <c r="H61" i="1625"/>
  <c r="H47" i="1624"/>
  <c r="H61" i="1623"/>
  <c r="H47" i="1623"/>
  <c r="H61" i="1622"/>
  <c r="H47" i="1622"/>
  <c r="H61" i="1621"/>
  <c r="H47" i="1610"/>
  <c r="H47" i="1621"/>
  <c r="H47" i="1620"/>
  <c r="H61" i="1620"/>
  <c r="H61" i="1619"/>
  <c r="H47" i="1619"/>
  <c r="H61" i="1618"/>
  <c r="H47" i="1618"/>
  <c r="H61" i="1617"/>
  <c r="H47" i="1617"/>
  <c r="H61" i="1616"/>
  <c r="H47" i="1616"/>
  <c r="H61" i="1615"/>
  <c r="H47" i="1615"/>
  <c r="H61" i="1614"/>
  <c r="H47" i="1614"/>
  <c r="H61" i="1613"/>
  <c r="H47" i="1613"/>
  <c r="H61" i="1612"/>
  <c r="H47" i="1612"/>
  <c r="H61" i="1611"/>
  <c r="E62" i="1611" s="1"/>
  <c r="H62" i="1611" s="1"/>
  <c r="H47" i="1611"/>
  <c r="H61" i="1610"/>
  <c r="H61" i="1608"/>
  <c r="E62" i="1608" s="1"/>
  <c r="H62" i="1608" s="1"/>
  <c r="H61" i="1609"/>
  <c r="E62" i="1609" s="1"/>
  <c r="H62" i="1609" s="1"/>
  <c r="H47" i="1609"/>
  <c r="H47" i="1608"/>
  <c r="H47" i="1607"/>
  <c r="H61" i="1607"/>
  <c r="H61" i="1606"/>
  <c r="H47" i="1606"/>
  <c r="H61" i="1605"/>
  <c r="H47" i="1605"/>
  <c r="H61" i="1604"/>
  <c r="H47" i="1604"/>
  <c r="F60" i="1601"/>
  <c r="H60" i="1601" s="1"/>
  <c r="F59" i="1601"/>
  <c r="H59" i="1601" s="1"/>
  <c r="F58" i="1601"/>
  <c r="H58" i="1601" s="1"/>
  <c r="F57" i="1601"/>
  <c r="H57" i="1601" s="1"/>
  <c r="F56" i="1601"/>
  <c r="H56" i="1601" s="1"/>
  <c r="F55" i="1601"/>
  <c r="H55" i="1601" s="1"/>
  <c r="F54" i="1601"/>
  <c r="H54" i="1601" s="1"/>
  <c r="F53" i="1601"/>
  <c r="H53" i="1601" s="1"/>
  <c r="F46" i="1601"/>
  <c r="H46" i="1601" s="1"/>
  <c r="F45" i="1601"/>
  <c r="H45" i="1601" s="1"/>
  <c r="F44" i="1601"/>
  <c r="H44" i="1601" s="1"/>
  <c r="F43" i="1601"/>
  <c r="H43" i="1601" s="1"/>
  <c r="F42" i="1601"/>
  <c r="H42" i="1601" s="1"/>
  <c r="F41" i="1601"/>
  <c r="H41" i="1601" s="1"/>
  <c r="F40" i="1601"/>
  <c r="H40" i="1601" s="1"/>
  <c r="F39" i="1601"/>
  <c r="H39" i="1601" s="1"/>
  <c r="F38" i="1601"/>
  <c r="H38" i="1601" s="1"/>
  <c r="F37" i="1601"/>
  <c r="H37" i="1601" s="1"/>
  <c r="F36" i="1601"/>
  <c r="H36" i="1601" s="1"/>
  <c r="F35" i="1601"/>
  <c r="H35" i="1601" s="1"/>
  <c r="F34" i="1601"/>
  <c r="H34" i="1601" s="1"/>
  <c r="F33" i="1601"/>
  <c r="H33" i="1601" s="1"/>
  <c r="F32" i="1601"/>
  <c r="H32" i="1601" s="1"/>
  <c r="F31" i="1601"/>
  <c r="H31" i="1601" s="1"/>
  <c r="F30" i="1601"/>
  <c r="H30" i="1601" s="1"/>
  <c r="F29" i="1601"/>
  <c r="H29" i="1601" s="1"/>
  <c r="F28" i="1601"/>
  <c r="H28" i="1601" s="1"/>
  <c r="F27" i="1601"/>
  <c r="H27" i="1601" s="1"/>
  <c r="F26" i="1601"/>
  <c r="H26" i="1601" s="1"/>
  <c r="F25" i="1601"/>
  <c r="H25" i="1601" s="1"/>
  <c r="F24" i="1601"/>
  <c r="H24" i="1601" s="1"/>
  <c r="F60" i="1599"/>
  <c r="H60" i="1599" s="1"/>
  <c r="F59" i="1599"/>
  <c r="H59" i="1599" s="1"/>
  <c r="F58" i="1599"/>
  <c r="H58" i="1599" s="1"/>
  <c r="F57" i="1599"/>
  <c r="H57" i="1599" s="1"/>
  <c r="F56" i="1599"/>
  <c r="H56" i="1599" s="1"/>
  <c r="F55" i="1599"/>
  <c r="H55" i="1599" s="1"/>
  <c r="F54" i="1599"/>
  <c r="H54" i="1599" s="1"/>
  <c r="F53" i="1599"/>
  <c r="H53" i="1599" s="1"/>
  <c r="F46" i="1599"/>
  <c r="H46" i="1599" s="1"/>
  <c r="F45" i="1599"/>
  <c r="H45" i="1599" s="1"/>
  <c r="F44" i="1599"/>
  <c r="H44" i="1599" s="1"/>
  <c r="F43" i="1599"/>
  <c r="H43" i="1599" s="1"/>
  <c r="F42" i="1599"/>
  <c r="H42" i="1599" s="1"/>
  <c r="F41" i="1599"/>
  <c r="H41" i="1599" s="1"/>
  <c r="F40" i="1599"/>
  <c r="H40" i="1599" s="1"/>
  <c r="F39" i="1599"/>
  <c r="H39" i="1599" s="1"/>
  <c r="F38" i="1599"/>
  <c r="H38" i="1599" s="1"/>
  <c r="F37" i="1599"/>
  <c r="H37" i="1599" s="1"/>
  <c r="F36" i="1599"/>
  <c r="H36" i="1599" s="1"/>
  <c r="F35" i="1599"/>
  <c r="H35" i="1599" s="1"/>
  <c r="F34" i="1599"/>
  <c r="H34" i="1599" s="1"/>
  <c r="F33" i="1599"/>
  <c r="H33" i="1599" s="1"/>
  <c r="F32" i="1599"/>
  <c r="H32" i="1599" s="1"/>
  <c r="F31" i="1599"/>
  <c r="H31" i="1599" s="1"/>
  <c r="F30" i="1599"/>
  <c r="H30" i="1599" s="1"/>
  <c r="F29" i="1599"/>
  <c r="H29" i="1599" s="1"/>
  <c r="F28" i="1599"/>
  <c r="H28" i="1599" s="1"/>
  <c r="F27" i="1599"/>
  <c r="H27" i="1599" s="1"/>
  <c r="F26" i="1599"/>
  <c r="H26" i="1599" s="1"/>
  <c r="F25" i="1599"/>
  <c r="H25" i="1599" s="1"/>
  <c r="F24" i="1599"/>
  <c r="H24" i="1599" s="1"/>
  <c r="F60" i="1598"/>
  <c r="H60" i="1598" s="1"/>
  <c r="F59" i="1598"/>
  <c r="H59" i="1598" s="1"/>
  <c r="F58" i="1598"/>
  <c r="H58" i="1598" s="1"/>
  <c r="F57" i="1598"/>
  <c r="H57" i="1598" s="1"/>
  <c r="F56" i="1598"/>
  <c r="H56" i="1598" s="1"/>
  <c r="F55" i="1598"/>
  <c r="H55" i="1598" s="1"/>
  <c r="F54" i="1598"/>
  <c r="H54" i="1598" s="1"/>
  <c r="F53" i="1598"/>
  <c r="H53" i="1598" s="1"/>
  <c r="F46" i="1598"/>
  <c r="H46" i="1598" s="1"/>
  <c r="F45" i="1598"/>
  <c r="H45" i="1598" s="1"/>
  <c r="F44" i="1598"/>
  <c r="H44" i="1598" s="1"/>
  <c r="F43" i="1598"/>
  <c r="H43" i="1598" s="1"/>
  <c r="F42" i="1598"/>
  <c r="H42" i="1598" s="1"/>
  <c r="F41" i="1598"/>
  <c r="H41" i="1598" s="1"/>
  <c r="F40" i="1598"/>
  <c r="H40" i="1598" s="1"/>
  <c r="F39" i="1598"/>
  <c r="H39" i="1598" s="1"/>
  <c r="F38" i="1598"/>
  <c r="H38" i="1598" s="1"/>
  <c r="F37" i="1598"/>
  <c r="H37" i="1598" s="1"/>
  <c r="F36" i="1598"/>
  <c r="H36" i="1598" s="1"/>
  <c r="F35" i="1598"/>
  <c r="H35" i="1598" s="1"/>
  <c r="F34" i="1598"/>
  <c r="H34" i="1598" s="1"/>
  <c r="F33" i="1598"/>
  <c r="H33" i="1598" s="1"/>
  <c r="F32" i="1598"/>
  <c r="H32" i="1598" s="1"/>
  <c r="F31" i="1598"/>
  <c r="H31" i="1598" s="1"/>
  <c r="F30" i="1598"/>
  <c r="H30" i="1598" s="1"/>
  <c r="F29" i="1598"/>
  <c r="H29" i="1598" s="1"/>
  <c r="F28" i="1598"/>
  <c r="H28" i="1598" s="1"/>
  <c r="F27" i="1598"/>
  <c r="H27" i="1598" s="1"/>
  <c r="F26" i="1598"/>
  <c r="H26" i="1598" s="1"/>
  <c r="F25" i="1598"/>
  <c r="H25" i="1598" s="1"/>
  <c r="F24" i="1598"/>
  <c r="H24" i="1598" s="1"/>
  <c r="F60" i="1597"/>
  <c r="H60" i="1597" s="1"/>
  <c r="F59" i="1597"/>
  <c r="H59" i="1597" s="1"/>
  <c r="F58" i="1597"/>
  <c r="H58" i="1597" s="1"/>
  <c r="F57" i="1597"/>
  <c r="H57" i="1597" s="1"/>
  <c r="F56" i="1597"/>
  <c r="H56" i="1597" s="1"/>
  <c r="F55" i="1597"/>
  <c r="H55" i="1597" s="1"/>
  <c r="F54" i="1597"/>
  <c r="H54" i="1597" s="1"/>
  <c r="F53" i="1597"/>
  <c r="H53" i="1597" s="1"/>
  <c r="F46" i="1597"/>
  <c r="H46" i="1597" s="1"/>
  <c r="F45" i="1597"/>
  <c r="H45" i="1597" s="1"/>
  <c r="F44" i="1597"/>
  <c r="H44" i="1597" s="1"/>
  <c r="F43" i="1597"/>
  <c r="H43" i="1597" s="1"/>
  <c r="F42" i="1597"/>
  <c r="H42" i="1597" s="1"/>
  <c r="F41" i="1597"/>
  <c r="H41" i="1597" s="1"/>
  <c r="F40" i="1597"/>
  <c r="H40" i="1597" s="1"/>
  <c r="F39" i="1597"/>
  <c r="H39" i="1597" s="1"/>
  <c r="F38" i="1597"/>
  <c r="H38" i="1597" s="1"/>
  <c r="F37" i="1597"/>
  <c r="H37" i="1597" s="1"/>
  <c r="F36" i="1597"/>
  <c r="H36" i="1597" s="1"/>
  <c r="F35" i="1597"/>
  <c r="H35" i="1597" s="1"/>
  <c r="F34" i="1597"/>
  <c r="H34" i="1597" s="1"/>
  <c r="F33" i="1597"/>
  <c r="H33" i="1597" s="1"/>
  <c r="F32" i="1597"/>
  <c r="H32" i="1597" s="1"/>
  <c r="F31" i="1597"/>
  <c r="H31" i="1597" s="1"/>
  <c r="F30" i="1597"/>
  <c r="H30" i="1597" s="1"/>
  <c r="F29" i="1597"/>
  <c r="H29" i="1597" s="1"/>
  <c r="F28" i="1597"/>
  <c r="H28" i="1597" s="1"/>
  <c r="F27" i="1597"/>
  <c r="H27" i="1597" s="1"/>
  <c r="F26" i="1597"/>
  <c r="H26" i="1597" s="1"/>
  <c r="F25" i="1597"/>
  <c r="H25" i="1597" s="1"/>
  <c r="F24" i="1597"/>
  <c r="H24" i="1597" s="1"/>
  <c r="F60" i="1596"/>
  <c r="H60" i="1596" s="1"/>
  <c r="F59" i="1596"/>
  <c r="H59" i="1596" s="1"/>
  <c r="F58" i="1596"/>
  <c r="H58" i="1596" s="1"/>
  <c r="F57" i="1596"/>
  <c r="H57" i="1596" s="1"/>
  <c r="F56" i="1596"/>
  <c r="H56" i="1596" s="1"/>
  <c r="F55" i="1596"/>
  <c r="H55" i="1596" s="1"/>
  <c r="F54" i="1596"/>
  <c r="H54" i="1596" s="1"/>
  <c r="F53" i="1596"/>
  <c r="H53" i="1596" s="1"/>
  <c r="F46" i="1596"/>
  <c r="H46" i="1596" s="1"/>
  <c r="F45" i="1596"/>
  <c r="H45" i="1596" s="1"/>
  <c r="F44" i="1596"/>
  <c r="H44" i="1596" s="1"/>
  <c r="F43" i="1596"/>
  <c r="H43" i="1596" s="1"/>
  <c r="F42" i="1596"/>
  <c r="H42" i="1596" s="1"/>
  <c r="F41" i="1596"/>
  <c r="H41" i="1596" s="1"/>
  <c r="F40" i="1596"/>
  <c r="H40" i="1596" s="1"/>
  <c r="F39" i="1596"/>
  <c r="H39" i="1596" s="1"/>
  <c r="F38" i="1596"/>
  <c r="H38" i="1596" s="1"/>
  <c r="F37" i="1596"/>
  <c r="H37" i="1596" s="1"/>
  <c r="F36" i="1596"/>
  <c r="H36" i="1596" s="1"/>
  <c r="F35" i="1596"/>
  <c r="H35" i="1596" s="1"/>
  <c r="F34" i="1596"/>
  <c r="H34" i="1596" s="1"/>
  <c r="F33" i="1596"/>
  <c r="H33" i="1596" s="1"/>
  <c r="F32" i="1596"/>
  <c r="H32" i="1596" s="1"/>
  <c r="F31" i="1596"/>
  <c r="H31" i="1596" s="1"/>
  <c r="F30" i="1596"/>
  <c r="H30" i="1596" s="1"/>
  <c r="F29" i="1596"/>
  <c r="H29" i="1596" s="1"/>
  <c r="F28" i="1596"/>
  <c r="H28" i="1596" s="1"/>
  <c r="F27" i="1596"/>
  <c r="H27" i="1596" s="1"/>
  <c r="F26" i="1596"/>
  <c r="H26" i="1596" s="1"/>
  <c r="F25" i="1596"/>
  <c r="H25" i="1596" s="1"/>
  <c r="F24" i="1596"/>
  <c r="H24" i="1596" s="1"/>
  <c r="F60" i="1595"/>
  <c r="H60" i="1595" s="1"/>
  <c r="F59" i="1595"/>
  <c r="H59" i="1595" s="1"/>
  <c r="F58" i="1595"/>
  <c r="H58" i="1595" s="1"/>
  <c r="F57" i="1595"/>
  <c r="H57" i="1595" s="1"/>
  <c r="F56" i="1595"/>
  <c r="H56" i="1595" s="1"/>
  <c r="F55" i="1595"/>
  <c r="H55" i="1595" s="1"/>
  <c r="F54" i="1595"/>
  <c r="H54" i="1595" s="1"/>
  <c r="F53" i="1595"/>
  <c r="H53" i="1595" s="1"/>
  <c r="F46" i="1595"/>
  <c r="H46" i="1595" s="1"/>
  <c r="F45" i="1595"/>
  <c r="H45" i="1595" s="1"/>
  <c r="F44" i="1595"/>
  <c r="H44" i="1595" s="1"/>
  <c r="F43" i="1595"/>
  <c r="H43" i="1595" s="1"/>
  <c r="F42" i="1595"/>
  <c r="H42" i="1595" s="1"/>
  <c r="F41" i="1595"/>
  <c r="H41" i="1595" s="1"/>
  <c r="F40" i="1595"/>
  <c r="H40" i="1595" s="1"/>
  <c r="F39" i="1595"/>
  <c r="H39" i="1595" s="1"/>
  <c r="F38" i="1595"/>
  <c r="H38" i="1595" s="1"/>
  <c r="F37" i="1595"/>
  <c r="H37" i="1595" s="1"/>
  <c r="F36" i="1595"/>
  <c r="H36" i="1595" s="1"/>
  <c r="F35" i="1595"/>
  <c r="H35" i="1595" s="1"/>
  <c r="F34" i="1595"/>
  <c r="H34" i="1595" s="1"/>
  <c r="F33" i="1595"/>
  <c r="H33" i="1595" s="1"/>
  <c r="F32" i="1595"/>
  <c r="H32" i="1595" s="1"/>
  <c r="F31" i="1595"/>
  <c r="H31" i="1595" s="1"/>
  <c r="F30" i="1595"/>
  <c r="H30" i="1595" s="1"/>
  <c r="F29" i="1595"/>
  <c r="H29" i="1595" s="1"/>
  <c r="F28" i="1595"/>
  <c r="H28" i="1595" s="1"/>
  <c r="F27" i="1595"/>
  <c r="H27" i="1595" s="1"/>
  <c r="F26" i="1595"/>
  <c r="H26" i="1595" s="1"/>
  <c r="F25" i="1595"/>
  <c r="H25" i="1595" s="1"/>
  <c r="F24" i="1595"/>
  <c r="H24" i="1595" s="1"/>
  <c r="F60" i="1592"/>
  <c r="H60" i="1592" s="1"/>
  <c r="F59" i="1592"/>
  <c r="H59" i="1592" s="1"/>
  <c r="F58" i="1592"/>
  <c r="H58" i="1592" s="1"/>
  <c r="F57" i="1592"/>
  <c r="H57" i="1592" s="1"/>
  <c r="F56" i="1592"/>
  <c r="H56" i="1592" s="1"/>
  <c r="F55" i="1592"/>
  <c r="H55" i="1592" s="1"/>
  <c r="F54" i="1592"/>
  <c r="H54" i="1592" s="1"/>
  <c r="F53" i="1592"/>
  <c r="H53" i="1592" s="1"/>
  <c r="F46" i="1592"/>
  <c r="H46" i="1592" s="1"/>
  <c r="F45" i="1592"/>
  <c r="H45" i="1592" s="1"/>
  <c r="F44" i="1592"/>
  <c r="H44" i="1592" s="1"/>
  <c r="F43" i="1592"/>
  <c r="H43" i="1592" s="1"/>
  <c r="F42" i="1592"/>
  <c r="H42" i="1592" s="1"/>
  <c r="F41" i="1592"/>
  <c r="H41" i="1592" s="1"/>
  <c r="F40" i="1592"/>
  <c r="H40" i="1592" s="1"/>
  <c r="F39" i="1592"/>
  <c r="H39" i="1592" s="1"/>
  <c r="F38" i="1592"/>
  <c r="H38" i="1592" s="1"/>
  <c r="F37" i="1592"/>
  <c r="H37" i="1592" s="1"/>
  <c r="F36" i="1592"/>
  <c r="H36" i="1592" s="1"/>
  <c r="F35" i="1592"/>
  <c r="H35" i="1592" s="1"/>
  <c r="F34" i="1592"/>
  <c r="H34" i="1592" s="1"/>
  <c r="F33" i="1592"/>
  <c r="H33" i="1592" s="1"/>
  <c r="F32" i="1592"/>
  <c r="H32" i="1592" s="1"/>
  <c r="F31" i="1592"/>
  <c r="H31" i="1592" s="1"/>
  <c r="F30" i="1592"/>
  <c r="H30" i="1592" s="1"/>
  <c r="F29" i="1592"/>
  <c r="H29" i="1592" s="1"/>
  <c r="F28" i="1592"/>
  <c r="H28" i="1592" s="1"/>
  <c r="F27" i="1592"/>
  <c r="H27" i="1592" s="1"/>
  <c r="F26" i="1592"/>
  <c r="H26" i="1592" s="1"/>
  <c r="F25" i="1592"/>
  <c r="H25" i="1592" s="1"/>
  <c r="F24" i="1592"/>
  <c r="H24" i="1592" s="1"/>
  <c r="F60" i="1591"/>
  <c r="H60" i="1591" s="1"/>
  <c r="F59" i="1591"/>
  <c r="H59" i="1591" s="1"/>
  <c r="F58" i="1591"/>
  <c r="H58" i="1591" s="1"/>
  <c r="F57" i="1591"/>
  <c r="H57" i="1591" s="1"/>
  <c r="F56" i="1591"/>
  <c r="H56" i="1591" s="1"/>
  <c r="F55" i="1591"/>
  <c r="H55" i="1591" s="1"/>
  <c r="F54" i="1591"/>
  <c r="H54" i="1591" s="1"/>
  <c r="F53" i="1591"/>
  <c r="H53" i="1591" s="1"/>
  <c r="F46" i="1591"/>
  <c r="H46" i="1591" s="1"/>
  <c r="F45" i="1591"/>
  <c r="H45" i="1591" s="1"/>
  <c r="F44" i="1591"/>
  <c r="H44" i="1591" s="1"/>
  <c r="F43" i="1591"/>
  <c r="H43" i="1591" s="1"/>
  <c r="F42" i="1591"/>
  <c r="H42" i="1591" s="1"/>
  <c r="F41" i="1591"/>
  <c r="H41" i="1591" s="1"/>
  <c r="F40" i="1591"/>
  <c r="H40" i="1591" s="1"/>
  <c r="F39" i="1591"/>
  <c r="H39" i="1591" s="1"/>
  <c r="F38" i="1591"/>
  <c r="H38" i="1591" s="1"/>
  <c r="F37" i="1591"/>
  <c r="H37" i="1591" s="1"/>
  <c r="F36" i="1591"/>
  <c r="H36" i="1591" s="1"/>
  <c r="F35" i="1591"/>
  <c r="H35" i="1591" s="1"/>
  <c r="F34" i="1591"/>
  <c r="H34" i="1591" s="1"/>
  <c r="F33" i="1591"/>
  <c r="H33" i="1591" s="1"/>
  <c r="F32" i="1591"/>
  <c r="H32" i="1591" s="1"/>
  <c r="F31" i="1591"/>
  <c r="H31" i="1591" s="1"/>
  <c r="F30" i="1591"/>
  <c r="H30" i="1591" s="1"/>
  <c r="F29" i="1591"/>
  <c r="H29" i="1591" s="1"/>
  <c r="F28" i="1591"/>
  <c r="H28" i="1591" s="1"/>
  <c r="F27" i="1591"/>
  <c r="H27" i="1591" s="1"/>
  <c r="F26" i="1591"/>
  <c r="H26" i="1591" s="1"/>
  <c r="F25" i="1591"/>
  <c r="H25" i="1591" s="1"/>
  <c r="F24" i="1591"/>
  <c r="H24" i="1591" s="1"/>
  <c r="F60" i="1590"/>
  <c r="H60" i="1590" s="1"/>
  <c r="F59" i="1590"/>
  <c r="H59" i="1590" s="1"/>
  <c r="F58" i="1590"/>
  <c r="H58" i="1590" s="1"/>
  <c r="F57" i="1590"/>
  <c r="H57" i="1590" s="1"/>
  <c r="F56" i="1590"/>
  <c r="H56" i="1590" s="1"/>
  <c r="F55" i="1590"/>
  <c r="H55" i="1590" s="1"/>
  <c r="F54" i="1590"/>
  <c r="H54" i="1590" s="1"/>
  <c r="F53" i="1590"/>
  <c r="H53" i="1590" s="1"/>
  <c r="F46" i="1590"/>
  <c r="H46" i="1590" s="1"/>
  <c r="F45" i="1590"/>
  <c r="H45" i="1590" s="1"/>
  <c r="F44" i="1590"/>
  <c r="H44" i="1590" s="1"/>
  <c r="F43" i="1590"/>
  <c r="H43" i="1590" s="1"/>
  <c r="F42" i="1590"/>
  <c r="H42" i="1590" s="1"/>
  <c r="F41" i="1590"/>
  <c r="H41" i="1590" s="1"/>
  <c r="F40" i="1590"/>
  <c r="H40" i="1590" s="1"/>
  <c r="F39" i="1590"/>
  <c r="H39" i="1590" s="1"/>
  <c r="F38" i="1590"/>
  <c r="H38" i="1590" s="1"/>
  <c r="F37" i="1590"/>
  <c r="H37" i="1590" s="1"/>
  <c r="F36" i="1590"/>
  <c r="H36" i="1590" s="1"/>
  <c r="F35" i="1590"/>
  <c r="H35" i="1590" s="1"/>
  <c r="F34" i="1590"/>
  <c r="H34" i="1590" s="1"/>
  <c r="F33" i="1590"/>
  <c r="H33" i="1590" s="1"/>
  <c r="F32" i="1590"/>
  <c r="H32" i="1590" s="1"/>
  <c r="F31" i="1590"/>
  <c r="H31" i="1590" s="1"/>
  <c r="F30" i="1590"/>
  <c r="H30" i="1590" s="1"/>
  <c r="F29" i="1590"/>
  <c r="H29" i="1590" s="1"/>
  <c r="F28" i="1590"/>
  <c r="H28" i="1590" s="1"/>
  <c r="F27" i="1590"/>
  <c r="H27" i="1590" s="1"/>
  <c r="F26" i="1590"/>
  <c r="H26" i="1590" s="1"/>
  <c r="F25" i="1590"/>
  <c r="H25" i="1590" s="1"/>
  <c r="F24" i="1590"/>
  <c r="H24" i="1590" s="1"/>
  <c r="F60" i="1589"/>
  <c r="H60" i="1589" s="1"/>
  <c r="F59" i="1589"/>
  <c r="H59" i="1589" s="1"/>
  <c r="F58" i="1589"/>
  <c r="H58" i="1589" s="1"/>
  <c r="F57" i="1589"/>
  <c r="H57" i="1589" s="1"/>
  <c r="F56" i="1589"/>
  <c r="H56" i="1589" s="1"/>
  <c r="F55" i="1589"/>
  <c r="H55" i="1589" s="1"/>
  <c r="F54" i="1589"/>
  <c r="H54" i="1589" s="1"/>
  <c r="F53" i="1589"/>
  <c r="H53" i="1589" s="1"/>
  <c r="F46" i="1589"/>
  <c r="H46" i="1589" s="1"/>
  <c r="F45" i="1589"/>
  <c r="H45" i="1589" s="1"/>
  <c r="F44" i="1589"/>
  <c r="H44" i="1589" s="1"/>
  <c r="F43" i="1589"/>
  <c r="H43" i="1589" s="1"/>
  <c r="F42" i="1589"/>
  <c r="H42" i="1589" s="1"/>
  <c r="F41" i="1589"/>
  <c r="H41" i="1589" s="1"/>
  <c r="F40" i="1589"/>
  <c r="H40" i="1589" s="1"/>
  <c r="F39" i="1589"/>
  <c r="H39" i="1589" s="1"/>
  <c r="F38" i="1589"/>
  <c r="H38" i="1589" s="1"/>
  <c r="F37" i="1589"/>
  <c r="H37" i="1589" s="1"/>
  <c r="F36" i="1589"/>
  <c r="H36" i="1589" s="1"/>
  <c r="F35" i="1589"/>
  <c r="H35" i="1589" s="1"/>
  <c r="F34" i="1589"/>
  <c r="H34" i="1589" s="1"/>
  <c r="F33" i="1589"/>
  <c r="H33" i="1589" s="1"/>
  <c r="F32" i="1589"/>
  <c r="H32" i="1589" s="1"/>
  <c r="F31" i="1589"/>
  <c r="H31" i="1589" s="1"/>
  <c r="F30" i="1589"/>
  <c r="H30" i="1589" s="1"/>
  <c r="F29" i="1589"/>
  <c r="H29" i="1589" s="1"/>
  <c r="F28" i="1589"/>
  <c r="H28" i="1589" s="1"/>
  <c r="F27" i="1589"/>
  <c r="H27" i="1589" s="1"/>
  <c r="F26" i="1589"/>
  <c r="H26" i="1589" s="1"/>
  <c r="F25" i="1589"/>
  <c r="H25" i="1589" s="1"/>
  <c r="F24" i="1589"/>
  <c r="H24" i="1589" s="1"/>
  <c r="F53" i="1585"/>
  <c r="F60" i="1588"/>
  <c r="H60" i="1588" s="1"/>
  <c r="F59" i="1588"/>
  <c r="H59" i="1588" s="1"/>
  <c r="F58" i="1588"/>
  <c r="H58" i="1588" s="1"/>
  <c r="F57" i="1588"/>
  <c r="H57" i="1588" s="1"/>
  <c r="F56" i="1588"/>
  <c r="H56" i="1588" s="1"/>
  <c r="F55" i="1588"/>
  <c r="H55" i="1588" s="1"/>
  <c r="F54" i="1588"/>
  <c r="H54" i="1588" s="1"/>
  <c r="F53" i="1588"/>
  <c r="H53" i="1588" s="1"/>
  <c r="F46" i="1588"/>
  <c r="H46" i="1588" s="1"/>
  <c r="F45" i="1588"/>
  <c r="H45" i="1588" s="1"/>
  <c r="F44" i="1588"/>
  <c r="H44" i="1588" s="1"/>
  <c r="F43" i="1588"/>
  <c r="H43" i="1588" s="1"/>
  <c r="F42" i="1588"/>
  <c r="H42" i="1588" s="1"/>
  <c r="F41" i="1588"/>
  <c r="H41" i="1588" s="1"/>
  <c r="F40" i="1588"/>
  <c r="H40" i="1588" s="1"/>
  <c r="F39" i="1588"/>
  <c r="H39" i="1588" s="1"/>
  <c r="F38" i="1588"/>
  <c r="H38" i="1588" s="1"/>
  <c r="F37" i="1588"/>
  <c r="H37" i="1588" s="1"/>
  <c r="F36" i="1588"/>
  <c r="H36" i="1588" s="1"/>
  <c r="F35" i="1588"/>
  <c r="H35" i="1588" s="1"/>
  <c r="F34" i="1588"/>
  <c r="H34" i="1588" s="1"/>
  <c r="F33" i="1588"/>
  <c r="H33" i="1588" s="1"/>
  <c r="F32" i="1588"/>
  <c r="H32" i="1588" s="1"/>
  <c r="F31" i="1588"/>
  <c r="H31" i="1588" s="1"/>
  <c r="F30" i="1588"/>
  <c r="H30" i="1588" s="1"/>
  <c r="F29" i="1588"/>
  <c r="H29" i="1588" s="1"/>
  <c r="F28" i="1588"/>
  <c r="H28" i="1588" s="1"/>
  <c r="F27" i="1588"/>
  <c r="H27" i="1588" s="1"/>
  <c r="F26" i="1588"/>
  <c r="H26" i="1588" s="1"/>
  <c r="F25" i="1588"/>
  <c r="H25" i="1588" s="1"/>
  <c r="F24" i="1588"/>
  <c r="H24" i="1588" s="1"/>
  <c r="F60" i="1587"/>
  <c r="H60" i="1587" s="1"/>
  <c r="F59" i="1587"/>
  <c r="H59" i="1587" s="1"/>
  <c r="F58" i="1587"/>
  <c r="H58" i="1587" s="1"/>
  <c r="F57" i="1587"/>
  <c r="H57" i="1587" s="1"/>
  <c r="F56" i="1587"/>
  <c r="H56" i="1587" s="1"/>
  <c r="F55" i="1587"/>
  <c r="H55" i="1587" s="1"/>
  <c r="F54" i="1587"/>
  <c r="H54" i="1587" s="1"/>
  <c r="F53" i="1587"/>
  <c r="H53" i="1587" s="1"/>
  <c r="F46" i="1587"/>
  <c r="H46" i="1587" s="1"/>
  <c r="F45" i="1587"/>
  <c r="H45" i="1587" s="1"/>
  <c r="F44" i="1587"/>
  <c r="H44" i="1587" s="1"/>
  <c r="F43" i="1587"/>
  <c r="H43" i="1587" s="1"/>
  <c r="F42" i="1587"/>
  <c r="H42" i="1587" s="1"/>
  <c r="F41" i="1587"/>
  <c r="H41" i="1587" s="1"/>
  <c r="F40" i="1587"/>
  <c r="H40" i="1587" s="1"/>
  <c r="F39" i="1587"/>
  <c r="H39" i="1587" s="1"/>
  <c r="F38" i="1587"/>
  <c r="H38" i="1587" s="1"/>
  <c r="F37" i="1587"/>
  <c r="H37" i="1587" s="1"/>
  <c r="F36" i="1587"/>
  <c r="H36" i="1587" s="1"/>
  <c r="F35" i="1587"/>
  <c r="H35" i="1587" s="1"/>
  <c r="F34" i="1587"/>
  <c r="H34" i="1587" s="1"/>
  <c r="F33" i="1587"/>
  <c r="H33" i="1587" s="1"/>
  <c r="F32" i="1587"/>
  <c r="H32" i="1587" s="1"/>
  <c r="F31" i="1587"/>
  <c r="H31" i="1587" s="1"/>
  <c r="F30" i="1587"/>
  <c r="H30" i="1587" s="1"/>
  <c r="F29" i="1587"/>
  <c r="H29" i="1587" s="1"/>
  <c r="F28" i="1587"/>
  <c r="H28" i="1587" s="1"/>
  <c r="F27" i="1587"/>
  <c r="H27" i="1587" s="1"/>
  <c r="F26" i="1587"/>
  <c r="H26" i="1587" s="1"/>
  <c r="F25" i="1587"/>
  <c r="H25" i="1587" s="1"/>
  <c r="F24" i="1587"/>
  <c r="H24" i="1587" s="1"/>
  <c r="F60" i="1586"/>
  <c r="H60" i="1586" s="1"/>
  <c r="F59" i="1586"/>
  <c r="H59" i="1586" s="1"/>
  <c r="F58" i="1586"/>
  <c r="H58" i="1586" s="1"/>
  <c r="F57" i="1586"/>
  <c r="H57" i="1586" s="1"/>
  <c r="F56" i="1586"/>
  <c r="H56" i="1586" s="1"/>
  <c r="F55" i="1586"/>
  <c r="H55" i="1586" s="1"/>
  <c r="F54" i="1586"/>
  <c r="H54" i="1586" s="1"/>
  <c r="F53" i="1586"/>
  <c r="H53" i="1586" s="1"/>
  <c r="F46" i="1586"/>
  <c r="H46" i="1586" s="1"/>
  <c r="F45" i="1586"/>
  <c r="H45" i="1586" s="1"/>
  <c r="F44" i="1586"/>
  <c r="H44" i="1586" s="1"/>
  <c r="F43" i="1586"/>
  <c r="H43" i="1586" s="1"/>
  <c r="F42" i="1586"/>
  <c r="H42" i="1586" s="1"/>
  <c r="F41" i="1586"/>
  <c r="H41" i="1586" s="1"/>
  <c r="F40" i="1586"/>
  <c r="H40" i="1586" s="1"/>
  <c r="F39" i="1586"/>
  <c r="H39" i="1586" s="1"/>
  <c r="F38" i="1586"/>
  <c r="H38" i="1586" s="1"/>
  <c r="F37" i="1586"/>
  <c r="H37" i="1586" s="1"/>
  <c r="F36" i="1586"/>
  <c r="H36" i="1586" s="1"/>
  <c r="F35" i="1586"/>
  <c r="H35" i="1586" s="1"/>
  <c r="F34" i="1586"/>
  <c r="H34" i="1586" s="1"/>
  <c r="F33" i="1586"/>
  <c r="H33" i="1586" s="1"/>
  <c r="F32" i="1586"/>
  <c r="H32" i="1586" s="1"/>
  <c r="F31" i="1586"/>
  <c r="H31" i="1586" s="1"/>
  <c r="F30" i="1586"/>
  <c r="H30" i="1586" s="1"/>
  <c r="F29" i="1586"/>
  <c r="H29" i="1586" s="1"/>
  <c r="F28" i="1586"/>
  <c r="H28" i="1586" s="1"/>
  <c r="F27" i="1586"/>
  <c r="H27" i="1586" s="1"/>
  <c r="F26" i="1586"/>
  <c r="H26" i="1586" s="1"/>
  <c r="F25" i="1586"/>
  <c r="H25" i="1586" s="1"/>
  <c r="F24" i="1586"/>
  <c r="H24" i="1586" s="1"/>
  <c r="F60" i="1585"/>
  <c r="H60" i="1585" s="1"/>
  <c r="F59" i="1585"/>
  <c r="H59" i="1585" s="1"/>
  <c r="F58" i="1585"/>
  <c r="H58" i="1585" s="1"/>
  <c r="F57" i="1585"/>
  <c r="H57" i="1585" s="1"/>
  <c r="F56" i="1585"/>
  <c r="H56" i="1585" s="1"/>
  <c r="F55" i="1585"/>
  <c r="H55" i="1585" s="1"/>
  <c r="F54" i="1585"/>
  <c r="H54" i="1585" s="1"/>
  <c r="F46" i="1585"/>
  <c r="H46" i="1585" s="1"/>
  <c r="F45" i="1585"/>
  <c r="H45" i="1585" s="1"/>
  <c r="F44" i="1585"/>
  <c r="H44" i="1585" s="1"/>
  <c r="F43" i="1585"/>
  <c r="H43" i="1585" s="1"/>
  <c r="F42" i="1585"/>
  <c r="H42" i="1585" s="1"/>
  <c r="F41" i="1585"/>
  <c r="H41" i="1585" s="1"/>
  <c r="F40" i="1585"/>
  <c r="H40" i="1585" s="1"/>
  <c r="F39" i="1585"/>
  <c r="H39" i="1585" s="1"/>
  <c r="F38" i="1585"/>
  <c r="H38" i="1585" s="1"/>
  <c r="F37" i="1585"/>
  <c r="H37" i="1585" s="1"/>
  <c r="F36" i="1585"/>
  <c r="H36" i="1585" s="1"/>
  <c r="F35" i="1585"/>
  <c r="H35" i="1585" s="1"/>
  <c r="F34" i="1585"/>
  <c r="H34" i="1585" s="1"/>
  <c r="F33" i="1585"/>
  <c r="H33" i="1585" s="1"/>
  <c r="F32" i="1585"/>
  <c r="H32" i="1585" s="1"/>
  <c r="F31" i="1585"/>
  <c r="H31" i="1585" s="1"/>
  <c r="F30" i="1585"/>
  <c r="H30" i="1585" s="1"/>
  <c r="F29" i="1585"/>
  <c r="H29" i="1585" s="1"/>
  <c r="F28" i="1585"/>
  <c r="H28" i="1585" s="1"/>
  <c r="F27" i="1585"/>
  <c r="H27" i="1585" s="1"/>
  <c r="F26" i="1585"/>
  <c r="H26" i="1585" s="1"/>
  <c r="F25" i="1585"/>
  <c r="H25" i="1585" s="1"/>
  <c r="F24" i="1585"/>
  <c r="H24" i="1585" s="1"/>
  <c r="F60" i="1584"/>
  <c r="H60" i="1584" s="1"/>
  <c r="F59" i="1584"/>
  <c r="H59" i="1584" s="1"/>
  <c r="F58" i="1584"/>
  <c r="H58" i="1584" s="1"/>
  <c r="F57" i="1584"/>
  <c r="H57" i="1584" s="1"/>
  <c r="F56" i="1584"/>
  <c r="H56" i="1584" s="1"/>
  <c r="F55" i="1584"/>
  <c r="H55" i="1584" s="1"/>
  <c r="F54" i="1584"/>
  <c r="H54" i="1584" s="1"/>
  <c r="F53" i="1584"/>
  <c r="H53" i="1584" s="1"/>
  <c r="F46" i="1584"/>
  <c r="H46" i="1584" s="1"/>
  <c r="F45" i="1584"/>
  <c r="H45" i="1584" s="1"/>
  <c r="F44" i="1584"/>
  <c r="H44" i="1584" s="1"/>
  <c r="F43" i="1584"/>
  <c r="H43" i="1584" s="1"/>
  <c r="F42" i="1584"/>
  <c r="H42" i="1584" s="1"/>
  <c r="F41" i="1584"/>
  <c r="H41" i="1584" s="1"/>
  <c r="F40" i="1584"/>
  <c r="H40" i="1584" s="1"/>
  <c r="F39" i="1584"/>
  <c r="H39" i="1584" s="1"/>
  <c r="F38" i="1584"/>
  <c r="H38" i="1584" s="1"/>
  <c r="F37" i="1584"/>
  <c r="H37" i="1584" s="1"/>
  <c r="F36" i="1584"/>
  <c r="H36" i="1584" s="1"/>
  <c r="F35" i="1584"/>
  <c r="H35" i="1584" s="1"/>
  <c r="F34" i="1584"/>
  <c r="H34" i="1584" s="1"/>
  <c r="F33" i="1584"/>
  <c r="H33" i="1584" s="1"/>
  <c r="F32" i="1584"/>
  <c r="H32" i="1584" s="1"/>
  <c r="F31" i="1584"/>
  <c r="H31" i="1584" s="1"/>
  <c r="F30" i="1584"/>
  <c r="H30" i="1584" s="1"/>
  <c r="F29" i="1584"/>
  <c r="H29" i="1584" s="1"/>
  <c r="F28" i="1584"/>
  <c r="H28" i="1584" s="1"/>
  <c r="F27" i="1584"/>
  <c r="H27" i="1584" s="1"/>
  <c r="F26" i="1584"/>
  <c r="H26" i="1584" s="1"/>
  <c r="F25" i="1584"/>
  <c r="H25" i="1584" s="1"/>
  <c r="F24" i="1584"/>
  <c r="H24" i="1584" s="1"/>
  <c r="F60" i="1583"/>
  <c r="H60" i="1583" s="1"/>
  <c r="F59" i="1583"/>
  <c r="H59" i="1583" s="1"/>
  <c r="F58" i="1583"/>
  <c r="H58" i="1583" s="1"/>
  <c r="F57" i="1583"/>
  <c r="H57" i="1583" s="1"/>
  <c r="F56" i="1583"/>
  <c r="H56" i="1583" s="1"/>
  <c r="F55" i="1583"/>
  <c r="H55" i="1583" s="1"/>
  <c r="F54" i="1583"/>
  <c r="H54" i="1583" s="1"/>
  <c r="F53" i="1583"/>
  <c r="H53" i="1583" s="1"/>
  <c r="F46" i="1583"/>
  <c r="H46" i="1583" s="1"/>
  <c r="F45" i="1583"/>
  <c r="H45" i="1583" s="1"/>
  <c r="F44" i="1583"/>
  <c r="H44" i="1583" s="1"/>
  <c r="F43" i="1583"/>
  <c r="H43" i="1583" s="1"/>
  <c r="F42" i="1583"/>
  <c r="H42" i="1583" s="1"/>
  <c r="F41" i="1583"/>
  <c r="H41" i="1583" s="1"/>
  <c r="F40" i="1583"/>
  <c r="H40" i="1583" s="1"/>
  <c r="F39" i="1583"/>
  <c r="H39" i="1583" s="1"/>
  <c r="F38" i="1583"/>
  <c r="H38" i="1583" s="1"/>
  <c r="F37" i="1583"/>
  <c r="H37" i="1583" s="1"/>
  <c r="F36" i="1583"/>
  <c r="H36" i="1583" s="1"/>
  <c r="F35" i="1583"/>
  <c r="H35" i="1583" s="1"/>
  <c r="F34" i="1583"/>
  <c r="H34" i="1583" s="1"/>
  <c r="F33" i="1583"/>
  <c r="H33" i="1583" s="1"/>
  <c r="F32" i="1583"/>
  <c r="H32" i="1583" s="1"/>
  <c r="F31" i="1583"/>
  <c r="H31" i="1583" s="1"/>
  <c r="F30" i="1583"/>
  <c r="H30" i="1583" s="1"/>
  <c r="F29" i="1583"/>
  <c r="H29" i="1583" s="1"/>
  <c r="F28" i="1583"/>
  <c r="H28" i="1583" s="1"/>
  <c r="F27" i="1583"/>
  <c r="H27" i="1583" s="1"/>
  <c r="F26" i="1583"/>
  <c r="H26" i="1583" s="1"/>
  <c r="F25" i="1583"/>
  <c r="H25" i="1583" s="1"/>
  <c r="F24" i="1583"/>
  <c r="H24" i="1583" s="1"/>
  <c r="F60" i="1582"/>
  <c r="H60" i="1582" s="1"/>
  <c r="F59" i="1582"/>
  <c r="H59" i="1582" s="1"/>
  <c r="F58" i="1582"/>
  <c r="H58" i="1582" s="1"/>
  <c r="F57" i="1582"/>
  <c r="H57" i="1582" s="1"/>
  <c r="F56" i="1582"/>
  <c r="H56" i="1582" s="1"/>
  <c r="F55" i="1582"/>
  <c r="H55" i="1582" s="1"/>
  <c r="F54" i="1582"/>
  <c r="H54" i="1582" s="1"/>
  <c r="F53" i="1582"/>
  <c r="H53" i="1582" s="1"/>
  <c r="F46" i="1582"/>
  <c r="H46" i="1582" s="1"/>
  <c r="F45" i="1582"/>
  <c r="H45" i="1582" s="1"/>
  <c r="F44" i="1582"/>
  <c r="H44" i="1582" s="1"/>
  <c r="F43" i="1582"/>
  <c r="H43" i="1582" s="1"/>
  <c r="F42" i="1582"/>
  <c r="H42" i="1582" s="1"/>
  <c r="F41" i="1582"/>
  <c r="H41" i="1582" s="1"/>
  <c r="F40" i="1582"/>
  <c r="H40" i="1582" s="1"/>
  <c r="F39" i="1582"/>
  <c r="H39" i="1582" s="1"/>
  <c r="F38" i="1582"/>
  <c r="H38" i="1582" s="1"/>
  <c r="F37" i="1582"/>
  <c r="H37" i="1582" s="1"/>
  <c r="F36" i="1582"/>
  <c r="H36" i="1582" s="1"/>
  <c r="F35" i="1582"/>
  <c r="H35" i="1582" s="1"/>
  <c r="F34" i="1582"/>
  <c r="H34" i="1582" s="1"/>
  <c r="F33" i="1582"/>
  <c r="H33" i="1582" s="1"/>
  <c r="F32" i="1582"/>
  <c r="H32" i="1582" s="1"/>
  <c r="F31" i="1582"/>
  <c r="H31" i="1582" s="1"/>
  <c r="F30" i="1582"/>
  <c r="H30" i="1582" s="1"/>
  <c r="F29" i="1582"/>
  <c r="H29" i="1582" s="1"/>
  <c r="F28" i="1582"/>
  <c r="H28" i="1582" s="1"/>
  <c r="F27" i="1582"/>
  <c r="H27" i="1582" s="1"/>
  <c r="F26" i="1582"/>
  <c r="H26" i="1582" s="1"/>
  <c r="F25" i="1582"/>
  <c r="H25" i="1582" s="1"/>
  <c r="F24" i="1582"/>
  <c r="H24" i="1582" s="1"/>
  <c r="F60" i="1581"/>
  <c r="H60" i="1581" s="1"/>
  <c r="F59" i="1581"/>
  <c r="H59" i="1581" s="1"/>
  <c r="F58" i="1581"/>
  <c r="H58" i="1581" s="1"/>
  <c r="F57" i="1581"/>
  <c r="H57" i="1581" s="1"/>
  <c r="F56" i="1581"/>
  <c r="H56" i="1581" s="1"/>
  <c r="F55" i="1581"/>
  <c r="H55" i="1581" s="1"/>
  <c r="F54" i="1581"/>
  <c r="H54" i="1581" s="1"/>
  <c r="F53" i="1581"/>
  <c r="H53" i="1581" s="1"/>
  <c r="F46" i="1581"/>
  <c r="H46" i="1581" s="1"/>
  <c r="F45" i="1581"/>
  <c r="H45" i="1581" s="1"/>
  <c r="F44" i="1581"/>
  <c r="H44" i="1581" s="1"/>
  <c r="F43" i="1581"/>
  <c r="H43" i="1581" s="1"/>
  <c r="F42" i="1581"/>
  <c r="H42" i="1581" s="1"/>
  <c r="F41" i="1581"/>
  <c r="H41" i="1581" s="1"/>
  <c r="F40" i="1581"/>
  <c r="H40" i="1581" s="1"/>
  <c r="F39" i="1581"/>
  <c r="H39" i="1581" s="1"/>
  <c r="F38" i="1581"/>
  <c r="H38" i="1581" s="1"/>
  <c r="F37" i="1581"/>
  <c r="H37" i="1581" s="1"/>
  <c r="F36" i="1581"/>
  <c r="H36" i="1581" s="1"/>
  <c r="F35" i="1581"/>
  <c r="H35" i="1581" s="1"/>
  <c r="F34" i="1581"/>
  <c r="H34" i="1581" s="1"/>
  <c r="F33" i="1581"/>
  <c r="H33" i="1581" s="1"/>
  <c r="F32" i="1581"/>
  <c r="H32" i="1581" s="1"/>
  <c r="F31" i="1581"/>
  <c r="H31" i="1581" s="1"/>
  <c r="F30" i="1581"/>
  <c r="H30" i="1581" s="1"/>
  <c r="F29" i="1581"/>
  <c r="H29" i="1581" s="1"/>
  <c r="F28" i="1581"/>
  <c r="H28" i="1581" s="1"/>
  <c r="F27" i="1581"/>
  <c r="H27" i="1581" s="1"/>
  <c r="F26" i="1581"/>
  <c r="H26" i="1581" s="1"/>
  <c r="F25" i="1581"/>
  <c r="H25" i="1581" s="1"/>
  <c r="F24" i="1581"/>
  <c r="H24" i="1581" s="1"/>
  <c r="F60" i="1580"/>
  <c r="H60" i="1580" s="1"/>
  <c r="F59" i="1580"/>
  <c r="H59" i="1580" s="1"/>
  <c r="F58" i="1580"/>
  <c r="H58" i="1580" s="1"/>
  <c r="F57" i="1580"/>
  <c r="H57" i="1580" s="1"/>
  <c r="F56" i="1580"/>
  <c r="H56" i="1580" s="1"/>
  <c r="F55" i="1580"/>
  <c r="H55" i="1580" s="1"/>
  <c r="F54" i="1580"/>
  <c r="H54" i="1580" s="1"/>
  <c r="F53" i="1580"/>
  <c r="H53" i="1580" s="1"/>
  <c r="F46" i="1580"/>
  <c r="H46" i="1580" s="1"/>
  <c r="F45" i="1580"/>
  <c r="H45" i="1580" s="1"/>
  <c r="F44" i="1580"/>
  <c r="H44" i="1580" s="1"/>
  <c r="F43" i="1580"/>
  <c r="H43" i="1580" s="1"/>
  <c r="F42" i="1580"/>
  <c r="H42" i="1580" s="1"/>
  <c r="F41" i="1580"/>
  <c r="H41" i="1580" s="1"/>
  <c r="F40" i="1580"/>
  <c r="H40" i="1580" s="1"/>
  <c r="F39" i="1580"/>
  <c r="H39" i="1580" s="1"/>
  <c r="F38" i="1580"/>
  <c r="H38" i="1580" s="1"/>
  <c r="F37" i="1580"/>
  <c r="H37" i="1580" s="1"/>
  <c r="F36" i="1580"/>
  <c r="H36" i="1580" s="1"/>
  <c r="F35" i="1580"/>
  <c r="H35" i="1580" s="1"/>
  <c r="F34" i="1580"/>
  <c r="H34" i="1580" s="1"/>
  <c r="F33" i="1580"/>
  <c r="H33" i="1580" s="1"/>
  <c r="F32" i="1580"/>
  <c r="H32" i="1580" s="1"/>
  <c r="F31" i="1580"/>
  <c r="H31" i="1580" s="1"/>
  <c r="F30" i="1580"/>
  <c r="H30" i="1580" s="1"/>
  <c r="F29" i="1580"/>
  <c r="H29" i="1580" s="1"/>
  <c r="F28" i="1580"/>
  <c r="H28" i="1580" s="1"/>
  <c r="F27" i="1580"/>
  <c r="H27" i="1580" s="1"/>
  <c r="F26" i="1580"/>
  <c r="H26" i="1580" s="1"/>
  <c r="F25" i="1580"/>
  <c r="H25" i="1580" s="1"/>
  <c r="F24" i="1580"/>
  <c r="H24" i="1580" s="1"/>
  <c r="F60" i="1579"/>
  <c r="H60" i="1579" s="1"/>
  <c r="F59" i="1579"/>
  <c r="H59" i="1579" s="1"/>
  <c r="F58" i="1579"/>
  <c r="H58" i="1579" s="1"/>
  <c r="F57" i="1579"/>
  <c r="H57" i="1579" s="1"/>
  <c r="F56" i="1579"/>
  <c r="H56" i="1579" s="1"/>
  <c r="F55" i="1579"/>
  <c r="H55" i="1579" s="1"/>
  <c r="F54" i="1579"/>
  <c r="H54" i="1579" s="1"/>
  <c r="F53" i="1579"/>
  <c r="H53" i="1579" s="1"/>
  <c r="F46" i="1579"/>
  <c r="H46" i="1579" s="1"/>
  <c r="F45" i="1579"/>
  <c r="H45" i="1579" s="1"/>
  <c r="F44" i="1579"/>
  <c r="H44" i="1579" s="1"/>
  <c r="F43" i="1579"/>
  <c r="H43" i="1579" s="1"/>
  <c r="F42" i="1579"/>
  <c r="H42" i="1579" s="1"/>
  <c r="F41" i="1579"/>
  <c r="H41" i="1579" s="1"/>
  <c r="F40" i="1579"/>
  <c r="H40" i="1579" s="1"/>
  <c r="F39" i="1579"/>
  <c r="H39" i="1579" s="1"/>
  <c r="F38" i="1579"/>
  <c r="H38" i="1579" s="1"/>
  <c r="F37" i="1579"/>
  <c r="H37" i="1579" s="1"/>
  <c r="F36" i="1579"/>
  <c r="H36" i="1579" s="1"/>
  <c r="F35" i="1579"/>
  <c r="H35" i="1579" s="1"/>
  <c r="F34" i="1579"/>
  <c r="H34" i="1579" s="1"/>
  <c r="F33" i="1579"/>
  <c r="H33" i="1579" s="1"/>
  <c r="F32" i="1579"/>
  <c r="H32" i="1579" s="1"/>
  <c r="F31" i="1579"/>
  <c r="H31" i="1579" s="1"/>
  <c r="F30" i="1579"/>
  <c r="H30" i="1579" s="1"/>
  <c r="F29" i="1579"/>
  <c r="H29" i="1579" s="1"/>
  <c r="F28" i="1579"/>
  <c r="H28" i="1579" s="1"/>
  <c r="F27" i="1579"/>
  <c r="H27" i="1579" s="1"/>
  <c r="F26" i="1579"/>
  <c r="H26" i="1579" s="1"/>
  <c r="F25" i="1579"/>
  <c r="H25" i="1579" s="1"/>
  <c r="F24" i="1579"/>
  <c r="H24" i="1579" s="1"/>
  <c r="F60" i="1578"/>
  <c r="H60" i="1578" s="1"/>
  <c r="F59" i="1578"/>
  <c r="H59" i="1578" s="1"/>
  <c r="F58" i="1578"/>
  <c r="H58" i="1578" s="1"/>
  <c r="F57" i="1578"/>
  <c r="H57" i="1578" s="1"/>
  <c r="F56" i="1578"/>
  <c r="H56" i="1578" s="1"/>
  <c r="F55" i="1578"/>
  <c r="H55" i="1578" s="1"/>
  <c r="F54" i="1578"/>
  <c r="H54" i="1578" s="1"/>
  <c r="F53" i="1578"/>
  <c r="H53" i="1578" s="1"/>
  <c r="F46" i="1578"/>
  <c r="H46" i="1578" s="1"/>
  <c r="F45" i="1578"/>
  <c r="H45" i="1578" s="1"/>
  <c r="F44" i="1578"/>
  <c r="H44" i="1578" s="1"/>
  <c r="F43" i="1578"/>
  <c r="H43" i="1578" s="1"/>
  <c r="F42" i="1578"/>
  <c r="H42" i="1578" s="1"/>
  <c r="F41" i="1578"/>
  <c r="H41" i="1578" s="1"/>
  <c r="F40" i="1578"/>
  <c r="H40" i="1578" s="1"/>
  <c r="F39" i="1578"/>
  <c r="H39" i="1578" s="1"/>
  <c r="F38" i="1578"/>
  <c r="H38" i="1578" s="1"/>
  <c r="F37" i="1578"/>
  <c r="H37" i="1578" s="1"/>
  <c r="F36" i="1578"/>
  <c r="H36" i="1578" s="1"/>
  <c r="F35" i="1578"/>
  <c r="H35" i="1578" s="1"/>
  <c r="F34" i="1578"/>
  <c r="H34" i="1578" s="1"/>
  <c r="F33" i="1578"/>
  <c r="H33" i="1578" s="1"/>
  <c r="F32" i="1578"/>
  <c r="H32" i="1578" s="1"/>
  <c r="F31" i="1578"/>
  <c r="H31" i="1578" s="1"/>
  <c r="F30" i="1578"/>
  <c r="H30" i="1578" s="1"/>
  <c r="F29" i="1578"/>
  <c r="H29" i="1578" s="1"/>
  <c r="F28" i="1578"/>
  <c r="H28" i="1578" s="1"/>
  <c r="F27" i="1578"/>
  <c r="H27" i="1578" s="1"/>
  <c r="F26" i="1578"/>
  <c r="H26" i="1578" s="1"/>
  <c r="F25" i="1578"/>
  <c r="H25" i="1578" s="1"/>
  <c r="F24" i="1578"/>
  <c r="H24" i="1578" s="1"/>
  <c r="F60" i="1577"/>
  <c r="H60" i="1577" s="1"/>
  <c r="F59" i="1577"/>
  <c r="H59" i="1577" s="1"/>
  <c r="F58" i="1577"/>
  <c r="H58" i="1577" s="1"/>
  <c r="F57" i="1577"/>
  <c r="H57" i="1577" s="1"/>
  <c r="F56" i="1577"/>
  <c r="H56" i="1577" s="1"/>
  <c r="F55" i="1577"/>
  <c r="H55" i="1577" s="1"/>
  <c r="F54" i="1577"/>
  <c r="H54" i="1577" s="1"/>
  <c r="F53" i="1577"/>
  <c r="H53" i="1577" s="1"/>
  <c r="F46" i="1577"/>
  <c r="H46" i="1577" s="1"/>
  <c r="F45" i="1577"/>
  <c r="H45" i="1577" s="1"/>
  <c r="F44" i="1577"/>
  <c r="H44" i="1577" s="1"/>
  <c r="F43" i="1577"/>
  <c r="H43" i="1577" s="1"/>
  <c r="F42" i="1577"/>
  <c r="H42" i="1577" s="1"/>
  <c r="F41" i="1577"/>
  <c r="H41" i="1577" s="1"/>
  <c r="F40" i="1577"/>
  <c r="H40" i="1577" s="1"/>
  <c r="F39" i="1577"/>
  <c r="H39" i="1577" s="1"/>
  <c r="F38" i="1577"/>
  <c r="H38" i="1577" s="1"/>
  <c r="F37" i="1577"/>
  <c r="H37" i="1577" s="1"/>
  <c r="F36" i="1577"/>
  <c r="H36" i="1577" s="1"/>
  <c r="F35" i="1577"/>
  <c r="H35" i="1577" s="1"/>
  <c r="F34" i="1577"/>
  <c r="H34" i="1577" s="1"/>
  <c r="F33" i="1577"/>
  <c r="H33" i="1577" s="1"/>
  <c r="F32" i="1577"/>
  <c r="H32" i="1577" s="1"/>
  <c r="F31" i="1577"/>
  <c r="H31" i="1577" s="1"/>
  <c r="F30" i="1577"/>
  <c r="H30" i="1577" s="1"/>
  <c r="F29" i="1577"/>
  <c r="H29" i="1577" s="1"/>
  <c r="F28" i="1577"/>
  <c r="H28" i="1577" s="1"/>
  <c r="F27" i="1577"/>
  <c r="H27" i="1577" s="1"/>
  <c r="F26" i="1577"/>
  <c r="H26" i="1577" s="1"/>
  <c r="F25" i="1577"/>
  <c r="H25" i="1577" s="1"/>
  <c r="F24" i="1577"/>
  <c r="H24" i="1577" s="1"/>
  <c r="F60" i="1576"/>
  <c r="H60" i="1576" s="1"/>
  <c r="F59" i="1576"/>
  <c r="H59" i="1576" s="1"/>
  <c r="F58" i="1576"/>
  <c r="H58" i="1576" s="1"/>
  <c r="F57" i="1576"/>
  <c r="H57" i="1576" s="1"/>
  <c r="F56" i="1576"/>
  <c r="H56" i="1576" s="1"/>
  <c r="F55" i="1576"/>
  <c r="H55" i="1576" s="1"/>
  <c r="F54" i="1576"/>
  <c r="H54" i="1576" s="1"/>
  <c r="F53" i="1576"/>
  <c r="H53" i="1576" s="1"/>
  <c r="F46" i="1576"/>
  <c r="H46" i="1576" s="1"/>
  <c r="F45" i="1576"/>
  <c r="H45" i="1576" s="1"/>
  <c r="F44" i="1576"/>
  <c r="H44" i="1576" s="1"/>
  <c r="F43" i="1576"/>
  <c r="H43" i="1576" s="1"/>
  <c r="F42" i="1576"/>
  <c r="H42" i="1576" s="1"/>
  <c r="F41" i="1576"/>
  <c r="H41" i="1576" s="1"/>
  <c r="F40" i="1576"/>
  <c r="H40" i="1576" s="1"/>
  <c r="F39" i="1576"/>
  <c r="H39" i="1576" s="1"/>
  <c r="F38" i="1576"/>
  <c r="H38" i="1576" s="1"/>
  <c r="F37" i="1576"/>
  <c r="H37" i="1576" s="1"/>
  <c r="F36" i="1576"/>
  <c r="H36" i="1576" s="1"/>
  <c r="F35" i="1576"/>
  <c r="H35" i="1576" s="1"/>
  <c r="F34" i="1576"/>
  <c r="H34" i="1576" s="1"/>
  <c r="F33" i="1576"/>
  <c r="H33" i="1576" s="1"/>
  <c r="F32" i="1576"/>
  <c r="H32" i="1576" s="1"/>
  <c r="F31" i="1576"/>
  <c r="H31" i="1576" s="1"/>
  <c r="F30" i="1576"/>
  <c r="H30" i="1576" s="1"/>
  <c r="F29" i="1576"/>
  <c r="H29" i="1576" s="1"/>
  <c r="F28" i="1576"/>
  <c r="H28" i="1576" s="1"/>
  <c r="F27" i="1576"/>
  <c r="H27" i="1576" s="1"/>
  <c r="F26" i="1576"/>
  <c r="H26" i="1576" s="1"/>
  <c r="F25" i="1576"/>
  <c r="H25" i="1576" s="1"/>
  <c r="F24" i="1576"/>
  <c r="H24" i="1576" s="1"/>
  <c r="F60" i="1575"/>
  <c r="H60" i="1575" s="1"/>
  <c r="F59" i="1575"/>
  <c r="H59" i="1575" s="1"/>
  <c r="F58" i="1575"/>
  <c r="H58" i="1575" s="1"/>
  <c r="F57" i="1575"/>
  <c r="H57" i="1575" s="1"/>
  <c r="F56" i="1575"/>
  <c r="H56" i="1575" s="1"/>
  <c r="F55" i="1575"/>
  <c r="H55" i="1575" s="1"/>
  <c r="F54" i="1575"/>
  <c r="H54" i="1575" s="1"/>
  <c r="F53" i="1575"/>
  <c r="H53" i="1575" s="1"/>
  <c r="F46" i="1575"/>
  <c r="H46" i="1575" s="1"/>
  <c r="F45" i="1575"/>
  <c r="H45" i="1575" s="1"/>
  <c r="F44" i="1575"/>
  <c r="H44" i="1575" s="1"/>
  <c r="F43" i="1575"/>
  <c r="H43" i="1575" s="1"/>
  <c r="F42" i="1575"/>
  <c r="H42" i="1575" s="1"/>
  <c r="F41" i="1575"/>
  <c r="H41" i="1575" s="1"/>
  <c r="F40" i="1575"/>
  <c r="H40" i="1575" s="1"/>
  <c r="F39" i="1575"/>
  <c r="H39" i="1575" s="1"/>
  <c r="F38" i="1575"/>
  <c r="H38" i="1575" s="1"/>
  <c r="F37" i="1575"/>
  <c r="H37" i="1575" s="1"/>
  <c r="F36" i="1575"/>
  <c r="H36" i="1575" s="1"/>
  <c r="F35" i="1575"/>
  <c r="H35" i="1575" s="1"/>
  <c r="F34" i="1575"/>
  <c r="H34" i="1575" s="1"/>
  <c r="F33" i="1575"/>
  <c r="H33" i="1575" s="1"/>
  <c r="F32" i="1575"/>
  <c r="H32" i="1575" s="1"/>
  <c r="F31" i="1575"/>
  <c r="H31" i="1575" s="1"/>
  <c r="F30" i="1575"/>
  <c r="H30" i="1575" s="1"/>
  <c r="F29" i="1575"/>
  <c r="H29" i="1575" s="1"/>
  <c r="F28" i="1575"/>
  <c r="H28" i="1575" s="1"/>
  <c r="F27" i="1575"/>
  <c r="H27" i="1575" s="1"/>
  <c r="F26" i="1575"/>
  <c r="H26" i="1575" s="1"/>
  <c r="F25" i="1575"/>
  <c r="H25" i="1575" s="1"/>
  <c r="F24" i="1575"/>
  <c r="H24" i="1575" s="1"/>
  <c r="F60" i="1574"/>
  <c r="H60" i="1574" s="1"/>
  <c r="F59" i="1574"/>
  <c r="H59" i="1574" s="1"/>
  <c r="F58" i="1574"/>
  <c r="H58" i="1574" s="1"/>
  <c r="F57" i="1574"/>
  <c r="H57" i="1574" s="1"/>
  <c r="F56" i="1574"/>
  <c r="H56" i="1574" s="1"/>
  <c r="F55" i="1574"/>
  <c r="H55" i="1574" s="1"/>
  <c r="F54" i="1574"/>
  <c r="H54" i="1574" s="1"/>
  <c r="F53" i="1574"/>
  <c r="H53" i="1574" s="1"/>
  <c r="F46" i="1574"/>
  <c r="H46" i="1574" s="1"/>
  <c r="F45" i="1574"/>
  <c r="H45" i="1574" s="1"/>
  <c r="F44" i="1574"/>
  <c r="H44" i="1574" s="1"/>
  <c r="F43" i="1574"/>
  <c r="H43" i="1574" s="1"/>
  <c r="F42" i="1574"/>
  <c r="H42" i="1574" s="1"/>
  <c r="F41" i="1574"/>
  <c r="H41" i="1574" s="1"/>
  <c r="F40" i="1574"/>
  <c r="H40" i="1574" s="1"/>
  <c r="F39" i="1574"/>
  <c r="H39" i="1574" s="1"/>
  <c r="F38" i="1574"/>
  <c r="H38" i="1574" s="1"/>
  <c r="F37" i="1574"/>
  <c r="H37" i="1574" s="1"/>
  <c r="F36" i="1574"/>
  <c r="H36" i="1574" s="1"/>
  <c r="F35" i="1574"/>
  <c r="H35" i="1574" s="1"/>
  <c r="F34" i="1574"/>
  <c r="H34" i="1574" s="1"/>
  <c r="F33" i="1574"/>
  <c r="H33" i="1574" s="1"/>
  <c r="F32" i="1574"/>
  <c r="H32" i="1574" s="1"/>
  <c r="F31" i="1574"/>
  <c r="H31" i="1574" s="1"/>
  <c r="F30" i="1574"/>
  <c r="H30" i="1574" s="1"/>
  <c r="F29" i="1574"/>
  <c r="H29" i="1574" s="1"/>
  <c r="F28" i="1574"/>
  <c r="H28" i="1574" s="1"/>
  <c r="F27" i="1574"/>
  <c r="H27" i="1574" s="1"/>
  <c r="F26" i="1574"/>
  <c r="H26" i="1574" s="1"/>
  <c r="F25" i="1574"/>
  <c r="H25" i="1574" s="1"/>
  <c r="F24" i="1574"/>
  <c r="H24" i="1574" s="1"/>
  <c r="F60" i="1573"/>
  <c r="H60" i="1573" s="1"/>
  <c r="F59" i="1573"/>
  <c r="H59" i="1573" s="1"/>
  <c r="F58" i="1573"/>
  <c r="H58" i="1573" s="1"/>
  <c r="F57" i="1573"/>
  <c r="H57" i="1573" s="1"/>
  <c r="F56" i="1573"/>
  <c r="H56" i="1573" s="1"/>
  <c r="F55" i="1573"/>
  <c r="H55" i="1573" s="1"/>
  <c r="F54" i="1573"/>
  <c r="H54" i="1573" s="1"/>
  <c r="F53" i="1573"/>
  <c r="H53" i="1573" s="1"/>
  <c r="F46" i="1573"/>
  <c r="H46" i="1573" s="1"/>
  <c r="F45" i="1573"/>
  <c r="H45" i="1573" s="1"/>
  <c r="F44" i="1573"/>
  <c r="H44" i="1573" s="1"/>
  <c r="F43" i="1573"/>
  <c r="H43" i="1573" s="1"/>
  <c r="F42" i="1573"/>
  <c r="H42" i="1573" s="1"/>
  <c r="F41" i="1573"/>
  <c r="H41" i="1573" s="1"/>
  <c r="F40" i="1573"/>
  <c r="H40" i="1573" s="1"/>
  <c r="F39" i="1573"/>
  <c r="H39" i="1573" s="1"/>
  <c r="F38" i="1573"/>
  <c r="H38" i="1573" s="1"/>
  <c r="F37" i="1573"/>
  <c r="H37" i="1573" s="1"/>
  <c r="F36" i="1573"/>
  <c r="H36" i="1573" s="1"/>
  <c r="F35" i="1573"/>
  <c r="H35" i="1573" s="1"/>
  <c r="F34" i="1573"/>
  <c r="H34" i="1573" s="1"/>
  <c r="F33" i="1573"/>
  <c r="H33" i="1573" s="1"/>
  <c r="F32" i="1573"/>
  <c r="H32" i="1573" s="1"/>
  <c r="F31" i="1573"/>
  <c r="H31" i="1573" s="1"/>
  <c r="F30" i="1573"/>
  <c r="H30" i="1573" s="1"/>
  <c r="F29" i="1573"/>
  <c r="H29" i="1573" s="1"/>
  <c r="F28" i="1573"/>
  <c r="H28" i="1573" s="1"/>
  <c r="F27" i="1573"/>
  <c r="H27" i="1573" s="1"/>
  <c r="F26" i="1573"/>
  <c r="H26" i="1573" s="1"/>
  <c r="F25" i="1573"/>
  <c r="H25" i="1573" s="1"/>
  <c r="F24" i="1573"/>
  <c r="H24" i="1573" s="1"/>
  <c r="F60" i="1572"/>
  <c r="H60" i="1572" s="1"/>
  <c r="F59" i="1572"/>
  <c r="H59" i="1572" s="1"/>
  <c r="F58" i="1572"/>
  <c r="H58" i="1572" s="1"/>
  <c r="F57" i="1572"/>
  <c r="H57" i="1572" s="1"/>
  <c r="F56" i="1572"/>
  <c r="H56" i="1572" s="1"/>
  <c r="F55" i="1572"/>
  <c r="H55" i="1572" s="1"/>
  <c r="F54" i="1572"/>
  <c r="H54" i="1572" s="1"/>
  <c r="F53" i="1572"/>
  <c r="H53" i="1572" s="1"/>
  <c r="F46" i="1572"/>
  <c r="H46" i="1572" s="1"/>
  <c r="F45" i="1572"/>
  <c r="H45" i="1572" s="1"/>
  <c r="F44" i="1572"/>
  <c r="H44" i="1572" s="1"/>
  <c r="F43" i="1572"/>
  <c r="H43" i="1572" s="1"/>
  <c r="F42" i="1572"/>
  <c r="H42" i="1572" s="1"/>
  <c r="F41" i="1572"/>
  <c r="H41" i="1572" s="1"/>
  <c r="F40" i="1572"/>
  <c r="H40" i="1572" s="1"/>
  <c r="F39" i="1572"/>
  <c r="H39" i="1572" s="1"/>
  <c r="F38" i="1572"/>
  <c r="H38" i="1572" s="1"/>
  <c r="F37" i="1572"/>
  <c r="H37" i="1572" s="1"/>
  <c r="F36" i="1572"/>
  <c r="H36" i="1572" s="1"/>
  <c r="F35" i="1572"/>
  <c r="H35" i="1572" s="1"/>
  <c r="F34" i="1572"/>
  <c r="H34" i="1572" s="1"/>
  <c r="F33" i="1572"/>
  <c r="H33" i="1572" s="1"/>
  <c r="F32" i="1572"/>
  <c r="H32" i="1572" s="1"/>
  <c r="F31" i="1572"/>
  <c r="H31" i="1572" s="1"/>
  <c r="F30" i="1572"/>
  <c r="H30" i="1572" s="1"/>
  <c r="F29" i="1572"/>
  <c r="H29" i="1572" s="1"/>
  <c r="F28" i="1572"/>
  <c r="H28" i="1572" s="1"/>
  <c r="F27" i="1572"/>
  <c r="H27" i="1572" s="1"/>
  <c r="F26" i="1572"/>
  <c r="H26" i="1572" s="1"/>
  <c r="F25" i="1572"/>
  <c r="H25" i="1572" s="1"/>
  <c r="F24" i="1572"/>
  <c r="H24" i="1572" s="1"/>
  <c r="F60" i="1570"/>
  <c r="H60" i="1570" s="1"/>
  <c r="F59" i="1570"/>
  <c r="H59" i="1570" s="1"/>
  <c r="F58" i="1570"/>
  <c r="H58" i="1570" s="1"/>
  <c r="F57" i="1570"/>
  <c r="H57" i="1570" s="1"/>
  <c r="F56" i="1570"/>
  <c r="H56" i="1570" s="1"/>
  <c r="F55" i="1570"/>
  <c r="H55" i="1570" s="1"/>
  <c r="F54" i="1570"/>
  <c r="H54" i="1570" s="1"/>
  <c r="F53" i="1570"/>
  <c r="H53" i="1570" s="1"/>
  <c r="F46" i="1570"/>
  <c r="H46" i="1570" s="1"/>
  <c r="F45" i="1570"/>
  <c r="H45" i="1570" s="1"/>
  <c r="F44" i="1570"/>
  <c r="H44" i="1570" s="1"/>
  <c r="F43" i="1570"/>
  <c r="H43" i="1570" s="1"/>
  <c r="F42" i="1570"/>
  <c r="H42" i="1570" s="1"/>
  <c r="F41" i="1570"/>
  <c r="H41" i="1570" s="1"/>
  <c r="F40" i="1570"/>
  <c r="H40" i="1570" s="1"/>
  <c r="F39" i="1570"/>
  <c r="H39" i="1570" s="1"/>
  <c r="F38" i="1570"/>
  <c r="H38" i="1570" s="1"/>
  <c r="F37" i="1570"/>
  <c r="H37" i="1570" s="1"/>
  <c r="F36" i="1570"/>
  <c r="H36" i="1570" s="1"/>
  <c r="F35" i="1570"/>
  <c r="H35" i="1570" s="1"/>
  <c r="F34" i="1570"/>
  <c r="H34" i="1570" s="1"/>
  <c r="F33" i="1570"/>
  <c r="H33" i="1570" s="1"/>
  <c r="F32" i="1570"/>
  <c r="H32" i="1570" s="1"/>
  <c r="F31" i="1570"/>
  <c r="H31" i="1570" s="1"/>
  <c r="F30" i="1570"/>
  <c r="H30" i="1570" s="1"/>
  <c r="F29" i="1570"/>
  <c r="H29" i="1570" s="1"/>
  <c r="F28" i="1570"/>
  <c r="H28" i="1570" s="1"/>
  <c r="F27" i="1570"/>
  <c r="H27" i="1570" s="1"/>
  <c r="F26" i="1570"/>
  <c r="H26" i="1570" s="1"/>
  <c r="F25" i="1570"/>
  <c r="H25" i="1570" s="1"/>
  <c r="F24" i="1570"/>
  <c r="H24" i="1570" s="1"/>
  <c r="F60" i="1569"/>
  <c r="H60" i="1569" s="1"/>
  <c r="F59" i="1569"/>
  <c r="H59" i="1569" s="1"/>
  <c r="F58" i="1569"/>
  <c r="H58" i="1569" s="1"/>
  <c r="F57" i="1569"/>
  <c r="H57" i="1569" s="1"/>
  <c r="F56" i="1569"/>
  <c r="H56" i="1569" s="1"/>
  <c r="F55" i="1569"/>
  <c r="H55" i="1569" s="1"/>
  <c r="F54" i="1569"/>
  <c r="H54" i="1569" s="1"/>
  <c r="F53" i="1569"/>
  <c r="H53" i="1569" s="1"/>
  <c r="F46" i="1569"/>
  <c r="H46" i="1569" s="1"/>
  <c r="F45" i="1569"/>
  <c r="H45" i="1569" s="1"/>
  <c r="F44" i="1569"/>
  <c r="H44" i="1569" s="1"/>
  <c r="F43" i="1569"/>
  <c r="H43" i="1569" s="1"/>
  <c r="F42" i="1569"/>
  <c r="H42" i="1569" s="1"/>
  <c r="F41" i="1569"/>
  <c r="H41" i="1569" s="1"/>
  <c r="F40" i="1569"/>
  <c r="H40" i="1569" s="1"/>
  <c r="F39" i="1569"/>
  <c r="H39" i="1569" s="1"/>
  <c r="F38" i="1569"/>
  <c r="H38" i="1569" s="1"/>
  <c r="F37" i="1569"/>
  <c r="H37" i="1569" s="1"/>
  <c r="F36" i="1569"/>
  <c r="H36" i="1569" s="1"/>
  <c r="F35" i="1569"/>
  <c r="H35" i="1569" s="1"/>
  <c r="F34" i="1569"/>
  <c r="H34" i="1569" s="1"/>
  <c r="F33" i="1569"/>
  <c r="H33" i="1569" s="1"/>
  <c r="F32" i="1569"/>
  <c r="H32" i="1569" s="1"/>
  <c r="F31" i="1569"/>
  <c r="H31" i="1569" s="1"/>
  <c r="F30" i="1569"/>
  <c r="H30" i="1569" s="1"/>
  <c r="F29" i="1569"/>
  <c r="H29" i="1569" s="1"/>
  <c r="F28" i="1569"/>
  <c r="H28" i="1569" s="1"/>
  <c r="F27" i="1569"/>
  <c r="H27" i="1569" s="1"/>
  <c r="F26" i="1569"/>
  <c r="H26" i="1569" s="1"/>
  <c r="F25" i="1569"/>
  <c r="H25" i="1569" s="1"/>
  <c r="F24" i="1569"/>
  <c r="H24" i="1569" s="1"/>
  <c r="F60" i="1568"/>
  <c r="H60" i="1568" s="1"/>
  <c r="F59" i="1568"/>
  <c r="H59" i="1568" s="1"/>
  <c r="F58" i="1568"/>
  <c r="H58" i="1568" s="1"/>
  <c r="F57" i="1568"/>
  <c r="H57" i="1568" s="1"/>
  <c r="F56" i="1568"/>
  <c r="H56" i="1568" s="1"/>
  <c r="F55" i="1568"/>
  <c r="H55" i="1568" s="1"/>
  <c r="F54" i="1568"/>
  <c r="H54" i="1568" s="1"/>
  <c r="F53" i="1568"/>
  <c r="H53" i="1568" s="1"/>
  <c r="F46" i="1568"/>
  <c r="H46" i="1568" s="1"/>
  <c r="F45" i="1568"/>
  <c r="H45" i="1568" s="1"/>
  <c r="F44" i="1568"/>
  <c r="H44" i="1568" s="1"/>
  <c r="F43" i="1568"/>
  <c r="H43" i="1568" s="1"/>
  <c r="F42" i="1568"/>
  <c r="H42" i="1568" s="1"/>
  <c r="F41" i="1568"/>
  <c r="H41" i="1568" s="1"/>
  <c r="F40" i="1568"/>
  <c r="H40" i="1568" s="1"/>
  <c r="F39" i="1568"/>
  <c r="H39" i="1568" s="1"/>
  <c r="F38" i="1568"/>
  <c r="H38" i="1568" s="1"/>
  <c r="F37" i="1568"/>
  <c r="H37" i="1568" s="1"/>
  <c r="F36" i="1568"/>
  <c r="H36" i="1568" s="1"/>
  <c r="F35" i="1568"/>
  <c r="H35" i="1568" s="1"/>
  <c r="F34" i="1568"/>
  <c r="H34" i="1568" s="1"/>
  <c r="F33" i="1568"/>
  <c r="H33" i="1568" s="1"/>
  <c r="F32" i="1568"/>
  <c r="H32" i="1568" s="1"/>
  <c r="F31" i="1568"/>
  <c r="H31" i="1568" s="1"/>
  <c r="F30" i="1568"/>
  <c r="H30" i="1568" s="1"/>
  <c r="F29" i="1568"/>
  <c r="H29" i="1568" s="1"/>
  <c r="F28" i="1568"/>
  <c r="H28" i="1568" s="1"/>
  <c r="F27" i="1568"/>
  <c r="H27" i="1568" s="1"/>
  <c r="F26" i="1568"/>
  <c r="H26" i="1568" s="1"/>
  <c r="F25" i="1568"/>
  <c r="H25" i="1568" s="1"/>
  <c r="F24" i="1568"/>
  <c r="H24" i="1568" s="1"/>
  <c r="F60" i="1567"/>
  <c r="H60" i="1567" s="1"/>
  <c r="F59" i="1567"/>
  <c r="H59" i="1567" s="1"/>
  <c r="F58" i="1567"/>
  <c r="H58" i="1567" s="1"/>
  <c r="F57" i="1567"/>
  <c r="H57" i="1567" s="1"/>
  <c r="F56" i="1567"/>
  <c r="H56" i="1567" s="1"/>
  <c r="F55" i="1567"/>
  <c r="H55" i="1567" s="1"/>
  <c r="F54" i="1567"/>
  <c r="H54" i="1567" s="1"/>
  <c r="F53" i="1567"/>
  <c r="H53" i="1567" s="1"/>
  <c r="F46" i="1567"/>
  <c r="H46" i="1567" s="1"/>
  <c r="F45" i="1567"/>
  <c r="H45" i="1567" s="1"/>
  <c r="F44" i="1567"/>
  <c r="H44" i="1567" s="1"/>
  <c r="F43" i="1567"/>
  <c r="H43" i="1567" s="1"/>
  <c r="F42" i="1567"/>
  <c r="H42" i="1567" s="1"/>
  <c r="F41" i="1567"/>
  <c r="H41" i="1567" s="1"/>
  <c r="F40" i="1567"/>
  <c r="H40" i="1567" s="1"/>
  <c r="F39" i="1567"/>
  <c r="H39" i="1567" s="1"/>
  <c r="F38" i="1567"/>
  <c r="H38" i="1567" s="1"/>
  <c r="F37" i="1567"/>
  <c r="H37" i="1567" s="1"/>
  <c r="F36" i="1567"/>
  <c r="H36" i="1567" s="1"/>
  <c r="F35" i="1567"/>
  <c r="H35" i="1567" s="1"/>
  <c r="F34" i="1567"/>
  <c r="H34" i="1567" s="1"/>
  <c r="F33" i="1567"/>
  <c r="H33" i="1567" s="1"/>
  <c r="F32" i="1567"/>
  <c r="H32" i="1567" s="1"/>
  <c r="F31" i="1567"/>
  <c r="H31" i="1567" s="1"/>
  <c r="F30" i="1567"/>
  <c r="H30" i="1567" s="1"/>
  <c r="F29" i="1567"/>
  <c r="H29" i="1567" s="1"/>
  <c r="F28" i="1567"/>
  <c r="H28" i="1567" s="1"/>
  <c r="F27" i="1567"/>
  <c r="H27" i="1567" s="1"/>
  <c r="F26" i="1567"/>
  <c r="H26" i="1567" s="1"/>
  <c r="F25" i="1567"/>
  <c r="H25" i="1567" s="1"/>
  <c r="F24" i="1567"/>
  <c r="H24" i="1567" s="1"/>
  <c r="F60" i="1566"/>
  <c r="H60" i="1566" s="1"/>
  <c r="F59" i="1566"/>
  <c r="H59" i="1566" s="1"/>
  <c r="F58" i="1566"/>
  <c r="H58" i="1566" s="1"/>
  <c r="F57" i="1566"/>
  <c r="H57" i="1566" s="1"/>
  <c r="F56" i="1566"/>
  <c r="H56" i="1566" s="1"/>
  <c r="F55" i="1566"/>
  <c r="H55" i="1566" s="1"/>
  <c r="F54" i="1566"/>
  <c r="H54" i="1566" s="1"/>
  <c r="F53" i="1566"/>
  <c r="H53" i="1566" s="1"/>
  <c r="F46" i="1566"/>
  <c r="H46" i="1566" s="1"/>
  <c r="F45" i="1566"/>
  <c r="H45" i="1566" s="1"/>
  <c r="F44" i="1566"/>
  <c r="H44" i="1566" s="1"/>
  <c r="F43" i="1566"/>
  <c r="H43" i="1566" s="1"/>
  <c r="F42" i="1566"/>
  <c r="H42" i="1566" s="1"/>
  <c r="F41" i="1566"/>
  <c r="H41" i="1566" s="1"/>
  <c r="F40" i="1566"/>
  <c r="H40" i="1566" s="1"/>
  <c r="F39" i="1566"/>
  <c r="H39" i="1566" s="1"/>
  <c r="F38" i="1566"/>
  <c r="H38" i="1566" s="1"/>
  <c r="F37" i="1566"/>
  <c r="H37" i="1566" s="1"/>
  <c r="F36" i="1566"/>
  <c r="H36" i="1566" s="1"/>
  <c r="F35" i="1566"/>
  <c r="H35" i="1566" s="1"/>
  <c r="F34" i="1566"/>
  <c r="H34" i="1566" s="1"/>
  <c r="F33" i="1566"/>
  <c r="H33" i="1566" s="1"/>
  <c r="F32" i="1566"/>
  <c r="H32" i="1566" s="1"/>
  <c r="F31" i="1566"/>
  <c r="H31" i="1566" s="1"/>
  <c r="F30" i="1566"/>
  <c r="H30" i="1566" s="1"/>
  <c r="F29" i="1566"/>
  <c r="H29" i="1566" s="1"/>
  <c r="F28" i="1566"/>
  <c r="H28" i="1566" s="1"/>
  <c r="F27" i="1566"/>
  <c r="H27" i="1566" s="1"/>
  <c r="F26" i="1566"/>
  <c r="H26" i="1566" s="1"/>
  <c r="F25" i="1566"/>
  <c r="H25" i="1566" s="1"/>
  <c r="F24" i="1566"/>
  <c r="H24" i="1566" s="1"/>
  <c r="F60" i="1565"/>
  <c r="H60" i="1565" s="1"/>
  <c r="F59" i="1565"/>
  <c r="H59" i="1565" s="1"/>
  <c r="F58" i="1565"/>
  <c r="H58" i="1565" s="1"/>
  <c r="F57" i="1565"/>
  <c r="H57" i="1565" s="1"/>
  <c r="F56" i="1565"/>
  <c r="H56" i="1565" s="1"/>
  <c r="F55" i="1565"/>
  <c r="H55" i="1565" s="1"/>
  <c r="F54" i="1565"/>
  <c r="H54" i="1565" s="1"/>
  <c r="F53" i="1565"/>
  <c r="H53" i="1565" s="1"/>
  <c r="F46" i="1565"/>
  <c r="H46" i="1565" s="1"/>
  <c r="F45" i="1565"/>
  <c r="H45" i="1565" s="1"/>
  <c r="F44" i="1565"/>
  <c r="H44" i="1565" s="1"/>
  <c r="F43" i="1565"/>
  <c r="H43" i="1565" s="1"/>
  <c r="F42" i="1565"/>
  <c r="H42" i="1565" s="1"/>
  <c r="F41" i="1565"/>
  <c r="H41" i="1565" s="1"/>
  <c r="F40" i="1565"/>
  <c r="H40" i="1565" s="1"/>
  <c r="F39" i="1565"/>
  <c r="H39" i="1565" s="1"/>
  <c r="F38" i="1565"/>
  <c r="H38" i="1565" s="1"/>
  <c r="F37" i="1565"/>
  <c r="H37" i="1565" s="1"/>
  <c r="F36" i="1565"/>
  <c r="H36" i="1565" s="1"/>
  <c r="F35" i="1565"/>
  <c r="H35" i="1565" s="1"/>
  <c r="F34" i="1565"/>
  <c r="H34" i="1565" s="1"/>
  <c r="F33" i="1565"/>
  <c r="H33" i="1565" s="1"/>
  <c r="F32" i="1565"/>
  <c r="H32" i="1565" s="1"/>
  <c r="F31" i="1565"/>
  <c r="H31" i="1565" s="1"/>
  <c r="F30" i="1565"/>
  <c r="H30" i="1565" s="1"/>
  <c r="F29" i="1565"/>
  <c r="H29" i="1565" s="1"/>
  <c r="F28" i="1565"/>
  <c r="H28" i="1565" s="1"/>
  <c r="F27" i="1565"/>
  <c r="H27" i="1565" s="1"/>
  <c r="F26" i="1565"/>
  <c r="H26" i="1565" s="1"/>
  <c r="F25" i="1565"/>
  <c r="H25" i="1565" s="1"/>
  <c r="F24" i="1565"/>
  <c r="H24" i="1565" s="1"/>
  <c r="F60" i="1564"/>
  <c r="H60" i="1564" s="1"/>
  <c r="F59" i="1564"/>
  <c r="H59" i="1564" s="1"/>
  <c r="F58" i="1564"/>
  <c r="H58" i="1564" s="1"/>
  <c r="F57" i="1564"/>
  <c r="H57" i="1564" s="1"/>
  <c r="F56" i="1564"/>
  <c r="H56" i="1564" s="1"/>
  <c r="F55" i="1564"/>
  <c r="H55" i="1564" s="1"/>
  <c r="F54" i="1564"/>
  <c r="H54" i="1564" s="1"/>
  <c r="F53" i="1564"/>
  <c r="H53" i="1564" s="1"/>
  <c r="F46" i="1564"/>
  <c r="H46" i="1564" s="1"/>
  <c r="F45" i="1564"/>
  <c r="H45" i="1564" s="1"/>
  <c r="F44" i="1564"/>
  <c r="H44" i="1564" s="1"/>
  <c r="F43" i="1564"/>
  <c r="H43" i="1564" s="1"/>
  <c r="F42" i="1564"/>
  <c r="H42" i="1564" s="1"/>
  <c r="F41" i="1564"/>
  <c r="H41" i="1564" s="1"/>
  <c r="F40" i="1564"/>
  <c r="H40" i="1564" s="1"/>
  <c r="F39" i="1564"/>
  <c r="H39" i="1564" s="1"/>
  <c r="F38" i="1564"/>
  <c r="H38" i="1564" s="1"/>
  <c r="F37" i="1564"/>
  <c r="H37" i="1564" s="1"/>
  <c r="F36" i="1564"/>
  <c r="H36" i="1564" s="1"/>
  <c r="F35" i="1564"/>
  <c r="H35" i="1564" s="1"/>
  <c r="F34" i="1564"/>
  <c r="H34" i="1564" s="1"/>
  <c r="F33" i="1564"/>
  <c r="H33" i="1564" s="1"/>
  <c r="F32" i="1564"/>
  <c r="H32" i="1564" s="1"/>
  <c r="F31" i="1564"/>
  <c r="H31" i="1564" s="1"/>
  <c r="F30" i="1564"/>
  <c r="H30" i="1564" s="1"/>
  <c r="F29" i="1564"/>
  <c r="H29" i="1564" s="1"/>
  <c r="F28" i="1564"/>
  <c r="H28" i="1564" s="1"/>
  <c r="F27" i="1564"/>
  <c r="H27" i="1564" s="1"/>
  <c r="F26" i="1564"/>
  <c r="H26" i="1564" s="1"/>
  <c r="F25" i="1564"/>
  <c r="H25" i="1564" s="1"/>
  <c r="F24" i="1564"/>
  <c r="H24" i="1564" s="1"/>
  <c r="F60" i="1563"/>
  <c r="H60" i="1563" s="1"/>
  <c r="F59" i="1563"/>
  <c r="H59" i="1563" s="1"/>
  <c r="F58" i="1563"/>
  <c r="H58" i="1563" s="1"/>
  <c r="F57" i="1563"/>
  <c r="H57" i="1563" s="1"/>
  <c r="F56" i="1563"/>
  <c r="H56" i="1563" s="1"/>
  <c r="F55" i="1563"/>
  <c r="H55" i="1563" s="1"/>
  <c r="F54" i="1563"/>
  <c r="H54" i="1563" s="1"/>
  <c r="F53" i="1563"/>
  <c r="H53" i="1563" s="1"/>
  <c r="F46" i="1563"/>
  <c r="H46" i="1563" s="1"/>
  <c r="F45" i="1563"/>
  <c r="H45" i="1563" s="1"/>
  <c r="F44" i="1563"/>
  <c r="H44" i="1563" s="1"/>
  <c r="F43" i="1563"/>
  <c r="H43" i="1563" s="1"/>
  <c r="F42" i="1563"/>
  <c r="H42" i="1563" s="1"/>
  <c r="F41" i="1563"/>
  <c r="H41" i="1563" s="1"/>
  <c r="F40" i="1563"/>
  <c r="H40" i="1563" s="1"/>
  <c r="F39" i="1563"/>
  <c r="H39" i="1563" s="1"/>
  <c r="F38" i="1563"/>
  <c r="H38" i="1563" s="1"/>
  <c r="F37" i="1563"/>
  <c r="H37" i="1563" s="1"/>
  <c r="F36" i="1563"/>
  <c r="H36" i="1563" s="1"/>
  <c r="F35" i="1563"/>
  <c r="H35" i="1563" s="1"/>
  <c r="F34" i="1563"/>
  <c r="H34" i="1563" s="1"/>
  <c r="F33" i="1563"/>
  <c r="H33" i="1563" s="1"/>
  <c r="F32" i="1563"/>
  <c r="H32" i="1563" s="1"/>
  <c r="F31" i="1563"/>
  <c r="H31" i="1563" s="1"/>
  <c r="F30" i="1563"/>
  <c r="H30" i="1563" s="1"/>
  <c r="F29" i="1563"/>
  <c r="H29" i="1563" s="1"/>
  <c r="F28" i="1563"/>
  <c r="H28" i="1563" s="1"/>
  <c r="F27" i="1563"/>
  <c r="H27" i="1563" s="1"/>
  <c r="F26" i="1563"/>
  <c r="H26" i="1563" s="1"/>
  <c r="F25" i="1563"/>
  <c r="H25" i="1563" s="1"/>
  <c r="F24" i="1563"/>
  <c r="H24" i="1563" s="1"/>
  <c r="F60" i="1562"/>
  <c r="H60" i="1562" s="1"/>
  <c r="F59" i="1562"/>
  <c r="H59" i="1562" s="1"/>
  <c r="F58" i="1562"/>
  <c r="H58" i="1562" s="1"/>
  <c r="F57" i="1562"/>
  <c r="H57" i="1562" s="1"/>
  <c r="F56" i="1562"/>
  <c r="H56" i="1562" s="1"/>
  <c r="F55" i="1562"/>
  <c r="H55" i="1562" s="1"/>
  <c r="F54" i="1562"/>
  <c r="H54" i="1562" s="1"/>
  <c r="F53" i="1562"/>
  <c r="H53" i="1562" s="1"/>
  <c r="F46" i="1562"/>
  <c r="H46" i="1562" s="1"/>
  <c r="F45" i="1562"/>
  <c r="H45" i="1562" s="1"/>
  <c r="F44" i="1562"/>
  <c r="H44" i="1562" s="1"/>
  <c r="F43" i="1562"/>
  <c r="H43" i="1562" s="1"/>
  <c r="F42" i="1562"/>
  <c r="H42" i="1562" s="1"/>
  <c r="F41" i="1562"/>
  <c r="H41" i="1562" s="1"/>
  <c r="F40" i="1562"/>
  <c r="H40" i="1562" s="1"/>
  <c r="F39" i="1562"/>
  <c r="H39" i="1562" s="1"/>
  <c r="F38" i="1562"/>
  <c r="H38" i="1562" s="1"/>
  <c r="F37" i="1562"/>
  <c r="H37" i="1562" s="1"/>
  <c r="F36" i="1562"/>
  <c r="H36" i="1562" s="1"/>
  <c r="F35" i="1562"/>
  <c r="H35" i="1562" s="1"/>
  <c r="F34" i="1562"/>
  <c r="H34" i="1562" s="1"/>
  <c r="F33" i="1562"/>
  <c r="H33" i="1562" s="1"/>
  <c r="F32" i="1562"/>
  <c r="H32" i="1562" s="1"/>
  <c r="F31" i="1562"/>
  <c r="H31" i="1562" s="1"/>
  <c r="F30" i="1562"/>
  <c r="H30" i="1562" s="1"/>
  <c r="F29" i="1562"/>
  <c r="H29" i="1562" s="1"/>
  <c r="F28" i="1562"/>
  <c r="H28" i="1562" s="1"/>
  <c r="F27" i="1562"/>
  <c r="H27" i="1562" s="1"/>
  <c r="F26" i="1562"/>
  <c r="H26" i="1562" s="1"/>
  <c r="F25" i="1562"/>
  <c r="H25" i="1562" s="1"/>
  <c r="F24" i="1562"/>
  <c r="H24" i="1562" s="1"/>
  <c r="F60" i="1560"/>
  <c r="H60" i="1560" s="1"/>
  <c r="F59" i="1560"/>
  <c r="H59" i="1560" s="1"/>
  <c r="F58" i="1560"/>
  <c r="H58" i="1560" s="1"/>
  <c r="F57" i="1560"/>
  <c r="H57" i="1560" s="1"/>
  <c r="F56" i="1560"/>
  <c r="H56" i="1560" s="1"/>
  <c r="F55" i="1560"/>
  <c r="H55" i="1560" s="1"/>
  <c r="F54" i="1560"/>
  <c r="H54" i="1560" s="1"/>
  <c r="F53" i="1560"/>
  <c r="H53" i="1560" s="1"/>
  <c r="F46" i="1560"/>
  <c r="H46" i="1560" s="1"/>
  <c r="F45" i="1560"/>
  <c r="H45" i="1560" s="1"/>
  <c r="F44" i="1560"/>
  <c r="H44" i="1560" s="1"/>
  <c r="F43" i="1560"/>
  <c r="H43" i="1560" s="1"/>
  <c r="F42" i="1560"/>
  <c r="H42" i="1560" s="1"/>
  <c r="F41" i="1560"/>
  <c r="H41" i="1560" s="1"/>
  <c r="F40" i="1560"/>
  <c r="H40" i="1560" s="1"/>
  <c r="F39" i="1560"/>
  <c r="H39" i="1560" s="1"/>
  <c r="F38" i="1560"/>
  <c r="H38" i="1560" s="1"/>
  <c r="F37" i="1560"/>
  <c r="H37" i="1560" s="1"/>
  <c r="F36" i="1560"/>
  <c r="H36" i="1560" s="1"/>
  <c r="F35" i="1560"/>
  <c r="H35" i="1560" s="1"/>
  <c r="F34" i="1560"/>
  <c r="H34" i="1560" s="1"/>
  <c r="F33" i="1560"/>
  <c r="H33" i="1560" s="1"/>
  <c r="F32" i="1560"/>
  <c r="H32" i="1560" s="1"/>
  <c r="F31" i="1560"/>
  <c r="H31" i="1560" s="1"/>
  <c r="F30" i="1560"/>
  <c r="H30" i="1560" s="1"/>
  <c r="F29" i="1560"/>
  <c r="H29" i="1560" s="1"/>
  <c r="F28" i="1560"/>
  <c r="H28" i="1560" s="1"/>
  <c r="F27" i="1560"/>
  <c r="H27" i="1560" s="1"/>
  <c r="F26" i="1560"/>
  <c r="H26" i="1560" s="1"/>
  <c r="F25" i="1560"/>
  <c r="H25" i="1560" s="1"/>
  <c r="F24" i="1560"/>
  <c r="H24" i="1560" s="1"/>
  <c r="F60" i="1559"/>
  <c r="H60" i="1559" s="1"/>
  <c r="F59" i="1559"/>
  <c r="H59" i="1559" s="1"/>
  <c r="F58" i="1559"/>
  <c r="H58" i="1559" s="1"/>
  <c r="F57" i="1559"/>
  <c r="H57" i="1559" s="1"/>
  <c r="F56" i="1559"/>
  <c r="H56" i="1559" s="1"/>
  <c r="F55" i="1559"/>
  <c r="H55" i="1559" s="1"/>
  <c r="F54" i="1559"/>
  <c r="H54" i="1559" s="1"/>
  <c r="F53" i="1559"/>
  <c r="H53" i="1559" s="1"/>
  <c r="F46" i="1559"/>
  <c r="H46" i="1559" s="1"/>
  <c r="F45" i="1559"/>
  <c r="H45" i="1559" s="1"/>
  <c r="F44" i="1559"/>
  <c r="H44" i="1559" s="1"/>
  <c r="F43" i="1559"/>
  <c r="H43" i="1559" s="1"/>
  <c r="F42" i="1559"/>
  <c r="H42" i="1559" s="1"/>
  <c r="F41" i="1559"/>
  <c r="H41" i="1559" s="1"/>
  <c r="F40" i="1559"/>
  <c r="H40" i="1559" s="1"/>
  <c r="F39" i="1559"/>
  <c r="H39" i="1559" s="1"/>
  <c r="F38" i="1559"/>
  <c r="H38" i="1559" s="1"/>
  <c r="F37" i="1559"/>
  <c r="H37" i="1559" s="1"/>
  <c r="F36" i="1559"/>
  <c r="H36" i="1559" s="1"/>
  <c r="F35" i="1559"/>
  <c r="H35" i="1559" s="1"/>
  <c r="F34" i="1559"/>
  <c r="H34" i="1559" s="1"/>
  <c r="F33" i="1559"/>
  <c r="H33" i="1559" s="1"/>
  <c r="F32" i="1559"/>
  <c r="H32" i="1559" s="1"/>
  <c r="F31" i="1559"/>
  <c r="H31" i="1559" s="1"/>
  <c r="F30" i="1559"/>
  <c r="H30" i="1559" s="1"/>
  <c r="F29" i="1559"/>
  <c r="H29" i="1559" s="1"/>
  <c r="F28" i="1559"/>
  <c r="H28" i="1559" s="1"/>
  <c r="F27" i="1559"/>
  <c r="H27" i="1559" s="1"/>
  <c r="F26" i="1559"/>
  <c r="H26" i="1559" s="1"/>
  <c r="F25" i="1559"/>
  <c r="H25" i="1559" s="1"/>
  <c r="F24" i="1559"/>
  <c r="H24" i="1559" s="1"/>
  <c r="F60" i="1558"/>
  <c r="H60" i="1558" s="1"/>
  <c r="F59" i="1558"/>
  <c r="H59" i="1558" s="1"/>
  <c r="F58" i="1558"/>
  <c r="H58" i="1558" s="1"/>
  <c r="F57" i="1558"/>
  <c r="H57" i="1558" s="1"/>
  <c r="F56" i="1558"/>
  <c r="H56" i="1558" s="1"/>
  <c r="F55" i="1558"/>
  <c r="H55" i="1558" s="1"/>
  <c r="F54" i="1558"/>
  <c r="H54" i="1558" s="1"/>
  <c r="F53" i="1558"/>
  <c r="H53" i="1558" s="1"/>
  <c r="F46" i="1558"/>
  <c r="H46" i="1558" s="1"/>
  <c r="F45" i="1558"/>
  <c r="H45" i="1558" s="1"/>
  <c r="F44" i="1558"/>
  <c r="H44" i="1558" s="1"/>
  <c r="F43" i="1558"/>
  <c r="H43" i="1558" s="1"/>
  <c r="F42" i="1558"/>
  <c r="H42" i="1558" s="1"/>
  <c r="F41" i="1558"/>
  <c r="H41" i="1558" s="1"/>
  <c r="F40" i="1558"/>
  <c r="H40" i="1558" s="1"/>
  <c r="F39" i="1558"/>
  <c r="H39" i="1558" s="1"/>
  <c r="F38" i="1558"/>
  <c r="H38" i="1558" s="1"/>
  <c r="F37" i="1558"/>
  <c r="H37" i="1558" s="1"/>
  <c r="F36" i="1558"/>
  <c r="H36" i="1558" s="1"/>
  <c r="F35" i="1558"/>
  <c r="H35" i="1558" s="1"/>
  <c r="F34" i="1558"/>
  <c r="H34" i="1558" s="1"/>
  <c r="F33" i="1558"/>
  <c r="H33" i="1558" s="1"/>
  <c r="F32" i="1558"/>
  <c r="H32" i="1558" s="1"/>
  <c r="F31" i="1558"/>
  <c r="H31" i="1558" s="1"/>
  <c r="F30" i="1558"/>
  <c r="H30" i="1558" s="1"/>
  <c r="F29" i="1558"/>
  <c r="H29" i="1558" s="1"/>
  <c r="F28" i="1558"/>
  <c r="H28" i="1558" s="1"/>
  <c r="F27" i="1558"/>
  <c r="H27" i="1558" s="1"/>
  <c r="F26" i="1558"/>
  <c r="H26" i="1558" s="1"/>
  <c r="F25" i="1558"/>
  <c r="H25" i="1558" s="1"/>
  <c r="F24" i="1558"/>
  <c r="H24" i="1558" s="1"/>
  <c r="F60" i="1557"/>
  <c r="H60" i="1557" s="1"/>
  <c r="F59" i="1557"/>
  <c r="H59" i="1557" s="1"/>
  <c r="F58" i="1557"/>
  <c r="H58" i="1557" s="1"/>
  <c r="F57" i="1557"/>
  <c r="H57" i="1557" s="1"/>
  <c r="F56" i="1557"/>
  <c r="H56" i="1557" s="1"/>
  <c r="F55" i="1557"/>
  <c r="H55" i="1557" s="1"/>
  <c r="F54" i="1557"/>
  <c r="H54" i="1557" s="1"/>
  <c r="F53" i="1557"/>
  <c r="H53" i="1557" s="1"/>
  <c r="F46" i="1557"/>
  <c r="H46" i="1557" s="1"/>
  <c r="F45" i="1557"/>
  <c r="H45" i="1557" s="1"/>
  <c r="F44" i="1557"/>
  <c r="H44" i="1557" s="1"/>
  <c r="F43" i="1557"/>
  <c r="H43" i="1557" s="1"/>
  <c r="F42" i="1557"/>
  <c r="H42" i="1557" s="1"/>
  <c r="F41" i="1557"/>
  <c r="H41" i="1557" s="1"/>
  <c r="F40" i="1557"/>
  <c r="H40" i="1557" s="1"/>
  <c r="F39" i="1557"/>
  <c r="H39" i="1557" s="1"/>
  <c r="F38" i="1557"/>
  <c r="H38" i="1557" s="1"/>
  <c r="F37" i="1557"/>
  <c r="H37" i="1557" s="1"/>
  <c r="F36" i="1557"/>
  <c r="H36" i="1557" s="1"/>
  <c r="F35" i="1557"/>
  <c r="H35" i="1557" s="1"/>
  <c r="F34" i="1557"/>
  <c r="H34" i="1557" s="1"/>
  <c r="F33" i="1557"/>
  <c r="H33" i="1557" s="1"/>
  <c r="F32" i="1557"/>
  <c r="H32" i="1557" s="1"/>
  <c r="F31" i="1557"/>
  <c r="H31" i="1557" s="1"/>
  <c r="F30" i="1557"/>
  <c r="H30" i="1557" s="1"/>
  <c r="F29" i="1557"/>
  <c r="H29" i="1557" s="1"/>
  <c r="F28" i="1557"/>
  <c r="H28" i="1557" s="1"/>
  <c r="F27" i="1557"/>
  <c r="H27" i="1557" s="1"/>
  <c r="F26" i="1557"/>
  <c r="H26" i="1557" s="1"/>
  <c r="F25" i="1557"/>
  <c r="H25" i="1557" s="1"/>
  <c r="F24" i="1557"/>
  <c r="H24" i="1557" s="1"/>
  <c r="F60" i="1556"/>
  <c r="H60" i="1556" s="1"/>
  <c r="F59" i="1556"/>
  <c r="H59" i="1556" s="1"/>
  <c r="F58" i="1556"/>
  <c r="H58" i="1556" s="1"/>
  <c r="F57" i="1556"/>
  <c r="H57" i="1556" s="1"/>
  <c r="F56" i="1556"/>
  <c r="H56" i="1556" s="1"/>
  <c r="F55" i="1556"/>
  <c r="H55" i="1556" s="1"/>
  <c r="F54" i="1556"/>
  <c r="H54" i="1556" s="1"/>
  <c r="F53" i="1556"/>
  <c r="H53" i="1556" s="1"/>
  <c r="F46" i="1556"/>
  <c r="H46" i="1556" s="1"/>
  <c r="F45" i="1556"/>
  <c r="H45" i="1556" s="1"/>
  <c r="F44" i="1556"/>
  <c r="H44" i="1556" s="1"/>
  <c r="F43" i="1556"/>
  <c r="H43" i="1556" s="1"/>
  <c r="F42" i="1556"/>
  <c r="H42" i="1556" s="1"/>
  <c r="F41" i="1556"/>
  <c r="H41" i="1556" s="1"/>
  <c r="F40" i="1556"/>
  <c r="H40" i="1556" s="1"/>
  <c r="F39" i="1556"/>
  <c r="H39" i="1556" s="1"/>
  <c r="F38" i="1556"/>
  <c r="H38" i="1556" s="1"/>
  <c r="F37" i="1556"/>
  <c r="H37" i="1556" s="1"/>
  <c r="F36" i="1556"/>
  <c r="H36" i="1556" s="1"/>
  <c r="F35" i="1556"/>
  <c r="H35" i="1556" s="1"/>
  <c r="F34" i="1556"/>
  <c r="H34" i="1556" s="1"/>
  <c r="F33" i="1556"/>
  <c r="H33" i="1556" s="1"/>
  <c r="F32" i="1556"/>
  <c r="H32" i="1556" s="1"/>
  <c r="F31" i="1556"/>
  <c r="H31" i="1556" s="1"/>
  <c r="F30" i="1556"/>
  <c r="H30" i="1556" s="1"/>
  <c r="F29" i="1556"/>
  <c r="H29" i="1556" s="1"/>
  <c r="F28" i="1556"/>
  <c r="H28" i="1556" s="1"/>
  <c r="F27" i="1556"/>
  <c r="H27" i="1556" s="1"/>
  <c r="F26" i="1556"/>
  <c r="H26" i="1556" s="1"/>
  <c r="F25" i="1556"/>
  <c r="H25" i="1556" s="1"/>
  <c r="F24" i="1556"/>
  <c r="H24" i="1556" s="1"/>
  <c r="F60" i="1555"/>
  <c r="H60" i="1555" s="1"/>
  <c r="F59" i="1555"/>
  <c r="H59" i="1555" s="1"/>
  <c r="F58" i="1555"/>
  <c r="H58" i="1555" s="1"/>
  <c r="F57" i="1555"/>
  <c r="H57" i="1555" s="1"/>
  <c r="F56" i="1555"/>
  <c r="H56" i="1555" s="1"/>
  <c r="F55" i="1555"/>
  <c r="H55" i="1555" s="1"/>
  <c r="F54" i="1555"/>
  <c r="H54" i="1555" s="1"/>
  <c r="F53" i="1555"/>
  <c r="H53" i="1555" s="1"/>
  <c r="F46" i="1555"/>
  <c r="H46" i="1555" s="1"/>
  <c r="F45" i="1555"/>
  <c r="H45" i="1555" s="1"/>
  <c r="F44" i="1555"/>
  <c r="H44" i="1555" s="1"/>
  <c r="F43" i="1555"/>
  <c r="H43" i="1555" s="1"/>
  <c r="F42" i="1555"/>
  <c r="H42" i="1555" s="1"/>
  <c r="F41" i="1555"/>
  <c r="H41" i="1555" s="1"/>
  <c r="F40" i="1555"/>
  <c r="H40" i="1555" s="1"/>
  <c r="F39" i="1555"/>
  <c r="H39" i="1555" s="1"/>
  <c r="F38" i="1555"/>
  <c r="H38" i="1555" s="1"/>
  <c r="F37" i="1555"/>
  <c r="H37" i="1555" s="1"/>
  <c r="F36" i="1555"/>
  <c r="H36" i="1555" s="1"/>
  <c r="F35" i="1555"/>
  <c r="H35" i="1555" s="1"/>
  <c r="F34" i="1555"/>
  <c r="H34" i="1555" s="1"/>
  <c r="F33" i="1555"/>
  <c r="H33" i="1555" s="1"/>
  <c r="F32" i="1555"/>
  <c r="H32" i="1555" s="1"/>
  <c r="F31" i="1555"/>
  <c r="H31" i="1555" s="1"/>
  <c r="F30" i="1555"/>
  <c r="H30" i="1555" s="1"/>
  <c r="F29" i="1555"/>
  <c r="H29" i="1555" s="1"/>
  <c r="F28" i="1555"/>
  <c r="H28" i="1555" s="1"/>
  <c r="F27" i="1555"/>
  <c r="H27" i="1555" s="1"/>
  <c r="F26" i="1555"/>
  <c r="H26" i="1555" s="1"/>
  <c r="F25" i="1555"/>
  <c r="H25" i="1555" s="1"/>
  <c r="F24" i="1555"/>
  <c r="H24" i="1555" s="1"/>
  <c r="F60" i="1554"/>
  <c r="H60" i="1554" s="1"/>
  <c r="F59" i="1554"/>
  <c r="H59" i="1554" s="1"/>
  <c r="F58" i="1554"/>
  <c r="H58" i="1554" s="1"/>
  <c r="F57" i="1554"/>
  <c r="H57" i="1554" s="1"/>
  <c r="F56" i="1554"/>
  <c r="H56" i="1554" s="1"/>
  <c r="F55" i="1554"/>
  <c r="H55" i="1554" s="1"/>
  <c r="F54" i="1554"/>
  <c r="H54" i="1554" s="1"/>
  <c r="F53" i="1554"/>
  <c r="H53" i="1554" s="1"/>
  <c r="F46" i="1554"/>
  <c r="H46" i="1554" s="1"/>
  <c r="F45" i="1554"/>
  <c r="H45" i="1554" s="1"/>
  <c r="F44" i="1554"/>
  <c r="H44" i="1554" s="1"/>
  <c r="F43" i="1554"/>
  <c r="H43" i="1554" s="1"/>
  <c r="F42" i="1554"/>
  <c r="H42" i="1554" s="1"/>
  <c r="F41" i="1554"/>
  <c r="H41" i="1554" s="1"/>
  <c r="F40" i="1554"/>
  <c r="H40" i="1554" s="1"/>
  <c r="F39" i="1554"/>
  <c r="H39" i="1554" s="1"/>
  <c r="F38" i="1554"/>
  <c r="H38" i="1554" s="1"/>
  <c r="F37" i="1554"/>
  <c r="H37" i="1554" s="1"/>
  <c r="F36" i="1554"/>
  <c r="H36" i="1554" s="1"/>
  <c r="F35" i="1554"/>
  <c r="H35" i="1554" s="1"/>
  <c r="F34" i="1554"/>
  <c r="H34" i="1554" s="1"/>
  <c r="F33" i="1554"/>
  <c r="H33" i="1554" s="1"/>
  <c r="F32" i="1554"/>
  <c r="H32" i="1554" s="1"/>
  <c r="F31" i="1554"/>
  <c r="H31" i="1554" s="1"/>
  <c r="F30" i="1554"/>
  <c r="H30" i="1554" s="1"/>
  <c r="F29" i="1554"/>
  <c r="H29" i="1554" s="1"/>
  <c r="F28" i="1554"/>
  <c r="H28" i="1554" s="1"/>
  <c r="F27" i="1554"/>
  <c r="H27" i="1554" s="1"/>
  <c r="F26" i="1554"/>
  <c r="H26" i="1554" s="1"/>
  <c r="F25" i="1554"/>
  <c r="H25" i="1554" s="1"/>
  <c r="F24" i="1554"/>
  <c r="H24" i="1554" s="1"/>
  <c r="F53" i="1535"/>
  <c r="H53" i="1535" s="1"/>
  <c r="F60" i="1553"/>
  <c r="H60" i="1553" s="1"/>
  <c r="F59" i="1553"/>
  <c r="H59" i="1553" s="1"/>
  <c r="F58" i="1553"/>
  <c r="H58" i="1553" s="1"/>
  <c r="F57" i="1553"/>
  <c r="H57" i="1553" s="1"/>
  <c r="F56" i="1553"/>
  <c r="H56" i="1553" s="1"/>
  <c r="F55" i="1553"/>
  <c r="H55" i="1553" s="1"/>
  <c r="F54" i="1553"/>
  <c r="H54" i="1553" s="1"/>
  <c r="F53" i="1553"/>
  <c r="H53" i="1553" s="1"/>
  <c r="F46" i="1553"/>
  <c r="H46" i="1553" s="1"/>
  <c r="F45" i="1553"/>
  <c r="H45" i="1553" s="1"/>
  <c r="F44" i="1553"/>
  <c r="H44" i="1553" s="1"/>
  <c r="F43" i="1553"/>
  <c r="H43" i="1553" s="1"/>
  <c r="F42" i="1553"/>
  <c r="H42" i="1553" s="1"/>
  <c r="F41" i="1553"/>
  <c r="H41" i="1553" s="1"/>
  <c r="F40" i="1553"/>
  <c r="H40" i="1553" s="1"/>
  <c r="F39" i="1553"/>
  <c r="H39" i="1553" s="1"/>
  <c r="F38" i="1553"/>
  <c r="H38" i="1553" s="1"/>
  <c r="F37" i="1553"/>
  <c r="H37" i="1553" s="1"/>
  <c r="F36" i="1553"/>
  <c r="H36" i="1553" s="1"/>
  <c r="F35" i="1553"/>
  <c r="H35" i="1553" s="1"/>
  <c r="F34" i="1553"/>
  <c r="H34" i="1553" s="1"/>
  <c r="F33" i="1553"/>
  <c r="H33" i="1553" s="1"/>
  <c r="F32" i="1553"/>
  <c r="H32" i="1553" s="1"/>
  <c r="F31" i="1553"/>
  <c r="H31" i="1553" s="1"/>
  <c r="F30" i="1553"/>
  <c r="H30" i="1553" s="1"/>
  <c r="F29" i="1553"/>
  <c r="H29" i="1553" s="1"/>
  <c r="F28" i="1553"/>
  <c r="H28" i="1553" s="1"/>
  <c r="F27" i="1553"/>
  <c r="H27" i="1553" s="1"/>
  <c r="F26" i="1553"/>
  <c r="H26" i="1553" s="1"/>
  <c r="F25" i="1553"/>
  <c r="H25" i="1553" s="1"/>
  <c r="F24" i="1553"/>
  <c r="H24" i="1553" s="1"/>
  <c r="F60" i="1552"/>
  <c r="H60" i="1552" s="1"/>
  <c r="F59" i="1552"/>
  <c r="H59" i="1552" s="1"/>
  <c r="F58" i="1552"/>
  <c r="H58" i="1552" s="1"/>
  <c r="F57" i="1552"/>
  <c r="H57" i="1552" s="1"/>
  <c r="F56" i="1552"/>
  <c r="H56" i="1552" s="1"/>
  <c r="F55" i="1552"/>
  <c r="H55" i="1552" s="1"/>
  <c r="F54" i="1552"/>
  <c r="H54" i="1552" s="1"/>
  <c r="F53" i="1552"/>
  <c r="H53" i="1552" s="1"/>
  <c r="F46" i="1552"/>
  <c r="H46" i="1552" s="1"/>
  <c r="F45" i="1552"/>
  <c r="H45" i="1552" s="1"/>
  <c r="F44" i="1552"/>
  <c r="H44" i="1552" s="1"/>
  <c r="F43" i="1552"/>
  <c r="H43" i="1552" s="1"/>
  <c r="F42" i="1552"/>
  <c r="H42" i="1552" s="1"/>
  <c r="F41" i="1552"/>
  <c r="H41" i="1552" s="1"/>
  <c r="F40" i="1552"/>
  <c r="H40" i="1552" s="1"/>
  <c r="F39" i="1552"/>
  <c r="H39" i="1552" s="1"/>
  <c r="F38" i="1552"/>
  <c r="H38" i="1552" s="1"/>
  <c r="F37" i="1552"/>
  <c r="H37" i="1552" s="1"/>
  <c r="F36" i="1552"/>
  <c r="H36" i="1552" s="1"/>
  <c r="F35" i="1552"/>
  <c r="H35" i="1552" s="1"/>
  <c r="F34" i="1552"/>
  <c r="H34" i="1552" s="1"/>
  <c r="F33" i="1552"/>
  <c r="H33" i="1552" s="1"/>
  <c r="F32" i="1552"/>
  <c r="H32" i="1552" s="1"/>
  <c r="F31" i="1552"/>
  <c r="H31" i="1552" s="1"/>
  <c r="F30" i="1552"/>
  <c r="H30" i="1552" s="1"/>
  <c r="F29" i="1552"/>
  <c r="H29" i="1552" s="1"/>
  <c r="F28" i="1552"/>
  <c r="H28" i="1552" s="1"/>
  <c r="F27" i="1552"/>
  <c r="H27" i="1552" s="1"/>
  <c r="F26" i="1552"/>
  <c r="H26" i="1552" s="1"/>
  <c r="F25" i="1552"/>
  <c r="H25" i="1552" s="1"/>
  <c r="F24" i="1552"/>
  <c r="H24" i="1552" s="1"/>
  <c r="F60" i="1551"/>
  <c r="H60" i="1551" s="1"/>
  <c r="F59" i="1551"/>
  <c r="H59" i="1551" s="1"/>
  <c r="F58" i="1551"/>
  <c r="H58" i="1551" s="1"/>
  <c r="F57" i="1551"/>
  <c r="H57" i="1551" s="1"/>
  <c r="F56" i="1551"/>
  <c r="H56" i="1551" s="1"/>
  <c r="F55" i="1551"/>
  <c r="H55" i="1551" s="1"/>
  <c r="F54" i="1551"/>
  <c r="H54" i="1551" s="1"/>
  <c r="F53" i="1551"/>
  <c r="H53" i="1551" s="1"/>
  <c r="F46" i="1551"/>
  <c r="H46" i="1551" s="1"/>
  <c r="F45" i="1551"/>
  <c r="H45" i="1551" s="1"/>
  <c r="F44" i="1551"/>
  <c r="H44" i="1551" s="1"/>
  <c r="F43" i="1551"/>
  <c r="H43" i="1551" s="1"/>
  <c r="F42" i="1551"/>
  <c r="H42" i="1551" s="1"/>
  <c r="F41" i="1551"/>
  <c r="H41" i="1551" s="1"/>
  <c r="F40" i="1551"/>
  <c r="H40" i="1551" s="1"/>
  <c r="F39" i="1551"/>
  <c r="H39" i="1551" s="1"/>
  <c r="F38" i="1551"/>
  <c r="H38" i="1551" s="1"/>
  <c r="F37" i="1551"/>
  <c r="H37" i="1551" s="1"/>
  <c r="F36" i="1551"/>
  <c r="H36" i="1551" s="1"/>
  <c r="F35" i="1551"/>
  <c r="H35" i="1551" s="1"/>
  <c r="F34" i="1551"/>
  <c r="H34" i="1551" s="1"/>
  <c r="F33" i="1551"/>
  <c r="H33" i="1551" s="1"/>
  <c r="F32" i="1551"/>
  <c r="H32" i="1551" s="1"/>
  <c r="F31" i="1551"/>
  <c r="H31" i="1551" s="1"/>
  <c r="F30" i="1551"/>
  <c r="H30" i="1551" s="1"/>
  <c r="F29" i="1551"/>
  <c r="H29" i="1551" s="1"/>
  <c r="F28" i="1551"/>
  <c r="H28" i="1551" s="1"/>
  <c r="F27" i="1551"/>
  <c r="H27" i="1551" s="1"/>
  <c r="F26" i="1551"/>
  <c r="H26" i="1551" s="1"/>
  <c r="F25" i="1551"/>
  <c r="H25" i="1551" s="1"/>
  <c r="F24" i="1551"/>
  <c r="H24" i="1551" s="1"/>
  <c r="F60" i="1550"/>
  <c r="H60" i="1550" s="1"/>
  <c r="F59" i="1550"/>
  <c r="H59" i="1550" s="1"/>
  <c r="F58" i="1550"/>
  <c r="H58" i="1550" s="1"/>
  <c r="F57" i="1550"/>
  <c r="H57" i="1550" s="1"/>
  <c r="F56" i="1550"/>
  <c r="H56" i="1550" s="1"/>
  <c r="F55" i="1550"/>
  <c r="H55" i="1550" s="1"/>
  <c r="F54" i="1550"/>
  <c r="H54" i="1550" s="1"/>
  <c r="F53" i="1550"/>
  <c r="H53" i="1550" s="1"/>
  <c r="F46" i="1550"/>
  <c r="H46" i="1550" s="1"/>
  <c r="F45" i="1550"/>
  <c r="H45" i="1550" s="1"/>
  <c r="F44" i="1550"/>
  <c r="H44" i="1550" s="1"/>
  <c r="F43" i="1550"/>
  <c r="H43" i="1550" s="1"/>
  <c r="F42" i="1550"/>
  <c r="H42" i="1550" s="1"/>
  <c r="F41" i="1550"/>
  <c r="H41" i="1550" s="1"/>
  <c r="F40" i="1550"/>
  <c r="H40" i="1550" s="1"/>
  <c r="F39" i="1550"/>
  <c r="H39" i="1550" s="1"/>
  <c r="F38" i="1550"/>
  <c r="H38" i="1550" s="1"/>
  <c r="F37" i="1550"/>
  <c r="H37" i="1550" s="1"/>
  <c r="F36" i="1550"/>
  <c r="H36" i="1550" s="1"/>
  <c r="F35" i="1550"/>
  <c r="H35" i="1550" s="1"/>
  <c r="F34" i="1550"/>
  <c r="H34" i="1550" s="1"/>
  <c r="F33" i="1550"/>
  <c r="H33" i="1550" s="1"/>
  <c r="F32" i="1550"/>
  <c r="H32" i="1550" s="1"/>
  <c r="F31" i="1550"/>
  <c r="H31" i="1550" s="1"/>
  <c r="F30" i="1550"/>
  <c r="H30" i="1550" s="1"/>
  <c r="F29" i="1550"/>
  <c r="H29" i="1550" s="1"/>
  <c r="F28" i="1550"/>
  <c r="H28" i="1550" s="1"/>
  <c r="F27" i="1550"/>
  <c r="H27" i="1550" s="1"/>
  <c r="F26" i="1550"/>
  <c r="H26" i="1550" s="1"/>
  <c r="F25" i="1550"/>
  <c r="H25" i="1550" s="1"/>
  <c r="F24" i="1550"/>
  <c r="H24" i="1550" s="1"/>
  <c r="F60" i="1549"/>
  <c r="H60" i="1549" s="1"/>
  <c r="F59" i="1549"/>
  <c r="H59" i="1549" s="1"/>
  <c r="F58" i="1549"/>
  <c r="H58" i="1549" s="1"/>
  <c r="F57" i="1549"/>
  <c r="H57" i="1549" s="1"/>
  <c r="F56" i="1549"/>
  <c r="H56" i="1549" s="1"/>
  <c r="F55" i="1549"/>
  <c r="H55" i="1549" s="1"/>
  <c r="F54" i="1549"/>
  <c r="H54" i="1549" s="1"/>
  <c r="F53" i="1549"/>
  <c r="H53" i="1549" s="1"/>
  <c r="F46" i="1549"/>
  <c r="H46" i="1549" s="1"/>
  <c r="F45" i="1549"/>
  <c r="H45" i="1549" s="1"/>
  <c r="F44" i="1549"/>
  <c r="H44" i="1549" s="1"/>
  <c r="F43" i="1549"/>
  <c r="H43" i="1549" s="1"/>
  <c r="F42" i="1549"/>
  <c r="H42" i="1549" s="1"/>
  <c r="F41" i="1549"/>
  <c r="H41" i="1549" s="1"/>
  <c r="F40" i="1549"/>
  <c r="H40" i="1549" s="1"/>
  <c r="F39" i="1549"/>
  <c r="H39" i="1549" s="1"/>
  <c r="F38" i="1549"/>
  <c r="H38" i="1549" s="1"/>
  <c r="F37" i="1549"/>
  <c r="H37" i="1549" s="1"/>
  <c r="F36" i="1549"/>
  <c r="H36" i="1549" s="1"/>
  <c r="F35" i="1549"/>
  <c r="H35" i="1549" s="1"/>
  <c r="F34" i="1549"/>
  <c r="H34" i="1549" s="1"/>
  <c r="F33" i="1549"/>
  <c r="H33" i="1549" s="1"/>
  <c r="F32" i="1549"/>
  <c r="H32" i="1549" s="1"/>
  <c r="F31" i="1549"/>
  <c r="H31" i="1549" s="1"/>
  <c r="F30" i="1549"/>
  <c r="H30" i="1549" s="1"/>
  <c r="F29" i="1549"/>
  <c r="H29" i="1549" s="1"/>
  <c r="F28" i="1549"/>
  <c r="H28" i="1549" s="1"/>
  <c r="F27" i="1549"/>
  <c r="H27" i="1549" s="1"/>
  <c r="F26" i="1549"/>
  <c r="H26" i="1549" s="1"/>
  <c r="F25" i="1549"/>
  <c r="H25" i="1549" s="1"/>
  <c r="F24" i="1549"/>
  <c r="H24" i="1549" s="1"/>
  <c r="F60" i="1548"/>
  <c r="H60" i="1548" s="1"/>
  <c r="F59" i="1548"/>
  <c r="H59" i="1548" s="1"/>
  <c r="F58" i="1548"/>
  <c r="H58" i="1548" s="1"/>
  <c r="F57" i="1548"/>
  <c r="H57" i="1548" s="1"/>
  <c r="F56" i="1548"/>
  <c r="H56" i="1548" s="1"/>
  <c r="F55" i="1548"/>
  <c r="H55" i="1548" s="1"/>
  <c r="F54" i="1548"/>
  <c r="H54" i="1548" s="1"/>
  <c r="F53" i="1548"/>
  <c r="H53" i="1548" s="1"/>
  <c r="F46" i="1548"/>
  <c r="H46" i="1548" s="1"/>
  <c r="F45" i="1548"/>
  <c r="H45" i="1548" s="1"/>
  <c r="F44" i="1548"/>
  <c r="H44" i="1548" s="1"/>
  <c r="F43" i="1548"/>
  <c r="H43" i="1548" s="1"/>
  <c r="F42" i="1548"/>
  <c r="H42" i="1548" s="1"/>
  <c r="F41" i="1548"/>
  <c r="H41" i="1548" s="1"/>
  <c r="F40" i="1548"/>
  <c r="H40" i="1548" s="1"/>
  <c r="F39" i="1548"/>
  <c r="H39" i="1548" s="1"/>
  <c r="F38" i="1548"/>
  <c r="H38" i="1548" s="1"/>
  <c r="F37" i="1548"/>
  <c r="H37" i="1548" s="1"/>
  <c r="F36" i="1548"/>
  <c r="H36" i="1548" s="1"/>
  <c r="F35" i="1548"/>
  <c r="H35" i="1548" s="1"/>
  <c r="F34" i="1548"/>
  <c r="H34" i="1548" s="1"/>
  <c r="F33" i="1548"/>
  <c r="H33" i="1548" s="1"/>
  <c r="F32" i="1548"/>
  <c r="H32" i="1548" s="1"/>
  <c r="F31" i="1548"/>
  <c r="H31" i="1548" s="1"/>
  <c r="F30" i="1548"/>
  <c r="H30" i="1548" s="1"/>
  <c r="F29" i="1548"/>
  <c r="H29" i="1548" s="1"/>
  <c r="F28" i="1548"/>
  <c r="H28" i="1548" s="1"/>
  <c r="F27" i="1548"/>
  <c r="H27" i="1548" s="1"/>
  <c r="F26" i="1548"/>
  <c r="H26" i="1548" s="1"/>
  <c r="F25" i="1548"/>
  <c r="H25" i="1548" s="1"/>
  <c r="F24" i="1548"/>
  <c r="H24" i="1548" s="1"/>
  <c r="F60" i="1546"/>
  <c r="H60" i="1546" s="1"/>
  <c r="F59" i="1546"/>
  <c r="H59" i="1546" s="1"/>
  <c r="F58" i="1546"/>
  <c r="H58" i="1546" s="1"/>
  <c r="F57" i="1546"/>
  <c r="H57" i="1546" s="1"/>
  <c r="F56" i="1546"/>
  <c r="H56" i="1546" s="1"/>
  <c r="F55" i="1546"/>
  <c r="H55" i="1546" s="1"/>
  <c r="F54" i="1546"/>
  <c r="H54" i="1546" s="1"/>
  <c r="F53" i="1546"/>
  <c r="H53" i="1546" s="1"/>
  <c r="F46" i="1546"/>
  <c r="H46" i="1546" s="1"/>
  <c r="F45" i="1546"/>
  <c r="H45" i="1546" s="1"/>
  <c r="F44" i="1546"/>
  <c r="H44" i="1546" s="1"/>
  <c r="F43" i="1546"/>
  <c r="H43" i="1546" s="1"/>
  <c r="F42" i="1546"/>
  <c r="H42" i="1546" s="1"/>
  <c r="F41" i="1546"/>
  <c r="H41" i="1546" s="1"/>
  <c r="F40" i="1546"/>
  <c r="H40" i="1546" s="1"/>
  <c r="F39" i="1546"/>
  <c r="H39" i="1546" s="1"/>
  <c r="F38" i="1546"/>
  <c r="H38" i="1546" s="1"/>
  <c r="F37" i="1546"/>
  <c r="H37" i="1546" s="1"/>
  <c r="F36" i="1546"/>
  <c r="H36" i="1546" s="1"/>
  <c r="F35" i="1546"/>
  <c r="H35" i="1546" s="1"/>
  <c r="F34" i="1546"/>
  <c r="H34" i="1546" s="1"/>
  <c r="F33" i="1546"/>
  <c r="H33" i="1546" s="1"/>
  <c r="F32" i="1546"/>
  <c r="H32" i="1546" s="1"/>
  <c r="F31" i="1546"/>
  <c r="H31" i="1546" s="1"/>
  <c r="F30" i="1546"/>
  <c r="H30" i="1546" s="1"/>
  <c r="F29" i="1546"/>
  <c r="H29" i="1546" s="1"/>
  <c r="F28" i="1546"/>
  <c r="H28" i="1546" s="1"/>
  <c r="F27" i="1546"/>
  <c r="H27" i="1546" s="1"/>
  <c r="F26" i="1546"/>
  <c r="H26" i="1546" s="1"/>
  <c r="F25" i="1546"/>
  <c r="H25" i="1546" s="1"/>
  <c r="F24" i="1546"/>
  <c r="H24" i="1546" s="1"/>
  <c r="F60" i="1545"/>
  <c r="H60" i="1545" s="1"/>
  <c r="F59" i="1545"/>
  <c r="H59" i="1545" s="1"/>
  <c r="F58" i="1545"/>
  <c r="H58" i="1545" s="1"/>
  <c r="F57" i="1545"/>
  <c r="H57" i="1545" s="1"/>
  <c r="F56" i="1545"/>
  <c r="H56" i="1545" s="1"/>
  <c r="F55" i="1545"/>
  <c r="H55" i="1545" s="1"/>
  <c r="F54" i="1545"/>
  <c r="H54" i="1545" s="1"/>
  <c r="F53" i="1545"/>
  <c r="H53" i="1545" s="1"/>
  <c r="F46" i="1545"/>
  <c r="H46" i="1545" s="1"/>
  <c r="F45" i="1545"/>
  <c r="H45" i="1545" s="1"/>
  <c r="F44" i="1545"/>
  <c r="H44" i="1545" s="1"/>
  <c r="F43" i="1545"/>
  <c r="H43" i="1545" s="1"/>
  <c r="F42" i="1545"/>
  <c r="H42" i="1545" s="1"/>
  <c r="F41" i="1545"/>
  <c r="H41" i="1545" s="1"/>
  <c r="F40" i="1545"/>
  <c r="H40" i="1545" s="1"/>
  <c r="F39" i="1545"/>
  <c r="H39" i="1545" s="1"/>
  <c r="F38" i="1545"/>
  <c r="H38" i="1545" s="1"/>
  <c r="F37" i="1545"/>
  <c r="H37" i="1545" s="1"/>
  <c r="F36" i="1545"/>
  <c r="H36" i="1545" s="1"/>
  <c r="F35" i="1545"/>
  <c r="H35" i="1545" s="1"/>
  <c r="F34" i="1545"/>
  <c r="H34" i="1545" s="1"/>
  <c r="F33" i="1545"/>
  <c r="H33" i="1545" s="1"/>
  <c r="F32" i="1545"/>
  <c r="H32" i="1545" s="1"/>
  <c r="F31" i="1545"/>
  <c r="H31" i="1545" s="1"/>
  <c r="F30" i="1545"/>
  <c r="H30" i="1545" s="1"/>
  <c r="F29" i="1545"/>
  <c r="H29" i="1545" s="1"/>
  <c r="F28" i="1545"/>
  <c r="H28" i="1545" s="1"/>
  <c r="F27" i="1545"/>
  <c r="H27" i="1545" s="1"/>
  <c r="F26" i="1545"/>
  <c r="H26" i="1545" s="1"/>
  <c r="F25" i="1545"/>
  <c r="H25" i="1545" s="1"/>
  <c r="F24" i="1545"/>
  <c r="H24" i="1545" s="1"/>
  <c r="F60" i="1544"/>
  <c r="H60" i="1544" s="1"/>
  <c r="F59" i="1544"/>
  <c r="H59" i="1544" s="1"/>
  <c r="F58" i="1544"/>
  <c r="H58" i="1544" s="1"/>
  <c r="F57" i="1544"/>
  <c r="H57" i="1544" s="1"/>
  <c r="F56" i="1544"/>
  <c r="H56" i="1544" s="1"/>
  <c r="F55" i="1544"/>
  <c r="H55" i="1544" s="1"/>
  <c r="F54" i="1544"/>
  <c r="H54" i="1544" s="1"/>
  <c r="F53" i="1544"/>
  <c r="H53" i="1544" s="1"/>
  <c r="F46" i="1544"/>
  <c r="H46" i="1544" s="1"/>
  <c r="F45" i="1544"/>
  <c r="H45" i="1544" s="1"/>
  <c r="F44" i="1544"/>
  <c r="H44" i="1544" s="1"/>
  <c r="F43" i="1544"/>
  <c r="H43" i="1544" s="1"/>
  <c r="F42" i="1544"/>
  <c r="H42" i="1544" s="1"/>
  <c r="F41" i="1544"/>
  <c r="H41" i="1544" s="1"/>
  <c r="F40" i="1544"/>
  <c r="H40" i="1544" s="1"/>
  <c r="F39" i="1544"/>
  <c r="H39" i="1544" s="1"/>
  <c r="F38" i="1544"/>
  <c r="H38" i="1544" s="1"/>
  <c r="F37" i="1544"/>
  <c r="H37" i="1544" s="1"/>
  <c r="F36" i="1544"/>
  <c r="H36" i="1544" s="1"/>
  <c r="F35" i="1544"/>
  <c r="H35" i="1544" s="1"/>
  <c r="F34" i="1544"/>
  <c r="H34" i="1544" s="1"/>
  <c r="F33" i="1544"/>
  <c r="H33" i="1544" s="1"/>
  <c r="F32" i="1544"/>
  <c r="H32" i="1544" s="1"/>
  <c r="F31" i="1544"/>
  <c r="H31" i="1544" s="1"/>
  <c r="F30" i="1544"/>
  <c r="H30" i="1544" s="1"/>
  <c r="F29" i="1544"/>
  <c r="H29" i="1544" s="1"/>
  <c r="F28" i="1544"/>
  <c r="H28" i="1544" s="1"/>
  <c r="F27" i="1544"/>
  <c r="H27" i="1544" s="1"/>
  <c r="F26" i="1544"/>
  <c r="H26" i="1544" s="1"/>
  <c r="F25" i="1544"/>
  <c r="H25" i="1544" s="1"/>
  <c r="F24" i="1544"/>
  <c r="H24" i="1544" s="1"/>
  <c r="F60" i="1543"/>
  <c r="H60" i="1543" s="1"/>
  <c r="F59" i="1543"/>
  <c r="H59" i="1543" s="1"/>
  <c r="F58" i="1543"/>
  <c r="H58" i="1543" s="1"/>
  <c r="F57" i="1543"/>
  <c r="H57" i="1543" s="1"/>
  <c r="F56" i="1543"/>
  <c r="H56" i="1543" s="1"/>
  <c r="F55" i="1543"/>
  <c r="H55" i="1543" s="1"/>
  <c r="F54" i="1543"/>
  <c r="H54" i="1543" s="1"/>
  <c r="F53" i="1543"/>
  <c r="H53" i="1543" s="1"/>
  <c r="F46" i="1543"/>
  <c r="H46" i="1543" s="1"/>
  <c r="F45" i="1543"/>
  <c r="H45" i="1543" s="1"/>
  <c r="F44" i="1543"/>
  <c r="H44" i="1543" s="1"/>
  <c r="F43" i="1543"/>
  <c r="H43" i="1543" s="1"/>
  <c r="F42" i="1543"/>
  <c r="H42" i="1543" s="1"/>
  <c r="F41" i="1543"/>
  <c r="H41" i="1543" s="1"/>
  <c r="F40" i="1543"/>
  <c r="H40" i="1543" s="1"/>
  <c r="F39" i="1543"/>
  <c r="H39" i="1543" s="1"/>
  <c r="F38" i="1543"/>
  <c r="H38" i="1543" s="1"/>
  <c r="F37" i="1543"/>
  <c r="H37" i="1543" s="1"/>
  <c r="F36" i="1543"/>
  <c r="H36" i="1543" s="1"/>
  <c r="F35" i="1543"/>
  <c r="H35" i="1543" s="1"/>
  <c r="F34" i="1543"/>
  <c r="H34" i="1543" s="1"/>
  <c r="F33" i="1543"/>
  <c r="H33" i="1543" s="1"/>
  <c r="F32" i="1543"/>
  <c r="H32" i="1543" s="1"/>
  <c r="F31" i="1543"/>
  <c r="H31" i="1543" s="1"/>
  <c r="F30" i="1543"/>
  <c r="H30" i="1543" s="1"/>
  <c r="F29" i="1543"/>
  <c r="H29" i="1543" s="1"/>
  <c r="F28" i="1543"/>
  <c r="H28" i="1543" s="1"/>
  <c r="F27" i="1543"/>
  <c r="H27" i="1543" s="1"/>
  <c r="F26" i="1543"/>
  <c r="H26" i="1543" s="1"/>
  <c r="F25" i="1543"/>
  <c r="H25" i="1543" s="1"/>
  <c r="F24" i="1543"/>
  <c r="H24" i="1543" s="1"/>
  <c r="F60" i="1542"/>
  <c r="H60" i="1542" s="1"/>
  <c r="F59" i="1542"/>
  <c r="H59" i="1542" s="1"/>
  <c r="F58" i="1542"/>
  <c r="H58" i="1542" s="1"/>
  <c r="F57" i="1542"/>
  <c r="H57" i="1542" s="1"/>
  <c r="F56" i="1542"/>
  <c r="H56" i="1542" s="1"/>
  <c r="F55" i="1542"/>
  <c r="H55" i="1542" s="1"/>
  <c r="F54" i="1542"/>
  <c r="H54" i="1542" s="1"/>
  <c r="F53" i="1542"/>
  <c r="H53" i="1542" s="1"/>
  <c r="F46" i="1542"/>
  <c r="H46" i="1542" s="1"/>
  <c r="F45" i="1542"/>
  <c r="H45" i="1542" s="1"/>
  <c r="F44" i="1542"/>
  <c r="H44" i="1542" s="1"/>
  <c r="F43" i="1542"/>
  <c r="H43" i="1542" s="1"/>
  <c r="F42" i="1542"/>
  <c r="H42" i="1542" s="1"/>
  <c r="F41" i="1542"/>
  <c r="H41" i="1542" s="1"/>
  <c r="F40" i="1542"/>
  <c r="H40" i="1542" s="1"/>
  <c r="F39" i="1542"/>
  <c r="H39" i="1542" s="1"/>
  <c r="F38" i="1542"/>
  <c r="H38" i="1542" s="1"/>
  <c r="F37" i="1542"/>
  <c r="H37" i="1542" s="1"/>
  <c r="F36" i="1542"/>
  <c r="H36" i="1542" s="1"/>
  <c r="F35" i="1542"/>
  <c r="H35" i="1542" s="1"/>
  <c r="F34" i="1542"/>
  <c r="H34" i="1542" s="1"/>
  <c r="F33" i="1542"/>
  <c r="H33" i="1542" s="1"/>
  <c r="F32" i="1542"/>
  <c r="H32" i="1542" s="1"/>
  <c r="F31" i="1542"/>
  <c r="H31" i="1542" s="1"/>
  <c r="F30" i="1542"/>
  <c r="H30" i="1542" s="1"/>
  <c r="F29" i="1542"/>
  <c r="H29" i="1542" s="1"/>
  <c r="F28" i="1542"/>
  <c r="H28" i="1542" s="1"/>
  <c r="F27" i="1542"/>
  <c r="H27" i="1542" s="1"/>
  <c r="F26" i="1542"/>
  <c r="H26" i="1542" s="1"/>
  <c r="F25" i="1542"/>
  <c r="H25" i="1542" s="1"/>
  <c r="F24" i="1542"/>
  <c r="H24" i="1542" s="1"/>
  <c r="F60" i="1541"/>
  <c r="H60" i="1541" s="1"/>
  <c r="F59" i="1541"/>
  <c r="H59" i="1541" s="1"/>
  <c r="F58" i="1541"/>
  <c r="H58" i="1541" s="1"/>
  <c r="F57" i="1541"/>
  <c r="H57" i="1541" s="1"/>
  <c r="F56" i="1541"/>
  <c r="H56" i="1541" s="1"/>
  <c r="F55" i="1541"/>
  <c r="H55" i="1541" s="1"/>
  <c r="F54" i="1541"/>
  <c r="H54" i="1541" s="1"/>
  <c r="F53" i="1541"/>
  <c r="H53" i="1541" s="1"/>
  <c r="F46" i="1541"/>
  <c r="H46" i="1541" s="1"/>
  <c r="F45" i="1541"/>
  <c r="H45" i="1541" s="1"/>
  <c r="F44" i="1541"/>
  <c r="H44" i="1541" s="1"/>
  <c r="F43" i="1541"/>
  <c r="H43" i="1541" s="1"/>
  <c r="F42" i="1541"/>
  <c r="H42" i="1541" s="1"/>
  <c r="F41" i="1541"/>
  <c r="H41" i="1541" s="1"/>
  <c r="F40" i="1541"/>
  <c r="H40" i="1541" s="1"/>
  <c r="F39" i="1541"/>
  <c r="H39" i="1541" s="1"/>
  <c r="F38" i="1541"/>
  <c r="H38" i="1541" s="1"/>
  <c r="F37" i="1541"/>
  <c r="H37" i="1541" s="1"/>
  <c r="F36" i="1541"/>
  <c r="H36" i="1541" s="1"/>
  <c r="F35" i="1541"/>
  <c r="H35" i="1541" s="1"/>
  <c r="F34" i="1541"/>
  <c r="H34" i="1541" s="1"/>
  <c r="F33" i="1541"/>
  <c r="H33" i="1541" s="1"/>
  <c r="F32" i="1541"/>
  <c r="H32" i="1541" s="1"/>
  <c r="F31" i="1541"/>
  <c r="H31" i="1541" s="1"/>
  <c r="F30" i="1541"/>
  <c r="H30" i="1541" s="1"/>
  <c r="F29" i="1541"/>
  <c r="H29" i="1541" s="1"/>
  <c r="F28" i="1541"/>
  <c r="H28" i="1541" s="1"/>
  <c r="F27" i="1541"/>
  <c r="H27" i="1541" s="1"/>
  <c r="F26" i="1541"/>
  <c r="H26" i="1541" s="1"/>
  <c r="F25" i="1541"/>
  <c r="H25" i="1541" s="1"/>
  <c r="F24" i="1541"/>
  <c r="H24" i="1541" s="1"/>
  <c r="F60" i="1540"/>
  <c r="H60" i="1540" s="1"/>
  <c r="F59" i="1540"/>
  <c r="H59" i="1540" s="1"/>
  <c r="F58" i="1540"/>
  <c r="H58" i="1540" s="1"/>
  <c r="F57" i="1540"/>
  <c r="H57" i="1540" s="1"/>
  <c r="F56" i="1540"/>
  <c r="H56" i="1540" s="1"/>
  <c r="F55" i="1540"/>
  <c r="H55" i="1540" s="1"/>
  <c r="F54" i="1540"/>
  <c r="H54" i="1540" s="1"/>
  <c r="F53" i="1540"/>
  <c r="H53" i="1540" s="1"/>
  <c r="F46" i="1540"/>
  <c r="H46" i="1540" s="1"/>
  <c r="F45" i="1540"/>
  <c r="H45" i="1540" s="1"/>
  <c r="F44" i="1540"/>
  <c r="H44" i="1540" s="1"/>
  <c r="F43" i="1540"/>
  <c r="H43" i="1540" s="1"/>
  <c r="F42" i="1540"/>
  <c r="H42" i="1540" s="1"/>
  <c r="F41" i="1540"/>
  <c r="H41" i="1540" s="1"/>
  <c r="F40" i="1540"/>
  <c r="H40" i="1540" s="1"/>
  <c r="F39" i="1540"/>
  <c r="H39" i="1540" s="1"/>
  <c r="F38" i="1540"/>
  <c r="H38" i="1540" s="1"/>
  <c r="F37" i="1540"/>
  <c r="H37" i="1540" s="1"/>
  <c r="F36" i="1540"/>
  <c r="H36" i="1540" s="1"/>
  <c r="F35" i="1540"/>
  <c r="H35" i="1540" s="1"/>
  <c r="F34" i="1540"/>
  <c r="H34" i="1540" s="1"/>
  <c r="F33" i="1540"/>
  <c r="H33" i="1540" s="1"/>
  <c r="F32" i="1540"/>
  <c r="H32" i="1540" s="1"/>
  <c r="F31" i="1540"/>
  <c r="H31" i="1540" s="1"/>
  <c r="F30" i="1540"/>
  <c r="H30" i="1540" s="1"/>
  <c r="F29" i="1540"/>
  <c r="H29" i="1540" s="1"/>
  <c r="F28" i="1540"/>
  <c r="H28" i="1540" s="1"/>
  <c r="F27" i="1540"/>
  <c r="H27" i="1540" s="1"/>
  <c r="F26" i="1540"/>
  <c r="H26" i="1540" s="1"/>
  <c r="F25" i="1540"/>
  <c r="H25" i="1540" s="1"/>
  <c r="F24" i="1540"/>
  <c r="H24" i="1540" s="1"/>
  <c r="F60" i="1539"/>
  <c r="H60" i="1539" s="1"/>
  <c r="F59" i="1539"/>
  <c r="H59" i="1539" s="1"/>
  <c r="F58" i="1539"/>
  <c r="H58" i="1539" s="1"/>
  <c r="F57" i="1539"/>
  <c r="H57" i="1539" s="1"/>
  <c r="F56" i="1539"/>
  <c r="H56" i="1539" s="1"/>
  <c r="F55" i="1539"/>
  <c r="H55" i="1539" s="1"/>
  <c r="F54" i="1539"/>
  <c r="H54" i="1539" s="1"/>
  <c r="F53" i="1539"/>
  <c r="H53" i="1539" s="1"/>
  <c r="F46" i="1539"/>
  <c r="H46" i="1539" s="1"/>
  <c r="F45" i="1539"/>
  <c r="H45" i="1539" s="1"/>
  <c r="F44" i="1539"/>
  <c r="H44" i="1539" s="1"/>
  <c r="F43" i="1539"/>
  <c r="H43" i="1539" s="1"/>
  <c r="F42" i="1539"/>
  <c r="H42" i="1539" s="1"/>
  <c r="F41" i="1539"/>
  <c r="H41" i="1539" s="1"/>
  <c r="F40" i="1539"/>
  <c r="H40" i="1539" s="1"/>
  <c r="F39" i="1539"/>
  <c r="H39" i="1539" s="1"/>
  <c r="F38" i="1539"/>
  <c r="H38" i="1539" s="1"/>
  <c r="F37" i="1539"/>
  <c r="H37" i="1539" s="1"/>
  <c r="F36" i="1539"/>
  <c r="H36" i="1539" s="1"/>
  <c r="F35" i="1539"/>
  <c r="H35" i="1539" s="1"/>
  <c r="F34" i="1539"/>
  <c r="H34" i="1539" s="1"/>
  <c r="F33" i="1539"/>
  <c r="H33" i="1539" s="1"/>
  <c r="F32" i="1539"/>
  <c r="H32" i="1539" s="1"/>
  <c r="F31" i="1539"/>
  <c r="H31" i="1539" s="1"/>
  <c r="F30" i="1539"/>
  <c r="H30" i="1539" s="1"/>
  <c r="F29" i="1539"/>
  <c r="H29" i="1539" s="1"/>
  <c r="F28" i="1539"/>
  <c r="H28" i="1539" s="1"/>
  <c r="F27" i="1539"/>
  <c r="H27" i="1539" s="1"/>
  <c r="F26" i="1539"/>
  <c r="H26" i="1539" s="1"/>
  <c r="F25" i="1539"/>
  <c r="H25" i="1539" s="1"/>
  <c r="F24" i="1539"/>
  <c r="H24" i="1539" s="1"/>
  <c r="F60" i="1538"/>
  <c r="H60" i="1538" s="1"/>
  <c r="F59" i="1538"/>
  <c r="H59" i="1538" s="1"/>
  <c r="F58" i="1538"/>
  <c r="H58" i="1538" s="1"/>
  <c r="F57" i="1538"/>
  <c r="H57" i="1538" s="1"/>
  <c r="F56" i="1538"/>
  <c r="H56" i="1538" s="1"/>
  <c r="F55" i="1538"/>
  <c r="H55" i="1538" s="1"/>
  <c r="F54" i="1538"/>
  <c r="H54" i="1538" s="1"/>
  <c r="F53" i="1538"/>
  <c r="H53" i="1538" s="1"/>
  <c r="F46" i="1538"/>
  <c r="H46" i="1538" s="1"/>
  <c r="F45" i="1538"/>
  <c r="H45" i="1538" s="1"/>
  <c r="F44" i="1538"/>
  <c r="H44" i="1538" s="1"/>
  <c r="F43" i="1538"/>
  <c r="H43" i="1538" s="1"/>
  <c r="F42" i="1538"/>
  <c r="H42" i="1538" s="1"/>
  <c r="F41" i="1538"/>
  <c r="H41" i="1538" s="1"/>
  <c r="F40" i="1538"/>
  <c r="H40" i="1538" s="1"/>
  <c r="F39" i="1538"/>
  <c r="H39" i="1538" s="1"/>
  <c r="F38" i="1538"/>
  <c r="H38" i="1538" s="1"/>
  <c r="F37" i="1538"/>
  <c r="H37" i="1538" s="1"/>
  <c r="F36" i="1538"/>
  <c r="H36" i="1538" s="1"/>
  <c r="F35" i="1538"/>
  <c r="H35" i="1538" s="1"/>
  <c r="F34" i="1538"/>
  <c r="H34" i="1538" s="1"/>
  <c r="F33" i="1538"/>
  <c r="H33" i="1538" s="1"/>
  <c r="F32" i="1538"/>
  <c r="H32" i="1538" s="1"/>
  <c r="F31" i="1538"/>
  <c r="H31" i="1538" s="1"/>
  <c r="F30" i="1538"/>
  <c r="H30" i="1538" s="1"/>
  <c r="F29" i="1538"/>
  <c r="H29" i="1538" s="1"/>
  <c r="F28" i="1538"/>
  <c r="H28" i="1538" s="1"/>
  <c r="F27" i="1538"/>
  <c r="H27" i="1538" s="1"/>
  <c r="F26" i="1538"/>
  <c r="H26" i="1538" s="1"/>
  <c r="F25" i="1538"/>
  <c r="H25" i="1538" s="1"/>
  <c r="F24" i="1538"/>
  <c r="H24" i="1538" s="1"/>
  <c r="F60" i="1537"/>
  <c r="H60" i="1537" s="1"/>
  <c r="F59" i="1537"/>
  <c r="H59" i="1537" s="1"/>
  <c r="F58" i="1537"/>
  <c r="H58" i="1537" s="1"/>
  <c r="F57" i="1537"/>
  <c r="H57" i="1537" s="1"/>
  <c r="F56" i="1537"/>
  <c r="H56" i="1537" s="1"/>
  <c r="F55" i="1537"/>
  <c r="H55" i="1537" s="1"/>
  <c r="F54" i="1537"/>
  <c r="H54" i="1537" s="1"/>
  <c r="F53" i="1537"/>
  <c r="H53" i="1537" s="1"/>
  <c r="F46" i="1537"/>
  <c r="H46" i="1537" s="1"/>
  <c r="F45" i="1537"/>
  <c r="H45" i="1537" s="1"/>
  <c r="F44" i="1537"/>
  <c r="H44" i="1537" s="1"/>
  <c r="F43" i="1537"/>
  <c r="H43" i="1537" s="1"/>
  <c r="F42" i="1537"/>
  <c r="H42" i="1537" s="1"/>
  <c r="F41" i="1537"/>
  <c r="H41" i="1537" s="1"/>
  <c r="F40" i="1537"/>
  <c r="H40" i="1537" s="1"/>
  <c r="F39" i="1537"/>
  <c r="H39" i="1537" s="1"/>
  <c r="F38" i="1537"/>
  <c r="H38" i="1537" s="1"/>
  <c r="F37" i="1537"/>
  <c r="H37" i="1537" s="1"/>
  <c r="F36" i="1537"/>
  <c r="H36" i="1537" s="1"/>
  <c r="F35" i="1537"/>
  <c r="H35" i="1537" s="1"/>
  <c r="F34" i="1537"/>
  <c r="H34" i="1537" s="1"/>
  <c r="F33" i="1537"/>
  <c r="H33" i="1537" s="1"/>
  <c r="F32" i="1537"/>
  <c r="H32" i="1537" s="1"/>
  <c r="F31" i="1537"/>
  <c r="H31" i="1537" s="1"/>
  <c r="F30" i="1537"/>
  <c r="H30" i="1537" s="1"/>
  <c r="F29" i="1537"/>
  <c r="H29" i="1537" s="1"/>
  <c r="F28" i="1537"/>
  <c r="H28" i="1537" s="1"/>
  <c r="F27" i="1537"/>
  <c r="H27" i="1537" s="1"/>
  <c r="F26" i="1537"/>
  <c r="H26" i="1537" s="1"/>
  <c r="F25" i="1537"/>
  <c r="H25" i="1537" s="1"/>
  <c r="F24" i="1537"/>
  <c r="H24" i="1537" s="1"/>
  <c r="F60" i="1536"/>
  <c r="H60" i="1536" s="1"/>
  <c r="F59" i="1536"/>
  <c r="H59" i="1536" s="1"/>
  <c r="F58" i="1536"/>
  <c r="H58" i="1536" s="1"/>
  <c r="F57" i="1536"/>
  <c r="H57" i="1536" s="1"/>
  <c r="F56" i="1536"/>
  <c r="H56" i="1536" s="1"/>
  <c r="F55" i="1536"/>
  <c r="H55" i="1536" s="1"/>
  <c r="F54" i="1536"/>
  <c r="H54" i="1536" s="1"/>
  <c r="F53" i="1536"/>
  <c r="H53" i="1536" s="1"/>
  <c r="F46" i="1536"/>
  <c r="H46" i="1536" s="1"/>
  <c r="F45" i="1536"/>
  <c r="H45" i="1536" s="1"/>
  <c r="F44" i="1536"/>
  <c r="H44" i="1536" s="1"/>
  <c r="F43" i="1536"/>
  <c r="H43" i="1536" s="1"/>
  <c r="F42" i="1536"/>
  <c r="H42" i="1536" s="1"/>
  <c r="F41" i="1536"/>
  <c r="H41" i="1536" s="1"/>
  <c r="F40" i="1536"/>
  <c r="H40" i="1536" s="1"/>
  <c r="F39" i="1536"/>
  <c r="H39" i="1536" s="1"/>
  <c r="F38" i="1536"/>
  <c r="H38" i="1536" s="1"/>
  <c r="F37" i="1536"/>
  <c r="H37" i="1536" s="1"/>
  <c r="F36" i="1536"/>
  <c r="H36" i="1536" s="1"/>
  <c r="F35" i="1536"/>
  <c r="H35" i="1536" s="1"/>
  <c r="F34" i="1536"/>
  <c r="H34" i="1536" s="1"/>
  <c r="F33" i="1536"/>
  <c r="H33" i="1536" s="1"/>
  <c r="F32" i="1536"/>
  <c r="H32" i="1536" s="1"/>
  <c r="F31" i="1536"/>
  <c r="H31" i="1536" s="1"/>
  <c r="F30" i="1536"/>
  <c r="H30" i="1536" s="1"/>
  <c r="F29" i="1536"/>
  <c r="H29" i="1536" s="1"/>
  <c r="F28" i="1536"/>
  <c r="H28" i="1536" s="1"/>
  <c r="F27" i="1536"/>
  <c r="H27" i="1536" s="1"/>
  <c r="F26" i="1536"/>
  <c r="H26" i="1536" s="1"/>
  <c r="F25" i="1536"/>
  <c r="H25" i="1536" s="1"/>
  <c r="F24" i="1536"/>
  <c r="H24" i="1536" s="1"/>
  <c r="F60" i="1535"/>
  <c r="H60" i="1535" s="1"/>
  <c r="F59" i="1535"/>
  <c r="H59" i="1535" s="1"/>
  <c r="F58" i="1535"/>
  <c r="H58" i="1535" s="1"/>
  <c r="F57" i="1535"/>
  <c r="H57" i="1535" s="1"/>
  <c r="F56" i="1535"/>
  <c r="H56" i="1535" s="1"/>
  <c r="F55" i="1535"/>
  <c r="H55" i="1535" s="1"/>
  <c r="F54" i="1535"/>
  <c r="H54" i="1535" s="1"/>
  <c r="F46" i="1535"/>
  <c r="H46" i="1535" s="1"/>
  <c r="F45" i="1535"/>
  <c r="H45" i="1535" s="1"/>
  <c r="F44" i="1535"/>
  <c r="H44" i="1535" s="1"/>
  <c r="F43" i="1535"/>
  <c r="H43" i="1535" s="1"/>
  <c r="F42" i="1535"/>
  <c r="H42" i="1535" s="1"/>
  <c r="F41" i="1535"/>
  <c r="H41" i="1535" s="1"/>
  <c r="F40" i="1535"/>
  <c r="H40" i="1535" s="1"/>
  <c r="F39" i="1535"/>
  <c r="H39" i="1535" s="1"/>
  <c r="F38" i="1535"/>
  <c r="H38" i="1535" s="1"/>
  <c r="F37" i="1535"/>
  <c r="H37" i="1535" s="1"/>
  <c r="F36" i="1535"/>
  <c r="H36" i="1535" s="1"/>
  <c r="F35" i="1535"/>
  <c r="H35" i="1535" s="1"/>
  <c r="F34" i="1535"/>
  <c r="H34" i="1535" s="1"/>
  <c r="F33" i="1535"/>
  <c r="H33" i="1535" s="1"/>
  <c r="F32" i="1535"/>
  <c r="H32" i="1535" s="1"/>
  <c r="F31" i="1535"/>
  <c r="H31" i="1535" s="1"/>
  <c r="F30" i="1535"/>
  <c r="H30" i="1535" s="1"/>
  <c r="F29" i="1535"/>
  <c r="H29" i="1535" s="1"/>
  <c r="F28" i="1535"/>
  <c r="H28" i="1535" s="1"/>
  <c r="F27" i="1535"/>
  <c r="H27" i="1535" s="1"/>
  <c r="F26" i="1535"/>
  <c r="H26" i="1535" s="1"/>
  <c r="F25" i="1535"/>
  <c r="H25" i="1535" s="1"/>
  <c r="F24" i="1535"/>
  <c r="H24" i="1535" s="1"/>
  <c r="F60" i="1534"/>
  <c r="H60" i="1534" s="1"/>
  <c r="F59" i="1534"/>
  <c r="H59" i="1534" s="1"/>
  <c r="F58" i="1534"/>
  <c r="H58" i="1534" s="1"/>
  <c r="F57" i="1534"/>
  <c r="H57" i="1534" s="1"/>
  <c r="F56" i="1534"/>
  <c r="H56" i="1534" s="1"/>
  <c r="F55" i="1534"/>
  <c r="H55" i="1534" s="1"/>
  <c r="F54" i="1534"/>
  <c r="H54" i="1534" s="1"/>
  <c r="F53" i="1534"/>
  <c r="H53" i="1534" s="1"/>
  <c r="F46" i="1534"/>
  <c r="H46" i="1534" s="1"/>
  <c r="F45" i="1534"/>
  <c r="H45" i="1534" s="1"/>
  <c r="F44" i="1534"/>
  <c r="H44" i="1534" s="1"/>
  <c r="F43" i="1534"/>
  <c r="H43" i="1534" s="1"/>
  <c r="F42" i="1534"/>
  <c r="H42" i="1534" s="1"/>
  <c r="F41" i="1534"/>
  <c r="H41" i="1534" s="1"/>
  <c r="F40" i="1534"/>
  <c r="H40" i="1534" s="1"/>
  <c r="F39" i="1534"/>
  <c r="H39" i="1534" s="1"/>
  <c r="F38" i="1534"/>
  <c r="H38" i="1534" s="1"/>
  <c r="F37" i="1534"/>
  <c r="H37" i="1534" s="1"/>
  <c r="F36" i="1534"/>
  <c r="H36" i="1534" s="1"/>
  <c r="F35" i="1534"/>
  <c r="H35" i="1534" s="1"/>
  <c r="F34" i="1534"/>
  <c r="H34" i="1534" s="1"/>
  <c r="F33" i="1534"/>
  <c r="H33" i="1534" s="1"/>
  <c r="F32" i="1534"/>
  <c r="H32" i="1534" s="1"/>
  <c r="F31" i="1534"/>
  <c r="H31" i="1534" s="1"/>
  <c r="F30" i="1534"/>
  <c r="H30" i="1534" s="1"/>
  <c r="F29" i="1534"/>
  <c r="H29" i="1534" s="1"/>
  <c r="F28" i="1534"/>
  <c r="H28" i="1534" s="1"/>
  <c r="F27" i="1534"/>
  <c r="H27" i="1534" s="1"/>
  <c r="F26" i="1534"/>
  <c r="H26" i="1534" s="1"/>
  <c r="F25" i="1534"/>
  <c r="H25" i="1534" s="1"/>
  <c r="F24" i="1534"/>
  <c r="H24" i="1534" s="1"/>
  <c r="F60" i="1533"/>
  <c r="H60" i="1533" s="1"/>
  <c r="F59" i="1533"/>
  <c r="H59" i="1533" s="1"/>
  <c r="F58" i="1533"/>
  <c r="H58" i="1533" s="1"/>
  <c r="F57" i="1533"/>
  <c r="H57" i="1533" s="1"/>
  <c r="F56" i="1533"/>
  <c r="H56" i="1533" s="1"/>
  <c r="F55" i="1533"/>
  <c r="H55" i="1533" s="1"/>
  <c r="F54" i="1533"/>
  <c r="H54" i="1533" s="1"/>
  <c r="F53" i="1533"/>
  <c r="H53" i="1533" s="1"/>
  <c r="F46" i="1533"/>
  <c r="H46" i="1533" s="1"/>
  <c r="F45" i="1533"/>
  <c r="H45" i="1533" s="1"/>
  <c r="F44" i="1533"/>
  <c r="H44" i="1533" s="1"/>
  <c r="F43" i="1533"/>
  <c r="H43" i="1533" s="1"/>
  <c r="F42" i="1533"/>
  <c r="H42" i="1533" s="1"/>
  <c r="F41" i="1533"/>
  <c r="H41" i="1533" s="1"/>
  <c r="F40" i="1533"/>
  <c r="H40" i="1533" s="1"/>
  <c r="F39" i="1533"/>
  <c r="H39" i="1533" s="1"/>
  <c r="F38" i="1533"/>
  <c r="H38" i="1533" s="1"/>
  <c r="F37" i="1533"/>
  <c r="H37" i="1533" s="1"/>
  <c r="F36" i="1533"/>
  <c r="H36" i="1533" s="1"/>
  <c r="F35" i="1533"/>
  <c r="H35" i="1533" s="1"/>
  <c r="F34" i="1533"/>
  <c r="H34" i="1533" s="1"/>
  <c r="F33" i="1533"/>
  <c r="H33" i="1533" s="1"/>
  <c r="F32" i="1533"/>
  <c r="H32" i="1533" s="1"/>
  <c r="F31" i="1533"/>
  <c r="H31" i="1533" s="1"/>
  <c r="F30" i="1533"/>
  <c r="H30" i="1533" s="1"/>
  <c r="F29" i="1533"/>
  <c r="H29" i="1533" s="1"/>
  <c r="F28" i="1533"/>
  <c r="H28" i="1533" s="1"/>
  <c r="F27" i="1533"/>
  <c r="H27" i="1533" s="1"/>
  <c r="F26" i="1533"/>
  <c r="H26" i="1533" s="1"/>
  <c r="F25" i="1533"/>
  <c r="H25" i="1533" s="1"/>
  <c r="F24" i="1533"/>
  <c r="H24" i="1533" s="1"/>
  <c r="F60" i="1532"/>
  <c r="H60" i="1532" s="1"/>
  <c r="F59" i="1532"/>
  <c r="H59" i="1532" s="1"/>
  <c r="F58" i="1532"/>
  <c r="H58" i="1532" s="1"/>
  <c r="F57" i="1532"/>
  <c r="H57" i="1532" s="1"/>
  <c r="F56" i="1532"/>
  <c r="H56" i="1532" s="1"/>
  <c r="F55" i="1532"/>
  <c r="H55" i="1532" s="1"/>
  <c r="F54" i="1532"/>
  <c r="H54" i="1532" s="1"/>
  <c r="F53" i="1532"/>
  <c r="H53" i="1532" s="1"/>
  <c r="F46" i="1532"/>
  <c r="H46" i="1532" s="1"/>
  <c r="F45" i="1532"/>
  <c r="H45" i="1532" s="1"/>
  <c r="F44" i="1532"/>
  <c r="H44" i="1532" s="1"/>
  <c r="F43" i="1532"/>
  <c r="H43" i="1532" s="1"/>
  <c r="F42" i="1532"/>
  <c r="H42" i="1532" s="1"/>
  <c r="F41" i="1532"/>
  <c r="H41" i="1532" s="1"/>
  <c r="F40" i="1532"/>
  <c r="H40" i="1532" s="1"/>
  <c r="F39" i="1532"/>
  <c r="H39" i="1532" s="1"/>
  <c r="F38" i="1532"/>
  <c r="H38" i="1532" s="1"/>
  <c r="F37" i="1532"/>
  <c r="H37" i="1532" s="1"/>
  <c r="F36" i="1532"/>
  <c r="H36" i="1532" s="1"/>
  <c r="F35" i="1532"/>
  <c r="H35" i="1532" s="1"/>
  <c r="F34" i="1532"/>
  <c r="H34" i="1532" s="1"/>
  <c r="F33" i="1532"/>
  <c r="H33" i="1532" s="1"/>
  <c r="F32" i="1532"/>
  <c r="H32" i="1532" s="1"/>
  <c r="F31" i="1532"/>
  <c r="H31" i="1532" s="1"/>
  <c r="F30" i="1532"/>
  <c r="H30" i="1532" s="1"/>
  <c r="F29" i="1532"/>
  <c r="H29" i="1532" s="1"/>
  <c r="F28" i="1532"/>
  <c r="H28" i="1532" s="1"/>
  <c r="F27" i="1532"/>
  <c r="H27" i="1532" s="1"/>
  <c r="F26" i="1532"/>
  <c r="H26" i="1532" s="1"/>
  <c r="F25" i="1532"/>
  <c r="H25" i="1532" s="1"/>
  <c r="F24" i="1532"/>
  <c r="H24" i="1532" s="1"/>
  <c r="F60" i="1531"/>
  <c r="H60" i="1531" s="1"/>
  <c r="F59" i="1531"/>
  <c r="H59" i="1531" s="1"/>
  <c r="F58" i="1531"/>
  <c r="H58" i="1531" s="1"/>
  <c r="F57" i="1531"/>
  <c r="H57" i="1531" s="1"/>
  <c r="F56" i="1531"/>
  <c r="H56" i="1531" s="1"/>
  <c r="F55" i="1531"/>
  <c r="H55" i="1531" s="1"/>
  <c r="F54" i="1531"/>
  <c r="H54" i="1531" s="1"/>
  <c r="H53" i="1531"/>
  <c r="F46" i="1531"/>
  <c r="H46" i="1531" s="1"/>
  <c r="F45" i="1531"/>
  <c r="H45" i="1531" s="1"/>
  <c r="F44" i="1531"/>
  <c r="H44" i="1531" s="1"/>
  <c r="F43" i="1531"/>
  <c r="H43" i="1531" s="1"/>
  <c r="F42" i="1531"/>
  <c r="H42" i="1531" s="1"/>
  <c r="F41" i="1531"/>
  <c r="H41" i="1531" s="1"/>
  <c r="F40" i="1531"/>
  <c r="H40" i="1531" s="1"/>
  <c r="F39" i="1531"/>
  <c r="H39" i="1531" s="1"/>
  <c r="F38" i="1531"/>
  <c r="H38" i="1531" s="1"/>
  <c r="F37" i="1531"/>
  <c r="H37" i="1531" s="1"/>
  <c r="F36" i="1531"/>
  <c r="H36" i="1531" s="1"/>
  <c r="F35" i="1531"/>
  <c r="H35" i="1531" s="1"/>
  <c r="F34" i="1531"/>
  <c r="H34" i="1531" s="1"/>
  <c r="F33" i="1531"/>
  <c r="H33" i="1531" s="1"/>
  <c r="F32" i="1531"/>
  <c r="H32" i="1531" s="1"/>
  <c r="F31" i="1531"/>
  <c r="H31" i="1531" s="1"/>
  <c r="F30" i="1531"/>
  <c r="H30" i="1531" s="1"/>
  <c r="F29" i="1531"/>
  <c r="H29" i="1531" s="1"/>
  <c r="F28" i="1531"/>
  <c r="H28" i="1531" s="1"/>
  <c r="F27" i="1531"/>
  <c r="H27" i="1531" s="1"/>
  <c r="F26" i="1531"/>
  <c r="H26" i="1531" s="1"/>
  <c r="F25" i="1531"/>
  <c r="H25" i="1531" s="1"/>
  <c r="F24" i="1531"/>
  <c r="H24" i="1531" s="1"/>
  <c r="F60" i="1530"/>
  <c r="H60" i="1530" s="1"/>
  <c r="F59" i="1530"/>
  <c r="H59" i="1530" s="1"/>
  <c r="F58" i="1530"/>
  <c r="H58" i="1530" s="1"/>
  <c r="F57" i="1530"/>
  <c r="H57" i="1530" s="1"/>
  <c r="F56" i="1530"/>
  <c r="H56" i="1530" s="1"/>
  <c r="F55" i="1530"/>
  <c r="H55" i="1530" s="1"/>
  <c r="F54" i="1530"/>
  <c r="H54" i="1530" s="1"/>
  <c r="F53" i="1530"/>
  <c r="H53" i="1530" s="1"/>
  <c r="F46" i="1530"/>
  <c r="H46" i="1530" s="1"/>
  <c r="F45" i="1530"/>
  <c r="H45" i="1530" s="1"/>
  <c r="F44" i="1530"/>
  <c r="H44" i="1530" s="1"/>
  <c r="F43" i="1530"/>
  <c r="H43" i="1530" s="1"/>
  <c r="F42" i="1530"/>
  <c r="H42" i="1530" s="1"/>
  <c r="F41" i="1530"/>
  <c r="H41" i="1530" s="1"/>
  <c r="F40" i="1530"/>
  <c r="H40" i="1530" s="1"/>
  <c r="F39" i="1530"/>
  <c r="H39" i="1530" s="1"/>
  <c r="F38" i="1530"/>
  <c r="H38" i="1530" s="1"/>
  <c r="F37" i="1530"/>
  <c r="H37" i="1530" s="1"/>
  <c r="F36" i="1530"/>
  <c r="H36" i="1530" s="1"/>
  <c r="F35" i="1530"/>
  <c r="H35" i="1530" s="1"/>
  <c r="F34" i="1530"/>
  <c r="H34" i="1530" s="1"/>
  <c r="F33" i="1530"/>
  <c r="H33" i="1530" s="1"/>
  <c r="F32" i="1530"/>
  <c r="H32" i="1530" s="1"/>
  <c r="F31" i="1530"/>
  <c r="H31" i="1530" s="1"/>
  <c r="F30" i="1530"/>
  <c r="H30" i="1530" s="1"/>
  <c r="F29" i="1530"/>
  <c r="H29" i="1530" s="1"/>
  <c r="F28" i="1530"/>
  <c r="H28" i="1530" s="1"/>
  <c r="F27" i="1530"/>
  <c r="H27" i="1530" s="1"/>
  <c r="F26" i="1530"/>
  <c r="H26" i="1530" s="1"/>
  <c r="F25" i="1530"/>
  <c r="H25" i="1530" s="1"/>
  <c r="F24" i="1530"/>
  <c r="H24" i="1530" s="1"/>
  <c r="F60" i="1528"/>
  <c r="H60" i="1528" s="1"/>
  <c r="F59" i="1528"/>
  <c r="H59" i="1528" s="1"/>
  <c r="F58" i="1528"/>
  <c r="H58" i="1528" s="1"/>
  <c r="F57" i="1528"/>
  <c r="H57" i="1528" s="1"/>
  <c r="F56" i="1528"/>
  <c r="H56" i="1528" s="1"/>
  <c r="F55" i="1528"/>
  <c r="H55" i="1528" s="1"/>
  <c r="F54" i="1528"/>
  <c r="H54" i="1528" s="1"/>
  <c r="F53" i="1528"/>
  <c r="H53" i="1528" s="1"/>
  <c r="F46" i="1528"/>
  <c r="H46" i="1528" s="1"/>
  <c r="F45" i="1528"/>
  <c r="H45" i="1528" s="1"/>
  <c r="F44" i="1528"/>
  <c r="H44" i="1528" s="1"/>
  <c r="F43" i="1528"/>
  <c r="H43" i="1528" s="1"/>
  <c r="F42" i="1528"/>
  <c r="H42" i="1528" s="1"/>
  <c r="F41" i="1528"/>
  <c r="H41" i="1528" s="1"/>
  <c r="F40" i="1528"/>
  <c r="H40" i="1528" s="1"/>
  <c r="F39" i="1528"/>
  <c r="H39" i="1528" s="1"/>
  <c r="F38" i="1528"/>
  <c r="H38" i="1528" s="1"/>
  <c r="F37" i="1528"/>
  <c r="H37" i="1528" s="1"/>
  <c r="F36" i="1528"/>
  <c r="H36" i="1528" s="1"/>
  <c r="F35" i="1528"/>
  <c r="H35" i="1528" s="1"/>
  <c r="F34" i="1528"/>
  <c r="H34" i="1528" s="1"/>
  <c r="F33" i="1528"/>
  <c r="H33" i="1528" s="1"/>
  <c r="F32" i="1528"/>
  <c r="H32" i="1528" s="1"/>
  <c r="F31" i="1528"/>
  <c r="H31" i="1528" s="1"/>
  <c r="F30" i="1528"/>
  <c r="H30" i="1528" s="1"/>
  <c r="F29" i="1528"/>
  <c r="H29" i="1528" s="1"/>
  <c r="F28" i="1528"/>
  <c r="H28" i="1528" s="1"/>
  <c r="F27" i="1528"/>
  <c r="H27" i="1528" s="1"/>
  <c r="F26" i="1528"/>
  <c r="H26" i="1528" s="1"/>
  <c r="F25" i="1528"/>
  <c r="H25" i="1528" s="1"/>
  <c r="F24" i="1528"/>
  <c r="H24" i="1528" s="1"/>
  <c r="F60" i="1526"/>
  <c r="H60" i="1526" s="1"/>
  <c r="F59" i="1526"/>
  <c r="H59" i="1526" s="1"/>
  <c r="F58" i="1526"/>
  <c r="H58" i="1526" s="1"/>
  <c r="F57" i="1526"/>
  <c r="H57" i="1526" s="1"/>
  <c r="F56" i="1526"/>
  <c r="H56" i="1526" s="1"/>
  <c r="F55" i="1526"/>
  <c r="H55" i="1526" s="1"/>
  <c r="F54" i="1526"/>
  <c r="H54" i="1526" s="1"/>
  <c r="F53" i="1526"/>
  <c r="H53" i="1526" s="1"/>
  <c r="F46" i="1526"/>
  <c r="H46" i="1526" s="1"/>
  <c r="F45" i="1526"/>
  <c r="H45" i="1526" s="1"/>
  <c r="F44" i="1526"/>
  <c r="H44" i="1526" s="1"/>
  <c r="F43" i="1526"/>
  <c r="H43" i="1526" s="1"/>
  <c r="F42" i="1526"/>
  <c r="H42" i="1526" s="1"/>
  <c r="F41" i="1526"/>
  <c r="H41" i="1526" s="1"/>
  <c r="F40" i="1526"/>
  <c r="H40" i="1526" s="1"/>
  <c r="F39" i="1526"/>
  <c r="H39" i="1526" s="1"/>
  <c r="F38" i="1526"/>
  <c r="H38" i="1526" s="1"/>
  <c r="F37" i="1526"/>
  <c r="H37" i="1526" s="1"/>
  <c r="F36" i="1526"/>
  <c r="H36" i="1526" s="1"/>
  <c r="F35" i="1526"/>
  <c r="H35" i="1526" s="1"/>
  <c r="F34" i="1526"/>
  <c r="H34" i="1526" s="1"/>
  <c r="F33" i="1526"/>
  <c r="H33" i="1526" s="1"/>
  <c r="F32" i="1526"/>
  <c r="H32" i="1526" s="1"/>
  <c r="F31" i="1526"/>
  <c r="H31" i="1526" s="1"/>
  <c r="F30" i="1526"/>
  <c r="H30" i="1526" s="1"/>
  <c r="F29" i="1526"/>
  <c r="H29" i="1526" s="1"/>
  <c r="F28" i="1526"/>
  <c r="H28" i="1526" s="1"/>
  <c r="F27" i="1526"/>
  <c r="H27" i="1526" s="1"/>
  <c r="F26" i="1526"/>
  <c r="H26" i="1526" s="1"/>
  <c r="F25" i="1526"/>
  <c r="H25" i="1526" s="1"/>
  <c r="F24" i="1526"/>
  <c r="H24" i="1526" s="1"/>
  <c r="F60" i="1525"/>
  <c r="H60" i="1525" s="1"/>
  <c r="F59" i="1525"/>
  <c r="H59" i="1525" s="1"/>
  <c r="F58" i="1525"/>
  <c r="H58" i="1525" s="1"/>
  <c r="F57" i="1525"/>
  <c r="H57" i="1525" s="1"/>
  <c r="F56" i="1525"/>
  <c r="H56" i="1525" s="1"/>
  <c r="F55" i="1525"/>
  <c r="H55" i="1525" s="1"/>
  <c r="F54" i="1525"/>
  <c r="H54" i="1525" s="1"/>
  <c r="F53" i="1525"/>
  <c r="H53" i="1525" s="1"/>
  <c r="F46" i="1525"/>
  <c r="H46" i="1525" s="1"/>
  <c r="F45" i="1525"/>
  <c r="H45" i="1525" s="1"/>
  <c r="F44" i="1525"/>
  <c r="H44" i="1525" s="1"/>
  <c r="F43" i="1525"/>
  <c r="H43" i="1525" s="1"/>
  <c r="F42" i="1525"/>
  <c r="H42" i="1525" s="1"/>
  <c r="F41" i="1525"/>
  <c r="H41" i="1525" s="1"/>
  <c r="F40" i="1525"/>
  <c r="H40" i="1525" s="1"/>
  <c r="F39" i="1525"/>
  <c r="H39" i="1525" s="1"/>
  <c r="F38" i="1525"/>
  <c r="H38" i="1525" s="1"/>
  <c r="F37" i="1525"/>
  <c r="H37" i="1525" s="1"/>
  <c r="F36" i="1525"/>
  <c r="H36" i="1525" s="1"/>
  <c r="F35" i="1525"/>
  <c r="H35" i="1525" s="1"/>
  <c r="F34" i="1525"/>
  <c r="H34" i="1525" s="1"/>
  <c r="F33" i="1525"/>
  <c r="H33" i="1525" s="1"/>
  <c r="F32" i="1525"/>
  <c r="H32" i="1525" s="1"/>
  <c r="F31" i="1525"/>
  <c r="H31" i="1525" s="1"/>
  <c r="F30" i="1525"/>
  <c r="H30" i="1525" s="1"/>
  <c r="F29" i="1525"/>
  <c r="H29" i="1525" s="1"/>
  <c r="F28" i="1525"/>
  <c r="H28" i="1525" s="1"/>
  <c r="F27" i="1525"/>
  <c r="H27" i="1525" s="1"/>
  <c r="F26" i="1525"/>
  <c r="H26" i="1525" s="1"/>
  <c r="F25" i="1525"/>
  <c r="H25" i="1525" s="1"/>
  <c r="F24" i="1525"/>
  <c r="H24" i="1525" s="1"/>
  <c r="F60" i="1524"/>
  <c r="H60" i="1524" s="1"/>
  <c r="F59" i="1524"/>
  <c r="H59" i="1524" s="1"/>
  <c r="F58" i="1524"/>
  <c r="H58" i="1524" s="1"/>
  <c r="F57" i="1524"/>
  <c r="H57" i="1524" s="1"/>
  <c r="F56" i="1524"/>
  <c r="H56" i="1524" s="1"/>
  <c r="F55" i="1524"/>
  <c r="H55" i="1524" s="1"/>
  <c r="F54" i="1524"/>
  <c r="H54" i="1524" s="1"/>
  <c r="F53" i="1524"/>
  <c r="H53" i="1524" s="1"/>
  <c r="F46" i="1524"/>
  <c r="H46" i="1524" s="1"/>
  <c r="F45" i="1524"/>
  <c r="H45" i="1524" s="1"/>
  <c r="F44" i="1524"/>
  <c r="H44" i="1524" s="1"/>
  <c r="F43" i="1524"/>
  <c r="H43" i="1524" s="1"/>
  <c r="F42" i="1524"/>
  <c r="H42" i="1524" s="1"/>
  <c r="F41" i="1524"/>
  <c r="H41" i="1524" s="1"/>
  <c r="F40" i="1524"/>
  <c r="H40" i="1524" s="1"/>
  <c r="F39" i="1524"/>
  <c r="H39" i="1524" s="1"/>
  <c r="F38" i="1524"/>
  <c r="H38" i="1524" s="1"/>
  <c r="F37" i="1524"/>
  <c r="H37" i="1524" s="1"/>
  <c r="F36" i="1524"/>
  <c r="H36" i="1524" s="1"/>
  <c r="F35" i="1524"/>
  <c r="H35" i="1524" s="1"/>
  <c r="F34" i="1524"/>
  <c r="H34" i="1524" s="1"/>
  <c r="F33" i="1524"/>
  <c r="H33" i="1524" s="1"/>
  <c r="F32" i="1524"/>
  <c r="H32" i="1524" s="1"/>
  <c r="F31" i="1524"/>
  <c r="H31" i="1524" s="1"/>
  <c r="F30" i="1524"/>
  <c r="H30" i="1524" s="1"/>
  <c r="F29" i="1524"/>
  <c r="H29" i="1524" s="1"/>
  <c r="F28" i="1524"/>
  <c r="H28" i="1524" s="1"/>
  <c r="F27" i="1524"/>
  <c r="H27" i="1524" s="1"/>
  <c r="F26" i="1524"/>
  <c r="H26" i="1524" s="1"/>
  <c r="F25" i="1524"/>
  <c r="H25" i="1524" s="1"/>
  <c r="F24" i="1524"/>
  <c r="H24" i="1524" s="1"/>
  <c r="F60" i="1523"/>
  <c r="H60" i="1523" s="1"/>
  <c r="F59" i="1523"/>
  <c r="H59" i="1523" s="1"/>
  <c r="F58" i="1523"/>
  <c r="H58" i="1523" s="1"/>
  <c r="F57" i="1523"/>
  <c r="H57" i="1523" s="1"/>
  <c r="F56" i="1523"/>
  <c r="H56" i="1523" s="1"/>
  <c r="F55" i="1523"/>
  <c r="H55" i="1523" s="1"/>
  <c r="F54" i="1523"/>
  <c r="H54" i="1523" s="1"/>
  <c r="F53" i="1523"/>
  <c r="H53" i="1523" s="1"/>
  <c r="F46" i="1523"/>
  <c r="H46" i="1523" s="1"/>
  <c r="F45" i="1523"/>
  <c r="H45" i="1523" s="1"/>
  <c r="F44" i="1523"/>
  <c r="H44" i="1523" s="1"/>
  <c r="F43" i="1523"/>
  <c r="H43" i="1523" s="1"/>
  <c r="F42" i="1523"/>
  <c r="H42" i="1523" s="1"/>
  <c r="F41" i="1523"/>
  <c r="H41" i="1523" s="1"/>
  <c r="F40" i="1523"/>
  <c r="H40" i="1523" s="1"/>
  <c r="F39" i="1523"/>
  <c r="H39" i="1523" s="1"/>
  <c r="F38" i="1523"/>
  <c r="H38" i="1523" s="1"/>
  <c r="F37" i="1523"/>
  <c r="H37" i="1523" s="1"/>
  <c r="F36" i="1523"/>
  <c r="H36" i="1523" s="1"/>
  <c r="F35" i="1523"/>
  <c r="H35" i="1523" s="1"/>
  <c r="F34" i="1523"/>
  <c r="H34" i="1523" s="1"/>
  <c r="F33" i="1523"/>
  <c r="H33" i="1523" s="1"/>
  <c r="F32" i="1523"/>
  <c r="H32" i="1523" s="1"/>
  <c r="F31" i="1523"/>
  <c r="H31" i="1523" s="1"/>
  <c r="F30" i="1523"/>
  <c r="H30" i="1523" s="1"/>
  <c r="F29" i="1523"/>
  <c r="H29" i="1523" s="1"/>
  <c r="F28" i="1523"/>
  <c r="H28" i="1523" s="1"/>
  <c r="F27" i="1523"/>
  <c r="H27" i="1523" s="1"/>
  <c r="F26" i="1523"/>
  <c r="H26" i="1523" s="1"/>
  <c r="F25" i="1523"/>
  <c r="H25" i="1523" s="1"/>
  <c r="F24" i="1523"/>
  <c r="H24" i="1523" s="1"/>
  <c r="F60" i="1522"/>
  <c r="H60" i="1522" s="1"/>
  <c r="F59" i="1522"/>
  <c r="H59" i="1522" s="1"/>
  <c r="F58" i="1522"/>
  <c r="H58" i="1522" s="1"/>
  <c r="F57" i="1522"/>
  <c r="H57" i="1522" s="1"/>
  <c r="F56" i="1522"/>
  <c r="H56" i="1522" s="1"/>
  <c r="F55" i="1522"/>
  <c r="H55" i="1522" s="1"/>
  <c r="F54" i="1522"/>
  <c r="H54" i="1522" s="1"/>
  <c r="F53" i="1522"/>
  <c r="H53" i="1522" s="1"/>
  <c r="F46" i="1522"/>
  <c r="H46" i="1522" s="1"/>
  <c r="F45" i="1522"/>
  <c r="H45" i="1522" s="1"/>
  <c r="F44" i="1522"/>
  <c r="H44" i="1522" s="1"/>
  <c r="F43" i="1522"/>
  <c r="H43" i="1522" s="1"/>
  <c r="F42" i="1522"/>
  <c r="H42" i="1522" s="1"/>
  <c r="F41" i="1522"/>
  <c r="H41" i="1522" s="1"/>
  <c r="F40" i="1522"/>
  <c r="H40" i="1522" s="1"/>
  <c r="F39" i="1522"/>
  <c r="H39" i="1522" s="1"/>
  <c r="F38" i="1522"/>
  <c r="H38" i="1522" s="1"/>
  <c r="F37" i="1522"/>
  <c r="H37" i="1522" s="1"/>
  <c r="F36" i="1522"/>
  <c r="H36" i="1522" s="1"/>
  <c r="F35" i="1522"/>
  <c r="H35" i="1522" s="1"/>
  <c r="F34" i="1522"/>
  <c r="H34" i="1522" s="1"/>
  <c r="F33" i="1522"/>
  <c r="H33" i="1522" s="1"/>
  <c r="F32" i="1522"/>
  <c r="H32" i="1522" s="1"/>
  <c r="F31" i="1522"/>
  <c r="H31" i="1522" s="1"/>
  <c r="F30" i="1522"/>
  <c r="H30" i="1522" s="1"/>
  <c r="F29" i="1522"/>
  <c r="H29" i="1522" s="1"/>
  <c r="F28" i="1522"/>
  <c r="H28" i="1522" s="1"/>
  <c r="F27" i="1522"/>
  <c r="H27" i="1522" s="1"/>
  <c r="F26" i="1522"/>
  <c r="H26" i="1522" s="1"/>
  <c r="F25" i="1522"/>
  <c r="H25" i="1522" s="1"/>
  <c r="F24" i="1522"/>
  <c r="H24" i="1522" s="1"/>
  <c r="F60" i="1521"/>
  <c r="H60" i="1521" s="1"/>
  <c r="F59" i="1521"/>
  <c r="H59" i="1521" s="1"/>
  <c r="F58" i="1521"/>
  <c r="H58" i="1521" s="1"/>
  <c r="F57" i="1521"/>
  <c r="H57" i="1521" s="1"/>
  <c r="F56" i="1521"/>
  <c r="H56" i="1521" s="1"/>
  <c r="F55" i="1521"/>
  <c r="H55" i="1521" s="1"/>
  <c r="F54" i="1521"/>
  <c r="H54" i="1521" s="1"/>
  <c r="H53" i="1521"/>
  <c r="F46" i="1521"/>
  <c r="H46" i="1521" s="1"/>
  <c r="F45" i="1521"/>
  <c r="H45" i="1521" s="1"/>
  <c r="F44" i="1521"/>
  <c r="H44" i="1521" s="1"/>
  <c r="F43" i="1521"/>
  <c r="H43" i="1521" s="1"/>
  <c r="F42" i="1521"/>
  <c r="H42" i="1521" s="1"/>
  <c r="F41" i="1521"/>
  <c r="H41" i="1521" s="1"/>
  <c r="F40" i="1521"/>
  <c r="H40" i="1521" s="1"/>
  <c r="F39" i="1521"/>
  <c r="H39" i="1521" s="1"/>
  <c r="F38" i="1521"/>
  <c r="H38" i="1521" s="1"/>
  <c r="F37" i="1521"/>
  <c r="H37" i="1521" s="1"/>
  <c r="F36" i="1521"/>
  <c r="H36" i="1521" s="1"/>
  <c r="F35" i="1521"/>
  <c r="H35" i="1521" s="1"/>
  <c r="F34" i="1521"/>
  <c r="H34" i="1521" s="1"/>
  <c r="F33" i="1521"/>
  <c r="H33" i="1521" s="1"/>
  <c r="F32" i="1521"/>
  <c r="H32" i="1521" s="1"/>
  <c r="F31" i="1521"/>
  <c r="H31" i="1521" s="1"/>
  <c r="F30" i="1521"/>
  <c r="H30" i="1521" s="1"/>
  <c r="F29" i="1521"/>
  <c r="H29" i="1521" s="1"/>
  <c r="F28" i="1521"/>
  <c r="H28" i="1521" s="1"/>
  <c r="F27" i="1521"/>
  <c r="H27" i="1521" s="1"/>
  <c r="F26" i="1521"/>
  <c r="H26" i="1521" s="1"/>
  <c r="F25" i="1521"/>
  <c r="H25" i="1521" s="1"/>
  <c r="F24" i="1521"/>
  <c r="H24" i="1521" s="1"/>
  <c r="F60" i="1520"/>
  <c r="H60" i="1520" s="1"/>
  <c r="F59" i="1520"/>
  <c r="H59" i="1520" s="1"/>
  <c r="F58" i="1520"/>
  <c r="H58" i="1520" s="1"/>
  <c r="F57" i="1520"/>
  <c r="H57" i="1520" s="1"/>
  <c r="F56" i="1520"/>
  <c r="H56" i="1520" s="1"/>
  <c r="F55" i="1520"/>
  <c r="H55" i="1520" s="1"/>
  <c r="F54" i="1520"/>
  <c r="H54" i="1520" s="1"/>
  <c r="H53" i="1520"/>
  <c r="F46" i="1520"/>
  <c r="H46" i="1520" s="1"/>
  <c r="F45" i="1520"/>
  <c r="H45" i="1520" s="1"/>
  <c r="F44" i="1520"/>
  <c r="H44" i="1520" s="1"/>
  <c r="F43" i="1520"/>
  <c r="H43" i="1520" s="1"/>
  <c r="F42" i="1520"/>
  <c r="H42" i="1520" s="1"/>
  <c r="F41" i="1520"/>
  <c r="H41" i="1520" s="1"/>
  <c r="F40" i="1520"/>
  <c r="H40" i="1520" s="1"/>
  <c r="F39" i="1520"/>
  <c r="H39" i="1520" s="1"/>
  <c r="F38" i="1520"/>
  <c r="H38" i="1520" s="1"/>
  <c r="F37" i="1520"/>
  <c r="H37" i="1520" s="1"/>
  <c r="F36" i="1520"/>
  <c r="H36" i="1520" s="1"/>
  <c r="F35" i="1520"/>
  <c r="H35" i="1520" s="1"/>
  <c r="F34" i="1520"/>
  <c r="H34" i="1520" s="1"/>
  <c r="F33" i="1520"/>
  <c r="H33" i="1520" s="1"/>
  <c r="F32" i="1520"/>
  <c r="H32" i="1520" s="1"/>
  <c r="F31" i="1520"/>
  <c r="H31" i="1520" s="1"/>
  <c r="F30" i="1520"/>
  <c r="H30" i="1520" s="1"/>
  <c r="F29" i="1520"/>
  <c r="H29" i="1520" s="1"/>
  <c r="F28" i="1520"/>
  <c r="H28" i="1520" s="1"/>
  <c r="F27" i="1520"/>
  <c r="H27" i="1520" s="1"/>
  <c r="F26" i="1520"/>
  <c r="H26" i="1520" s="1"/>
  <c r="F25" i="1520"/>
  <c r="H25" i="1520" s="1"/>
  <c r="F24" i="1520"/>
  <c r="H24" i="1520" s="1"/>
  <c r="F60" i="1519"/>
  <c r="H60" i="1519" s="1"/>
  <c r="F59" i="1519"/>
  <c r="H59" i="1519" s="1"/>
  <c r="F58" i="1519"/>
  <c r="H58" i="1519" s="1"/>
  <c r="F57" i="1519"/>
  <c r="H57" i="1519" s="1"/>
  <c r="F56" i="1519"/>
  <c r="H56" i="1519" s="1"/>
  <c r="F55" i="1519"/>
  <c r="H55" i="1519" s="1"/>
  <c r="F54" i="1519"/>
  <c r="H54" i="1519" s="1"/>
  <c r="H53" i="1519"/>
  <c r="F46" i="1519"/>
  <c r="H46" i="1519" s="1"/>
  <c r="F45" i="1519"/>
  <c r="H45" i="1519" s="1"/>
  <c r="F44" i="1519"/>
  <c r="H44" i="1519" s="1"/>
  <c r="F43" i="1519"/>
  <c r="H43" i="1519" s="1"/>
  <c r="F42" i="1519"/>
  <c r="H42" i="1519" s="1"/>
  <c r="F41" i="1519"/>
  <c r="H41" i="1519" s="1"/>
  <c r="F40" i="1519"/>
  <c r="H40" i="1519" s="1"/>
  <c r="F39" i="1519"/>
  <c r="H39" i="1519" s="1"/>
  <c r="F38" i="1519"/>
  <c r="H38" i="1519" s="1"/>
  <c r="F37" i="1519"/>
  <c r="H37" i="1519" s="1"/>
  <c r="F36" i="1519"/>
  <c r="H36" i="1519" s="1"/>
  <c r="F35" i="1519"/>
  <c r="H35" i="1519" s="1"/>
  <c r="F34" i="1519"/>
  <c r="H34" i="1519" s="1"/>
  <c r="F33" i="1519"/>
  <c r="H33" i="1519" s="1"/>
  <c r="F32" i="1519"/>
  <c r="H32" i="1519" s="1"/>
  <c r="F31" i="1519"/>
  <c r="H31" i="1519" s="1"/>
  <c r="F30" i="1519"/>
  <c r="H30" i="1519" s="1"/>
  <c r="F29" i="1519"/>
  <c r="H29" i="1519" s="1"/>
  <c r="F28" i="1519"/>
  <c r="H28" i="1519" s="1"/>
  <c r="F27" i="1519"/>
  <c r="H27" i="1519" s="1"/>
  <c r="F26" i="1519"/>
  <c r="H26" i="1519" s="1"/>
  <c r="F25" i="1519"/>
  <c r="H25" i="1519" s="1"/>
  <c r="F24" i="1519"/>
  <c r="H24" i="1519" s="1"/>
  <c r="F60" i="1518"/>
  <c r="H60" i="1518" s="1"/>
  <c r="F59" i="1518"/>
  <c r="H59" i="1518" s="1"/>
  <c r="F58" i="1518"/>
  <c r="H58" i="1518" s="1"/>
  <c r="F57" i="1518"/>
  <c r="H57" i="1518" s="1"/>
  <c r="F56" i="1518"/>
  <c r="H56" i="1518" s="1"/>
  <c r="F55" i="1518"/>
  <c r="H55" i="1518" s="1"/>
  <c r="F54" i="1518"/>
  <c r="H54" i="1518" s="1"/>
  <c r="F53" i="1518"/>
  <c r="H53" i="1518" s="1"/>
  <c r="F46" i="1518"/>
  <c r="H46" i="1518" s="1"/>
  <c r="F45" i="1518"/>
  <c r="H45" i="1518" s="1"/>
  <c r="F44" i="1518"/>
  <c r="H44" i="1518" s="1"/>
  <c r="F43" i="1518"/>
  <c r="H43" i="1518" s="1"/>
  <c r="F42" i="1518"/>
  <c r="H42" i="1518" s="1"/>
  <c r="F41" i="1518"/>
  <c r="H41" i="1518" s="1"/>
  <c r="F40" i="1518"/>
  <c r="H40" i="1518" s="1"/>
  <c r="F39" i="1518"/>
  <c r="H39" i="1518" s="1"/>
  <c r="F38" i="1518"/>
  <c r="H38" i="1518" s="1"/>
  <c r="F37" i="1518"/>
  <c r="H37" i="1518" s="1"/>
  <c r="F36" i="1518"/>
  <c r="H36" i="1518" s="1"/>
  <c r="F35" i="1518"/>
  <c r="H35" i="1518" s="1"/>
  <c r="F34" i="1518"/>
  <c r="H34" i="1518" s="1"/>
  <c r="F33" i="1518"/>
  <c r="H33" i="1518" s="1"/>
  <c r="F32" i="1518"/>
  <c r="H32" i="1518" s="1"/>
  <c r="F31" i="1518"/>
  <c r="H31" i="1518" s="1"/>
  <c r="F30" i="1518"/>
  <c r="H30" i="1518" s="1"/>
  <c r="F29" i="1518"/>
  <c r="H29" i="1518" s="1"/>
  <c r="F28" i="1518"/>
  <c r="H28" i="1518" s="1"/>
  <c r="F27" i="1518"/>
  <c r="H27" i="1518" s="1"/>
  <c r="F26" i="1518"/>
  <c r="H26" i="1518" s="1"/>
  <c r="F25" i="1518"/>
  <c r="H25" i="1518" s="1"/>
  <c r="F24" i="1518"/>
  <c r="H24" i="1518" s="1"/>
  <c r="F60" i="1517"/>
  <c r="H60" i="1517" s="1"/>
  <c r="F59" i="1517"/>
  <c r="H59" i="1517" s="1"/>
  <c r="F58" i="1517"/>
  <c r="H58" i="1517" s="1"/>
  <c r="F57" i="1517"/>
  <c r="H57" i="1517" s="1"/>
  <c r="F56" i="1517"/>
  <c r="H56" i="1517" s="1"/>
  <c r="F55" i="1517"/>
  <c r="H55" i="1517" s="1"/>
  <c r="F54" i="1517"/>
  <c r="H54" i="1517" s="1"/>
  <c r="F53" i="1517"/>
  <c r="H53" i="1517" s="1"/>
  <c r="F46" i="1517"/>
  <c r="H46" i="1517" s="1"/>
  <c r="F45" i="1517"/>
  <c r="H45" i="1517" s="1"/>
  <c r="F44" i="1517"/>
  <c r="H44" i="1517" s="1"/>
  <c r="F43" i="1517"/>
  <c r="H43" i="1517" s="1"/>
  <c r="F42" i="1517"/>
  <c r="H42" i="1517" s="1"/>
  <c r="F41" i="1517"/>
  <c r="H41" i="1517" s="1"/>
  <c r="F40" i="1517"/>
  <c r="H40" i="1517" s="1"/>
  <c r="F39" i="1517"/>
  <c r="H39" i="1517" s="1"/>
  <c r="F38" i="1517"/>
  <c r="H38" i="1517" s="1"/>
  <c r="F37" i="1517"/>
  <c r="H37" i="1517" s="1"/>
  <c r="F36" i="1517"/>
  <c r="H36" i="1517" s="1"/>
  <c r="F35" i="1517"/>
  <c r="H35" i="1517" s="1"/>
  <c r="F34" i="1517"/>
  <c r="H34" i="1517" s="1"/>
  <c r="F33" i="1517"/>
  <c r="H33" i="1517" s="1"/>
  <c r="F32" i="1517"/>
  <c r="H32" i="1517" s="1"/>
  <c r="F31" i="1517"/>
  <c r="H31" i="1517" s="1"/>
  <c r="F30" i="1517"/>
  <c r="H30" i="1517" s="1"/>
  <c r="F29" i="1517"/>
  <c r="H29" i="1517" s="1"/>
  <c r="F28" i="1517"/>
  <c r="H28" i="1517" s="1"/>
  <c r="F27" i="1517"/>
  <c r="H27" i="1517" s="1"/>
  <c r="F26" i="1517"/>
  <c r="H26" i="1517" s="1"/>
  <c r="F25" i="1517"/>
  <c r="H25" i="1517" s="1"/>
  <c r="F24" i="1517"/>
  <c r="H24" i="1517" s="1"/>
  <c r="F60" i="1516"/>
  <c r="H60" i="1516" s="1"/>
  <c r="F59" i="1516"/>
  <c r="H59" i="1516" s="1"/>
  <c r="F58" i="1516"/>
  <c r="H58" i="1516" s="1"/>
  <c r="F57" i="1516"/>
  <c r="H57" i="1516" s="1"/>
  <c r="F56" i="1516"/>
  <c r="H56" i="1516" s="1"/>
  <c r="F55" i="1516"/>
  <c r="H55" i="1516" s="1"/>
  <c r="F54" i="1516"/>
  <c r="H54" i="1516" s="1"/>
  <c r="F53" i="1516"/>
  <c r="H53" i="1516" s="1"/>
  <c r="F46" i="1516"/>
  <c r="H46" i="1516" s="1"/>
  <c r="F45" i="1516"/>
  <c r="H45" i="1516" s="1"/>
  <c r="F44" i="1516"/>
  <c r="H44" i="1516" s="1"/>
  <c r="F43" i="1516"/>
  <c r="H43" i="1516" s="1"/>
  <c r="F42" i="1516"/>
  <c r="H42" i="1516" s="1"/>
  <c r="F41" i="1516"/>
  <c r="H41" i="1516" s="1"/>
  <c r="F40" i="1516"/>
  <c r="H40" i="1516" s="1"/>
  <c r="F39" i="1516"/>
  <c r="H39" i="1516" s="1"/>
  <c r="F38" i="1516"/>
  <c r="H38" i="1516" s="1"/>
  <c r="F37" i="1516"/>
  <c r="H37" i="1516" s="1"/>
  <c r="F36" i="1516"/>
  <c r="H36" i="1516" s="1"/>
  <c r="F35" i="1516"/>
  <c r="H35" i="1516" s="1"/>
  <c r="F34" i="1516"/>
  <c r="H34" i="1516" s="1"/>
  <c r="F33" i="1516"/>
  <c r="H33" i="1516" s="1"/>
  <c r="F32" i="1516"/>
  <c r="H32" i="1516" s="1"/>
  <c r="F31" i="1516"/>
  <c r="H31" i="1516" s="1"/>
  <c r="F30" i="1516"/>
  <c r="H30" i="1516" s="1"/>
  <c r="F29" i="1516"/>
  <c r="H29" i="1516" s="1"/>
  <c r="F28" i="1516"/>
  <c r="H28" i="1516" s="1"/>
  <c r="F27" i="1516"/>
  <c r="H27" i="1516" s="1"/>
  <c r="F26" i="1516"/>
  <c r="H26" i="1516" s="1"/>
  <c r="F25" i="1516"/>
  <c r="H25" i="1516" s="1"/>
  <c r="F24" i="1516"/>
  <c r="H24" i="1516" s="1"/>
  <c r="F60" i="1515"/>
  <c r="H60" i="1515" s="1"/>
  <c r="F59" i="1515"/>
  <c r="H59" i="1515" s="1"/>
  <c r="F58" i="1515"/>
  <c r="H58" i="1515" s="1"/>
  <c r="F57" i="1515"/>
  <c r="H57" i="1515" s="1"/>
  <c r="F56" i="1515"/>
  <c r="H56" i="1515" s="1"/>
  <c r="F55" i="1515"/>
  <c r="H55" i="1515" s="1"/>
  <c r="F54" i="1515"/>
  <c r="H54" i="1515" s="1"/>
  <c r="F53" i="1515"/>
  <c r="H53" i="1515" s="1"/>
  <c r="F46" i="1515"/>
  <c r="H46" i="1515" s="1"/>
  <c r="F45" i="1515"/>
  <c r="H45" i="1515" s="1"/>
  <c r="F44" i="1515"/>
  <c r="H44" i="1515" s="1"/>
  <c r="F43" i="1515"/>
  <c r="H43" i="1515" s="1"/>
  <c r="F42" i="1515"/>
  <c r="H42" i="1515" s="1"/>
  <c r="F41" i="1515"/>
  <c r="H41" i="1515" s="1"/>
  <c r="F40" i="1515"/>
  <c r="H40" i="1515" s="1"/>
  <c r="F39" i="1515"/>
  <c r="H39" i="1515" s="1"/>
  <c r="F38" i="1515"/>
  <c r="H38" i="1515" s="1"/>
  <c r="F37" i="1515"/>
  <c r="H37" i="1515" s="1"/>
  <c r="F36" i="1515"/>
  <c r="H36" i="1515" s="1"/>
  <c r="F35" i="1515"/>
  <c r="H35" i="1515" s="1"/>
  <c r="F34" i="1515"/>
  <c r="H34" i="1515" s="1"/>
  <c r="F33" i="1515"/>
  <c r="H33" i="1515" s="1"/>
  <c r="F32" i="1515"/>
  <c r="H32" i="1515" s="1"/>
  <c r="F31" i="1515"/>
  <c r="H31" i="1515" s="1"/>
  <c r="F30" i="1515"/>
  <c r="H30" i="1515" s="1"/>
  <c r="F29" i="1515"/>
  <c r="H29" i="1515" s="1"/>
  <c r="F28" i="1515"/>
  <c r="H28" i="1515" s="1"/>
  <c r="F27" i="1515"/>
  <c r="H27" i="1515" s="1"/>
  <c r="F26" i="1515"/>
  <c r="H26" i="1515" s="1"/>
  <c r="F25" i="1515"/>
  <c r="H25" i="1515" s="1"/>
  <c r="F24" i="1515"/>
  <c r="H24" i="1515" s="1"/>
  <c r="F60" i="1514"/>
  <c r="H60" i="1514" s="1"/>
  <c r="F59" i="1514"/>
  <c r="H59" i="1514" s="1"/>
  <c r="F58" i="1514"/>
  <c r="H58" i="1514" s="1"/>
  <c r="F57" i="1514"/>
  <c r="H57" i="1514" s="1"/>
  <c r="F56" i="1514"/>
  <c r="H56" i="1514" s="1"/>
  <c r="F55" i="1514"/>
  <c r="H55" i="1514" s="1"/>
  <c r="F54" i="1514"/>
  <c r="H54" i="1514" s="1"/>
  <c r="F53" i="1514"/>
  <c r="H53" i="1514" s="1"/>
  <c r="F46" i="1514"/>
  <c r="H46" i="1514" s="1"/>
  <c r="F45" i="1514"/>
  <c r="H45" i="1514" s="1"/>
  <c r="F44" i="1514"/>
  <c r="H44" i="1514" s="1"/>
  <c r="F43" i="1514"/>
  <c r="H43" i="1514" s="1"/>
  <c r="F42" i="1514"/>
  <c r="H42" i="1514" s="1"/>
  <c r="F41" i="1514"/>
  <c r="H41" i="1514" s="1"/>
  <c r="F40" i="1514"/>
  <c r="H40" i="1514" s="1"/>
  <c r="F39" i="1514"/>
  <c r="H39" i="1514" s="1"/>
  <c r="F38" i="1514"/>
  <c r="H38" i="1514" s="1"/>
  <c r="F37" i="1514"/>
  <c r="H37" i="1514" s="1"/>
  <c r="F36" i="1514"/>
  <c r="H36" i="1514" s="1"/>
  <c r="F35" i="1514"/>
  <c r="H35" i="1514" s="1"/>
  <c r="F34" i="1514"/>
  <c r="H34" i="1514" s="1"/>
  <c r="F33" i="1514"/>
  <c r="H33" i="1514" s="1"/>
  <c r="F32" i="1514"/>
  <c r="H32" i="1514" s="1"/>
  <c r="F31" i="1514"/>
  <c r="H31" i="1514" s="1"/>
  <c r="F30" i="1514"/>
  <c r="H30" i="1514" s="1"/>
  <c r="F29" i="1514"/>
  <c r="H29" i="1514" s="1"/>
  <c r="F28" i="1514"/>
  <c r="H28" i="1514" s="1"/>
  <c r="F27" i="1514"/>
  <c r="H27" i="1514" s="1"/>
  <c r="F26" i="1514"/>
  <c r="H26" i="1514" s="1"/>
  <c r="F25" i="1514"/>
  <c r="H25" i="1514" s="1"/>
  <c r="F24" i="1514"/>
  <c r="H24" i="1514" s="1"/>
  <c r="F60" i="1513"/>
  <c r="H60" i="1513" s="1"/>
  <c r="F59" i="1513"/>
  <c r="H59" i="1513" s="1"/>
  <c r="F58" i="1513"/>
  <c r="H58" i="1513" s="1"/>
  <c r="F57" i="1513"/>
  <c r="H57" i="1513" s="1"/>
  <c r="F56" i="1513"/>
  <c r="H56" i="1513" s="1"/>
  <c r="F55" i="1513"/>
  <c r="H55" i="1513" s="1"/>
  <c r="F54" i="1513"/>
  <c r="H54" i="1513" s="1"/>
  <c r="F53" i="1513"/>
  <c r="H53" i="1513" s="1"/>
  <c r="F46" i="1513"/>
  <c r="H46" i="1513" s="1"/>
  <c r="F45" i="1513"/>
  <c r="H45" i="1513" s="1"/>
  <c r="F44" i="1513"/>
  <c r="H44" i="1513" s="1"/>
  <c r="F43" i="1513"/>
  <c r="H43" i="1513" s="1"/>
  <c r="F42" i="1513"/>
  <c r="H42" i="1513" s="1"/>
  <c r="F41" i="1513"/>
  <c r="H41" i="1513" s="1"/>
  <c r="F40" i="1513"/>
  <c r="H40" i="1513" s="1"/>
  <c r="F39" i="1513"/>
  <c r="H39" i="1513" s="1"/>
  <c r="F38" i="1513"/>
  <c r="H38" i="1513" s="1"/>
  <c r="F37" i="1513"/>
  <c r="H37" i="1513" s="1"/>
  <c r="F36" i="1513"/>
  <c r="H36" i="1513" s="1"/>
  <c r="F35" i="1513"/>
  <c r="H35" i="1513" s="1"/>
  <c r="F34" i="1513"/>
  <c r="H34" i="1513" s="1"/>
  <c r="F33" i="1513"/>
  <c r="H33" i="1513" s="1"/>
  <c r="F32" i="1513"/>
  <c r="H32" i="1513" s="1"/>
  <c r="F31" i="1513"/>
  <c r="H31" i="1513" s="1"/>
  <c r="F30" i="1513"/>
  <c r="H30" i="1513" s="1"/>
  <c r="F29" i="1513"/>
  <c r="H29" i="1513" s="1"/>
  <c r="F28" i="1513"/>
  <c r="H28" i="1513" s="1"/>
  <c r="F27" i="1513"/>
  <c r="H27" i="1513" s="1"/>
  <c r="F26" i="1513"/>
  <c r="H26" i="1513" s="1"/>
  <c r="F25" i="1513"/>
  <c r="H25" i="1513" s="1"/>
  <c r="F24" i="1513"/>
  <c r="H24" i="1513" s="1"/>
  <c r="F60" i="1512"/>
  <c r="H60" i="1512" s="1"/>
  <c r="F59" i="1512"/>
  <c r="H59" i="1512" s="1"/>
  <c r="F58" i="1512"/>
  <c r="H58" i="1512" s="1"/>
  <c r="F57" i="1512"/>
  <c r="H57" i="1512" s="1"/>
  <c r="F56" i="1512"/>
  <c r="H56" i="1512" s="1"/>
  <c r="F55" i="1512"/>
  <c r="H55" i="1512" s="1"/>
  <c r="F54" i="1512"/>
  <c r="H54" i="1512" s="1"/>
  <c r="F53" i="1512"/>
  <c r="H53" i="1512" s="1"/>
  <c r="F46" i="1512"/>
  <c r="H46" i="1512" s="1"/>
  <c r="F45" i="1512"/>
  <c r="H45" i="1512" s="1"/>
  <c r="F44" i="1512"/>
  <c r="H44" i="1512" s="1"/>
  <c r="F43" i="1512"/>
  <c r="H43" i="1512" s="1"/>
  <c r="F42" i="1512"/>
  <c r="H42" i="1512" s="1"/>
  <c r="F41" i="1512"/>
  <c r="H41" i="1512" s="1"/>
  <c r="F40" i="1512"/>
  <c r="H40" i="1512" s="1"/>
  <c r="F39" i="1512"/>
  <c r="H39" i="1512" s="1"/>
  <c r="F38" i="1512"/>
  <c r="H38" i="1512" s="1"/>
  <c r="F37" i="1512"/>
  <c r="H37" i="1512" s="1"/>
  <c r="F36" i="1512"/>
  <c r="H36" i="1512" s="1"/>
  <c r="F35" i="1512"/>
  <c r="H35" i="1512" s="1"/>
  <c r="F34" i="1512"/>
  <c r="H34" i="1512" s="1"/>
  <c r="F33" i="1512"/>
  <c r="H33" i="1512" s="1"/>
  <c r="F32" i="1512"/>
  <c r="H32" i="1512" s="1"/>
  <c r="F31" i="1512"/>
  <c r="H31" i="1512" s="1"/>
  <c r="F30" i="1512"/>
  <c r="H30" i="1512" s="1"/>
  <c r="F29" i="1512"/>
  <c r="H29" i="1512" s="1"/>
  <c r="F28" i="1512"/>
  <c r="H28" i="1512" s="1"/>
  <c r="F27" i="1512"/>
  <c r="H27" i="1512" s="1"/>
  <c r="F26" i="1512"/>
  <c r="H26" i="1512" s="1"/>
  <c r="F25" i="1512"/>
  <c r="H25" i="1512" s="1"/>
  <c r="F24" i="1512"/>
  <c r="H24" i="1512" s="1"/>
  <c r="F60" i="1511"/>
  <c r="H60" i="1511" s="1"/>
  <c r="F59" i="1511"/>
  <c r="H59" i="1511" s="1"/>
  <c r="F58" i="1511"/>
  <c r="H58" i="1511" s="1"/>
  <c r="F57" i="1511"/>
  <c r="H57" i="1511" s="1"/>
  <c r="F56" i="1511"/>
  <c r="H56" i="1511" s="1"/>
  <c r="F55" i="1511"/>
  <c r="H55" i="1511" s="1"/>
  <c r="F54" i="1511"/>
  <c r="H54" i="1511" s="1"/>
  <c r="F53" i="1511"/>
  <c r="H53" i="1511" s="1"/>
  <c r="F46" i="1511"/>
  <c r="H46" i="1511" s="1"/>
  <c r="F45" i="1511"/>
  <c r="H45" i="1511" s="1"/>
  <c r="F44" i="1511"/>
  <c r="H44" i="1511" s="1"/>
  <c r="F43" i="1511"/>
  <c r="H43" i="1511" s="1"/>
  <c r="F42" i="1511"/>
  <c r="H42" i="1511" s="1"/>
  <c r="F41" i="1511"/>
  <c r="H41" i="1511" s="1"/>
  <c r="F40" i="1511"/>
  <c r="H40" i="1511" s="1"/>
  <c r="F39" i="1511"/>
  <c r="H39" i="1511" s="1"/>
  <c r="F38" i="1511"/>
  <c r="H38" i="1511" s="1"/>
  <c r="F37" i="1511"/>
  <c r="H37" i="1511" s="1"/>
  <c r="F36" i="1511"/>
  <c r="H36" i="1511" s="1"/>
  <c r="F35" i="1511"/>
  <c r="H35" i="1511" s="1"/>
  <c r="F34" i="1511"/>
  <c r="H34" i="1511" s="1"/>
  <c r="F33" i="1511"/>
  <c r="H33" i="1511" s="1"/>
  <c r="F32" i="1511"/>
  <c r="H32" i="1511" s="1"/>
  <c r="F31" i="1511"/>
  <c r="H31" i="1511" s="1"/>
  <c r="F30" i="1511"/>
  <c r="H30" i="1511" s="1"/>
  <c r="F29" i="1511"/>
  <c r="H29" i="1511" s="1"/>
  <c r="F28" i="1511"/>
  <c r="H28" i="1511" s="1"/>
  <c r="F27" i="1511"/>
  <c r="H27" i="1511" s="1"/>
  <c r="F26" i="1511"/>
  <c r="H26" i="1511" s="1"/>
  <c r="F25" i="1511"/>
  <c r="H25" i="1511" s="1"/>
  <c r="F24" i="1511"/>
  <c r="H24" i="1511" s="1"/>
  <c r="F60" i="1510"/>
  <c r="H60" i="1510" s="1"/>
  <c r="F59" i="1510"/>
  <c r="H59" i="1510" s="1"/>
  <c r="F58" i="1510"/>
  <c r="H58" i="1510" s="1"/>
  <c r="F57" i="1510"/>
  <c r="H57" i="1510" s="1"/>
  <c r="F56" i="1510"/>
  <c r="H56" i="1510" s="1"/>
  <c r="F55" i="1510"/>
  <c r="H55" i="1510" s="1"/>
  <c r="F54" i="1510"/>
  <c r="H54" i="1510" s="1"/>
  <c r="F53" i="1510"/>
  <c r="H53" i="1510" s="1"/>
  <c r="F46" i="1510"/>
  <c r="H46" i="1510" s="1"/>
  <c r="F45" i="1510"/>
  <c r="H45" i="1510" s="1"/>
  <c r="F44" i="1510"/>
  <c r="H44" i="1510" s="1"/>
  <c r="F43" i="1510"/>
  <c r="H43" i="1510" s="1"/>
  <c r="F42" i="1510"/>
  <c r="H42" i="1510" s="1"/>
  <c r="F41" i="1510"/>
  <c r="H41" i="1510" s="1"/>
  <c r="F40" i="1510"/>
  <c r="H40" i="1510" s="1"/>
  <c r="F39" i="1510"/>
  <c r="H39" i="1510" s="1"/>
  <c r="F38" i="1510"/>
  <c r="H38" i="1510" s="1"/>
  <c r="F37" i="1510"/>
  <c r="H37" i="1510" s="1"/>
  <c r="F36" i="1510"/>
  <c r="H36" i="1510" s="1"/>
  <c r="F35" i="1510"/>
  <c r="H35" i="1510" s="1"/>
  <c r="F34" i="1510"/>
  <c r="H34" i="1510" s="1"/>
  <c r="F33" i="1510"/>
  <c r="H33" i="1510" s="1"/>
  <c r="F32" i="1510"/>
  <c r="H32" i="1510" s="1"/>
  <c r="F31" i="1510"/>
  <c r="H31" i="1510" s="1"/>
  <c r="F30" i="1510"/>
  <c r="H30" i="1510" s="1"/>
  <c r="F29" i="1510"/>
  <c r="H29" i="1510" s="1"/>
  <c r="F28" i="1510"/>
  <c r="H28" i="1510" s="1"/>
  <c r="F27" i="1510"/>
  <c r="H27" i="1510" s="1"/>
  <c r="F26" i="1510"/>
  <c r="H26" i="1510" s="1"/>
  <c r="F25" i="1510"/>
  <c r="H25" i="1510" s="1"/>
  <c r="F24" i="1510"/>
  <c r="H24" i="1510" s="1"/>
  <c r="F60" i="1509"/>
  <c r="H60" i="1509" s="1"/>
  <c r="F59" i="1509"/>
  <c r="H59" i="1509" s="1"/>
  <c r="F58" i="1509"/>
  <c r="H58" i="1509" s="1"/>
  <c r="F57" i="1509"/>
  <c r="H57" i="1509" s="1"/>
  <c r="F56" i="1509"/>
  <c r="H56" i="1509" s="1"/>
  <c r="F55" i="1509"/>
  <c r="H55" i="1509" s="1"/>
  <c r="F54" i="1509"/>
  <c r="H54" i="1509" s="1"/>
  <c r="F53" i="1509"/>
  <c r="H53" i="1509" s="1"/>
  <c r="F46" i="1509"/>
  <c r="H46" i="1509" s="1"/>
  <c r="F45" i="1509"/>
  <c r="H45" i="1509" s="1"/>
  <c r="F44" i="1509"/>
  <c r="H44" i="1509" s="1"/>
  <c r="F43" i="1509"/>
  <c r="H43" i="1509" s="1"/>
  <c r="F42" i="1509"/>
  <c r="H42" i="1509" s="1"/>
  <c r="F41" i="1509"/>
  <c r="H41" i="1509" s="1"/>
  <c r="F40" i="1509"/>
  <c r="H40" i="1509" s="1"/>
  <c r="F39" i="1509"/>
  <c r="H39" i="1509" s="1"/>
  <c r="F38" i="1509"/>
  <c r="H38" i="1509" s="1"/>
  <c r="F37" i="1509"/>
  <c r="H37" i="1509" s="1"/>
  <c r="F36" i="1509"/>
  <c r="H36" i="1509" s="1"/>
  <c r="F35" i="1509"/>
  <c r="H35" i="1509" s="1"/>
  <c r="F34" i="1509"/>
  <c r="H34" i="1509" s="1"/>
  <c r="F33" i="1509"/>
  <c r="H33" i="1509" s="1"/>
  <c r="F32" i="1509"/>
  <c r="H32" i="1509" s="1"/>
  <c r="F31" i="1509"/>
  <c r="H31" i="1509" s="1"/>
  <c r="F30" i="1509"/>
  <c r="H30" i="1509" s="1"/>
  <c r="F29" i="1509"/>
  <c r="H29" i="1509" s="1"/>
  <c r="F28" i="1509"/>
  <c r="H28" i="1509" s="1"/>
  <c r="F27" i="1509"/>
  <c r="H27" i="1509" s="1"/>
  <c r="F26" i="1509"/>
  <c r="H26" i="1509" s="1"/>
  <c r="F25" i="1509"/>
  <c r="H25" i="1509" s="1"/>
  <c r="F24" i="1509"/>
  <c r="H24" i="1509" s="1"/>
  <c r="F60" i="1508"/>
  <c r="H60" i="1508" s="1"/>
  <c r="F59" i="1508"/>
  <c r="H59" i="1508" s="1"/>
  <c r="F58" i="1508"/>
  <c r="H58" i="1508" s="1"/>
  <c r="F57" i="1508"/>
  <c r="H57" i="1508" s="1"/>
  <c r="F56" i="1508"/>
  <c r="H56" i="1508" s="1"/>
  <c r="F55" i="1508"/>
  <c r="H55" i="1508" s="1"/>
  <c r="F54" i="1508"/>
  <c r="H54" i="1508" s="1"/>
  <c r="F53" i="1508"/>
  <c r="H53" i="1508" s="1"/>
  <c r="F46" i="1508"/>
  <c r="H46" i="1508" s="1"/>
  <c r="F45" i="1508"/>
  <c r="H45" i="1508" s="1"/>
  <c r="F44" i="1508"/>
  <c r="H44" i="1508" s="1"/>
  <c r="F43" i="1508"/>
  <c r="H43" i="1508" s="1"/>
  <c r="F42" i="1508"/>
  <c r="H42" i="1508" s="1"/>
  <c r="F41" i="1508"/>
  <c r="H41" i="1508" s="1"/>
  <c r="F40" i="1508"/>
  <c r="H40" i="1508" s="1"/>
  <c r="F39" i="1508"/>
  <c r="H39" i="1508" s="1"/>
  <c r="F38" i="1508"/>
  <c r="H38" i="1508" s="1"/>
  <c r="F37" i="1508"/>
  <c r="H37" i="1508" s="1"/>
  <c r="F36" i="1508"/>
  <c r="H36" i="1508" s="1"/>
  <c r="F35" i="1508"/>
  <c r="H35" i="1508" s="1"/>
  <c r="F34" i="1508"/>
  <c r="H34" i="1508" s="1"/>
  <c r="F33" i="1508"/>
  <c r="H33" i="1508" s="1"/>
  <c r="F32" i="1508"/>
  <c r="H32" i="1508" s="1"/>
  <c r="F31" i="1508"/>
  <c r="H31" i="1508" s="1"/>
  <c r="F30" i="1508"/>
  <c r="H30" i="1508" s="1"/>
  <c r="F29" i="1508"/>
  <c r="H29" i="1508" s="1"/>
  <c r="F28" i="1508"/>
  <c r="H28" i="1508" s="1"/>
  <c r="F27" i="1508"/>
  <c r="H27" i="1508" s="1"/>
  <c r="F26" i="1508"/>
  <c r="H26" i="1508" s="1"/>
  <c r="F25" i="1508"/>
  <c r="H25" i="1508" s="1"/>
  <c r="F24" i="1508"/>
  <c r="H24" i="1508" s="1"/>
  <c r="F60" i="1507"/>
  <c r="H60" i="1507" s="1"/>
  <c r="F59" i="1507"/>
  <c r="H59" i="1507" s="1"/>
  <c r="F58" i="1507"/>
  <c r="H58" i="1507" s="1"/>
  <c r="F57" i="1507"/>
  <c r="H57" i="1507" s="1"/>
  <c r="F56" i="1507"/>
  <c r="H56" i="1507" s="1"/>
  <c r="F55" i="1507"/>
  <c r="H55" i="1507" s="1"/>
  <c r="F54" i="1507"/>
  <c r="H54" i="1507" s="1"/>
  <c r="F53" i="1507"/>
  <c r="H53" i="1507" s="1"/>
  <c r="F46" i="1507"/>
  <c r="H46" i="1507" s="1"/>
  <c r="F45" i="1507"/>
  <c r="H45" i="1507" s="1"/>
  <c r="F44" i="1507"/>
  <c r="H44" i="1507" s="1"/>
  <c r="F43" i="1507"/>
  <c r="H43" i="1507" s="1"/>
  <c r="F42" i="1507"/>
  <c r="H42" i="1507" s="1"/>
  <c r="F41" i="1507"/>
  <c r="H41" i="1507" s="1"/>
  <c r="F40" i="1507"/>
  <c r="H40" i="1507" s="1"/>
  <c r="F39" i="1507"/>
  <c r="H39" i="1507" s="1"/>
  <c r="F38" i="1507"/>
  <c r="H38" i="1507" s="1"/>
  <c r="F37" i="1507"/>
  <c r="H37" i="1507" s="1"/>
  <c r="F36" i="1507"/>
  <c r="H36" i="1507" s="1"/>
  <c r="F35" i="1507"/>
  <c r="H35" i="1507" s="1"/>
  <c r="F34" i="1507"/>
  <c r="H34" i="1507" s="1"/>
  <c r="F33" i="1507"/>
  <c r="H33" i="1507" s="1"/>
  <c r="F32" i="1507"/>
  <c r="H32" i="1507" s="1"/>
  <c r="F31" i="1507"/>
  <c r="H31" i="1507" s="1"/>
  <c r="F30" i="1507"/>
  <c r="H30" i="1507" s="1"/>
  <c r="F29" i="1507"/>
  <c r="H29" i="1507" s="1"/>
  <c r="F28" i="1507"/>
  <c r="H28" i="1507" s="1"/>
  <c r="F27" i="1507"/>
  <c r="H27" i="1507" s="1"/>
  <c r="F26" i="1507"/>
  <c r="H26" i="1507" s="1"/>
  <c r="F25" i="1507"/>
  <c r="H25" i="1507" s="1"/>
  <c r="F24" i="1507"/>
  <c r="H24" i="1507" s="1"/>
  <c r="F60" i="1506"/>
  <c r="H60" i="1506" s="1"/>
  <c r="F59" i="1506"/>
  <c r="H59" i="1506" s="1"/>
  <c r="F58" i="1506"/>
  <c r="H58" i="1506" s="1"/>
  <c r="F57" i="1506"/>
  <c r="H57" i="1506" s="1"/>
  <c r="F56" i="1506"/>
  <c r="H56" i="1506" s="1"/>
  <c r="F55" i="1506"/>
  <c r="H55" i="1506" s="1"/>
  <c r="F54" i="1506"/>
  <c r="H54" i="1506" s="1"/>
  <c r="F53" i="1506"/>
  <c r="H53" i="1506" s="1"/>
  <c r="F46" i="1506"/>
  <c r="H46" i="1506" s="1"/>
  <c r="F45" i="1506"/>
  <c r="H45" i="1506" s="1"/>
  <c r="F44" i="1506"/>
  <c r="H44" i="1506" s="1"/>
  <c r="F43" i="1506"/>
  <c r="H43" i="1506" s="1"/>
  <c r="F42" i="1506"/>
  <c r="H42" i="1506" s="1"/>
  <c r="F41" i="1506"/>
  <c r="H41" i="1506" s="1"/>
  <c r="F40" i="1506"/>
  <c r="H40" i="1506" s="1"/>
  <c r="F39" i="1506"/>
  <c r="H39" i="1506" s="1"/>
  <c r="F38" i="1506"/>
  <c r="H38" i="1506" s="1"/>
  <c r="F37" i="1506"/>
  <c r="H37" i="1506" s="1"/>
  <c r="F36" i="1506"/>
  <c r="H36" i="1506" s="1"/>
  <c r="F35" i="1506"/>
  <c r="H35" i="1506" s="1"/>
  <c r="F34" i="1506"/>
  <c r="H34" i="1506" s="1"/>
  <c r="F33" i="1506"/>
  <c r="H33" i="1506" s="1"/>
  <c r="F32" i="1506"/>
  <c r="H32" i="1506" s="1"/>
  <c r="F31" i="1506"/>
  <c r="H31" i="1506" s="1"/>
  <c r="F30" i="1506"/>
  <c r="H30" i="1506" s="1"/>
  <c r="F29" i="1506"/>
  <c r="H29" i="1506" s="1"/>
  <c r="F28" i="1506"/>
  <c r="H28" i="1506" s="1"/>
  <c r="F27" i="1506"/>
  <c r="H27" i="1506" s="1"/>
  <c r="F26" i="1506"/>
  <c r="H26" i="1506" s="1"/>
  <c r="F25" i="1506"/>
  <c r="H25" i="1506" s="1"/>
  <c r="F24" i="1506"/>
  <c r="H24" i="1506" s="1"/>
  <c r="F60" i="1505"/>
  <c r="H60" i="1505" s="1"/>
  <c r="F59" i="1505"/>
  <c r="H59" i="1505" s="1"/>
  <c r="F58" i="1505"/>
  <c r="H58" i="1505" s="1"/>
  <c r="F57" i="1505"/>
  <c r="H57" i="1505" s="1"/>
  <c r="F56" i="1505"/>
  <c r="H56" i="1505" s="1"/>
  <c r="F55" i="1505"/>
  <c r="H55" i="1505" s="1"/>
  <c r="F54" i="1505"/>
  <c r="H54" i="1505" s="1"/>
  <c r="F53" i="1505"/>
  <c r="H53" i="1505" s="1"/>
  <c r="F46" i="1505"/>
  <c r="H46" i="1505" s="1"/>
  <c r="F45" i="1505"/>
  <c r="H45" i="1505" s="1"/>
  <c r="F44" i="1505"/>
  <c r="H44" i="1505" s="1"/>
  <c r="F43" i="1505"/>
  <c r="H43" i="1505" s="1"/>
  <c r="F42" i="1505"/>
  <c r="H42" i="1505" s="1"/>
  <c r="F41" i="1505"/>
  <c r="H41" i="1505" s="1"/>
  <c r="F40" i="1505"/>
  <c r="H40" i="1505" s="1"/>
  <c r="F39" i="1505"/>
  <c r="H39" i="1505" s="1"/>
  <c r="F38" i="1505"/>
  <c r="H38" i="1505" s="1"/>
  <c r="F37" i="1505"/>
  <c r="H37" i="1505" s="1"/>
  <c r="F36" i="1505"/>
  <c r="H36" i="1505" s="1"/>
  <c r="F35" i="1505"/>
  <c r="H35" i="1505" s="1"/>
  <c r="F34" i="1505"/>
  <c r="H34" i="1505" s="1"/>
  <c r="F33" i="1505"/>
  <c r="H33" i="1505" s="1"/>
  <c r="F32" i="1505"/>
  <c r="H32" i="1505" s="1"/>
  <c r="F31" i="1505"/>
  <c r="H31" i="1505" s="1"/>
  <c r="F30" i="1505"/>
  <c r="H30" i="1505" s="1"/>
  <c r="F29" i="1505"/>
  <c r="H29" i="1505" s="1"/>
  <c r="F28" i="1505"/>
  <c r="H28" i="1505" s="1"/>
  <c r="F27" i="1505"/>
  <c r="H27" i="1505" s="1"/>
  <c r="F26" i="1505"/>
  <c r="H26" i="1505" s="1"/>
  <c r="F25" i="1505"/>
  <c r="H25" i="1505" s="1"/>
  <c r="F24" i="1505"/>
  <c r="H24" i="1505" s="1"/>
  <c r="F60" i="1504"/>
  <c r="H60" i="1504" s="1"/>
  <c r="F59" i="1504"/>
  <c r="H59" i="1504" s="1"/>
  <c r="F58" i="1504"/>
  <c r="H58" i="1504" s="1"/>
  <c r="F57" i="1504"/>
  <c r="H57" i="1504" s="1"/>
  <c r="F56" i="1504"/>
  <c r="H56" i="1504" s="1"/>
  <c r="F55" i="1504"/>
  <c r="H55" i="1504" s="1"/>
  <c r="F54" i="1504"/>
  <c r="H54" i="1504" s="1"/>
  <c r="F53" i="1504"/>
  <c r="H53" i="1504" s="1"/>
  <c r="F46" i="1504"/>
  <c r="H46" i="1504" s="1"/>
  <c r="F45" i="1504"/>
  <c r="H45" i="1504" s="1"/>
  <c r="F44" i="1504"/>
  <c r="H44" i="1504" s="1"/>
  <c r="F43" i="1504"/>
  <c r="H43" i="1504" s="1"/>
  <c r="F42" i="1504"/>
  <c r="H42" i="1504" s="1"/>
  <c r="F41" i="1504"/>
  <c r="H41" i="1504" s="1"/>
  <c r="F40" i="1504"/>
  <c r="H40" i="1504" s="1"/>
  <c r="F39" i="1504"/>
  <c r="H39" i="1504" s="1"/>
  <c r="F38" i="1504"/>
  <c r="H38" i="1504" s="1"/>
  <c r="F37" i="1504"/>
  <c r="H37" i="1504" s="1"/>
  <c r="F36" i="1504"/>
  <c r="H36" i="1504" s="1"/>
  <c r="F35" i="1504"/>
  <c r="H35" i="1504" s="1"/>
  <c r="F34" i="1504"/>
  <c r="H34" i="1504" s="1"/>
  <c r="F33" i="1504"/>
  <c r="H33" i="1504" s="1"/>
  <c r="F32" i="1504"/>
  <c r="H32" i="1504" s="1"/>
  <c r="F31" i="1504"/>
  <c r="H31" i="1504" s="1"/>
  <c r="F30" i="1504"/>
  <c r="H30" i="1504" s="1"/>
  <c r="F29" i="1504"/>
  <c r="H29" i="1504" s="1"/>
  <c r="F28" i="1504"/>
  <c r="H28" i="1504" s="1"/>
  <c r="F27" i="1504"/>
  <c r="H27" i="1504" s="1"/>
  <c r="F26" i="1504"/>
  <c r="H26" i="1504" s="1"/>
  <c r="F25" i="1504"/>
  <c r="H25" i="1504" s="1"/>
  <c r="F24" i="1504"/>
  <c r="H24" i="1504" s="1"/>
  <c r="F60" i="1503"/>
  <c r="H60" i="1503" s="1"/>
  <c r="F59" i="1503"/>
  <c r="H59" i="1503" s="1"/>
  <c r="F58" i="1503"/>
  <c r="H58" i="1503" s="1"/>
  <c r="F57" i="1503"/>
  <c r="H57" i="1503" s="1"/>
  <c r="F56" i="1503"/>
  <c r="H56" i="1503" s="1"/>
  <c r="F55" i="1503"/>
  <c r="H55" i="1503" s="1"/>
  <c r="F54" i="1503"/>
  <c r="H54" i="1503" s="1"/>
  <c r="F53" i="1503"/>
  <c r="H53" i="1503" s="1"/>
  <c r="F46" i="1503"/>
  <c r="H46" i="1503" s="1"/>
  <c r="F45" i="1503"/>
  <c r="H45" i="1503" s="1"/>
  <c r="F44" i="1503"/>
  <c r="H44" i="1503" s="1"/>
  <c r="F43" i="1503"/>
  <c r="H43" i="1503" s="1"/>
  <c r="F42" i="1503"/>
  <c r="H42" i="1503" s="1"/>
  <c r="F41" i="1503"/>
  <c r="H41" i="1503" s="1"/>
  <c r="F40" i="1503"/>
  <c r="H40" i="1503" s="1"/>
  <c r="F39" i="1503"/>
  <c r="H39" i="1503" s="1"/>
  <c r="F38" i="1503"/>
  <c r="H38" i="1503" s="1"/>
  <c r="F37" i="1503"/>
  <c r="H37" i="1503" s="1"/>
  <c r="F36" i="1503"/>
  <c r="H36" i="1503" s="1"/>
  <c r="F35" i="1503"/>
  <c r="H35" i="1503" s="1"/>
  <c r="F34" i="1503"/>
  <c r="H34" i="1503" s="1"/>
  <c r="F33" i="1503"/>
  <c r="H33" i="1503" s="1"/>
  <c r="F32" i="1503"/>
  <c r="H32" i="1503" s="1"/>
  <c r="F31" i="1503"/>
  <c r="H31" i="1503" s="1"/>
  <c r="F30" i="1503"/>
  <c r="H30" i="1503" s="1"/>
  <c r="F29" i="1503"/>
  <c r="H29" i="1503" s="1"/>
  <c r="F28" i="1503"/>
  <c r="H28" i="1503" s="1"/>
  <c r="F27" i="1503"/>
  <c r="H27" i="1503" s="1"/>
  <c r="F26" i="1503"/>
  <c r="H26" i="1503" s="1"/>
  <c r="F25" i="1503"/>
  <c r="H25" i="1503" s="1"/>
  <c r="F24" i="1503"/>
  <c r="H24" i="1503" s="1"/>
  <c r="F60" i="1502"/>
  <c r="H60" i="1502" s="1"/>
  <c r="F59" i="1502"/>
  <c r="H59" i="1502" s="1"/>
  <c r="F58" i="1502"/>
  <c r="H58" i="1502" s="1"/>
  <c r="F57" i="1502"/>
  <c r="H57" i="1502" s="1"/>
  <c r="F56" i="1502"/>
  <c r="H56" i="1502" s="1"/>
  <c r="F55" i="1502"/>
  <c r="H55" i="1502" s="1"/>
  <c r="F54" i="1502"/>
  <c r="H54" i="1502" s="1"/>
  <c r="F53" i="1502"/>
  <c r="H53" i="1502" s="1"/>
  <c r="F46" i="1502"/>
  <c r="H46" i="1502" s="1"/>
  <c r="F45" i="1502"/>
  <c r="H45" i="1502" s="1"/>
  <c r="F44" i="1502"/>
  <c r="H44" i="1502" s="1"/>
  <c r="F43" i="1502"/>
  <c r="H43" i="1502" s="1"/>
  <c r="F42" i="1502"/>
  <c r="H42" i="1502" s="1"/>
  <c r="F41" i="1502"/>
  <c r="H41" i="1502" s="1"/>
  <c r="F40" i="1502"/>
  <c r="H40" i="1502" s="1"/>
  <c r="F39" i="1502"/>
  <c r="H39" i="1502" s="1"/>
  <c r="F38" i="1502"/>
  <c r="H38" i="1502" s="1"/>
  <c r="F37" i="1502"/>
  <c r="H37" i="1502" s="1"/>
  <c r="F36" i="1502"/>
  <c r="H36" i="1502" s="1"/>
  <c r="F35" i="1502"/>
  <c r="H35" i="1502" s="1"/>
  <c r="F34" i="1502"/>
  <c r="H34" i="1502" s="1"/>
  <c r="F33" i="1502"/>
  <c r="H33" i="1502" s="1"/>
  <c r="F32" i="1502"/>
  <c r="H32" i="1502" s="1"/>
  <c r="F31" i="1502"/>
  <c r="H31" i="1502" s="1"/>
  <c r="F30" i="1502"/>
  <c r="H30" i="1502" s="1"/>
  <c r="F29" i="1502"/>
  <c r="H29" i="1502" s="1"/>
  <c r="F28" i="1502"/>
  <c r="H28" i="1502" s="1"/>
  <c r="F27" i="1502"/>
  <c r="H27" i="1502" s="1"/>
  <c r="F26" i="1502"/>
  <c r="H26" i="1502" s="1"/>
  <c r="F25" i="1502"/>
  <c r="H25" i="1502" s="1"/>
  <c r="F24" i="1502"/>
  <c r="H24" i="1502" s="1"/>
  <c r="F60" i="1501"/>
  <c r="H60" i="1501" s="1"/>
  <c r="F59" i="1501"/>
  <c r="H59" i="1501" s="1"/>
  <c r="F58" i="1501"/>
  <c r="H58" i="1501" s="1"/>
  <c r="F57" i="1501"/>
  <c r="H57" i="1501" s="1"/>
  <c r="F56" i="1501"/>
  <c r="H56" i="1501" s="1"/>
  <c r="F55" i="1501"/>
  <c r="H55" i="1501" s="1"/>
  <c r="F54" i="1501"/>
  <c r="H54" i="1501" s="1"/>
  <c r="F53" i="1501"/>
  <c r="H53" i="1501" s="1"/>
  <c r="F46" i="1501"/>
  <c r="H46" i="1501" s="1"/>
  <c r="F45" i="1501"/>
  <c r="H45" i="1501" s="1"/>
  <c r="F44" i="1501"/>
  <c r="H44" i="1501" s="1"/>
  <c r="F43" i="1501"/>
  <c r="H43" i="1501" s="1"/>
  <c r="F42" i="1501"/>
  <c r="H42" i="1501" s="1"/>
  <c r="F41" i="1501"/>
  <c r="H41" i="1501" s="1"/>
  <c r="F40" i="1501"/>
  <c r="H40" i="1501" s="1"/>
  <c r="F39" i="1501"/>
  <c r="H39" i="1501" s="1"/>
  <c r="F38" i="1501"/>
  <c r="H38" i="1501" s="1"/>
  <c r="F37" i="1501"/>
  <c r="H37" i="1501" s="1"/>
  <c r="F36" i="1501"/>
  <c r="H36" i="1501" s="1"/>
  <c r="F35" i="1501"/>
  <c r="H35" i="1501" s="1"/>
  <c r="F34" i="1501"/>
  <c r="H34" i="1501" s="1"/>
  <c r="F33" i="1501"/>
  <c r="H33" i="1501" s="1"/>
  <c r="F32" i="1501"/>
  <c r="H32" i="1501" s="1"/>
  <c r="F31" i="1501"/>
  <c r="H31" i="1501" s="1"/>
  <c r="F30" i="1501"/>
  <c r="H30" i="1501" s="1"/>
  <c r="F29" i="1501"/>
  <c r="H29" i="1501" s="1"/>
  <c r="F28" i="1501"/>
  <c r="H28" i="1501" s="1"/>
  <c r="F27" i="1501"/>
  <c r="H27" i="1501" s="1"/>
  <c r="F26" i="1501"/>
  <c r="H26" i="1501" s="1"/>
  <c r="F25" i="1501"/>
  <c r="H25" i="1501" s="1"/>
  <c r="F24" i="1501"/>
  <c r="H24" i="1501" s="1"/>
  <c r="F60" i="1500"/>
  <c r="H60" i="1500" s="1"/>
  <c r="F59" i="1500"/>
  <c r="H59" i="1500" s="1"/>
  <c r="F58" i="1500"/>
  <c r="H58" i="1500" s="1"/>
  <c r="F57" i="1500"/>
  <c r="H57" i="1500" s="1"/>
  <c r="F56" i="1500"/>
  <c r="H56" i="1500" s="1"/>
  <c r="F55" i="1500"/>
  <c r="H55" i="1500" s="1"/>
  <c r="F54" i="1500"/>
  <c r="H54" i="1500" s="1"/>
  <c r="F53" i="1500"/>
  <c r="H53" i="1500" s="1"/>
  <c r="F46" i="1500"/>
  <c r="H46" i="1500" s="1"/>
  <c r="F45" i="1500"/>
  <c r="H45" i="1500" s="1"/>
  <c r="F44" i="1500"/>
  <c r="H44" i="1500" s="1"/>
  <c r="F43" i="1500"/>
  <c r="H43" i="1500" s="1"/>
  <c r="F42" i="1500"/>
  <c r="H42" i="1500" s="1"/>
  <c r="F41" i="1500"/>
  <c r="H41" i="1500" s="1"/>
  <c r="F40" i="1500"/>
  <c r="H40" i="1500" s="1"/>
  <c r="F39" i="1500"/>
  <c r="H39" i="1500" s="1"/>
  <c r="F38" i="1500"/>
  <c r="H38" i="1500" s="1"/>
  <c r="F37" i="1500"/>
  <c r="H37" i="1500" s="1"/>
  <c r="F36" i="1500"/>
  <c r="H36" i="1500" s="1"/>
  <c r="F35" i="1500"/>
  <c r="H35" i="1500" s="1"/>
  <c r="F34" i="1500"/>
  <c r="H34" i="1500" s="1"/>
  <c r="F33" i="1500"/>
  <c r="H33" i="1500" s="1"/>
  <c r="F32" i="1500"/>
  <c r="H32" i="1500" s="1"/>
  <c r="F31" i="1500"/>
  <c r="H31" i="1500" s="1"/>
  <c r="F30" i="1500"/>
  <c r="H30" i="1500" s="1"/>
  <c r="F29" i="1500"/>
  <c r="H29" i="1500" s="1"/>
  <c r="F28" i="1500"/>
  <c r="H28" i="1500" s="1"/>
  <c r="F27" i="1500"/>
  <c r="H27" i="1500" s="1"/>
  <c r="F26" i="1500"/>
  <c r="H26" i="1500" s="1"/>
  <c r="F25" i="1500"/>
  <c r="H25" i="1500" s="1"/>
  <c r="F24" i="1500"/>
  <c r="H24" i="1500" s="1"/>
  <c r="F60" i="1499"/>
  <c r="H60" i="1499" s="1"/>
  <c r="F59" i="1499"/>
  <c r="H59" i="1499" s="1"/>
  <c r="F58" i="1499"/>
  <c r="H58" i="1499" s="1"/>
  <c r="F57" i="1499"/>
  <c r="H57" i="1499" s="1"/>
  <c r="F56" i="1499"/>
  <c r="H56" i="1499" s="1"/>
  <c r="F55" i="1499"/>
  <c r="H55" i="1499" s="1"/>
  <c r="F54" i="1499"/>
  <c r="H54" i="1499" s="1"/>
  <c r="F53" i="1499"/>
  <c r="H53" i="1499" s="1"/>
  <c r="F46" i="1499"/>
  <c r="H46" i="1499" s="1"/>
  <c r="F45" i="1499"/>
  <c r="H45" i="1499" s="1"/>
  <c r="F44" i="1499"/>
  <c r="H44" i="1499" s="1"/>
  <c r="F43" i="1499"/>
  <c r="H43" i="1499" s="1"/>
  <c r="F42" i="1499"/>
  <c r="H42" i="1499" s="1"/>
  <c r="F41" i="1499"/>
  <c r="H41" i="1499" s="1"/>
  <c r="F40" i="1499"/>
  <c r="H40" i="1499" s="1"/>
  <c r="F39" i="1499"/>
  <c r="H39" i="1499" s="1"/>
  <c r="F38" i="1499"/>
  <c r="H38" i="1499" s="1"/>
  <c r="F37" i="1499"/>
  <c r="H37" i="1499" s="1"/>
  <c r="F36" i="1499"/>
  <c r="H36" i="1499" s="1"/>
  <c r="F35" i="1499"/>
  <c r="H35" i="1499" s="1"/>
  <c r="F34" i="1499"/>
  <c r="H34" i="1499" s="1"/>
  <c r="F33" i="1499"/>
  <c r="H33" i="1499" s="1"/>
  <c r="F32" i="1499"/>
  <c r="H32" i="1499" s="1"/>
  <c r="F31" i="1499"/>
  <c r="H31" i="1499" s="1"/>
  <c r="F30" i="1499"/>
  <c r="H30" i="1499" s="1"/>
  <c r="F29" i="1499"/>
  <c r="H29" i="1499" s="1"/>
  <c r="F28" i="1499"/>
  <c r="H28" i="1499" s="1"/>
  <c r="F27" i="1499"/>
  <c r="H27" i="1499" s="1"/>
  <c r="F26" i="1499"/>
  <c r="H26" i="1499" s="1"/>
  <c r="F25" i="1499"/>
  <c r="H25" i="1499" s="1"/>
  <c r="F24" i="1499"/>
  <c r="H24" i="1499" s="1"/>
  <c r="F60" i="1498"/>
  <c r="H60" i="1498" s="1"/>
  <c r="F59" i="1498"/>
  <c r="H59" i="1498" s="1"/>
  <c r="F58" i="1498"/>
  <c r="H58" i="1498" s="1"/>
  <c r="F57" i="1498"/>
  <c r="H57" i="1498" s="1"/>
  <c r="F56" i="1498"/>
  <c r="H56" i="1498" s="1"/>
  <c r="F55" i="1498"/>
  <c r="H55" i="1498" s="1"/>
  <c r="F54" i="1498"/>
  <c r="H54" i="1498" s="1"/>
  <c r="F53" i="1498"/>
  <c r="H53" i="1498" s="1"/>
  <c r="F46" i="1498"/>
  <c r="H46" i="1498" s="1"/>
  <c r="F45" i="1498"/>
  <c r="H45" i="1498" s="1"/>
  <c r="F44" i="1498"/>
  <c r="H44" i="1498" s="1"/>
  <c r="F43" i="1498"/>
  <c r="H43" i="1498" s="1"/>
  <c r="F42" i="1498"/>
  <c r="H42" i="1498" s="1"/>
  <c r="F41" i="1498"/>
  <c r="H41" i="1498" s="1"/>
  <c r="F40" i="1498"/>
  <c r="H40" i="1498" s="1"/>
  <c r="F39" i="1498"/>
  <c r="H39" i="1498" s="1"/>
  <c r="F38" i="1498"/>
  <c r="H38" i="1498" s="1"/>
  <c r="F37" i="1498"/>
  <c r="H37" i="1498" s="1"/>
  <c r="F36" i="1498"/>
  <c r="H36" i="1498" s="1"/>
  <c r="F35" i="1498"/>
  <c r="H35" i="1498" s="1"/>
  <c r="F34" i="1498"/>
  <c r="H34" i="1498" s="1"/>
  <c r="F33" i="1498"/>
  <c r="H33" i="1498" s="1"/>
  <c r="F32" i="1498"/>
  <c r="H32" i="1498" s="1"/>
  <c r="F31" i="1498"/>
  <c r="H31" i="1498" s="1"/>
  <c r="F30" i="1498"/>
  <c r="H30" i="1498" s="1"/>
  <c r="F29" i="1498"/>
  <c r="H29" i="1498" s="1"/>
  <c r="F28" i="1498"/>
  <c r="H28" i="1498" s="1"/>
  <c r="F27" i="1498"/>
  <c r="H27" i="1498" s="1"/>
  <c r="F26" i="1498"/>
  <c r="H26" i="1498" s="1"/>
  <c r="F25" i="1498"/>
  <c r="H25" i="1498" s="1"/>
  <c r="F24" i="1498"/>
  <c r="H24" i="1498" s="1"/>
  <c r="F60" i="1497"/>
  <c r="H60" i="1497" s="1"/>
  <c r="F59" i="1497"/>
  <c r="H59" i="1497" s="1"/>
  <c r="F58" i="1497"/>
  <c r="H58" i="1497" s="1"/>
  <c r="F57" i="1497"/>
  <c r="H57" i="1497" s="1"/>
  <c r="F56" i="1497"/>
  <c r="H56" i="1497" s="1"/>
  <c r="F55" i="1497"/>
  <c r="H55" i="1497" s="1"/>
  <c r="F54" i="1497"/>
  <c r="H54" i="1497" s="1"/>
  <c r="F53" i="1497"/>
  <c r="H53" i="1497" s="1"/>
  <c r="F46" i="1497"/>
  <c r="H46" i="1497" s="1"/>
  <c r="F45" i="1497"/>
  <c r="H45" i="1497" s="1"/>
  <c r="F44" i="1497"/>
  <c r="H44" i="1497" s="1"/>
  <c r="F43" i="1497"/>
  <c r="H43" i="1497" s="1"/>
  <c r="F42" i="1497"/>
  <c r="H42" i="1497" s="1"/>
  <c r="F41" i="1497"/>
  <c r="H41" i="1497" s="1"/>
  <c r="F40" i="1497"/>
  <c r="H40" i="1497" s="1"/>
  <c r="F39" i="1497"/>
  <c r="H39" i="1497" s="1"/>
  <c r="F38" i="1497"/>
  <c r="H38" i="1497" s="1"/>
  <c r="F37" i="1497"/>
  <c r="H37" i="1497" s="1"/>
  <c r="F36" i="1497"/>
  <c r="H36" i="1497" s="1"/>
  <c r="F35" i="1497"/>
  <c r="H35" i="1497" s="1"/>
  <c r="F34" i="1497"/>
  <c r="H34" i="1497" s="1"/>
  <c r="F33" i="1497"/>
  <c r="H33" i="1497" s="1"/>
  <c r="F32" i="1497"/>
  <c r="H32" i="1497" s="1"/>
  <c r="F31" i="1497"/>
  <c r="H31" i="1497" s="1"/>
  <c r="F30" i="1497"/>
  <c r="H30" i="1497" s="1"/>
  <c r="F29" i="1497"/>
  <c r="H29" i="1497" s="1"/>
  <c r="F28" i="1497"/>
  <c r="H28" i="1497" s="1"/>
  <c r="F27" i="1497"/>
  <c r="H27" i="1497" s="1"/>
  <c r="F26" i="1497"/>
  <c r="H26" i="1497" s="1"/>
  <c r="F25" i="1497"/>
  <c r="H25" i="1497" s="1"/>
  <c r="F24" i="1497"/>
  <c r="H24" i="1497" s="1"/>
  <c r="F60" i="1496"/>
  <c r="H60" i="1496" s="1"/>
  <c r="F59" i="1496"/>
  <c r="H59" i="1496" s="1"/>
  <c r="F58" i="1496"/>
  <c r="H58" i="1496" s="1"/>
  <c r="F57" i="1496"/>
  <c r="H57" i="1496" s="1"/>
  <c r="F56" i="1496"/>
  <c r="H56" i="1496" s="1"/>
  <c r="F55" i="1496"/>
  <c r="H55" i="1496" s="1"/>
  <c r="F54" i="1496"/>
  <c r="H54" i="1496" s="1"/>
  <c r="F53" i="1496"/>
  <c r="H53" i="1496" s="1"/>
  <c r="F46" i="1496"/>
  <c r="H46" i="1496" s="1"/>
  <c r="F45" i="1496"/>
  <c r="H45" i="1496" s="1"/>
  <c r="F44" i="1496"/>
  <c r="H44" i="1496" s="1"/>
  <c r="F43" i="1496"/>
  <c r="H43" i="1496" s="1"/>
  <c r="F42" i="1496"/>
  <c r="H42" i="1496" s="1"/>
  <c r="F41" i="1496"/>
  <c r="H41" i="1496" s="1"/>
  <c r="F40" i="1496"/>
  <c r="H40" i="1496" s="1"/>
  <c r="F39" i="1496"/>
  <c r="H39" i="1496" s="1"/>
  <c r="F38" i="1496"/>
  <c r="H38" i="1496" s="1"/>
  <c r="F37" i="1496"/>
  <c r="H37" i="1496" s="1"/>
  <c r="F36" i="1496"/>
  <c r="H36" i="1496" s="1"/>
  <c r="F35" i="1496"/>
  <c r="H35" i="1496" s="1"/>
  <c r="F34" i="1496"/>
  <c r="H34" i="1496" s="1"/>
  <c r="F33" i="1496"/>
  <c r="H33" i="1496" s="1"/>
  <c r="F32" i="1496"/>
  <c r="H32" i="1496" s="1"/>
  <c r="F31" i="1496"/>
  <c r="H31" i="1496" s="1"/>
  <c r="F30" i="1496"/>
  <c r="H30" i="1496" s="1"/>
  <c r="F29" i="1496"/>
  <c r="H29" i="1496" s="1"/>
  <c r="F28" i="1496"/>
  <c r="H28" i="1496" s="1"/>
  <c r="F27" i="1496"/>
  <c r="H27" i="1496" s="1"/>
  <c r="F26" i="1496"/>
  <c r="H26" i="1496" s="1"/>
  <c r="F25" i="1496"/>
  <c r="H25" i="1496" s="1"/>
  <c r="F24" i="1496"/>
  <c r="H24" i="1496" s="1"/>
  <c r="F60" i="1495"/>
  <c r="H60" i="1495" s="1"/>
  <c r="F59" i="1495"/>
  <c r="H59" i="1495" s="1"/>
  <c r="F58" i="1495"/>
  <c r="H58" i="1495" s="1"/>
  <c r="F57" i="1495"/>
  <c r="H57" i="1495" s="1"/>
  <c r="F56" i="1495"/>
  <c r="H56" i="1495" s="1"/>
  <c r="F55" i="1495"/>
  <c r="H55" i="1495" s="1"/>
  <c r="F54" i="1495"/>
  <c r="H54" i="1495" s="1"/>
  <c r="F53" i="1495"/>
  <c r="H53" i="1495" s="1"/>
  <c r="F46" i="1495"/>
  <c r="H46" i="1495" s="1"/>
  <c r="F45" i="1495"/>
  <c r="H45" i="1495" s="1"/>
  <c r="F44" i="1495"/>
  <c r="H44" i="1495" s="1"/>
  <c r="F43" i="1495"/>
  <c r="H43" i="1495" s="1"/>
  <c r="F42" i="1495"/>
  <c r="H42" i="1495" s="1"/>
  <c r="F41" i="1495"/>
  <c r="H41" i="1495" s="1"/>
  <c r="F40" i="1495"/>
  <c r="H40" i="1495" s="1"/>
  <c r="F39" i="1495"/>
  <c r="H39" i="1495" s="1"/>
  <c r="F38" i="1495"/>
  <c r="H38" i="1495" s="1"/>
  <c r="F37" i="1495"/>
  <c r="H37" i="1495" s="1"/>
  <c r="F36" i="1495"/>
  <c r="H36" i="1495" s="1"/>
  <c r="F35" i="1495"/>
  <c r="H35" i="1495" s="1"/>
  <c r="F34" i="1495"/>
  <c r="H34" i="1495" s="1"/>
  <c r="F33" i="1495"/>
  <c r="H33" i="1495" s="1"/>
  <c r="F32" i="1495"/>
  <c r="H32" i="1495" s="1"/>
  <c r="F31" i="1495"/>
  <c r="H31" i="1495" s="1"/>
  <c r="F30" i="1495"/>
  <c r="H30" i="1495" s="1"/>
  <c r="F29" i="1495"/>
  <c r="H29" i="1495" s="1"/>
  <c r="F28" i="1495"/>
  <c r="H28" i="1495" s="1"/>
  <c r="F27" i="1495"/>
  <c r="H27" i="1495" s="1"/>
  <c r="F26" i="1495"/>
  <c r="H26" i="1495" s="1"/>
  <c r="F25" i="1495"/>
  <c r="H25" i="1495" s="1"/>
  <c r="F24" i="1495"/>
  <c r="H24" i="1495" s="1"/>
  <c r="F60" i="1494"/>
  <c r="H60" i="1494" s="1"/>
  <c r="F59" i="1494"/>
  <c r="H59" i="1494" s="1"/>
  <c r="F58" i="1494"/>
  <c r="H58" i="1494" s="1"/>
  <c r="F57" i="1494"/>
  <c r="H57" i="1494" s="1"/>
  <c r="F56" i="1494"/>
  <c r="H56" i="1494" s="1"/>
  <c r="F55" i="1494"/>
  <c r="H55" i="1494" s="1"/>
  <c r="F54" i="1494"/>
  <c r="H54" i="1494" s="1"/>
  <c r="F53" i="1494"/>
  <c r="H53" i="1494" s="1"/>
  <c r="F46" i="1494"/>
  <c r="H46" i="1494" s="1"/>
  <c r="F45" i="1494"/>
  <c r="H45" i="1494" s="1"/>
  <c r="F44" i="1494"/>
  <c r="H44" i="1494" s="1"/>
  <c r="F43" i="1494"/>
  <c r="H43" i="1494" s="1"/>
  <c r="F42" i="1494"/>
  <c r="H42" i="1494" s="1"/>
  <c r="F41" i="1494"/>
  <c r="H41" i="1494" s="1"/>
  <c r="F40" i="1494"/>
  <c r="H40" i="1494" s="1"/>
  <c r="F39" i="1494"/>
  <c r="H39" i="1494" s="1"/>
  <c r="F38" i="1494"/>
  <c r="H38" i="1494" s="1"/>
  <c r="F37" i="1494"/>
  <c r="H37" i="1494" s="1"/>
  <c r="F36" i="1494"/>
  <c r="H36" i="1494" s="1"/>
  <c r="F35" i="1494"/>
  <c r="H35" i="1494" s="1"/>
  <c r="F34" i="1494"/>
  <c r="H34" i="1494" s="1"/>
  <c r="F33" i="1494"/>
  <c r="H33" i="1494" s="1"/>
  <c r="F32" i="1494"/>
  <c r="H32" i="1494" s="1"/>
  <c r="F31" i="1494"/>
  <c r="H31" i="1494" s="1"/>
  <c r="F30" i="1494"/>
  <c r="H30" i="1494" s="1"/>
  <c r="F29" i="1494"/>
  <c r="H29" i="1494" s="1"/>
  <c r="F28" i="1494"/>
  <c r="H28" i="1494" s="1"/>
  <c r="F27" i="1494"/>
  <c r="H27" i="1494" s="1"/>
  <c r="F26" i="1494"/>
  <c r="H26" i="1494" s="1"/>
  <c r="F25" i="1494"/>
  <c r="H25" i="1494" s="1"/>
  <c r="F24" i="1494"/>
  <c r="H24" i="1494" s="1"/>
  <c r="F60" i="1493"/>
  <c r="H60" i="1493" s="1"/>
  <c r="F59" i="1493"/>
  <c r="H59" i="1493" s="1"/>
  <c r="F58" i="1493"/>
  <c r="H58" i="1493" s="1"/>
  <c r="F57" i="1493"/>
  <c r="H57" i="1493" s="1"/>
  <c r="F56" i="1493"/>
  <c r="H56" i="1493" s="1"/>
  <c r="F55" i="1493"/>
  <c r="H55" i="1493" s="1"/>
  <c r="F54" i="1493"/>
  <c r="H54" i="1493" s="1"/>
  <c r="F53" i="1493"/>
  <c r="H53" i="1493" s="1"/>
  <c r="F46" i="1493"/>
  <c r="H46" i="1493" s="1"/>
  <c r="F45" i="1493"/>
  <c r="H45" i="1493" s="1"/>
  <c r="F44" i="1493"/>
  <c r="H44" i="1493" s="1"/>
  <c r="F43" i="1493"/>
  <c r="H43" i="1493" s="1"/>
  <c r="F42" i="1493"/>
  <c r="H42" i="1493" s="1"/>
  <c r="F41" i="1493"/>
  <c r="H41" i="1493" s="1"/>
  <c r="F40" i="1493"/>
  <c r="H40" i="1493" s="1"/>
  <c r="F39" i="1493"/>
  <c r="H39" i="1493" s="1"/>
  <c r="F38" i="1493"/>
  <c r="H38" i="1493" s="1"/>
  <c r="F37" i="1493"/>
  <c r="H37" i="1493" s="1"/>
  <c r="F36" i="1493"/>
  <c r="H36" i="1493" s="1"/>
  <c r="F35" i="1493"/>
  <c r="H35" i="1493" s="1"/>
  <c r="F34" i="1493"/>
  <c r="H34" i="1493" s="1"/>
  <c r="F33" i="1493"/>
  <c r="H33" i="1493" s="1"/>
  <c r="F32" i="1493"/>
  <c r="H32" i="1493" s="1"/>
  <c r="F31" i="1493"/>
  <c r="H31" i="1493" s="1"/>
  <c r="F30" i="1493"/>
  <c r="H30" i="1493" s="1"/>
  <c r="F29" i="1493"/>
  <c r="H29" i="1493" s="1"/>
  <c r="F28" i="1493"/>
  <c r="H28" i="1493" s="1"/>
  <c r="F27" i="1493"/>
  <c r="H27" i="1493" s="1"/>
  <c r="F26" i="1493"/>
  <c r="H26" i="1493" s="1"/>
  <c r="F25" i="1493"/>
  <c r="H25" i="1493" s="1"/>
  <c r="F24" i="1493"/>
  <c r="H24" i="1493" s="1"/>
  <c r="F60" i="1492"/>
  <c r="H60" i="1492" s="1"/>
  <c r="F59" i="1492"/>
  <c r="H59" i="1492" s="1"/>
  <c r="F58" i="1492"/>
  <c r="H58" i="1492" s="1"/>
  <c r="F57" i="1492"/>
  <c r="H57" i="1492" s="1"/>
  <c r="F56" i="1492"/>
  <c r="H56" i="1492" s="1"/>
  <c r="F55" i="1492"/>
  <c r="H55" i="1492" s="1"/>
  <c r="F54" i="1492"/>
  <c r="H54" i="1492" s="1"/>
  <c r="F53" i="1492"/>
  <c r="H53" i="1492" s="1"/>
  <c r="F46" i="1492"/>
  <c r="H46" i="1492" s="1"/>
  <c r="F45" i="1492"/>
  <c r="H45" i="1492" s="1"/>
  <c r="F44" i="1492"/>
  <c r="H44" i="1492" s="1"/>
  <c r="F43" i="1492"/>
  <c r="H43" i="1492" s="1"/>
  <c r="F42" i="1492"/>
  <c r="H42" i="1492" s="1"/>
  <c r="F41" i="1492"/>
  <c r="H41" i="1492" s="1"/>
  <c r="F40" i="1492"/>
  <c r="H40" i="1492" s="1"/>
  <c r="F39" i="1492"/>
  <c r="H39" i="1492" s="1"/>
  <c r="F38" i="1492"/>
  <c r="H38" i="1492" s="1"/>
  <c r="F37" i="1492"/>
  <c r="H37" i="1492" s="1"/>
  <c r="F36" i="1492"/>
  <c r="H36" i="1492" s="1"/>
  <c r="F35" i="1492"/>
  <c r="H35" i="1492" s="1"/>
  <c r="F34" i="1492"/>
  <c r="H34" i="1492" s="1"/>
  <c r="F33" i="1492"/>
  <c r="H33" i="1492" s="1"/>
  <c r="F32" i="1492"/>
  <c r="H32" i="1492" s="1"/>
  <c r="F31" i="1492"/>
  <c r="H31" i="1492" s="1"/>
  <c r="F30" i="1492"/>
  <c r="H30" i="1492" s="1"/>
  <c r="F29" i="1492"/>
  <c r="H29" i="1492" s="1"/>
  <c r="F28" i="1492"/>
  <c r="H28" i="1492" s="1"/>
  <c r="F27" i="1492"/>
  <c r="H27" i="1492" s="1"/>
  <c r="F26" i="1492"/>
  <c r="H26" i="1492" s="1"/>
  <c r="F25" i="1492"/>
  <c r="H25" i="1492" s="1"/>
  <c r="F24" i="1492"/>
  <c r="H24" i="1492" s="1"/>
  <c r="F60" i="1490"/>
  <c r="H60" i="1490" s="1"/>
  <c r="F59" i="1490"/>
  <c r="H59" i="1490" s="1"/>
  <c r="F58" i="1490"/>
  <c r="H58" i="1490" s="1"/>
  <c r="F57" i="1490"/>
  <c r="H57" i="1490" s="1"/>
  <c r="F56" i="1490"/>
  <c r="H56" i="1490" s="1"/>
  <c r="F55" i="1490"/>
  <c r="H55" i="1490" s="1"/>
  <c r="F54" i="1490"/>
  <c r="H54" i="1490" s="1"/>
  <c r="F53" i="1490"/>
  <c r="H53" i="1490" s="1"/>
  <c r="F46" i="1490"/>
  <c r="H46" i="1490" s="1"/>
  <c r="F45" i="1490"/>
  <c r="H45" i="1490" s="1"/>
  <c r="F44" i="1490"/>
  <c r="H44" i="1490" s="1"/>
  <c r="F43" i="1490"/>
  <c r="H43" i="1490" s="1"/>
  <c r="F42" i="1490"/>
  <c r="H42" i="1490" s="1"/>
  <c r="F41" i="1490"/>
  <c r="H41" i="1490" s="1"/>
  <c r="F40" i="1490"/>
  <c r="H40" i="1490" s="1"/>
  <c r="F39" i="1490"/>
  <c r="H39" i="1490" s="1"/>
  <c r="F38" i="1490"/>
  <c r="H38" i="1490" s="1"/>
  <c r="F37" i="1490"/>
  <c r="H37" i="1490" s="1"/>
  <c r="F36" i="1490"/>
  <c r="H36" i="1490" s="1"/>
  <c r="F35" i="1490"/>
  <c r="H35" i="1490" s="1"/>
  <c r="F34" i="1490"/>
  <c r="H34" i="1490" s="1"/>
  <c r="F33" i="1490"/>
  <c r="H33" i="1490" s="1"/>
  <c r="F32" i="1490"/>
  <c r="H32" i="1490" s="1"/>
  <c r="F31" i="1490"/>
  <c r="H31" i="1490" s="1"/>
  <c r="F30" i="1490"/>
  <c r="H30" i="1490" s="1"/>
  <c r="F29" i="1490"/>
  <c r="H29" i="1490" s="1"/>
  <c r="F28" i="1490"/>
  <c r="H28" i="1490" s="1"/>
  <c r="F27" i="1490"/>
  <c r="H27" i="1490" s="1"/>
  <c r="F26" i="1490"/>
  <c r="H26" i="1490" s="1"/>
  <c r="F25" i="1490"/>
  <c r="H25" i="1490" s="1"/>
  <c r="F24" i="1490"/>
  <c r="H24" i="1490" s="1"/>
  <c r="F60" i="1489"/>
  <c r="H60" i="1489" s="1"/>
  <c r="F59" i="1489"/>
  <c r="H59" i="1489" s="1"/>
  <c r="F58" i="1489"/>
  <c r="H58" i="1489" s="1"/>
  <c r="F57" i="1489"/>
  <c r="H57" i="1489" s="1"/>
  <c r="F56" i="1489"/>
  <c r="H56" i="1489" s="1"/>
  <c r="F55" i="1489"/>
  <c r="H55" i="1489" s="1"/>
  <c r="F54" i="1489"/>
  <c r="H54" i="1489" s="1"/>
  <c r="F53" i="1489"/>
  <c r="H53" i="1489" s="1"/>
  <c r="F46" i="1489"/>
  <c r="H46" i="1489" s="1"/>
  <c r="F45" i="1489"/>
  <c r="H45" i="1489" s="1"/>
  <c r="F44" i="1489"/>
  <c r="H44" i="1489" s="1"/>
  <c r="F43" i="1489"/>
  <c r="H43" i="1489" s="1"/>
  <c r="F42" i="1489"/>
  <c r="H42" i="1489" s="1"/>
  <c r="F41" i="1489"/>
  <c r="H41" i="1489" s="1"/>
  <c r="F40" i="1489"/>
  <c r="H40" i="1489" s="1"/>
  <c r="F39" i="1489"/>
  <c r="H39" i="1489" s="1"/>
  <c r="F38" i="1489"/>
  <c r="H38" i="1489" s="1"/>
  <c r="F37" i="1489"/>
  <c r="H37" i="1489" s="1"/>
  <c r="F36" i="1489"/>
  <c r="H36" i="1489" s="1"/>
  <c r="F35" i="1489"/>
  <c r="H35" i="1489" s="1"/>
  <c r="F34" i="1489"/>
  <c r="H34" i="1489" s="1"/>
  <c r="F33" i="1489"/>
  <c r="H33" i="1489" s="1"/>
  <c r="F32" i="1489"/>
  <c r="H32" i="1489" s="1"/>
  <c r="F31" i="1489"/>
  <c r="H31" i="1489" s="1"/>
  <c r="F30" i="1489"/>
  <c r="H30" i="1489" s="1"/>
  <c r="F29" i="1489"/>
  <c r="H29" i="1489" s="1"/>
  <c r="F28" i="1489"/>
  <c r="H28" i="1489" s="1"/>
  <c r="F27" i="1489"/>
  <c r="H27" i="1489" s="1"/>
  <c r="F26" i="1489"/>
  <c r="H26" i="1489" s="1"/>
  <c r="F25" i="1489"/>
  <c r="H25" i="1489" s="1"/>
  <c r="F24" i="1489"/>
  <c r="H24" i="1489" s="1"/>
  <c r="F60" i="1488"/>
  <c r="H60" i="1488" s="1"/>
  <c r="F59" i="1488"/>
  <c r="H59" i="1488" s="1"/>
  <c r="F58" i="1488"/>
  <c r="H58" i="1488" s="1"/>
  <c r="F57" i="1488"/>
  <c r="H57" i="1488" s="1"/>
  <c r="F56" i="1488"/>
  <c r="H56" i="1488" s="1"/>
  <c r="F55" i="1488"/>
  <c r="H55" i="1488" s="1"/>
  <c r="F54" i="1488"/>
  <c r="H54" i="1488" s="1"/>
  <c r="F53" i="1488"/>
  <c r="H53" i="1488" s="1"/>
  <c r="F46" i="1488"/>
  <c r="H46" i="1488" s="1"/>
  <c r="F45" i="1488"/>
  <c r="H45" i="1488" s="1"/>
  <c r="F44" i="1488"/>
  <c r="H44" i="1488" s="1"/>
  <c r="F43" i="1488"/>
  <c r="H43" i="1488" s="1"/>
  <c r="F42" i="1488"/>
  <c r="H42" i="1488" s="1"/>
  <c r="F41" i="1488"/>
  <c r="H41" i="1488" s="1"/>
  <c r="F40" i="1488"/>
  <c r="H40" i="1488" s="1"/>
  <c r="F39" i="1488"/>
  <c r="H39" i="1488" s="1"/>
  <c r="F38" i="1488"/>
  <c r="H38" i="1488" s="1"/>
  <c r="F37" i="1488"/>
  <c r="H37" i="1488" s="1"/>
  <c r="F36" i="1488"/>
  <c r="H36" i="1488" s="1"/>
  <c r="F35" i="1488"/>
  <c r="H35" i="1488" s="1"/>
  <c r="F34" i="1488"/>
  <c r="H34" i="1488" s="1"/>
  <c r="F33" i="1488"/>
  <c r="H33" i="1488" s="1"/>
  <c r="F32" i="1488"/>
  <c r="H32" i="1488" s="1"/>
  <c r="F31" i="1488"/>
  <c r="H31" i="1488" s="1"/>
  <c r="F30" i="1488"/>
  <c r="H30" i="1488" s="1"/>
  <c r="F29" i="1488"/>
  <c r="H29" i="1488" s="1"/>
  <c r="F28" i="1488"/>
  <c r="H28" i="1488" s="1"/>
  <c r="F27" i="1488"/>
  <c r="H27" i="1488" s="1"/>
  <c r="F26" i="1488"/>
  <c r="H26" i="1488" s="1"/>
  <c r="F25" i="1488"/>
  <c r="H25" i="1488" s="1"/>
  <c r="F24" i="1488"/>
  <c r="H24" i="1488" s="1"/>
  <c r="F60" i="1487"/>
  <c r="H60" i="1487" s="1"/>
  <c r="F59" i="1487"/>
  <c r="H59" i="1487" s="1"/>
  <c r="F58" i="1487"/>
  <c r="H58" i="1487" s="1"/>
  <c r="F57" i="1487"/>
  <c r="H57" i="1487" s="1"/>
  <c r="F56" i="1487"/>
  <c r="H56" i="1487" s="1"/>
  <c r="F55" i="1487"/>
  <c r="H55" i="1487" s="1"/>
  <c r="F54" i="1487"/>
  <c r="H54" i="1487" s="1"/>
  <c r="F53" i="1487"/>
  <c r="H53" i="1487" s="1"/>
  <c r="F46" i="1487"/>
  <c r="H46" i="1487" s="1"/>
  <c r="F45" i="1487"/>
  <c r="H45" i="1487" s="1"/>
  <c r="F44" i="1487"/>
  <c r="H44" i="1487" s="1"/>
  <c r="F43" i="1487"/>
  <c r="H43" i="1487" s="1"/>
  <c r="F42" i="1487"/>
  <c r="H42" i="1487" s="1"/>
  <c r="F41" i="1487"/>
  <c r="H41" i="1487" s="1"/>
  <c r="F40" i="1487"/>
  <c r="H40" i="1487" s="1"/>
  <c r="F39" i="1487"/>
  <c r="H39" i="1487" s="1"/>
  <c r="F38" i="1487"/>
  <c r="H38" i="1487" s="1"/>
  <c r="F37" i="1487"/>
  <c r="H37" i="1487" s="1"/>
  <c r="F36" i="1487"/>
  <c r="H36" i="1487" s="1"/>
  <c r="F35" i="1487"/>
  <c r="H35" i="1487" s="1"/>
  <c r="F34" i="1487"/>
  <c r="H34" i="1487" s="1"/>
  <c r="F33" i="1487"/>
  <c r="H33" i="1487" s="1"/>
  <c r="F32" i="1487"/>
  <c r="H32" i="1487" s="1"/>
  <c r="F31" i="1487"/>
  <c r="H31" i="1487" s="1"/>
  <c r="F30" i="1487"/>
  <c r="H30" i="1487" s="1"/>
  <c r="F29" i="1487"/>
  <c r="H29" i="1487" s="1"/>
  <c r="F28" i="1487"/>
  <c r="H28" i="1487" s="1"/>
  <c r="F27" i="1487"/>
  <c r="H27" i="1487" s="1"/>
  <c r="F26" i="1487"/>
  <c r="H26" i="1487" s="1"/>
  <c r="F25" i="1487"/>
  <c r="H25" i="1487" s="1"/>
  <c r="F24" i="1487"/>
  <c r="H24" i="1487" s="1"/>
  <c r="F60" i="1486"/>
  <c r="H60" i="1486" s="1"/>
  <c r="F59" i="1486"/>
  <c r="H59" i="1486" s="1"/>
  <c r="F58" i="1486"/>
  <c r="H58" i="1486" s="1"/>
  <c r="F57" i="1486"/>
  <c r="H57" i="1486" s="1"/>
  <c r="F56" i="1486"/>
  <c r="H56" i="1486" s="1"/>
  <c r="F55" i="1486"/>
  <c r="H55" i="1486" s="1"/>
  <c r="F54" i="1486"/>
  <c r="H54" i="1486" s="1"/>
  <c r="F53" i="1486"/>
  <c r="H53" i="1486" s="1"/>
  <c r="F46" i="1486"/>
  <c r="H46" i="1486" s="1"/>
  <c r="F45" i="1486"/>
  <c r="H45" i="1486" s="1"/>
  <c r="F44" i="1486"/>
  <c r="H44" i="1486" s="1"/>
  <c r="F43" i="1486"/>
  <c r="H43" i="1486" s="1"/>
  <c r="F42" i="1486"/>
  <c r="H42" i="1486" s="1"/>
  <c r="F41" i="1486"/>
  <c r="H41" i="1486" s="1"/>
  <c r="F40" i="1486"/>
  <c r="H40" i="1486" s="1"/>
  <c r="F39" i="1486"/>
  <c r="H39" i="1486" s="1"/>
  <c r="F38" i="1486"/>
  <c r="H38" i="1486" s="1"/>
  <c r="F37" i="1486"/>
  <c r="H37" i="1486" s="1"/>
  <c r="F36" i="1486"/>
  <c r="H36" i="1486" s="1"/>
  <c r="F35" i="1486"/>
  <c r="H35" i="1486" s="1"/>
  <c r="F34" i="1486"/>
  <c r="H34" i="1486" s="1"/>
  <c r="F33" i="1486"/>
  <c r="H33" i="1486" s="1"/>
  <c r="F32" i="1486"/>
  <c r="H32" i="1486" s="1"/>
  <c r="F31" i="1486"/>
  <c r="H31" i="1486" s="1"/>
  <c r="F30" i="1486"/>
  <c r="H30" i="1486" s="1"/>
  <c r="F29" i="1486"/>
  <c r="H29" i="1486" s="1"/>
  <c r="F28" i="1486"/>
  <c r="H28" i="1486" s="1"/>
  <c r="F27" i="1486"/>
  <c r="H27" i="1486" s="1"/>
  <c r="F26" i="1486"/>
  <c r="H26" i="1486" s="1"/>
  <c r="F25" i="1486"/>
  <c r="H25" i="1486" s="1"/>
  <c r="F24" i="1486"/>
  <c r="H24" i="1486" s="1"/>
  <c r="F60" i="1485"/>
  <c r="H60" i="1485" s="1"/>
  <c r="F59" i="1485"/>
  <c r="H59" i="1485" s="1"/>
  <c r="F58" i="1485"/>
  <c r="H58" i="1485" s="1"/>
  <c r="F57" i="1485"/>
  <c r="H57" i="1485" s="1"/>
  <c r="F56" i="1485"/>
  <c r="H56" i="1485" s="1"/>
  <c r="F55" i="1485"/>
  <c r="H55" i="1485" s="1"/>
  <c r="F54" i="1485"/>
  <c r="H54" i="1485" s="1"/>
  <c r="F53" i="1485"/>
  <c r="H53" i="1485" s="1"/>
  <c r="F46" i="1485"/>
  <c r="H46" i="1485" s="1"/>
  <c r="F45" i="1485"/>
  <c r="H45" i="1485" s="1"/>
  <c r="F44" i="1485"/>
  <c r="H44" i="1485" s="1"/>
  <c r="F43" i="1485"/>
  <c r="H43" i="1485" s="1"/>
  <c r="F42" i="1485"/>
  <c r="H42" i="1485" s="1"/>
  <c r="F41" i="1485"/>
  <c r="H41" i="1485" s="1"/>
  <c r="F40" i="1485"/>
  <c r="H40" i="1485" s="1"/>
  <c r="F39" i="1485"/>
  <c r="H39" i="1485" s="1"/>
  <c r="F38" i="1485"/>
  <c r="H38" i="1485" s="1"/>
  <c r="F37" i="1485"/>
  <c r="H37" i="1485" s="1"/>
  <c r="F36" i="1485"/>
  <c r="H36" i="1485" s="1"/>
  <c r="F35" i="1485"/>
  <c r="H35" i="1485" s="1"/>
  <c r="F34" i="1485"/>
  <c r="H34" i="1485" s="1"/>
  <c r="F33" i="1485"/>
  <c r="H33" i="1485" s="1"/>
  <c r="F32" i="1485"/>
  <c r="H32" i="1485" s="1"/>
  <c r="F31" i="1485"/>
  <c r="H31" i="1485" s="1"/>
  <c r="F30" i="1485"/>
  <c r="H30" i="1485" s="1"/>
  <c r="F29" i="1485"/>
  <c r="H29" i="1485" s="1"/>
  <c r="F28" i="1485"/>
  <c r="H28" i="1485" s="1"/>
  <c r="F27" i="1485"/>
  <c r="H27" i="1485" s="1"/>
  <c r="F26" i="1485"/>
  <c r="H26" i="1485" s="1"/>
  <c r="F25" i="1485"/>
  <c r="H25" i="1485" s="1"/>
  <c r="F24" i="1485"/>
  <c r="H24" i="1485" s="1"/>
  <c r="F60" i="1484"/>
  <c r="H60" i="1484" s="1"/>
  <c r="F59" i="1484"/>
  <c r="H59" i="1484" s="1"/>
  <c r="F58" i="1484"/>
  <c r="H58" i="1484" s="1"/>
  <c r="F57" i="1484"/>
  <c r="H57" i="1484" s="1"/>
  <c r="F56" i="1484"/>
  <c r="H56" i="1484" s="1"/>
  <c r="F55" i="1484"/>
  <c r="H55" i="1484" s="1"/>
  <c r="F54" i="1484"/>
  <c r="H54" i="1484" s="1"/>
  <c r="F53" i="1484"/>
  <c r="H53" i="1484" s="1"/>
  <c r="F46" i="1484"/>
  <c r="H46" i="1484" s="1"/>
  <c r="F45" i="1484"/>
  <c r="H45" i="1484" s="1"/>
  <c r="F44" i="1484"/>
  <c r="H44" i="1484" s="1"/>
  <c r="F43" i="1484"/>
  <c r="H43" i="1484" s="1"/>
  <c r="F42" i="1484"/>
  <c r="H42" i="1484" s="1"/>
  <c r="F41" i="1484"/>
  <c r="H41" i="1484" s="1"/>
  <c r="F40" i="1484"/>
  <c r="H40" i="1484" s="1"/>
  <c r="F39" i="1484"/>
  <c r="H39" i="1484" s="1"/>
  <c r="F38" i="1484"/>
  <c r="H38" i="1484" s="1"/>
  <c r="F37" i="1484"/>
  <c r="H37" i="1484" s="1"/>
  <c r="F36" i="1484"/>
  <c r="H36" i="1484" s="1"/>
  <c r="F35" i="1484"/>
  <c r="H35" i="1484" s="1"/>
  <c r="F34" i="1484"/>
  <c r="H34" i="1484" s="1"/>
  <c r="F33" i="1484"/>
  <c r="H33" i="1484" s="1"/>
  <c r="F32" i="1484"/>
  <c r="H32" i="1484" s="1"/>
  <c r="F31" i="1484"/>
  <c r="H31" i="1484" s="1"/>
  <c r="F30" i="1484"/>
  <c r="H30" i="1484" s="1"/>
  <c r="F29" i="1484"/>
  <c r="H29" i="1484" s="1"/>
  <c r="F28" i="1484"/>
  <c r="H28" i="1484" s="1"/>
  <c r="F27" i="1484"/>
  <c r="H27" i="1484" s="1"/>
  <c r="F26" i="1484"/>
  <c r="H26" i="1484" s="1"/>
  <c r="F25" i="1484"/>
  <c r="H25" i="1484" s="1"/>
  <c r="F24" i="1484"/>
  <c r="H24" i="1484" s="1"/>
  <c r="F60" i="1483"/>
  <c r="H60" i="1483" s="1"/>
  <c r="F59" i="1483"/>
  <c r="H59" i="1483" s="1"/>
  <c r="F58" i="1483"/>
  <c r="H58" i="1483" s="1"/>
  <c r="F57" i="1483"/>
  <c r="H57" i="1483" s="1"/>
  <c r="F56" i="1483"/>
  <c r="H56" i="1483" s="1"/>
  <c r="F55" i="1483"/>
  <c r="H55" i="1483" s="1"/>
  <c r="F54" i="1483"/>
  <c r="H54" i="1483" s="1"/>
  <c r="F53" i="1483"/>
  <c r="H53" i="1483" s="1"/>
  <c r="F46" i="1483"/>
  <c r="H46" i="1483" s="1"/>
  <c r="F45" i="1483"/>
  <c r="H45" i="1483" s="1"/>
  <c r="F44" i="1483"/>
  <c r="H44" i="1483" s="1"/>
  <c r="F43" i="1483"/>
  <c r="H43" i="1483" s="1"/>
  <c r="F42" i="1483"/>
  <c r="H42" i="1483" s="1"/>
  <c r="F41" i="1483"/>
  <c r="H41" i="1483" s="1"/>
  <c r="F40" i="1483"/>
  <c r="H40" i="1483" s="1"/>
  <c r="F39" i="1483"/>
  <c r="H39" i="1483" s="1"/>
  <c r="F38" i="1483"/>
  <c r="H38" i="1483" s="1"/>
  <c r="F37" i="1483"/>
  <c r="H37" i="1483" s="1"/>
  <c r="F36" i="1483"/>
  <c r="H36" i="1483" s="1"/>
  <c r="F35" i="1483"/>
  <c r="H35" i="1483" s="1"/>
  <c r="F34" i="1483"/>
  <c r="H34" i="1483" s="1"/>
  <c r="F33" i="1483"/>
  <c r="H33" i="1483" s="1"/>
  <c r="F32" i="1483"/>
  <c r="H32" i="1483" s="1"/>
  <c r="F31" i="1483"/>
  <c r="H31" i="1483" s="1"/>
  <c r="F30" i="1483"/>
  <c r="H30" i="1483" s="1"/>
  <c r="F29" i="1483"/>
  <c r="H29" i="1483" s="1"/>
  <c r="F28" i="1483"/>
  <c r="H28" i="1483" s="1"/>
  <c r="F27" i="1483"/>
  <c r="H27" i="1483" s="1"/>
  <c r="F26" i="1483"/>
  <c r="H26" i="1483" s="1"/>
  <c r="F25" i="1483"/>
  <c r="H25" i="1483" s="1"/>
  <c r="F24" i="1483"/>
  <c r="H24" i="1483" s="1"/>
  <c r="F60" i="1482"/>
  <c r="H60" i="1482" s="1"/>
  <c r="F59" i="1482"/>
  <c r="H59" i="1482" s="1"/>
  <c r="F58" i="1482"/>
  <c r="H58" i="1482" s="1"/>
  <c r="F57" i="1482"/>
  <c r="H57" i="1482" s="1"/>
  <c r="F56" i="1482"/>
  <c r="H56" i="1482" s="1"/>
  <c r="F55" i="1482"/>
  <c r="H55" i="1482" s="1"/>
  <c r="F54" i="1482"/>
  <c r="H54" i="1482" s="1"/>
  <c r="F53" i="1482"/>
  <c r="H53" i="1482" s="1"/>
  <c r="F46" i="1482"/>
  <c r="H46" i="1482" s="1"/>
  <c r="F45" i="1482"/>
  <c r="H45" i="1482" s="1"/>
  <c r="F44" i="1482"/>
  <c r="H44" i="1482" s="1"/>
  <c r="F43" i="1482"/>
  <c r="H43" i="1482" s="1"/>
  <c r="F42" i="1482"/>
  <c r="H42" i="1482" s="1"/>
  <c r="F41" i="1482"/>
  <c r="H41" i="1482" s="1"/>
  <c r="F40" i="1482"/>
  <c r="H40" i="1482" s="1"/>
  <c r="F39" i="1482"/>
  <c r="H39" i="1482" s="1"/>
  <c r="F38" i="1482"/>
  <c r="H38" i="1482" s="1"/>
  <c r="F37" i="1482"/>
  <c r="H37" i="1482" s="1"/>
  <c r="F36" i="1482"/>
  <c r="H36" i="1482" s="1"/>
  <c r="F35" i="1482"/>
  <c r="H35" i="1482" s="1"/>
  <c r="F34" i="1482"/>
  <c r="H34" i="1482" s="1"/>
  <c r="F33" i="1482"/>
  <c r="H33" i="1482" s="1"/>
  <c r="F32" i="1482"/>
  <c r="H32" i="1482" s="1"/>
  <c r="F31" i="1482"/>
  <c r="H31" i="1482" s="1"/>
  <c r="F30" i="1482"/>
  <c r="H30" i="1482" s="1"/>
  <c r="F29" i="1482"/>
  <c r="H29" i="1482" s="1"/>
  <c r="F28" i="1482"/>
  <c r="H28" i="1482" s="1"/>
  <c r="F27" i="1482"/>
  <c r="H27" i="1482" s="1"/>
  <c r="F26" i="1482"/>
  <c r="H26" i="1482" s="1"/>
  <c r="F25" i="1482"/>
  <c r="H25" i="1482" s="1"/>
  <c r="F24" i="1482"/>
  <c r="H24" i="1482" s="1"/>
  <c r="F60" i="1481"/>
  <c r="H60" i="1481" s="1"/>
  <c r="F59" i="1481"/>
  <c r="H59" i="1481" s="1"/>
  <c r="F58" i="1481"/>
  <c r="H58" i="1481" s="1"/>
  <c r="F57" i="1481"/>
  <c r="H57" i="1481" s="1"/>
  <c r="F56" i="1481"/>
  <c r="H56" i="1481" s="1"/>
  <c r="F55" i="1481"/>
  <c r="H55" i="1481" s="1"/>
  <c r="F54" i="1481"/>
  <c r="H54" i="1481" s="1"/>
  <c r="F53" i="1481"/>
  <c r="H53" i="1481" s="1"/>
  <c r="F46" i="1481"/>
  <c r="H46" i="1481" s="1"/>
  <c r="F45" i="1481"/>
  <c r="H45" i="1481" s="1"/>
  <c r="F44" i="1481"/>
  <c r="H44" i="1481" s="1"/>
  <c r="F43" i="1481"/>
  <c r="H43" i="1481" s="1"/>
  <c r="F42" i="1481"/>
  <c r="H42" i="1481" s="1"/>
  <c r="F41" i="1481"/>
  <c r="H41" i="1481" s="1"/>
  <c r="F40" i="1481"/>
  <c r="H40" i="1481" s="1"/>
  <c r="F39" i="1481"/>
  <c r="H39" i="1481" s="1"/>
  <c r="F38" i="1481"/>
  <c r="H38" i="1481" s="1"/>
  <c r="F37" i="1481"/>
  <c r="H37" i="1481" s="1"/>
  <c r="F36" i="1481"/>
  <c r="H36" i="1481" s="1"/>
  <c r="F35" i="1481"/>
  <c r="H35" i="1481" s="1"/>
  <c r="F34" i="1481"/>
  <c r="H34" i="1481" s="1"/>
  <c r="F33" i="1481"/>
  <c r="H33" i="1481" s="1"/>
  <c r="F32" i="1481"/>
  <c r="H32" i="1481" s="1"/>
  <c r="F31" i="1481"/>
  <c r="H31" i="1481" s="1"/>
  <c r="F30" i="1481"/>
  <c r="H30" i="1481" s="1"/>
  <c r="F29" i="1481"/>
  <c r="H29" i="1481" s="1"/>
  <c r="F28" i="1481"/>
  <c r="H28" i="1481" s="1"/>
  <c r="F27" i="1481"/>
  <c r="H27" i="1481" s="1"/>
  <c r="F26" i="1481"/>
  <c r="H26" i="1481" s="1"/>
  <c r="F25" i="1481"/>
  <c r="H25" i="1481" s="1"/>
  <c r="F24" i="1481"/>
  <c r="H24" i="1481" s="1"/>
  <c r="F60" i="1479"/>
  <c r="H60" i="1479" s="1"/>
  <c r="F59" i="1479"/>
  <c r="H59" i="1479" s="1"/>
  <c r="F58" i="1479"/>
  <c r="H58" i="1479" s="1"/>
  <c r="F57" i="1479"/>
  <c r="H57" i="1479" s="1"/>
  <c r="F56" i="1479"/>
  <c r="H56" i="1479" s="1"/>
  <c r="F55" i="1479"/>
  <c r="H55" i="1479" s="1"/>
  <c r="F54" i="1479"/>
  <c r="H54" i="1479" s="1"/>
  <c r="F53" i="1479"/>
  <c r="H53" i="1479" s="1"/>
  <c r="F46" i="1479"/>
  <c r="H46" i="1479" s="1"/>
  <c r="F45" i="1479"/>
  <c r="H45" i="1479" s="1"/>
  <c r="F44" i="1479"/>
  <c r="H44" i="1479" s="1"/>
  <c r="F43" i="1479"/>
  <c r="H43" i="1479" s="1"/>
  <c r="F42" i="1479"/>
  <c r="H42" i="1479" s="1"/>
  <c r="F41" i="1479"/>
  <c r="H41" i="1479" s="1"/>
  <c r="F40" i="1479"/>
  <c r="H40" i="1479" s="1"/>
  <c r="F39" i="1479"/>
  <c r="H39" i="1479" s="1"/>
  <c r="F38" i="1479"/>
  <c r="H38" i="1479" s="1"/>
  <c r="F37" i="1479"/>
  <c r="H37" i="1479" s="1"/>
  <c r="F36" i="1479"/>
  <c r="H36" i="1479" s="1"/>
  <c r="F35" i="1479"/>
  <c r="H35" i="1479" s="1"/>
  <c r="F34" i="1479"/>
  <c r="H34" i="1479" s="1"/>
  <c r="F33" i="1479"/>
  <c r="H33" i="1479" s="1"/>
  <c r="F32" i="1479"/>
  <c r="H32" i="1479" s="1"/>
  <c r="F31" i="1479"/>
  <c r="H31" i="1479" s="1"/>
  <c r="F30" i="1479"/>
  <c r="H30" i="1479" s="1"/>
  <c r="F29" i="1479"/>
  <c r="H29" i="1479" s="1"/>
  <c r="F28" i="1479"/>
  <c r="H28" i="1479" s="1"/>
  <c r="F27" i="1479"/>
  <c r="H27" i="1479" s="1"/>
  <c r="F26" i="1479"/>
  <c r="H26" i="1479" s="1"/>
  <c r="F25" i="1479"/>
  <c r="H25" i="1479" s="1"/>
  <c r="F24" i="1479"/>
  <c r="H24" i="1479" s="1"/>
  <c r="F60" i="1478"/>
  <c r="H60" i="1478" s="1"/>
  <c r="F59" i="1478"/>
  <c r="H59" i="1478" s="1"/>
  <c r="F58" i="1478"/>
  <c r="H58" i="1478" s="1"/>
  <c r="F57" i="1478"/>
  <c r="H57" i="1478" s="1"/>
  <c r="F56" i="1478"/>
  <c r="H56" i="1478" s="1"/>
  <c r="F55" i="1478"/>
  <c r="H55" i="1478" s="1"/>
  <c r="F54" i="1478"/>
  <c r="H54" i="1478" s="1"/>
  <c r="F53" i="1478"/>
  <c r="H53" i="1478" s="1"/>
  <c r="F46" i="1478"/>
  <c r="H46" i="1478" s="1"/>
  <c r="F45" i="1478"/>
  <c r="H45" i="1478" s="1"/>
  <c r="F44" i="1478"/>
  <c r="H44" i="1478" s="1"/>
  <c r="F43" i="1478"/>
  <c r="H43" i="1478" s="1"/>
  <c r="F42" i="1478"/>
  <c r="H42" i="1478" s="1"/>
  <c r="F41" i="1478"/>
  <c r="H41" i="1478" s="1"/>
  <c r="F40" i="1478"/>
  <c r="H40" i="1478" s="1"/>
  <c r="F39" i="1478"/>
  <c r="H39" i="1478" s="1"/>
  <c r="F38" i="1478"/>
  <c r="H38" i="1478" s="1"/>
  <c r="F37" i="1478"/>
  <c r="H37" i="1478" s="1"/>
  <c r="F36" i="1478"/>
  <c r="H36" i="1478" s="1"/>
  <c r="F35" i="1478"/>
  <c r="H35" i="1478" s="1"/>
  <c r="F34" i="1478"/>
  <c r="H34" i="1478" s="1"/>
  <c r="F33" i="1478"/>
  <c r="H33" i="1478" s="1"/>
  <c r="F32" i="1478"/>
  <c r="H32" i="1478" s="1"/>
  <c r="F31" i="1478"/>
  <c r="H31" i="1478" s="1"/>
  <c r="F30" i="1478"/>
  <c r="H30" i="1478" s="1"/>
  <c r="F29" i="1478"/>
  <c r="H29" i="1478" s="1"/>
  <c r="F28" i="1478"/>
  <c r="H28" i="1478" s="1"/>
  <c r="F27" i="1478"/>
  <c r="H27" i="1478" s="1"/>
  <c r="F26" i="1478"/>
  <c r="H26" i="1478" s="1"/>
  <c r="F25" i="1478"/>
  <c r="H25" i="1478" s="1"/>
  <c r="F24" i="1478"/>
  <c r="H24" i="1478" s="1"/>
  <c r="F60" i="1477"/>
  <c r="H60" i="1477" s="1"/>
  <c r="F59" i="1477"/>
  <c r="H59" i="1477" s="1"/>
  <c r="F58" i="1477"/>
  <c r="H58" i="1477" s="1"/>
  <c r="F57" i="1477"/>
  <c r="H57" i="1477" s="1"/>
  <c r="F56" i="1477"/>
  <c r="H56" i="1477" s="1"/>
  <c r="F55" i="1477"/>
  <c r="H55" i="1477" s="1"/>
  <c r="F54" i="1477"/>
  <c r="H54" i="1477" s="1"/>
  <c r="F53" i="1477"/>
  <c r="H53" i="1477" s="1"/>
  <c r="F46" i="1477"/>
  <c r="H46" i="1477" s="1"/>
  <c r="F45" i="1477"/>
  <c r="H45" i="1477" s="1"/>
  <c r="F44" i="1477"/>
  <c r="H44" i="1477" s="1"/>
  <c r="F43" i="1477"/>
  <c r="H43" i="1477" s="1"/>
  <c r="F42" i="1477"/>
  <c r="H42" i="1477" s="1"/>
  <c r="F41" i="1477"/>
  <c r="H41" i="1477" s="1"/>
  <c r="F40" i="1477"/>
  <c r="H40" i="1477" s="1"/>
  <c r="F39" i="1477"/>
  <c r="H39" i="1477" s="1"/>
  <c r="F38" i="1477"/>
  <c r="H38" i="1477" s="1"/>
  <c r="F37" i="1477"/>
  <c r="H37" i="1477" s="1"/>
  <c r="F36" i="1477"/>
  <c r="H36" i="1477" s="1"/>
  <c r="F35" i="1477"/>
  <c r="H35" i="1477" s="1"/>
  <c r="F34" i="1477"/>
  <c r="H34" i="1477" s="1"/>
  <c r="F33" i="1477"/>
  <c r="H33" i="1477" s="1"/>
  <c r="F32" i="1477"/>
  <c r="H32" i="1477" s="1"/>
  <c r="F31" i="1477"/>
  <c r="H31" i="1477" s="1"/>
  <c r="F30" i="1477"/>
  <c r="H30" i="1477" s="1"/>
  <c r="F29" i="1477"/>
  <c r="H29" i="1477" s="1"/>
  <c r="F28" i="1477"/>
  <c r="H28" i="1477" s="1"/>
  <c r="F27" i="1477"/>
  <c r="H27" i="1477" s="1"/>
  <c r="F26" i="1477"/>
  <c r="H26" i="1477" s="1"/>
  <c r="F25" i="1477"/>
  <c r="H25" i="1477" s="1"/>
  <c r="F24" i="1477"/>
  <c r="H24" i="1477" s="1"/>
  <c r="F60" i="1476"/>
  <c r="H60" i="1476" s="1"/>
  <c r="F59" i="1476"/>
  <c r="H59" i="1476" s="1"/>
  <c r="F58" i="1476"/>
  <c r="H58" i="1476" s="1"/>
  <c r="F57" i="1476"/>
  <c r="H57" i="1476" s="1"/>
  <c r="F56" i="1476"/>
  <c r="H56" i="1476" s="1"/>
  <c r="F55" i="1476"/>
  <c r="H55" i="1476" s="1"/>
  <c r="F54" i="1476"/>
  <c r="H54" i="1476" s="1"/>
  <c r="F53" i="1476"/>
  <c r="H53" i="1476" s="1"/>
  <c r="F46" i="1476"/>
  <c r="H46" i="1476" s="1"/>
  <c r="F45" i="1476"/>
  <c r="H45" i="1476" s="1"/>
  <c r="F44" i="1476"/>
  <c r="H44" i="1476" s="1"/>
  <c r="F43" i="1476"/>
  <c r="H43" i="1476" s="1"/>
  <c r="F42" i="1476"/>
  <c r="H42" i="1476" s="1"/>
  <c r="F41" i="1476"/>
  <c r="H41" i="1476" s="1"/>
  <c r="F40" i="1476"/>
  <c r="H40" i="1476" s="1"/>
  <c r="F39" i="1476"/>
  <c r="H39" i="1476" s="1"/>
  <c r="F38" i="1476"/>
  <c r="H38" i="1476" s="1"/>
  <c r="F37" i="1476"/>
  <c r="H37" i="1476" s="1"/>
  <c r="F36" i="1476"/>
  <c r="H36" i="1476" s="1"/>
  <c r="F35" i="1476"/>
  <c r="H35" i="1476" s="1"/>
  <c r="F34" i="1476"/>
  <c r="H34" i="1476" s="1"/>
  <c r="F33" i="1476"/>
  <c r="H33" i="1476" s="1"/>
  <c r="F32" i="1476"/>
  <c r="H32" i="1476" s="1"/>
  <c r="F31" i="1476"/>
  <c r="H31" i="1476" s="1"/>
  <c r="F30" i="1476"/>
  <c r="H30" i="1476" s="1"/>
  <c r="F29" i="1476"/>
  <c r="H29" i="1476" s="1"/>
  <c r="F28" i="1476"/>
  <c r="H28" i="1476" s="1"/>
  <c r="F27" i="1476"/>
  <c r="H27" i="1476" s="1"/>
  <c r="F26" i="1476"/>
  <c r="H26" i="1476" s="1"/>
  <c r="F25" i="1476"/>
  <c r="H25" i="1476" s="1"/>
  <c r="F24" i="1476"/>
  <c r="H24" i="1476" s="1"/>
  <c r="F60" i="1475"/>
  <c r="H60" i="1475" s="1"/>
  <c r="F59" i="1475"/>
  <c r="H59" i="1475" s="1"/>
  <c r="F58" i="1475"/>
  <c r="H58" i="1475" s="1"/>
  <c r="F57" i="1475"/>
  <c r="H57" i="1475" s="1"/>
  <c r="F56" i="1475"/>
  <c r="H56" i="1475" s="1"/>
  <c r="F55" i="1475"/>
  <c r="H55" i="1475" s="1"/>
  <c r="F54" i="1475"/>
  <c r="H54" i="1475" s="1"/>
  <c r="F53" i="1475"/>
  <c r="H53" i="1475" s="1"/>
  <c r="F46" i="1475"/>
  <c r="H46" i="1475" s="1"/>
  <c r="F45" i="1475"/>
  <c r="H45" i="1475" s="1"/>
  <c r="F44" i="1475"/>
  <c r="H44" i="1475" s="1"/>
  <c r="F43" i="1475"/>
  <c r="H43" i="1475" s="1"/>
  <c r="F42" i="1475"/>
  <c r="H42" i="1475" s="1"/>
  <c r="F41" i="1475"/>
  <c r="H41" i="1475" s="1"/>
  <c r="F40" i="1475"/>
  <c r="H40" i="1475" s="1"/>
  <c r="F39" i="1475"/>
  <c r="H39" i="1475" s="1"/>
  <c r="F38" i="1475"/>
  <c r="H38" i="1475" s="1"/>
  <c r="F37" i="1475"/>
  <c r="H37" i="1475" s="1"/>
  <c r="F36" i="1475"/>
  <c r="H36" i="1475" s="1"/>
  <c r="F35" i="1475"/>
  <c r="H35" i="1475" s="1"/>
  <c r="F34" i="1475"/>
  <c r="H34" i="1475" s="1"/>
  <c r="F33" i="1475"/>
  <c r="H33" i="1475" s="1"/>
  <c r="F32" i="1475"/>
  <c r="H32" i="1475" s="1"/>
  <c r="F31" i="1475"/>
  <c r="H31" i="1475" s="1"/>
  <c r="F30" i="1475"/>
  <c r="H30" i="1475" s="1"/>
  <c r="F29" i="1475"/>
  <c r="H29" i="1475" s="1"/>
  <c r="F28" i="1475"/>
  <c r="H28" i="1475" s="1"/>
  <c r="F27" i="1475"/>
  <c r="H27" i="1475" s="1"/>
  <c r="F26" i="1475"/>
  <c r="H26" i="1475" s="1"/>
  <c r="F25" i="1475"/>
  <c r="H25" i="1475" s="1"/>
  <c r="F24" i="1475"/>
  <c r="H24" i="1475" s="1"/>
  <c r="F60" i="1474"/>
  <c r="H60" i="1474" s="1"/>
  <c r="F59" i="1474"/>
  <c r="H59" i="1474" s="1"/>
  <c r="F58" i="1474"/>
  <c r="H58" i="1474" s="1"/>
  <c r="F57" i="1474"/>
  <c r="H57" i="1474" s="1"/>
  <c r="F56" i="1474"/>
  <c r="H56" i="1474" s="1"/>
  <c r="F55" i="1474"/>
  <c r="H55" i="1474" s="1"/>
  <c r="F54" i="1474"/>
  <c r="H54" i="1474" s="1"/>
  <c r="F53" i="1474"/>
  <c r="H53" i="1474" s="1"/>
  <c r="F46" i="1474"/>
  <c r="H46" i="1474" s="1"/>
  <c r="F45" i="1474"/>
  <c r="H45" i="1474" s="1"/>
  <c r="F44" i="1474"/>
  <c r="H44" i="1474" s="1"/>
  <c r="F43" i="1474"/>
  <c r="H43" i="1474" s="1"/>
  <c r="F42" i="1474"/>
  <c r="H42" i="1474" s="1"/>
  <c r="F41" i="1474"/>
  <c r="H41" i="1474" s="1"/>
  <c r="F40" i="1474"/>
  <c r="H40" i="1474" s="1"/>
  <c r="F39" i="1474"/>
  <c r="H39" i="1474" s="1"/>
  <c r="F38" i="1474"/>
  <c r="H38" i="1474" s="1"/>
  <c r="F37" i="1474"/>
  <c r="H37" i="1474" s="1"/>
  <c r="F36" i="1474"/>
  <c r="H36" i="1474" s="1"/>
  <c r="F35" i="1474"/>
  <c r="H35" i="1474" s="1"/>
  <c r="F34" i="1474"/>
  <c r="H34" i="1474" s="1"/>
  <c r="F33" i="1474"/>
  <c r="H33" i="1474" s="1"/>
  <c r="F32" i="1474"/>
  <c r="H32" i="1474" s="1"/>
  <c r="F31" i="1474"/>
  <c r="H31" i="1474" s="1"/>
  <c r="F30" i="1474"/>
  <c r="H30" i="1474" s="1"/>
  <c r="F29" i="1474"/>
  <c r="H29" i="1474" s="1"/>
  <c r="F28" i="1474"/>
  <c r="H28" i="1474" s="1"/>
  <c r="F27" i="1474"/>
  <c r="H27" i="1474" s="1"/>
  <c r="F26" i="1474"/>
  <c r="H26" i="1474" s="1"/>
  <c r="F25" i="1474"/>
  <c r="H25" i="1474" s="1"/>
  <c r="F24" i="1474"/>
  <c r="H24" i="1474" s="1"/>
  <c r="F60" i="1473"/>
  <c r="H60" i="1473" s="1"/>
  <c r="F59" i="1473"/>
  <c r="H59" i="1473" s="1"/>
  <c r="F58" i="1473"/>
  <c r="H58" i="1473" s="1"/>
  <c r="F57" i="1473"/>
  <c r="H57" i="1473" s="1"/>
  <c r="F56" i="1473"/>
  <c r="H56" i="1473" s="1"/>
  <c r="F55" i="1473"/>
  <c r="H55" i="1473" s="1"/>
  <c r="F54" i="1473"/>
  <c r="H54" i="1473" s="1"/>
  <c r="F53" i="1473"/>
  <c r="H53" i="1473" s="1"/>
  <c r="F46" i="1473"/>
  <c r="H46" i="1473" s="1"/>
  <c r="F45" i="1473"/>
  <c r="H45" i="1473" s="1"/>
  <c r="F44" i="1473"/>
  <c r="H44" i="1473" s="1"/>
  <c r="F43" i="1473"/>
  <c r="H43" i="1473" s="1"/>
  <c r="F42" i="1473"/>
  <c r="H42" i="1473" s="1"/>
  <c r="F41" i="1473"/>
  <c r="H41" i="1473" s="1"/>
  <c r="F40" i="1473"/>
  <c r="H40" i="1473" s="1"/>
  <c r="F39" i="1473"/>
  <c r="H39" i="1473" s="1"/>
  <c r="F38" i="1473"/>
  <c r="H38" i="1473" s="1"/>
  <c r="F37" i="1473"/>
  <c r="H37" i="1473" s="1"/>
  <c r="F36" i="1473"/>
  <c r="H36" i="1473" s="1"/>
  <c r="F35" i="1473"/>
  <c r="H35" i="1473" s="1"/>
  <c r="F34" i="1473"/>
  <c r="H34" i="1473" s="1"/>
  <c r="F33" i="1473"/>
  <c r="H33" i="1473" s="1"/>
  <c r="F32" i="1473"/>
  <c r="H32" i="1473" s="1"/>
  <c r="F31" i="1473"/>
  <c r="H31" i="1473" s="1"/>
  <c r="F30" i="1473"/>
  <c r="H30" i="1473" s="1"/>
  <c r="F29" i="1473"/>
  <c r="H29" i="1473" s="1"/>
  <c r="F28" i="1473"/>
  <c r="H28" i="1473" s="1"/>
  <c r="F27" i="1473"/>
  <c r="H27" i="1473" s="1"/>
  <c r="F26" i="1473"/>
  <c r="H26" i="1473" s="1"/>
  <c r="F25" i="1473"/>
  <c r="H25" i="1473" s="1"/>
  <c r="F24" i="1473"/>
  <c r="H24" i="1473" s="1"/>
  <c r="F60" i="1472"/>
  <c r="H60" i="1472" s="1"/>
  <c r="F59" i="1472"/>
  <c r="H59" i="1472" s="1"/>
  <c r="F58" i="1472"/>
  <c r="H58" i="1472" s="1"/>
  <c r="F57" i="1472"/>
  <c r="H57" i="1472" s="1"/>
  <c r="F56" i="1472"/>
  <c r="H56" i="1472" s="1"/>
  <c r="F55" i="1472"/>
  <c r="H55" i="1472" s="1"/>
  <c r="F54" i="1472"/>
  <c r="H54" i="1472" s="1"/>
  <c r="F53" i="1472"/>
  <c r="H53" i="1472" s="1"/>
  <c r="F46" i="1472"/>
  <c r="H46" i="1472" s="1"/>
  <c r="F45" i="1472"/>
  <c r="H45" i="1472" s="1"/>
  <c r="F44" i="1472"/>
  <c r="H44" i="1472" s="1"/>
  <c r="F43" i="1472"/>
  <c r="H43" i="1472" s="1"/>
  <c r="F42" i="1472"/>
  <c r="H42" i="1472" s="1"/>
  <c r="F41" i="1472"/>
  <c r="H41" i="1472" s="1"/>
  <c r="F40" i="1472"/>
  <c r="H40" i="1472" s="1"/>
  <c r="F39" i="1472"/>
  <c r="H39" i="1472" s="1"/>
  <c r="F38" i="1472"/>
  <c r="H38" i="1472" s="1"/>
  <c r="F37" i="1472"/>
  <c r="H37" i="1472" s="1"/>
  <c r="F36" i="1472"/>
  <c r="H36" i="1472" s="1"/>
  <c r="F35" i="1472"/>
  <c r="H35" i="1472" s="1"/>
  <c r="F34" i="1472"/>
  <c r="H34" i="1472" s="1"/>
  <c r="F33" i="1472"/>
  <c r="H33" i="1472" s="1"/>
  <c r="F32" i="1472"/>
  <c r="H32" i="1472" s="1"/>
  <c r="F31" i="1472"/>
  <c r="H31" i="1472" s="1"/>
  <c r="F30" i="1472"/>
  <c r="H30" i="1472" s="1"/>
  <c r="F29" i="1472"/>
  <c r="H29" i="1472" s="1"/>
  <c r="F28" i="1472"/>
  <c r="H28" i="1472" s="1"/>
  <c r="F27" i="1472"/>
  <c r="H27" i="1472" s="1"/>
  <c r="F26" i="1472"/>
  <c r="H26" i="1472" s="1"/>
  <c r="F25" i="1472"/>
  <c r="H25" i="1472" s="1"/>
  <c r="F24" i="1472"/>
  <c r="H24" i="1472" s="1"/>
  <c r="F60" i="1471"/>
  <c r="H60" i="1471" s="1"/>
  <c r="F59" i="1471"/>
  <c r="H59" i="1471" s="1"/>
  <c r="F58" i="1471"/>
  <c r="H58" i="1471" s="1"/>
  <c r="F57" i="1471"/>
  <c r="H57" i="1471" s="1"/>
  <c r="F56" i="1471"/>
  <c r="H56" i="1471" s="1"/>
  <c r="F55" i="1471"/>
  <c r="H55" i="1471" s="1"/>
  <c r="F54" i="1471"/>
  <c r="H54" i="1471" s="1"/>
  <c r="F53" i="1471"/>
  <c r="H53" i="1471" s="1"/>
  <c r="F46" i="1471"/>
  <c r="H46" i="1471" s="1"/>
  <c r="F45" i="1471"/>
  <c r="H45" i="1471" s="1"/>
  <c r="F44" i="1471"/>
  <c r="H44" i="1471" s="1"/>
  <c r="F43" i="1471"/>
  <c r="H43" i="1471" s="1"/>
  <c r="F42" i="1471"/>
  <c r="H42" i="1471" s="1"/>
  <c r="F41" i="1471"/>
  <c r="H41" i="1471" s="1"/>
  <c r="F40" i="1471"/>
  <c r="H40" i="1471" s="1"/>
  <c r="F39" i="1471"/>
  <c r="H39" i="1471" s="1"/>
  <c r="F38" i="1471"/>
  <c r="H38" i="1471" s="1"/>
  <c r="F37" i="1471"/>
  <c r="H37" i="1471" s="1"/>
  <c r="F36" i="1471"/>
  <c r="H36" i="1471" s="1"/>
  <c r="F35" i="1471"/>
  <c r="H35" i="1471" s="1"/>
  <c r="F34" i="1471"/>
  <c r="H34" i="1471" s="1"/>
  <c r="F33" i="1471"/>
  <c r="H33" i="1471" s="1"/>
  <c r="F32" i="1471"/>
  <c r="H32" i="1471" s="1"/>
  <c r="F31" i="1471"/>
  <c r="H31" i="1471" s="1"/>
  <c r="F30" i="1471"/>
  <c r="H30" i="1471" s="1"/>
  <c r="F29" i="1471"/>
  <c r="H29" i="1471" s="1"/>
  <c r="F28" i="1471"/>
  <c r="H28" i="1471" s="1"/>
  <c r="F27" i="1471"/>
  <c r="H27" i="1471" s="1"/>
  <c r="F26" i="1471"/>
  <c r="H26" i="1471" s="1"/>
  <c r="F25" i="1471"/>
  <c r="H25" i="1471" s="1"/>
  <c r="F24" i="1471"/>
  <c r="H24" i="1471" s="1"/>
  <c r="F60" i="1470"/>
  <c r="H60" i="1470" s="1"/>
  <c r="F59" i="1470"/>
  <c r="H59" i="1470" s="1"/>
  <c r="F58" i="1470"/>
  <c r="H58" i="1470" s="1"/>
  <c r="F57" i="1470"/>
  <c r="H57" i="1470" s="1"/>
  <c r="F56" i="1470"/>
  <c r="H56" i="1470" s="1"/>
  <c r="F55" i="1470"/>
  <c r="H55" i="1470" s="1"/>
  <c r="F54" i="1470"/>
  <c r="H54" i="1470" s="1"/>
  <c r="F53" i="1470"/>
  <c r="H53" i="1470" s="1"/>
  <c r="F46" i="1470"/>
  <c r="H46" i="1470" s="1"/>
  <c r="F45" i="1470"/>
  <c r="H45" i="1470" s="1"/>
  <c r="F44" i="1470"/>
  <c r="H44" i="1470" s="1"/>
  <c r="F43" i="1470"/>
  <c r="H43" i="1470" s="1"/>
  <c r="F42" i="1470"/>
  <c r="H42" i="1470" s="1"/>
  <c r="F41" i="1470"/>
  <c r="H41" i="1470" s="1"/>
  <c r="F40" i="1470"/>
  <c r="H40" i="1470" s="1"/>
  <c r="F39" i="1470"/>
  <c r="H39" i="1470" s="1"/>
  <c r="F38" i="1470"/>
  <c r="H38" i="1470" s="1"/>
  <c r="F37" i="1470"/>
  <c r="H37" i="1470" s="1"/>
  <c r="F36" i="1470"/>
  <c r="H36" i="1470" s="1"/>
  <c r="F35" i="1470"/>
  <c r="H35" i="1470" s="1"/>
  <c r="F34" i="1470"/>
  <c r="H34" i="1470" s="1"/>
  <c r="F33" i="1470"/>
  <c r="H33" i="1470" s="1"/>
  <c r="F32" i="1470"/>
  <c r="H32" i="1470" s="1"/>
  <c r="F31" i="1470"/>
  <c r="H31" i="1470" s="1"/>
  <c r="F30" i="1470"/>
  <c r="H30" i="1470" s="1"/>
  <c r="F29" i="1470"/>
  <c r="H29" i="1470" s="1"/>
  <c r="F28" i="1470"/>
  <c r="H28" i="1470" s="1"/>
  <c r="F27" i="1470"/>
  <c r="H27" i="1470" s="1"/>
  <c r="F26" i="1470"/>
  <c r="H26" i="1470" s="1"/>
  <c r="F25" i="1470"/>
  <c r="H25" i="1470" s="1"/>
  <c r="F24" i="1470"/>
  <c r="H24" i="1470" s="1"/>
  <c r="F60" i="1469"/>
  <c r="H60" i="1469" s="1"/>
  <c r="F59" i="1469"/>
  <c r="H59" i="1469" s="1"/>
  <c r="F58" i="1469"/>
  <c r="H58" i="1469" s="1"/>
  <c r="F57" i="1469"/>
  <c r="H57" i="1469" s="1"/>
  <c r="F56" i="1469"/>
  <c r="H56" i="1469" s="1"/>
  <c r="F55" i="1469"/>
  <c r="H55" i="1469" s="1"/>
  <c r="F54" i="1469"/>
  <c r="H54" i="1469" s="1"/>
  <c r="F53" i="1469"/>
  <c r="H53" i="1469" s="1"/>
  <c r="F46" i="1469"/>
  <c r="H46" i="1469" s="1"/>
  <c r="F45" i="1469"/>
  <c r="H45" i="1469" s="1"/>
  <c r="F44" i="1469"/>
  <c r="H44" i="1469" s="1"/>
  <c r="F43" i="1469"/>
  <c r="H43" i="1469" s="1"/>
  <c r="F42" i="1469"/>
  <c r="H42" i="1469" s="1"/>
  <c r="F41" i="1469"/>
  <c r="H41" i="1469" s="1"/>
  <c r="F40" i="1469"/>
  <c r="H40" i="1469" s="1"/>
  <c r="F39" i="1469"/>
  <c r="H39" i="1469" s="1"/>
  <c r="F38" i="1469"/>
  <c r="H38" i="1469" s="1"/>
  <c r="F37" i="1469"/>
  <c r="H37" i="1469" s="1"/>
  <c r="F36" i="1469"/>
  <c r="H36" i="1469" s="1"/>
  <c r="F35" i="1469"/>
  <c r="H35" i="1469" s="1"/>
  <c r="F34" i="1469"/>
  <c r="H34" i="1469" s="1"/>
  <c r="F33" i="1469"/>
  <c r="H33" i="1469" s="1"/>
  <c r="F32" i="1469"/>
  <c r="H32" i="1469" s="1"/>
  <c r="F31" i="1469"/>
  <c r="H31" i="1469" s="1"/>
  <c r="F30" i="1469"/>
  <c r="H30" i="1469" s="1"/>
  <c r="F29" i="1469"/>
  <c r="H29" i="1469" s="1"/>
  <c r="F28" i="1469"/>
  <c r="H28" i="1469" s="1"/>
  <c r="F27" i="1469"/>
  <c r="H27" i="1469" s="1"/>
  <c r="F26" i="1469"/>
  <c r="H26" i="1469" s="1"/>
  <c r="F25" i="1469"/>
  <c r="H25" i="1469" s="1"/>
  <c r="F24" i="1469"/>
  <c r="H24" i="1469" s="1"/>
  <c r="F60" i="1468"/>
  <c r="H60" i="1468" s="1"/>
  <c r="F59" i="1468"/>
  <c r="H59" i="1468" s="1"/>
  <c r="F58" i="1468"/>
  <c r="H58" i="1468" s="1"/>
  <c r="F57" i="1468"/>
  <c r="H57" i="1468" s="1"/>
  <c r="F56" i="1468"/>
  <c r="H56" i="1468" s="1"/>
  <c r="F55" i="1468"/>
  <c r="H55" i="1468" s="1"/>
  <c r="F54" i="1468"/>
  <c r="H54" i="1468" s="1"/>
  <c r="F53" i="1468"/>
  <c r="H53" i="1468" s="1"/>
  <c r="F46" i="1468"/>
  <c r="H46" i="1468" s="1"/>
  <c r="F45" i="1468"/>
  <c r="H45" i="1468" s="1"/>
  <c r="F44" i="1468"/>
  <c r="H44" i="1468" s="1"/>
  <c r="F43" i="1468"/>
  <c r="H43" i="1468" s="1"/>
  <c r="F42" i="1468"/>
  <c r="H42" i="1468" s="1"/>
  <c r="F41" i="1468"/>
  <c r="H41" i="1468" s="1"/>
  <c r="F40" i="1468"/>
  <c r="H40" i="1468" s="1"/>
  <c r="F39" i="1468"/>
  <c r="H39" i="1468" s="1"/>
  <c r="F38" i="1468"/>
  <c r="H38" i="1468" s="1"/>
  <c r="F37" i="1468"/>
  <c r="H37" i="1468" s="1"/>
  <c r="F36" i="1468"/>
  <c r="H36" i="1468" s="1"/>
  <c r="F35" i="1468"/>
  <c r="H35" i="1468" s="1"/>
  <c r="F34" i="1468"/>
  <c r="H34" i="1468" s="1"/>
  <c r="F33" i="1468"/>
  <c r="H33" i="1468" s="1"/>
  <c r="F32" i="1468"/>
  <c r="H32" i="1468" s="1"/>
  <c r="F31" i="1468"/>
  <c r="H31" i="1468" s="1"/>
  <c r="F30" i="1468"/>
  <c r="H30" i="1468" s="1"/>
  <c r="F29" i="1468"/>
  <c r="H29" i="1468" s="1"/>
  <c r="F28" i="1468"/>
  <c r="H28" i="1468" s="1"/>
  <c r="F27" i="1468"/>
  <c r="H27" i="1468" s="1"/>
  <c r="F26" i="1468"/>
  <c r="H26" i="1468" s="1"/>
  <c r="F25" i="1468"/>
  <c r="H25" i="1468" s="1"/>
  <c r="F24" i="1468"/>
  <c r="H24" i="1468" s="1"/>
  <c r="F60" i="1467"/>
  <c r="H60" i="1467" s="1"/>
  <c r="F59" i="1467"/>
  <c r="H59" i="1467" s="1"/>
  <c r="F58" i="1467"/>
  <c r="H58" i="1467" s="1"/>
  <c r="F57" i="1467"/>
  <c r="H57" i="1467" s="1"/>
  <c r="F56" i="1467"/>
  <c r="H56" i="1467" s="1"/>
  <c r="F55" i="1467"/>
  <c r="H55" i="1467" s="1"/>
  <c r="F54" i="1467"/>
  <c r="H54" i="1467" s="1"/>
  <c r="F53" i="1467"/>
  <c r="H53" i="1467" s="1"/>
  <c r="F46" i="1467"/>
  <c r="H46" i="1467" s="1"/>
  <c r="F45" i="1467"/>
  <c r="H45" i="1467" s="1"/>
  <c r="F44" i="1467"/>
  <c r="H44" i="1467" s="1"/>
  <c r="F43" i="1467"/>
  <c r="H43" i="1467" s="1"/>
  <c r="F42" i="1467"/>
  <c r="H42" i="1467" s="1"/>
  <c r="F41" i="1467"/>
  <c r="H41" i="1467" s="1"/>
  <c r="F40" i="1467"/>
  <c r="H40" i="1467" s="1"/>
  <c r="F39" i="1467"/>
  <c r="H39" i="1467" s="1"/>
  <c r="F38" i="1467"/>
  <c r="H38" i="1467" s="1"/>
  <c r="F37" i="1467"/>
  <c r="H37" i="1467" s="1"/>
  <c r="F36" i="1467"/>
  <c r="H36" i="1467" s="1"/>
  <c r="F35" i="1467"/>
  <c r="H35" i="1467" s="1"/>
  <c r="F34" i="1467"/>
  <c r="H34" i="1467" s="1"/>
  <c r="F33" i="1467"/>
  <c r="H33" i="1467" s="1"/>
  <c r="F32" i="1467"/>
  <c r="H32" i="1467" s="1"/>
  <c r="F31" i="1467"/>
  <c r="H31" i="1467" s="1"/>
  <c r="F30" i="1467"/>
  <c r="H30" i="1467" s="1"/>
  <c r="F29" i="1467"/>
  <c r="H29" i="1467" s="1"/>
  <c r="F28" i="1467"/>
  <c r="H28" i="1467" s="1"/>
  <c r="F27" i="1467"/>
  <c r="H27" i="1467" s="1"/>
  <c r="F26" i="1467"/>
  <c r="H26" i="1467" s="1"/>
  <c r="F25" i="1467"/>
  <c r="H25" i="1467" s="1"/>
  <c r="F24" i="1467"/>
  <c r="H24" i="1467" s="1"/>
  <c r="F60" i="1466"/>
  <c r="H60" i="1466" s="1"/>
  <c r="F59" i="1466"/>
  <c r="H59" i="1466" s="1"/>
  <c r="F58" i="1466"/>
  <c r="H58" i="1466" s="1"/>
  <c r="F57" i="1466"/>
  <c r="H57" i="1466" s="1"/>
  <c r="F56" i="1466"/>
  <c r="H56" i="1466" s="1"/>
  <c r="F55" i="1466"/>
  <c r="H55" i="1466" s="1"/>
  <c r="F54" i="1466"/>
  <c r="H54" i="1466" s="1"/>
  <c r="F53" i="1466"/>
  <c r="H53" i="1466" s="1"/>
  <c r="F46" i="1466"/>
  <c r="H46" i="1466" s="1"/>
  <c r="F45" i="1466"/>
  <c r="H45" i="1466" s="1"/>
  <c r="F44" i="1466"/>
  <c r="H44" i="1466" s="1"/>
  <c r="F43" i="1466"/>
  <c r="H43" i="1466" s="1"/>
  <c r="F42" i="1466"/>
  <c r="H42" i="1466" s="1"/>
  <c r="F41" i="1466"/>
  <c r="H41" i="1466" s="1"/>
  <c r="F40" i="1466"/>
  <c r="H40" i="1466" s="1"/>
  <c r="F39" i="1466"/>
  <c r="H39" i="1466" s="1"/>
  <c r="F38" i="1466"/>
  <c r="H38" i="1466" s="1"/>
  <c r="F37" i="1466"/>
  <c r="H37" i="1466" s="1"/>
  <c r="F36" i="1466"/>
  <c r="H36" i="1466" s="1"/>
  <c r="F35" i="1466"/>
  <c r="H35" i="1466" s="1"/>
  <c r="F34" i="1466"/>
  <c r="H34" i="1466" s="1"/>
  <c r="F33" i="1466"/>
  <c r="H33" i="1466" s="1"/>
  <c r="F32" i="1466"/>
  <c r="H32" i="1466" s="1"/>
  <c r="F31" i="1466"/>
  <c r="H31" i="1466" s="1"/>
  <c r="F30" i="1466"/>
  <c r="H30" i="1466" s="1"/>
  <c r="F29" i="1466"/>
  <c r="H29" i="1466" s="1"/>
  <c r="F28" i="1466"/>
  <c r="H28" i="1466" s="1"/>
  <c r="F27" i="1466"/>
  <c r="H27" i="1466" s="1"/>
  <c r="F26" i="1466"/>
  <c r="H26" i="1466" s="1"/>
  <c r="F25" i="1466"/>
  <c r="H25" i="1466" s="1"/>
  <c r="F24" i="1466"/>
  <c r="H24" i="1466" s="1"/>
  <c r="F60" i="1465"/>
  <c r="H60" i="1465" s="1"/>
  <c r="F59" i="1465"/>
  <c r="H59" i="1465" s="1"/>
  <c r="F58" i="1465"/>
  <c r="H58" i="1465" s="1"/>
  <c r="F57" i="1465"/>
  <c r="H57" i="1465" s="1"/>
  <c r="F56" i="1465"/>
  <c r="H56" i="1465" s="1"/>
  <c r="F55" i="1465"/>
  <c r="H55" i="1465" s="1"/>
  <c r="F54" i="1465"/>
  <c r="H54" i="1465" s="1"/>
  <c r="F53" i="1465"/>
  <c r="H53" i="1465" s="1"/>
  <c r="F46" i="1465"/>
  <c r="H46" i="1465" s="1"/>
  <c r="F45" i="1465"/>
  <c r="H45" i="1465" s="1"/>
  <c r="F44" i="1465"/>
  <c r="H44" i="1465" s="1"/>
  <c r="F43" i="1465"/>
  <c r="H43" i="1465" s="1"/>
  <c r="F42" i="1465"/>
  <c r="H42" i="1465" s="1"/>
  <c r="F41" i="1465"/>
  <c r="H41" i="1465" s="1"/>
  <c r="F40" i="1465"/>
  <c r="H40" i="1465" s="1"/>
  <c r="F39" i="1465"/>
  <c r="H39" i="1465" s="1"/>
  <c r="F38" i="1465"/>
  <c r="H38" i="1465" s="1"/>
  <c r="F37" i="1465"/>
  <c r="H37" i="1465" s="1"/>
  <c r="F36" i="1465"/>
  <c r="H36" i="1465" s="1"/>
  <c r="F35" i="1465"/>
  <c r="H35" i="1465" s="1"/>
  <c r="F34" i="1465"/>
  <c r="H34" i="1465" s="1"/>
  <c r="F33" i="1465"/>
  <c r="H33" i="1465" s="1"/>
  <c r="F32" i="1465"/>
  <c r="H32" i="1465" s="1"/>
  <c r="F31" i="1465"/>
  <c r="H31" i="1465" s="1"/>
  <c r="F30" i="1465"/>
  <c r="H30" i="1465" s="1"/>
  <c r="F29" i="1465"/>
  <c r="H29" i="1465" s="1"/>
  <c r="F28" i="1465"/>
  <c r="H28" i="1465" s="1"/>
  <c r="F27" i="1465"/>
  <c r="H27" i="1465" s="1"/>
  <c r="F26" i="1465"/>
  <c r="H26" i="1465" s="1"/>
  <c r="F25" i="1465"/>
  <c r="H25" i="1465" s="1"/>
  <c r="F24" i="1465"/>
  <c r="H24" i="1465" s="1"/>
  <c r="F60" i="1464"/>
  <c r="H60" i="1464" s="1"/>
  <c r="F59" i="1464"/>
  <c r="H59" i="1464" s="1"/>
  <c r="F58" i="1464"/>
  <c r="H58" i="1464" s="1"/>
  <c r="F57" i="1464"/>
  <c r="H57" i="1464" s="1"/>
  <c r="F56" i="1464"/>
  <c r="H56" i="1464" s="1"/>
  <c r="F55" i="1464"/>
  <c r="H55" i="1464" s="1"/>
  <c r="F54" i="1464"/>
  <c r="H54" i="1464" s="1"/>
  <c r="F53" i="1464"/>
  <c r="H53" i="1464" s="1"/>
  <c r="F46" i="1464"/>
  <c r="H46" i="1464" s="1"/>
  <c r="F45" i="1464"/>
  <c r="H45" i="1464" s="1"/>
  <c r="F44" i="1464"/>
  <c r="H44" i="1464" s="1"/>
  <c r="F43" i="1464"/>
  <c r="H43" i="1464" s="1"/>
  <c r="F42" i="1464"/>
  <c r="H42" i="1464" s="1"/>
  <c r="F41" i="1464"/>
  <c r="H41" i="1464" s="1"/>
  <c r="F40" i="1464"/>
  <c r="H40" i="1464" s="1"/>
  <c r="F39" i="1464"/>
  <c r="H39" i="1464" s="1"/>
  <c r="F38" i="1464"/>
  <c r="H38" i="1464" s="1"/>
  <c r="F37" i="1464"/>
  <c r="H37" i="1464" s="1"/>
  <c r="F36" i="1464"/>
  <c r="H36" i="1464" s="1"/>
  <c r="F35" i="1464"/>
  <c r="H35" i="1464" s="1"/>
  <c r="F34" i="1464"/>
  <c r="H34" i="1464" s="1"/>
  <c r="F33" i="1464"/>
  <c r="H33" i="1464" s="1"/>
  <c r="F32" i="1464"/>
  <c r="H32" i="1464" s="1"/>
  <c r="F31" i="1464"/>
  <c r="H31" i="1464" s="1"/>
  <c r="F30" i="1464"/>
  <c r="H30" i="1464" s="1"/>
  <c r="F29" i="1464"/>
  <c r="H29" i="1464" s="1"/>
  <c r="F28" i="1464"/>
  <c r="H28" i="1464" s="1"/>
  <c r="F27" i="1464"/>
  <c r="H27" i="1464" s="1"/>
  <c r="F26" i="1464"/>
  <c r="H26" i="1464" s="1"/>
  <c r="F25" i="1464"/>
  <c r="H25" i="1464" s="1"/>
  <c r="F24" i="1464"/>
  <c r="H24" i="1464" s="1"/>
  <c r="F60" i="1463"/>
  <c r="H60" i="1463" s="1"/>
  <c r="F59" i="1463"/>
  <c r="H59" i="1463" s="1"/>
  <c r="F58" i="1463"/>
  <c r="H58" i="1463" s="1"/>
  <c r="F57" i="1463"/>
  <c r="H57" i="1463" s="1"/>
  <c r="F56" i="1463"/>
  <c r="H56" i="1463" s="1"/>
  <c r="F55" i="1463"/>
  <c r="H55" i="1463" s="1"/>
  <c r="F54" i="1463"/>
  <c r="H54" i="1463" s="1"/>
  <c r="F53" i="1463"/>
  <c r="H53" i="1463" s="1"/>
  <c r="F46" i="1463"/>
  <c r="H46" i="1463" s="1"/>
  <c r="F45" i="1463"/>
  <c r="H45" i="1463" s="1"/>
  <c r="F44" i="1463"/>
  <c r="H44" i="1463" s="1"/>
  <c r="F43" i="1463"/>
  <c r="H43" i="1463" s="1"/>
  <c r="F42" i="1463"/>
  <c r="H42" i="1463" s="1"/>
  <c r="F41" i="1463"/>
  <c r="H41" i="1463" s="1"/>
  <c r="F40" i="1463"/>
  <c r="H40" i="1463" s="1"/>
  <c r="F39" i="1463"/>
  <c r="H39" i="1463" s="1"/>
  <c r="F38" i="1463"/>
  <c r="H38" i="1463" s="1"/>
  <c r="F37" i="1463"/>
  <c r="H37" i="1463" s="1"/>
  <c r="F36" i="1463"/>
  <c r="H36" i="1463" s="1"/>
  <c r="F35" i="1463"/>
  <c r="H35" i="1463" s="1"/>
  <c r="F34" i="1463"/>
  <c r="H34" i="1463" s="1"/>
  <c r="F33" i="1463"/>
  <c r="H33" i="1463" s="1"/>
  <c r="F32" i="1463"/>
  <c r="H32" i="1463" s="1"/>
  <c r="F31" i="1463"/>
  <c r="H31" i="1463" s="1"/>
  <c r="F30" i="1463"/>
  <c r="H30" i="1463" s="1"/>
  <c r="F29" i="1463"/>
  <c r="H29" i="1463" s="1"/>
  <c r="F28" i="1463"/>
  <c r="H28" i="1463" s="1"/>
  <c r="F27" i="1463"/>
  <c r="H27" i="1463" s="1"/>
  <c r="F26" i="1463"/>
  <c r="H26" i="1463" s="1"/>
  <c r="F25" i="1463"/>
  <c r="H25" i="1463" s="1"/>
  <c r="F24" i="1463"/>
  <c r="H24" i="1463" s="1"/>
  <c r="F60" i="1462"/>
  <c r="H60" i="1462" s="1"/>
  <c r="F59" i="1462"/>
  <c r="H59" i="1462" s="1"/>
  <c r="F58" i="1462"/>
  <c r="H58" i="1462" s="1"/>
  <c r="F57" i="1462"/>
  <c r="H57" i="1462" s="1"/>
  <c r="F56" i="1462"/>
  <c r="H56" i="1462" s="1"/>
  <c r="F55" i="1462"/>
  <c r="H55" i="1462" s="1"/>
  <c r="F54" i="1462"/>
  <c r="H54" i="1462" s="1"/>
  <c r="F53" i="1462"/>
  <c r="H53" i="1462" s="1"/>
  <c r="F46" i="1462"/>
  <c r="H46" i="1462" s="1"/>
  <c r="F45" i="1462"/>
  <c r="H45" i="1462" s="1"/>
  <c r="F44" i="1462"/>
  <c r="H44" i="1462" s="1"/>
  <c r="F43" i="1462"/>
  <c r="H43" i="1462" s="1"/>
  <c r="F42" i="1462"/>
  <c r="H42" i="1462" s="1"/>
  <c r="F41" i="1462"/>
  <c r="H41" i="1462" s="1"/>
  <c r="F40" i="1462"/>
  <c r="H40" i="1462" s="1"/>
  <c r="F39" i="1462"/>
  <c r="H39" i="1462" s="1"/>
  <c r="F38" i="1462"/>
  <c r="H38" i="1462" s="1"/>
  <c r="F37" i="1462"/>
  <c r="H37" i="1462" s="1"/>
  <c r="F36" i="1462"/>
  <c r="H36" i="1462" s="1"/>
  <c r="F35" i="1462"/>
  <c r="H35" i="1462" s="1"/>
  <c r="F34" i="1462"/>
  <c r="H34" i="1462" s="1"/>
  <c r="F33" i="1462"/>
  <c r="H33" i="1462" s="1"/>
  <c r="F32" i="1462"/>
  <c r="H32" i="1462" s="1"/>
  <c r="F31" i="1462"/>
  <c r="H31" i="1462" s="1"/>
  <c r="F30" i="1462"/>
  <c r="H30" i="1462" s="1"/>
  <c r="F29" i="1462"/>
  <c r="H29" i="1462" s="1"/>
  <c r="F28" i="1462"/>
  <c r="H28" i="1462" s="1"/>
  <c r="F27" i="1462"/>
  <c r="H27" i="1462" s="1"/>
  <c r="F26" i="1462"/>
  <c r="H26" i="1462" s="1"/>
  <c r="F25" i="1462"/>
  <c r="H25" i="1462" s="1"/>
  <c r="F24" i="1462"/>
  <c r="H24" i="1462" s="1"/>
  <c r="F60" i="1461"/>
  <c r="H60" i="1461" s="1"/>
  <c r="F59" i="1461"/>
  <c r="H59" i="1461" s="1"/>
  <c r="F58" i="1461"/>
  <c r="H58" i="1461" s="1"/>
  <c r="F57" i="1461"/>
  <c r="H57" i="1461" s="1"/>
  <c r="F56" i="1461"/>
  <c r="H56" i="1461" s="1"/>
  <c r="F55" i="1461"/>
  <c r="H55" i="1461" s="1"/>
  <c r="F54" i="1461"/>
  <c r="H54" i="1461" s="1"/>
  <c r="F53" i="1461"/>
  <c r="H53" i="1461" s="1"/>
  <c r="F46" i="1461"/>
  <c r="H46" i="1461" s="1"/>
  <c r="F45" i="1461"/>
  <c r="H45" i="1461" s="1"/>
  <c r="F44" i="1461"/>
  <c r="H44" i="1461" s="1"/>
  <c r="F43" i="1461"/>
  <c r="H43" i="1461" s="1"/>
  <c r="F42" i="1461"/>
  <c r="H42" i="1461" s="1"/>
  <c r="F41" i="1461"/>
  <c r="H41" i="1461" s="1"/>
  <c r="F40" i="1461"/>
  <c r="H40" i="1461" s="1"/>
  <c r="F39" i="1461"/>
  <c r="H39" i="1461" s="1"/>
  <c r="F38" i="1461"/>
  <c r="H38" i="1461" s="1"/>
  <c r="F37" i="1461"/>
  <c r="H37" i="1461" s="1"/>
  <c r="F36" i="1461"/>
  <c r="H36" i="1461" s="1"/>
  <c r="F35" i="1461"/>
  <c r="H35" i="1461" s="1"/>
  <c r="F34" i="1461"/>
  <c r="H34" i="1461" s="1"/>
  <c r="F33" i="1461"/>
  <c r="H33" i="1461" s="1"/>
  <c r="F32" i="1461"/>
  <c r="H32" i="1461" s="1"/>
  <c r="F31" i="1461"/>
  <c r="H31" i="1461" s="1"/>
  <c r="F30" i="1461"/>
  <c r="H30" i="1461" s="1"/>
  <c r="F29" i="1461"/>
  <c r="H29" i="1461" s="1"/>
  <c r="F28" i="1461"/>
  <c r="H28" i="1461" s="1"/>
  <c r="F27" i="1461"/>
  <c r="H27" i="1461" s="1"/>
  <c r="F26" i="1461"/>
  <c r="H26" i="1461" s="1"/>
  <c r="F25" i="1461"/>
  <c r="H25" i="1461" s="1"/>
  <c r="F24" i="1461"/>
  <c r="H24" i="1461" s="1"/>
  <c r="F60" i="1460"/>
  <c r="H60" i="1460" s="1"/>
  <c r="F59" i="1460"/>
  <c r="H59" i="1460" s="1"/>
  <c r="F58" i="1460"/>
  <c r="H58" i="1460" s="1"/>
  <c r="F57" i="1460"/>
  <c r="H57" i="1460" s="1"/>
  <c r="F56" i="1460"/>
  <c r="H56" i="1460" s="1"/>
  <c r="F55" i="1460"/>
  <c r="H55" i="1460" s="1"/>
  <c r="F54" i="1460"/>
  <c r="H54" i="1460" s="1"/>
  <c r="F53" i="1460"/>
  <c r="H53" i="1460" s="1"/>
  <c r="F46" i="1460"/>
  <c r="H46" i="1460" s="1"/>
  <c r="F45" i="1460"/>
  <c r="H45" i="1460" s="1"/>
  <c r="F44" i="1460"/>
  <c r="H44" i="1460" s="1"/>
  <c r="F43" i="1460"/>
  <c r="H43" i="1460" s="1"/>
  <c r="F42" i="1460"/>
  <c r="H42" i="1460" s="1"/>
  <c r="F41" i="1460"/>
  <c r="H41" i="1460" s="1"/>
  <c r="F40" i="1460"/>
  <c r="H40" i="1460" s="1"/>
  <c r="F39" i="1460"/>
  <c r="H39" i="1460" s="1"/>
  <c r="F38" i="1460"/>
  <c r="H38" i="1460" s="1"/>
  <c r="F37" i="1460"/>
  <c r="H37" i="1460" s="1"/>
  <c r="F36" i="1460"/>
  <c r="H36" i="1460" s="1"/>
  <c r="F35" i="1460"/>
  <c r="H35" i="1460" s="1"/>
  <c r="F34" i="1460"/>
  <c r="H34" i="1460" s="1"/>
  <c r="F33" i="1460"/>
  <c r="H33" i="1460" s="1"/>
  <c r="F32" i="1460"/>
  <c r="H32" i="1460" s="1"/>
  <c r="F31" i="1460"/>
  <c r="H31" i="1460" s="1"/>
  <c r="F30" i="1460"/>
  <c r="H30" i="1460" s="1"/>
  <c r="F29" i="1460"/>
  <c r="H29" i="1460" s="1"/>
  <c r="F28" i="1460"/>
  <c r="H28" i="1460" s="1"/>
  <c r="F27" i="1460"/>
  <c r="H27" i="1460" s="1"/>
  <c r="F26" i="1460"/>
  <c r="H26" i="1460" s="1"/>
  <c r="F25" i="1460"/>
  <c r="H25" i="1460" s="1"/>
  <c r="F24" i="1460"/>
  <c r="H24" i="1460" s="1"/>
  <c r="F60" i="1459"/>
  <c r="H60" i="1459" s="1"/>
  <c r="F59" i="1459"/>
  <c r="H59" i="1459" s="1"/>
  <c r="F58" i="1459"/>
  <c r="H58" i="1459" s="1"/>
  <c r="F57" i="1459"/>
  <c r="H57" i="1459" s="1"/>
  <c r="F56" i="1459"/>
  <c r="H56" i="1459" s="1"/>
  <c r="F55" i="1459"/>
  <c r="H55" i="1459" s="1"/>
  <c r="F54" i="1459"/>
  <c r="H54" i="1459" s="1"/>
  <c r="F53" i="1459"/>
  <c r="H53" i="1459" s="1"/>
  <c r="F46" i="1459"/>
  <c r="H46" i="1459" s="1"/>
  <c r="F45" i="1459"/>
  <c r="H45" i="1459" s="1"/>
  <c r="F44" i="1459"/>
  <c r="H44" i="1459" s="1"/>
  <c r="F43" i="1459"/>
  <c r="H43" i="1459" s="1"/>
  <c r="F42" i="1459"/>
  <c r="H42" i="1459" s="1"/>
  <c r="F41" i="1459"/>
  <c r="H41" i="1459" s="1"/>
  <c r="F40" i="1459"/>
  <c r="H40" i="1459" s="1"/>
  <c r="F39" i="1459"/>
  <c r="H39" i="1459" s="1"/>
  <c r="F38" i="1459"/>
  <c r="H38" i="1459" s="1"/>
  <c r="F37" i="1459"/>
  <c r="H37" i="1459" s="1"/>
  <c r="F36" i="1459"/>
  <c r="H36" i="1459" s="1"/>
  <c r="F35" i="1459"/>
  <c r="H35" i="1459" s="1"/>
  <c r="F34" i="1459"/>
  <c r="H34" i="1459" s="1"/>
  <c r="F33" i="1459"/>
  <c r="H33" i="1459" s="1"/>
  <c r="F32" i="1459"/>
  <c r="H32" i="1459" s="1"/>
  <c r="F31" i="1459"/>
  <c r="H31" i="1459" s="1"/>
  <c r="F30" i="1459"/>
  <c r="H30" i="1459" s="1"/>
  <c r="F29" i="1459"/>
  <c r="H29" i="1459" s="1"/>
  <c r="F28" i="1459"/>
  <c r="H28" i="1459" s="1"/>
  <c r="F27" i="1459"/>
  <c r="H27" i="1459" s="1"/>
  <c r="F26" i="1459"/>
  <c r="H26" i="1459" s="1"/>
  <c r="F25" i="1459"/>
  <c r="H25" i="1459" s="1"/>
  <c r="F24" i="1459"/>
  <c r="H24" i="1459" s="1"/>
  <c r="F60" i="1458"/>
  <c r="H60" i="1458" s="1"/>
  <c r="F59" i="1458"/>
  <c r="H59" i="1458" s="1"/>
  <c r="F58" i="1458"/>
  <c r="H58" i="1458" s="1"/>
  <c r="F57" i="1458"/>
  <c r="H57" i="1458" s="1"/>
  <c r="F56" i="1458"/>
  <c r="H56" i="1458" s="1"/>
  <c r="F55" i="1458"/>
  <c r="H55" i="1458" s="1"/>
  <c r="F54" i="1458"/>
  <c r="H54" i="1458" s="1"/>
  <c r="F53" i="1458"/>
  <c r="H53" i="1458" s="1"/>
  <c r="F46" i="1458"/>
  <c r="H46" i="1458" s="1"/>
  <c r="F45" i="1458"/>
  <c r="H45" i="1458" s="1"/>
  <c r="F44" i="1458"/>
  <c r="H44" i="1458" s="1"/>
  <c r="F43" i="1458"/>
  <c r="H43" i="1458" s="1"/>
  <c r="F42" i="1458"/>
  <c r="H42" i="1458" s="1"/>
  <c r="F41" i="1458"/>
  <c r="H41" i="1458" s="1"/>
  <c r="F40" i="1458"/>
  <c r="H40" i="1458" s="1"/>
  <c r="F39" i="1458"/>
  <c r="H39" i="1458" s="1"/>
  <c r="F38" i="1458"/>
  <c r="H38" i="1458" s="1"/>
  <c r="F37" i="1458"/>
  <c r="H37" i="1458" s="1"/>
  <c r="F36" i="1458"/>
  <c r="H36" i="1458" s="1"/>
  <c r="F35" i="1458"/>
  <c r="H35" i="1458" s="1"/>
  <c r="F34" i="1458"/>
  <c r="H34" i="1458" s="1"/>
  <c r="F33" i="1458"/>
  <c r="H33" i="1458" s="1"/>
  <c r="F32" i="1458"/>
  <c r="H32" i="1458" s="1"/>
  <c r="F31" i="1458"/>
  <c r="H31" i="1458" s="1"/>
  <c r="F30" i="1458"/>
  <c r="H30" i="1458" s="1"/>
  <c r="F29" i="1458"/>
  <c r="H29" i="1458" s="1"/>
  <c r="F28" i="1458"/>
  <c r="H28" i="1458" s="1"/>
  <c r="F27" i="1458"/>
  <c r="H27" i="1458" s="1"/>
  <c r="F26" i="1458"/>
  <c r="H26" i="1458" s="1"/>
  <c r="F25" i="1458"/>
  <c r="H25" i="1458" s="1"/>
  <c r="F24" i="1458"/>
  <c r="H24" i="1458" s="1"/>
  <c r="F60" i="1457"/>
  <c r="H60" i="1457" s="1"/>
  <c r="F59" i="1457"/>
  <c r="H59" i="1457" s="1"/>
  <c r="F58" i="1457"/>
  <c r="H58" i="1457" s="1"/>
  <c r="F57" i="1457"/>
  <c r="H57" i="1457" s="1"/>
  <c r="F56" i="1457"/>
  <c r="H56" i="1457" s="1"/>
  <c r="F55" i="1457"/>
  <c r="H55" i="1457" s="1"/>
  <c r="F54" i="1457"/>
  <c r="H54" i="1457" s="1"/>
  <c r="F53" i="1457"/>
  <c r="H53" i="1457" s="1"/>
  <c r="F46" i="1457"/>
  <c r="H46" i="1457" s="1"/>
  <c r="F45" i="1457"/>
  <c r="H45" i="1457" s="1"/>
  <c r="F44" i="1457"/>
  <c r="H44" i="1457" s="1"/>
  <c r="F43" i="1457"/>
  <c r="H43" i="1457" s="1"/>
  <c r="F42" i="1457"/>
  <c r="H42" i="1457" s="1"/>
  <c r="F41" i="1457"/>
  <c r="H41" i="1457" s="1"/>
  <c r="F40" i="1457"/>
  <c r="H40" i="1457" s="1"/>
  <c r="F39" i="1457"/>
  <c r="H39" i="1457" s="1"/>
  <c r="F38" i="1457"/>
  <c r="H38" i="1457" s="1"/>
  <c r="F37" i="1457"/>
  <c r="H37" i="1457" s="1"/>
  <c r="F36" i="1457"/>
  <c r="H36" i="1457" s="1"/>
  <c r="F35" i="1457"/>
  <c r="H35" i="1457" s="1"/>
  <c r="F34" i="1457"/>
  <c r="H34" i="1457" s="1"/>
  <c r="F33" i="1457"/>
  <c r="H33" i="1457" s="1"/>
  <c r="F32" i="1457"/>
  <c r="H32" i="1457" s="1"/>
  <c r="F31" i="1457"/>
  <c r="H31" i="1457" s="1"/>
  <c r="F30" i="1457"/>
  <c r="H30" i="1457" s="1"/>
  <c r="F29" i="1457"/>
  <c r="H29" i="1457" s="1"/>
  <c r="F28" i="1457"/>
  <c r="H28" i="1457" s="1"/>
  <c r="F27" i="1457"/>
  <c r="H27" i="1457" s="1"/>
  <c r="F26" i="1457"/>
  <c r="H26" i="1457" s="1"/>
  <c r="F25" i="1457"/>
  <c r="H25" i="1457" s="1"/>
  <c r="F24" i="1457"/>
  <c r="H24" i="1457" s="1"/>
  <c r="F60" i="1456"/>
  <c r="H60" i="1456" s="1"/>
  <c r="F59" i="1456"/>
  <c r="H59" i="1456" s="1"/>
  <c r="F58" i="1456"/>
  <c r="H58" i="1456" s="1"/>
  <c r="F57" i="1456"/>
  <c r="H57" i="1456" s="1"/>
  <c r="F56" i="1456"/>
  <c r="H56" i="1456" s="1"/>
  <c r="F55" i="1456"/>
  <c r="H55" i="1456" s="1"/>
  <c r="F54" i="1456"/>
  <c r="H54" i="1456" s="1"/>
  <c r="F53" i="1456"/>
  <c r="H53" i="1456" s="1"/>
  <c r="F46" i="1456"/>
  <c r="H46" i="1456" s="1"/>
  <c r="F45" i="1456"/>
  <c r="H45" i="1456" s="1"/>
  <c r="F44" i="1456"/>
  <c r="H44" i="1456" s="1"/>
  <c r="F43" i="1456"/>
  <c r="H43" i="1456" s="1"/>
  <c r="F42" i="1456"/>
  <c r="H42" i="1456" s="1"/>
  <c r="F41" i="1456"/>
  <c r="H41" i="1456" s="1"/>
  <c r="F40" i="1456"/>
  <c r="H40" i="1456" s="1"/>
  <c r="F39" i="1456"/>
  <c r="H39" i="1456" s="1"/>
  <c r="F38" i="1456"/>
  <c r="H38" i="1456" s="1"/>
  <c r="F37" i="1456"/>
  <c r="H37" i="1456" s="1"/>
  <c r="F36" i="1456"/>
  <c r="H36" i="1456" s="1"/>
  <c r="F35" i="1456"/>
  <c r="H35" i="1456" s="1"/>
  <c r="F34" i="1456"/>
  <c r="H34" i="1456" s="1"/>
  <c r="F33" i="1456"/>
  <c r="H33" i="1456" s="1"/>
  <c r="F32" i="1456"/>
  <c r="H32" i="1456" s="1"/>
  <c r="F31" i="1456"/>
  <c r="H31" i="1456" s="1"/>
  <c r="F30" i="1456"/>
  <c r="H30" i="1456" s="1"/>
  <c r="F29" i="1456"/>
  <c r="H29" i="1456" s="1"/>
  <c r="F28" i="1456"/>
  <c r="H28" i="1456" s="1"/>
  <c r="F27" i="1456"/>
  <c r="H27" i="1456" s="1"/>
  <c r="F26" i="1456"/>
  <c r="H26" i="1456" s="1"/>
  <c r="F25" i="1456"/>
  <c r="H25" i="1456" s="1"/>
  <c r="F24" i="1456"/>
  <c r="H24" i="1456" s="1"/>
  <c r="F60" i="1455"/>
  <c r="H60" i="1455" s="1"/>
  <c r="F59" i="1455"/>
  <c r="H59" i="1455" s="1"/>
  <c r="F58" i="1455"/>
  <c r="H58" i="1455" s="1"/>
  <c r="F57" i="1455"/>
  <c r="H57" i="1455" s="1"/>
  <c r="F56" i="1455"/>
  <c r="H56" i="1455" s="1"/>
  <c r="F55" i="1455"/>
  <c r="H55" i="1455" s="1"/>
  <c r="F54" i="1455"/>
  <c r="H54" i="1455" s="1"/>
  <c r="F53" i="1455"/>
  <c r="H53" i="1455" s="1"/>
  <c r="F46" i="1455"/>
  <c r="H46" i="1455" s="1"/>
  <c r="F45" i="1455"/>
  <c r="H45" i="1455" s="1"/>
  <c r="F44" i="1455"/>
  <c r="H44" i="1455" s="1"/>
  <c r="F43" i="1455"/>
  <c r="H43" i="1455" s="1"/>
  <c r="F42" i="1455"/>
  <c r="H42" i="1455" s="1"/>
  <c r="F41" i="1455"/>
  <c r="H41" i="1455" s="1"/>
  <c r="F40" i="1455"/>
  <c r="H40" i="1455" s="1"/>
  <c r="F39" i="1455"/>
  <c r="H39" i="1455" s="1"/>
  <c r="F38" i="1455"/>
  <c r="H38" i="1455" s="1"/>
  <c r="F37" i="1455"/>
  <c r="H37" i="1455" s="1"/>
  <c r="F36" i="1455"/>
  <c r="H36" i="1455" s="1"/>
  <c r="F35" i="1455"/>
  <c r="H35" i="1455" s="1"/>
  <c r="F34" i="1455"/>
  <c r="H34" i="1455" s="1"/>
  <c r="F33" i="1455"/>
  <c r="H33" i="1455" s="1"/>
  <c r="F32" i="1455"/>
  <c r="H32" i="1455" s="1"/>
  <c r="F31" i="1455"/>
  <c r="H31" i="1455" s="1"/>
  <c r="F30" i="1455"/>
  <c r="H30" i="1455" s="1"/>
  <c r="F29" i="1455"/>
  <c r="H29" i="1455" s="1"/>
  <c r="F28" i="1455"/>
  <c r="H28" i="1455" s="1"/>
  <c r="F27" i="1455"/>
  <c r="H27" i="1455" s="1"/>
  <c r="F26" i="1455"/>
  <c r="H26" i="1455" s="1"/>
  <c r="F25" i="1455"/>
  <c r="H25" i="1455" s="1"/>
  <c r="F24" i="1455"/>
  <c r="H24" i="1455" s="1"/>
  <c r="F60" i="1454"/>
  <c r="H60" i="1454" s="1"/>
  <c r="F59" i="1454"/>
  <c r="H59" i="1454" s="1"/>
  <c r="F58" i="1454"/>
  <c r="H58" i="1454" s="1"/>
  <c r="F57" i="1454"/>
  <c r="H57" i="1454" s="1"/>
  <c r="F56" i="1454"/>
  <c r="H56" i="1454" s="1"/>
  <c r="F55" i="1454"/>
  <c r="H55" i="1454" s="1"/>
  <c r="F54" i="1454"/>
  <c r="H54" i="1454" s="1"/>
  <c r="F53" i="1454"/>
  <c r="H53" i="1454" s="1"/>
  <c r="F46" i="1454"/>
  <c r="H46" i="1454" s="1"/>
  <c r="F45" i="1454"/>
  <c r="H45" i="1454" s="1"/>
  <c r="F44" i="1454"/>
  <c r="H44" i="1454" s="1"/>
  <c r="F43" i="1454"/>
  <c r="H43" i="1454" s="1"/>
  <c r="F42" i="1454"/>
  <c r="H42" i="1454" s="1"/>
  <c r="F41" i="1454"/>
  <c r="H41" i="1454" s="1"/>
  <c r="F40" i="1454"/>
  <c r="H40" i="1454" s="1"/>
  <c r="F39" i="1454"/>
  <c r="H39" i="1454" s="1"/>
  <c r="F38" i="1454"/>
  <c r="H38" i="1454" s="1"/>
  <c r="F37" i="1454"/>
  <c r="H37" i="1454" s="1"/>
  <c r="F36" i="1454"/>
  <c r="H36" i="1454" s="1"/>
  <c r="F35" i="1454"/>
  <c r="H35" i="1454" s="1"/>
  <c r="F34" i="1454"/>
  <c r="H34" i="1454" s="1"/>
  <c r="F33" i="1454"/>
  <c r="H33" i="1454" s="1"/>
  <c r="F32" i="1454"/>
  <c r="H32" i="1454" s="1"/>
  <c r="F31" i="1454"/>
  <c r="H31" i="1454" s="1"/>
  <c r="F30" i="1454"/>
  <c r="H30" i="1454" s="1"/>
  <c r="F29" i="1454"/>
  <c r="H29" i="1454" s="1"/>
  <c r="F28" i="1454"/>
  <c r="H28" i="1454" s="1"/>
  <c r="F27" i="1454"/>
  <c r="H27" i="1454" s="1"/>
  <c r="F26" i="1454"/>
  <c r="H26" i="1454" s="1"/>
  <c r="F25" i="1454"/>
  <c r="H25" i="1454" s="1"/>
  <c r="F24" i="1454"/>
  <c r="H24" i="1454" s="1"/>
  <c r="F60" i="1453"/>
  <c r="H60" i="1453" s="1"/>
  <c r="F59" i="1453"/>
  <c r="H59" i="1453" s="1"/>
  <c r="F58" i="1453"/>
  <c r="H58" i="1453" s="1"/>
  <c r="F57" i="1453"/>
  <c r="H57" i="1453" s="1"/>
  <c r="F56" i="1453"/>
  <c r="H56" i="1453" s="1"/>
  <c r="F55" i="1453"/>
  <c r="H55" i="1453" s="1"/>
  <c r="F54" i="1453"/>
  <c r="H54" i="1453" s="1"/>
  <c r="F53" i="1453"/>
  <c r="H53" i="1453" s="1"/>
  <c r="F46" i="1453"/>
  <c r="H46" i="1453" s="1"/>
  <c r="F45" i="1453"/>
  <c r="H45" i="1453" s="1"/>
  <c r="F44" i="1453"/>
  <c r="H44" i="1453" s="1"/>
  <c r="F43" i="1453"/>
  <c r="H43" i="1453" s="1"/>
  <c r="F42" i="1453"/>
  <c r="H42" i="1453" s="1"/>
  <c r="F41" i="1453"/>
  <c r="H41" i="1453" s="1"/>
  <c r="F40" i="1453"/>
  <c r="H40" i="1453" s="1"/>
  <c r="F39" i="1453"/>
  <c r="H39" i="1453" s="1"/>
  <c r="F38" i="1453"/>
  <c r="H38" i="1453" s="1"/>
  <c r="F37" i="1453"/>
  <c r="H37" i="1453" s="1"/>
  <c r="F36" i="1453"/>
  <c r="H36" i="1453" s="1"/>
  <c r="F35" i="1453"/>
  <c r="H35" i="1453" s="1"/>
  <c r="F34" i="1453"/>
  <c r="H34" i="1453" s="1"/>
  <c r="F33" i="1453"/>
  <c r="H33" i="1453" s="1"/>
  <c r="F32" i="1453"/>
  <c r="H32" i="1453" s="1"/>
  <c r="F31" i="1453"/>
  <c r="H31" i="1453" s="1"/>
  <c r="F30" i="1453"/>
  <c r="H30" i="1453" s="1"/>
  <c r="F29" i="1453"/>
  <c r="H29" i="1453" s="1"/>
  <c r="F28" i="1453"/>
  <c r="H28" i="1453" s="1"/>
  <c r="F27" i="1453"/>
  <c r="H27" i="1453" s="1"/>
  <c r="F26" i="1453"/>
  <c r="H26" i="1453" s="1"/>
  <c r="F25" i="1453"/>
  <c r="H25" i="1453" s="1"/>
  <c r="F24" i="1453"/>
  <c r="H24" i="1453" s="1"/>
  <c r="F60" i="1452"/>
  <c r="H60" i="1452" s="1"/>
  <c r="F59" i="1452"/>
  <c r="H59" i="1452" s="1"/>
  <c r="F58" i="1452"/>
  <c r="H58" i="1452" s="1"/>
  <c r="F57" i="1452"/>
  <c r="H57" i="1452" s="1"/>
  <c r="F56" i="1452"/>
  <c r="H56" i="1452" s="1"/>
  <c r="F55" i="1452"/>
  <c r="H55" i="1452" s="1"/>
  <c r="F54" i="1452"/>
  <c r="H54" i="1452" s="1"/>
  <c r="F53" i="1452"/>
  <c r="H53" i="1452" s="1"/>
  <c r="F46" i="1452"/>
  <c r="H46" i="1452" s="1"/>
  <c r="F45" i="1452"/>
  <c r="H45" i="1452" s="1"/>
  <c r="F44" i="1452"/>
  <c r="H44" i="1452" s="1"/>
  <c r="F43" i="1452"/>
  <c r="H43" i="1452" s="1"/>
  <c r="F42" i="1452"/>
  <c r="H42" i="1452" s="1"/>
  <c r="F41" i="1452"/>
  <c r="H41" i="1452" s="1"/>
  <c r="F40" i="1452"/>
  <c r="H40" i="1452" s="1"/>
  <c r="F39" i="1452"/>
  <c r="H39" i="1452" s="1"/>
  <c r="F38" i="1452"/>
  <c r="H38" i="1452" s="1"/>
  <c r="F37" i="1452"/>
  <c r="H37" i="1452" s="1"/>
  <c r="F36" i="1452"/>
  <c r="H36" i="1452" s="1"/>
  <c r="F35" i="1452"/>
  <c r="H35" i="1452" s="1"/>
  <c r="F34" i="1452"/>
  <c r="H34" i="1452" s="1"/>
  <c r="F33" i="1452"/>
  <c r="H33" i="1452" s="1"/>
  <c r="F32" i="1452"/>
  <c r="H32" i="1452" s="1"/>
  <c r="F31" i="1452"/>
  <c r="H31" i="1452" s="1"/>
  <c r="F30" i="1452"/>
  <c r="H30" i="1452" s="1"/>
  <c r="F29" i="1452"/>
  <c r="H29" i="1452" s="1"/>
  <c r="F28" i="1452"/>
  <c r="H28" i="1452" s="1"/>
  <c r="F27" i="1452"/>
  <c r="H27" i="1452" s="1"/>
  <c r="F26" i="1452"/>
  <c r="H26" i="1452" s="1"/>
  <c r="F25" i="1452"/>
  <c r="H25" i="1452" s="1"/>
  <c r="F24" i="1452"/>
  <c r="H24" i="1452" s="1"/>
  <c r="F60" i="1451"/>
  <c r="H60" i="1451" s="1"/>
  <c r="F59" i="1451"/>
  <c r="H59" i="1451" s="1"/>
  <c r="F58" i="1451"/>
  <c r="H58" i="1451" s="1"/>
  <c r="F57" i="1451"/>
  <c r="H57" i="1451" s="1"/>
  <c r="F56" i="1451"/>
  <c r="H56" i="1451" s="1"/>
  <c r="F55" i="1451"/>
  <c r="H55" i="1451" s="1"/>
  <c r="F54" i="1451"/>
  <c r="H54" i="1451" s="1"/>
  <c r="F53" i="1451"/>
  <c r="H53" i="1451" s="1"/>
  <c r="F46" i="1451"/>
  <c r="H46" i="1451" s="1"/>
  <c r="F45" i="1451"/>
  <c r="H45" i="1451" s="1"/>
  <c r="F44" i="1451"/>
  <c r="H44" i="1451" s="1"/>
  <c r="F43" i="1451"/>
  <c r="H43" i="1451" s="1"/>
  <c r="F42" i="1451"/>
  <c r="H42" i="1451" s="1"/>
  <c r="F41" i="1451"/>
  <c r="H41" i="1451" s="1"/>
  <c r="F40" i="1451"/>
  <c r="H40" i="1451" s="1"/>
  <c r="F39" i="1451"/>
  <c r="H39" i="1451" s="1"/>
  <c r="F38" i="1451"/>
  <c r="H38" i="1451" s="1"/>
  <c r="F37" i="1451"/>
  <c r="H37" i="1451" s="1"/>
  <c r="F36" i="1451"/>
  <c r="H36" i="1451" s="1"/>
  <c r="F35" i="1451"/>
  <c r="H35" i="1451" s="1"/>
  <c r="F34" i="1451"/>
  <c r="H34" i="1451" s="1"/>
  <c r="F33" i="1451"/>
  <c r="H33" i="1451" s="1"/>
  <c r="F32" i="1451"/>
  <c r="H32" i="1451" s="1"/>
  <c r="F31" i="1451"/>
  <c r="H31" i="1451" s="1"/>
  <c r="F30" i="1451"/>
  <c r="H30" i="1451" s="1"/>
  <c r="F29" i="1451"/>
  <c r="H29" i="1451" s="1"/>
  <c r="F28" i="1451"/>
  <c r="H28" i="1451" s="1"/>
  <c r="F27" i="1451"/>
  <c r="H27" i="1451" s="1"/>
  <c r="F26" i="1451"/>
  <c r="H26" i="1451" s="1"/>
  <c r="F25" i="1451"/>
  <c r="H25" i="1451" s="1"/>
  <c r="F24" i="1451"/>
  <c r="H24" i="1451" s="1"/>
  <c r="F60" i="1450"/>
  <c r="H60" i="1450" s="1"/>
  <c r="F59" i="1450"/>
  <c r="H59" i="1450" s="1"/>
  <c r="F58" i="1450"/>
  <c r="H58" i="1450" s="1"/>
  <c r="F57" i="1450"/>
  <c r="H57" i="1450" s="1"/>
  <c r="F56" i="1450"/>
  <c r="H56" i="1450" s="1"/>
  <c r="F55" i="1450"/>
  <c r="H55" i="1450" s="1"/>
  <c r="F54" i="1450"/>
  <c r="H54" i="1450" s="1"/>
  <c r="F53" i="1450"/>
  <c r="H53" i="1450" s="1"/>
  <c r="F46" i="1450"/>
  <c r="H46" i="1450" s="1"/>
  <c r="F45" i="1450"/>
  <c r="H45" i="1450" s="1"/>
  <c r="F44" i="1450"/>
  <c r="H44" i="1450" s="1"/>
  <c r="F43" i="1450"/>
  <c r="H43" i="1450" s="1"/>
  <c r="F42" i="1450"/>
  <c r="H42" i="1450" s="1"/>
  <c r="F41" i="1450"/>
  <c r="H41" i="1450" s="1"/>
  <c r="F40" i="1450"/>
  <c r="H40" i="1450" s="1"/>
  <c r="F39" i="1450"/>
  <c r="H39" i="1450" s="1"/>
  <c r="F38" i="1450"/>
  <c r="H38" i="1450" s="1"/>
  <c r="F37" i="1450"/>
  <c r="H37" i="1450" s="1"/>
  <c r="F36" i="1450"/>
  <c r="H36" i="1450" s="1"/>
  <c r="F35" i="1450"/>
  <c r="H35" i="1450" s="1"/>
  <c r="F34" i="1450"/>
  <c r="H34" i="1450" s="1"/>
  <c r="F33" i="1450"/>
  <c r="H33" i="1450" s="1"/>
  <c r="F32" i="1450"/>
  <c r="H32" i="1450" s="1"/>
  <c r="F31" i="1450"/>
  <c r="H31" i="1450" s="1"/>
  <c r="F30" i="1450"/>
  <c r="H30" i="1450" s="1"/>
  <c r="F29" i="1450"/>
  <c r="H29" i="1450" s="1"/>
  <c r="F28" i="1450"/>
  <c r="H28" i="1450" s="1"/>
  <c r="F27" i="1450"/>
  <c r="H27" i="1450" s="1"/>
  <c r="F26" i="1450"/>
  <c r="H26" i="1450" s="1"/>
  <c r="F25" i="1450"/>
  <c r="H25" i="1450" s="1"/>
  <c r="F24" i="1450"/>
  <c r="H24" i="1450" s="1"/>
  <c r="F60" i="1449"/>
  <c r="H60" i="1449" s="1"/>
  <c r="F59" i="1449"/>
  <c r="H59" i="1449" s="1"/>
  <c r="F58" i="1449"/>
  <c r="H58" i="1449" s="1"/>
  <c r="F57" i="1449"/>
  <c r="H57" i="1449" s="1"/>
  <c r="F56" i="1449"/>
  <c r="H56" i="1449" s="1"/>
  <c r="F55" i="1449"/>
  <c r="H55" i="1449" s="1"/>
  <c r="F54" i="1449"/>
  <c r="H54" i="1449" s="1"/>
  <c r="F53" i="1449"/>
  <c r="H53" i="1449" s="1"/>
  <c r="F46" i="1449"/>
  <c r="H46" i="1449" s="1"/>
  <c r="F45" i="1449"/>
  <c r="H45" i="1449" s="1"/>
  <c r="F44" i="1449"/>
  <c r="H44" i="1449" s="1"/>
  <c r="F43" i="1449"/>
  <c r="H43" i="1449" s="1"/>
  <c r="F42" i="1449"/>
  <c r="H42" i="1449" s="1"/>
  <c r="F41" i="1449"/>
  <c r="H41" i="1449" s="1"/>
  <c r="F40" i="1449"/>
  <c r="H40" i="1449" s="1"/>
  <c r="F39" i="1449"/>
  <c r="H39" i="1449" s="1"/>
  <c r="F38" i="1449"/>
  <c r="H38" i="1449" s="1"/>
  <c r="F37" i="1449"/>
  <c r="H37" i="1449" s="1"/>
  <c r="F36" i="1449"/>
  <c r="H36" i="1449" s="1"/>
  <c r="F35" i="1449"/>
  <c r="H35" i="1449" s="1"/>
  <c r="F34" i="1449"/>
  <c r="H34" i="1449" s="1"/>
  <c r="F33" i="1449"/>
  <c r="H33" i="1449" s="1"/>
  <c r="F32" i="1449"/>
  <c r="H32" i="1449" s="1"/>
  <c r="F31" i="1449"/>
  <c r="H31" i="1449" s="1"/>
  <c r="F30" i="1449"/>
  <c r="H30" i="1449" s="1"/>
  <c r="F29" i="1449"/>
  <c r="H29" i="1449" s="1"/>
  <c r="F28" i="1449"/>
  <c r="H28" i="1449" s="1"/>
  <c r="F27" i="1449"/>
  <c r="H27" i="1449" s="1"/>
  <c r="F26" i="1449"/>
  <c r="H26" i="1449" s="1"/>
  <c r="F25" i="1449"/>
  <c r="H25" i="1449" s="1"/>
  <c r="F24" i="1449"/>
  <c r="H24" i="1449" s="1"/>
  <c r="F60" i="1448"/>
  <c r="H60" i="1448" s="1"/>
  <c r="F59" i="1448"/>
  <c r="H59" i="1448" s="1"/>
  <c r="F58" i="1448"/>
  <c r="H58" i="1448" s="1"/>
  <c r="F57" i="1448"/>
  <c r="H57" i="1448" s="1"/>
  <c r="F56" i="1448"/>
  <c r="H56" i="1448" s="1"/>
  <c r="F55" i="1448"/>
  <c r="H55" i="1448" s="1"/>
  <c r="F54" i="1448"/>
  <c r="H54" i="1448" s="1"/>
  <c r="F53" i="1448"/>
  <c r="H53" i="1448" s="1"/>
  <c r="F46" i="1448"/>
  <c r="H46" i="1448" s="1"/>
  <c r="F45" i="1448"/>
  <c r="H45" i="1448" s="1"/>
  <c r="F44" i="1448"/>
  <c r="H44" i="1448" s="1"/>
  <c r="F43" i="1448"/>
  <c r="H43" i="1448" s="1"/>
  <c r="F42" i="1448"/>
  <c r="H42" i="1448" s="1"/>
  <c r="F41" i="1448"/>
  <c r="H41" i="1448" s="1"/>
  <c r="F40" i="1448"/>
  <c r="H40" i="1448" s="1"/>
  <c r="F39" i="1448"/>
  <c r="H39" i="1448" s="1"/>
  <c r="F38" i="1448"/>
  <c r="H38" i="1448" s="1"/>
  <c r="F37" i="1448"/>
  <c r="H37" i="1448" s="1"/>
  <c r="F36" i="1448"/>
  <c r="H36" i="1448" s="1"/>
  <c r="F35" i="1448"/>
  <c r="H35" i="1448" s="1"/>
  <c r="F34" i="1448"/>
  <c r="H34" i="1448" s="1"/>
  <c r="F33" i="1448"/>
  <c r="H33" i="1448" s="1"/>
  <c r="F32" i="1448"/>
  <c r="H32" i="1448" s="1"/>
  <c r="F31" i="1448"/>
  <c r="H31" i="1448" s="1"/>
  <c r="F30" i="1448"/>
  <c r="H30" i="1448" s="1"/>
  <c r="F29" i="1448"/>
  <c r="H29" i="1448" s="1"/>
  <c r="F28" i="1448"/>
  <c r="H28" i="1448" s="1"/>
  <c r="F27" i="1448"/>
  <c r="H27" i="1448" s="1"/>
  <c r="F26" i="1448"/>
  <c r="H26" i="1448" s="1"/>
  <c r="F25" i="1448"/>
  <c r="H25" i="1448" s="1"/>
  <c r="F24" i="1448"/>
  <c r="H24" i="1448" s="1"/>
  <c r="F25" i="1447"/>
  <c r="H25" i="1447" s="1"/>
  <c r="F24" i="1447"/>
  <c r="H24" i="1447" s="1"/>
  <c r="F60" i="1447"/>
  <c r="H60" i="1447" s="1"/>
  <c r="F59" i="1447"/>
  <c r="H59" i="1447" s="1"/>
  <c r="F58" i="1447"/>
  <c r="H58" i="1447" s="1"/>
  <c r="F57" i="1447"/>
  <c r="H57" i="1447" s="1"/>
  <c r="F56" i="1447"/>
  <c r="H56" i="1447" s="1"/>
  <c r="F55" i="1447"/>
  <c r="H55" i="1447" s="1"/>
  <c r="F54" i="1447"/>
  <c r="H54" i="1447" s="1"/>
  <c r="F53" i="1447"/>
  <c r="H53" i="1447" s="1"/>
  <c r="F46" i="1447"/>
  <c r="H46" i="1447" s="1"/>
  <c r="F45" i="1447"/>
  <c r="H45" i="1447" s="1"/>
  <c r="F44" i="1447"/>
  <c r="H44" i="1447" s="1"/>
  <c r="F43" i="1447"/>
  <c r="H43" i="1447" s="1"/>
  <c r="F42" i="1447"/>
  <c r="H42" i="1447" s="1"/>
  <c r="F41" i="1447"/>
  <c r="H41" i="1447" s="1"/>
  <c r="F40" i="1447"/>
  <c r="H40" i="1447" s="1"/>
  <c r="F39" i="1447"/>
  <c r="H39" i="1447" s="1"/>
  <c r="F38" i="1447"/>
  <c r="H38" i="1447" s="1"/>
  <c r="F37" i="1447"/>
  <c r="H37" i="1447" s="1"/>
  <c r="F36" i="1447"/>
  <c r="H36" i="1447" s="1"/>
  <c r="F35" i="1447"/>
  <c r="H35" i="1447" s="1"/>
  <c r="F34" i="1447"/>
  <c r="H34" i="1447" s="1"/>
  <c r="F33" i="1447"/>
  <c r="H33" i="1447" s="1"/>
  <c r="F32" i="1447"/>
  <c r="H32" i="1447" s="1"/>
  <c r="F31" i="1447"/>
  <c r="H31" i="1447" s="1"/>
  <c r="F30" i="1447"/>
  <c r="H30" i="1447" s="1"/>
  <c r="F29" i="1447"/>
  <c r="H29" i="1447" s="1"/>
  <c r="F28" i="1447"/>
  <c r="H28" i="1447" s="1"/>
  <c r="F27" i="1447"/>
  <c r="H27" i="1447" s="1"/>
  <c r="F26" i="1447"/>
  <c r="H26" i="1447" s="1"/>
  <c r="F60" i="1446"/>
  <c r="H60" i="1446" s="1"/>
  <c r="F59" i="1446"/>
  <c r="H59" i="1446" s="1"/>
  <c r="F58" i="1446"/>
  <c r="H58" i="1446" s="1"/>
  <c r="F57" i="1446"/>
  <c r="H57" i="1446" s="1"/>
  <c r="F56" i="1446"/>
  <c r="H56" i="1446" s="1"/>
  <c r="F55" i="1446"/>
  <c r="H55" i="1446" s="1"/>
  <c r="F54" i="1446"/>
  <c r="H54" i="1446" s="1"/>
  <c r="F53" i="1446"/>
  <c r="H53" i="1446" s="1"/>
  <c r="F46" i="1446"/>
  <c r="H46" i="1446" s="1"/>
  <c r="F45" i="1446"/>
  <c r="H45" i="1446" s="1"/>
  <c r="F44" i="1446"/>
  <c r="H44" i="1446" s="1"/>
  <c r="F43" i="1446"/>
  <c r="H43" i="1446" s="1"/>
  <c r="F42" i="1446"/>
  <c r="H42" i="1446" s="1"/>
  <c r="F41" i="1446"/>
  <c r="H41" i="1446" s="1"/>
  <c r="F40" i="1446"/>
  <c r="H40" i="1446" s="1"/>
  <c r="F39" i="1446"/>
  <c r="H39" i="1446" s="1"/>
  <c r="F38" i="1446"/>
  <c r="H38" i="1446" s="1"/>
  <c r="F37" i="1446"/>
  <c r="H37" i="1446" s="1"/>
  <c r="F36" i="1446"/>
  <c r="H36" i="1446" s="1"/>
  <c r="F35" i="1446"/>
  <c r="H35" i="1446" s="1"/>
  <c r="F34" i="1446"/>
  <c r="H34" i="1446" s="1"/>
  <c r="F33" i="1446"/>
  <c r="H33" i="1446" s="1"/>
  <c r="F32" i="1446"/>
  <c r="H32" i="1446" s="1"/>
  <c r="F31" i="1446"/>
  <c r="H31" i="1446" s="1"/>
  <c r="F30" i="1446"/>
  <c r="H30" i="1446" s="1"/>
  <c r="F29" i="1446"/>
  <c r="H29" i="1446" s="1"/>
  <c r="F28" i="1446"/>
  <c r="H28" i="1446" s="1"/>
  <c r="F27" i="1446"/>
  <c r="H27" i="1446" s="1"/>
  <c r="F26" i="1446"/>
  <c r="H26" i="1446" s="1"/>
  <c r="F25" i="1446"/>
  <c r="H25" i="1446" s="1"/>
  <c r="F24" i="1446"/>
  <c r="H24" i="1446" s="1"/>
  <c r="F60" i="1445"/>
  <c r="H60" i="1445" s="1"/>
  <c r="F59" i="1445"/>
  <c r="H59" i="1445" s="1"/>
  <c r="F58" i="1445"/>
  <c r="H58" i="1445" s="1"/>
  <c r="F57" i="1445"/>
  <c r="H57" i="1445" s="1"/>
  <c r="F56" i="1445"/>
  <c r="H56" i="1445" s="1"/>
  <c r="F55" i="1445"/>
  <c r="H55" i="1445" s="1"/>
  <c r="F54" i="1445"/>
  <c r="H54" i="1445" s="1"/>
  <c r="F53" i="1445"/>
  <c r="H53" i="1445" s="1"/>
  <c r="F46" i="1445"/>
  <c r="H46" i="1445" s="1"/>
  <c r="F45" i="1445"/>
  <c r="H45" i="1445" s="1"/>
  <c r="F44" i="1445"/>
  <c r="H44" i="1445" s="1"/>
  <c r="F43" i="1445"/>
  <c r="H43" i="1445" s="1"/>
  <c r="F42" i="1445"/>
  <c r="H42" i="1445" s="1"/>
  <c r="F41" i="1445"/>
  <c r="H41" i="1445" s="1"/>
  <c r="F40" i="1445"/>
  <c r="H40" i="1445" s="1"/>
  <c r="F39" i="1445"/>
  <c r="H39" i="1445" s="1"/>
  <c r="F38" i="1445"/>
  <c r="H38" i="1445" s="1"/>
  <c r="F37" i="1445"/>
  <c r="H37" i="1445" s="1"/>
  <c r="F36" i="1445"/>
  <c r="H36" i="1445" s="1"/>
  <c r="F35" i="1445"/>
  <c r="H35" i="1445" s="1"/>
  <c r="F34" i="1445"/>
  <c r="H34" i="1445" s="1"/>
  <c r="F33" i="1445"/>
  <c r="H33" i="1445" s="1"/>
  <c r="F32" i="1445"/>
  <c r="H32" i="1445" s="1"/>
  <c r="F31" i="1445"/>
  <c r="H31" i="1445" s="1"/>
  <c r="F30" i="1445"/>
  <c r="H30" i="1445" s="1"/>
  <c r="F29" i="1445"/>
  <c r="H29" i="1445" s="1"/>
  <c r="F28" i="1445"/>
  <c r="H28" i="1445" s="1"/>
  <c r="F27" i="1445"/>
  <c r="H27" i="1445" s="1"/>
  <c r="F26" i="1445"/>
  <c r="H26" i="1445" s="1"/>
  <c r="F25" i="1445"/>
  <c r="H25" i="1445" s="1"/>
  <c r="F24" i="1445"/>
  <c r="H24" i="1445" s="1"/>
  <c r="F60" i="1444"/>
  <c r="H60" i="1444" s="1"/>
  <c r="F59" i="1444"/>
  <c r="H59" i="1444" s="1"/>
  <c r="F58" i="1444"/>
  <c r="H58" i="1444" s="1"/>
  <c r="F57" i="1444"/>
  <c r="H57" i="1444" s="1"/>
  <c r="F56" i="1444"/>
  <c r="H56" i="1444" s="1"/>
  <c r="F55" i="1444"/>
  <c r="H55" i="1444" s="1"/>
  <c r="F54" i="1444"/>
  <c r="H54" i="1444" s="1"/>
  <c r="F53" i="1444"/>
  <c r="H53" i="1444" s="1"/>
  <c r="F46" i="1444"/>
  <c r="H46" i="1444" s="1"/>
  <c r="F45" i="1444"/>
  <c r="H45" i="1444" s="1"/>
  <c r="F44" i="1444"/>
  <c r="H44" i="1444" s="1"/>
  <c r="F43" i="1444"/>
  <c r="H43" i="1444" s="1"/>
  <c r="F42" i="1444"/>
  <c r="H42" i="1444" s="1"/>
  <c r="F41" i="1444"/>
  <c r="H41" i="1444" s="1"/>
  <c r="F40" i="1444"/>
  <c r="H40" i="1444" s="1"/>
  <c r="F39" i="1444"/>
  <c r="H39" i="1444" s="1"/>
  <c r="F38" i="1444"/>
  <c r="H38" i="1444" s="1"/>
  <c r="F37" i="1444"/>
  <c r="H37" i="1444" s="1"/>
  <c r="F36" i="1444"/>
  <c r="H36" i="1444" s="1"/>
  <c r="F35" i="1444"/>
  <c r="H35" i="1444" s="1"/>
  <c r="F34" i="1444"/>
  <c r="H34" i="1444" s="1"/>
  <c r="F33" i="1444"/>
  <c r="H33" i="1444" s="1"/>
  <c r="F32" i="1444"/>
  <c r="H32" i="1444" s="1"/>
  <c r="F31" i="1444"/>
  <c r="H31" i="1444" s="1"/>
  <c r="F30" i="1444"/>
  <c r="H30" i="1444" s="1"/>
  <c r="F29" i="1444"/>
  <c r="H29" i="1444" s="1"/>
  <c r="F28" i="1444"/>
  <c r="H28" i="1444" s="1"/>
  <c r="F27" i="1444"/>
  <c r="H27" i="1444" s="1"/>
  <c r="F26" i="1444"/>
  <c r="H26" i="1444" s="1"/>
  <c r="F25" i="1444"/>
  <c r="H25" i="1444" s="1"/>
  <c r="F24" i="1444"/>
  <c r="H24" i="1444" s="1"/>
  <c r="F53" i="1443"/>
  <c r="H53" i="1443" s="1"/>
  <c r="F60" i="1443"/>
  <c r="H60" i="1443" s="1"/>
  <c r="F59" i="1443"/>
  <c r="H59" i="1443" s="1"/>
  <c r="F58" i="1443"/>
  <c r="H58" i="1443" s="1"/>
  <c r="F57" i="1443"/>
  <c r="H57" i="1443" s="1"/>
  <c r="F56" i="1443"/>
  <c r="H56" i="1443" s="1"/>
  <c r="F55" i="1443"/>
  <c r="H55" i="1443" s="1"/>
  <c r="F54" i="1443"/>
  <c r="H54" i="1443" s="1"/>
  <c r="F46" i="1443"/>
  <c r="H46" i="1443" s="1"/>
  <c r="F45" i="1443"/>
  <c r="H45" i="1443" s="1"/>
  <c r="F44" i="1443"/>
  <c r="H44" i="1443" s="1"/>
  <c r="F43" i="1443"/>
  <c r="H43" i="1443" s="1"/>
  <c r="F42" i="1443"/>
  <c r="H42" i="1443" s="1"/>
  <c r="F41" i="1443"/>
  <c r="H41" i="1443" s="1"/>
  <c r="F40" i="1443"/>
  <c r="H40" i="1443" s="1"/>
  <c r="F39" i="1443"/>
  <c r="H39" i="1443" s="1"/>
  <c r="F38" i="1443"/>
  <c r="H38" i="1443" s="1"/>
  <c r="F37" i="1443"/>
  <c r="H37" i="1443" s="1"/>
  <c r="F36" i="1443"/>
  <c r="H36" i="1443" s="1"/>
  <c r="F35" i="1443"/>
  <c r="H35" i="1443" s="1"/>
  <c r="F34" i="1443"/>
  <c r="H34" i="1443" s="1"/>
  <c r="F33" i="1443"/>
  <c r="H33" i="1443" s="1"/>
  <c r="F32" i="1443"/>
  <c r="H32" i="1443" s="1"/>
  <c r="F31" i="1443"/>
  <c r="H31" i="1443" s="1"/>
  <c r="F30" i="1443"/>
  <c r="H30" i="1443" s="1"/>
  <c r="F29" i="1443"/>
  <c r="H29" i="1443" s="1"/>
  <c r="F28" i="1443"/>
  <c r="H28" i="1443" s="1"/>
  <c r="F27" i="1443"/>
  <c r="H27" i="1443" s="1"/>
  <c r="F26" i="1443"/>
  <c r="H26" i="1443" s="1"/>
  <c r="F25" i="1443"/>
  <c r="H25" i="1443" s="1"/>
  <c r="F24" i="1443"/>
  <c r="H24" i="1443" s="1"/>
  <c r="F60" i="1442"/>
  <c r="H60" i="1442" s="1"/>
  <c r="F59" i="1442"/>
  <c r="H59" i="1442" s="1"/>
  <c r="F58" i="1442"/>
  <c r="H58" i="1442" s="1"/>
  <c r="F57" i="1442"/>
  <c r="H57" i="1442" s="1"/>
  <c r="F56" i="1442"/>
  <c r="H56" i="1442" s="1"/>
  <c r="F55" i="1442"/>
  <c r="H55" i="1442" s="1"/>
  <c r="F54" i="1442"/>
  <c r="H54" i="1442" s="1"/>
  <c r="F53" i="1442"/>
  <c r="H53" i="1442" s="1"/>
  <c r="F46" i="1442"/>
  <c r="H46" i="1442" s="1"/>
  <c r="F45" i="1442"/>
  <c r="H45" i="1442" s="1"/>
  <c r="F44" i="1442"/>
  <c r="H44" i="1442" s="1"/>
  <c r="F43" i="1442"/>
  <c r="H43" i="1442" s="1"/>
  <c r="F42" i="1442"/>
  <c r="H42" i="1442" s="1"/>
  <c r="F41" i="1442"/>
  <c r="H41" i="1442" s="1"/>
  <c r="F40" i="1442"/>
  <c r="H40" i="1442" s="1"/>
  <c r="F39" i="1442"/>
  <c r="H39" i="1442" s="1"/>
  <c r="F38" i="1442"/>
  <c r="H38" i="1442" s="1"/>
  <c r="F37" i="1442"/>
  <c r="H37" i="1442" s="1"/>
  <c r="F36" i="1442"/>
  <c r="H36" i="1442" s="1"/>
  <c r="F35" i="1442"/>
  <c r="H35" i="1442" s="1"/>
  <c r="F34" i="1442"/>
  <c r="H34" i="1442" s="1"/>
  <c r="F33" i="1442"/>
  <c r="H33" i="1442" s="1"/>
  <c r="F32" i="1442"/>
  <c r="H32" i="1442" s="1"/>
  <c r="F31" i="1442"/>
  <c r="H31" i="1442" s="1"/>
  <c r="F30" i="1442"/>
  <c r="H30" i="1442" s="1"/>
  <c r="F29" i="1442"/>
  <c r="H29" i="1442" s="1"/>
  <c r="F28" i="1442"/>
  <c r="H28" i="1442" s="1"/>
  <c r="F27" i="1442"/>
  <c r="H27" i="1442" s="1"/>
  <c r="F26" i="1442"/>
  <c r="H26" i="1442" s="1"/>
  <c r="F25" i="1442"/>
  <c r="H25" i="1442" s="1"/>
  <c r="F24" i="1442"/>
  <c r="H24" i="1442" s="1"/>
  <c r="F60" i="1441"/>
  <c r="H60" i="1441" s="1"/>
  <c r="F59" i="1441"/>
  <c r="H59" i="1441" s="1"/>
  <c r="F58" i="1441"/>
  <c r="H58" i="1441" s="1"/>
  <c r="F57" i="1441"/>
  <c r="H57" i="1441" s="1"/>
  <c r="F56" i="1441"/>
  <c r="H56" i="1441" s="1"/>
  <c r="F55" i="1441"/>
  <c r="H55" i="1441" s="1"/>
  <c r="F54" i="1441"/>
  <c r="H54" i="1441" s="1"/>
  <c r="F53" i="1441"/>
  <c r="H53" i="1441" s="1"/>
  <c r="F46" i="1441"/>
  <c r="H46" i="1441" s="1"/>
  <c r="F45" i="1441"/>
  <c r="H45" i="1441" s="1"/>
  <c r="F44" i="1441"/>
  <c r="H44" i="1441" s="1"/>
  <c r="F43" i="1441"/>
  <c r="H43" i="1441" s="1"/>
  <c r="F42" i="1441"/>
  <c r="H42" i="1441" s="1"/>
  <c r="F41" i="1441"/>
  <c r="H41" i="1441" s="1"/>
  <c r="F40" i="1441"/>
  <c r="H40" i="1441" s="1"/>
  <c r="F39" i="1441"/>
  <c r="H39" i="1441" s="1"/>
  <c r="F38" i="1441"/>
  <c r="H38" i="1441" s="1"/>
  <c r="F37" i="1441"/>
  <c r="H37" i="1441" s="1"/>
  <c r="F36" i="1441"/>
  <c r="H36" i="1441" s="1"/>
  <c r="F35" i="1441"/>
  <c r="H35" i="1441" s="1"/>
  <c r="F34" i="1441"/>
  <c r="H34" i="1441" s="1"/>
  <c r="F33" i="1441"/>
  <c r="H33" i="1441" s="1"/>
  <c r="F32" i="1441"/>
  <c r="H32" i="1441" s="1"/>
  <c r="F31" i="1441"/>
  <c r="H31" i="1441" s="1"/>
  <c r="F30" i="1441"/>
  <c r="H30" i="1441" s="1"/>
  <c r="F29" i="1441"/>
  <c r="H29" i="1441" s="1"/>
  <c r="F28" i="1441"/>
  <c r="H28" i="1441" s="1"/>
  <c r="F27" i="1441"/>
  <c r="H27" i="1441" s="1"/>
  <c r="F26" i="1441"/>
  <c r="H26" i="1441" s="1"/>
  <c r="F25" i="1441"/>
  <c r="H25" i="1441" s="1"/>
  <c r="F24" i="1441"/>
  <c r="H24" i="1441" s="1"/>
  <c r="F60" i="1440"/>
  <c r="H60" i="1440" s="1"/>
  <c r="F59" i="1440"/>
  <c r="H59" i="1440" s="1"/>
  <c r="F58" i="1440"/>
  <c r="H58" i="1440" s="1"/>
  <c r="F57" i="1440"/>
  <c r="H57" i="1440" s="1"/>
  <c r="F56" i="1440"/>
  <c r="H56" i="1440" s="1"/>
  <c r="F55" i="1440"/>
  <c r="H55" i="1440" s="1"/>
  <c r="F54" i="1440"/>
  <c r="H54" i="1440" s="1"/>
  <c r="F53" i="1440"/>
  <c r="H53" i="1440" s="1"/>
  <c r="F46" i="1440"/>
  <c r="H46" i="1440" s="1"/>
  <c r="F45" i="1440"/>
  <c r="H45" i="1440" s="1"/>
  <c r="F44" i="1440"/>
  <c r="H44" i="1440" s="1"/>
  <c r="F43" i="1440"/>
  <c r="H43" i="1440" s="1"/>
  <c r="F42" i="1440"/>
  <c r="H42" i="1440" s="1"/>
  <c r="F41" i="1440"/>
  <c r="H41" i="1440" s="1"/>
  <c r="F40" i="1440"/>
  <c r="H40" i="1440" s="1"/>
  <c r="F39" i="1440"/>
  <c r="H39" i="1440" s="1"/>
  <c r="F38" i="1440"/>
  <c r="H38" i="1440" s="1"/>
  <c r="F37" i="1440"/>
  <c r="H37" i="1440" s="1"/>
  <c r="F36" i="1440"/>
  <c r="H36" i="1440" s="1"/>
  <c r="F35" i="1440"/>
  <c r="H35" i="1440" s="1"/>
  <c r="F34" i="1440"/>
  <c r="H34" i="1440" s="1"/>
  <c r="F33" i="1440"/>
  <c r="H33" i="1440" s="1"/>
  <c r="F32" i="1440"/>
  <c r="H32" i="1440" s="1"/>
  <c r="F31" i="1440"/>
  <c r="H31" i="1440" s="1"/>
  <c r="F30" i="1440"/>
  <c r="H30" i="1440" s="1"/>
  <c r="F29" i="1440"/>
  <c r="H29" i="1440" s="1"/>
  <c r="F28" i="1440"/>
  <c r="H28" i="1440" s="1"/>
  <c r="F27" i="1440"/>
  <c r="H27" i="1440" s="1"/>
  <c r="F26" i="1440"/>
  <c r="H26" i="1440" s="1"/>
  <c r="F25" i="1440"/>
  <c r="H25" i="1440" s="1"/>
  <c r="F24" i="1440"/>
  <c r="H24" i="1440" s="1"/>
  <c r="F60" i="1439"/>
  <c r="H60" i="1439" s="1"/>
  <c r="F59" i="1439"/>
  <c r="H59" i="1439" s="1"/>
  <c r="F58" i="1439"/>
  <c r="H58" i="1439" s="1"/>
  <c r="F57" i="1439"/>
  <c r="H57" i="1439" s="1"/>
  <c r="F56" i="1439"/>
  <c r="H56" i="1439" s="1"/>
  <c r="F55" i="1439"/>
  <c r="H55" i="1439" s="1"/>
  <c r="F54" i="1439"/>
  <c r="H54" i="1439" s="1"/>
  <c r="F53" i="1439"/>
  <c r="H53" i="1439" s="1"/>
  <c r="F46" i="1439"/>
  <c r="H46" i="1439" s="1"/>
  <c r="F45" i="1439"/>
  <c r="H45" i="1439" s="1"/>
  <c r="F44" i="1439"/>
  <c r="H44" i="1439" s="1"/>
  <c r="F43" i="1439"/>
  <c r="H43" i="1439" s="1"/>
  <c r="F42" i="1439"/>
  <c r="H42" i="1439" s="1"/>
  <c r="F41" i="1439"/>
  <c r="H41" i="1439" s="1"/>
  <c r="F40" i="1439"/>
  <c r="H40" i="1439" s="1"/>
  <c r="F39" i="1439"/>
  <c r="H39" i="1439" s="1"/>
  <c r="F38" i="1439"/>
  <c r="H38" i="1439" s="1"/>
  <c r="F37" i="1439"/>
  <c r="H37" i="1439" s="1"/>
  <c r="F36" i="1439"/>
  <c r="H36" i="1439" s="1"/>
  <c r="F35" i="1439"/>
  <c r="H35" i="1439" s="1"/>
  <c r="F34" i="1439"/>
  <c r="H34" i="1439" s="1"/>
  <c r="F33" i="1439"/>
  <c r="H33" i="1439" s="1"/>
  <c r="F32" i="1439"/>
  <c r="H32" i="1439" s="1"/>
  <c r="F31" i="1439"/>
  <c r="H31" i="1439" s="1"/>
  <c r="F30" i="1439"/>
  <c r="H30" i="1439" s="1"/>
  <c r="F29" i="1439"/>
  <c r="H29" i="1439" s="1"/>
  <c r="F28" i="1439"/>
  <c r="H28" i="1439" s="1"/>
  <c r="F27" i="1439"/>
  <c r="H27" i="1439" s="1"/>
  <c r="F26" i="1439"/>
  <c r="H26" i="1439" s="1"/>
  <c r="F25" i="1439"/>
  <c r="H25" i="1439" s="1"/>
  <c r="F24" i="1439"/>
  <c r="H24" i="1439" s="1"/>
  <c r="F60" i="1438"/>
  <c r="H60" i="1438" s="1"/>
  <c r="F59" i="1438"/>
  <c r="H59" i="1438" s="1"/>
  <c r="F58" i="1438"/>
  <c r="H58" i="1438" s="1"/>
  <c r="F57" i="1438"/>
  <c r="H57" i="1438" s="1"/>
  <c r="F56" i="1438"/>
  <c r="H56" i="1438" s="1"/>
  <c r="F55" i="1438"/>
  <c r="H55" i="1438" s="1"/>
  <c r="F54" i="1438"/>
  <c r="H54" i="1438" s="1"/>
  <c r="F53" i="1438"/>
  <c r="H53" i="1438" s="1"/>
  <c r="F46" i="1438"/>
  <c r="H46" i="1438" s="1"/>
  <c r="F45" i="1438"/>
  <c r="H45" i="1438" s="1"/>
  <c r="F44" i="1438"/>
  <c r="H44" i="1438" s="1"/>
  <c r="F43" i="1438"/>
  <c r="H43" i="1438" s="1"/>
  <c r="F42" i="1438"/>
  <c r="H42" i="1438" s="1"/>
  <c r="F41" i="1438"/>
  <c r="H41" i="1438" s="1"/>
  <c r="F40" i="1438"/>
  <c r="H40" i="1438" s="1"/>
  <c r="F39" i="1438"/>
  <c r="H39" i="1438" s="1"/>
  <c r="F38" i="1438"/>
  <c r="H38" i="1438" s="1"/>
  <c r="F37" i="1438"/>
  <c r="H37" i="1438" s="1"/>
  <c r="F36" i="1438"/>
  <c r="H36" i="1438" s="1"/>
  <c r="F35" i="1438"/>
  <c r="H35" i="1438" s="1"/>
  <c r="F34" i="1438"/>
  <c r="H34" i="1438" s="1"/>
  <c r="F33" i="1438"/>
  <c r="H33" i="1438" s="1"/>
  <c r="F32" i="1438"/>
  <c r="H32" i="1438" s="1"/>
  <c r="F31" i="1438"/>
  <c r="H31" i="1438" s="1"/>
  <c r="F30" i="1438"/>
  <c r="H30" i="1438" s="1"/>
  <c r="F29" i="1438"/>
  <c r="H29" i="1438" s="1"/>
  <c r="F28" i="1438"/>
  <c r="H28" i="1438" s="1"/>
  <c r="F27" i="1438"/>
  <c r="H27" i="1438" s="1"/>
  <c r="F26" i="1438"/>
  <c r="H26" i="1438" s="1"/>
  <c r="F25" i="1438"/>
  <c r="H25" i="1438" s="1"/>
  <c r="F24" i="1438"/>
  <c r="H24" i="1438" s="1"/>
  <c r="F60" i="1437"/>
  <c r="H60" i="1437" s="1"/>
  <c r="F59" i="1437"/>
  <c r="H59" i="1437" s="1"/>
  <c r="F58" i="1437"/>
  <c r="H58" i="1437" s="1"/>
  <c r="F57" i="1437"/>
  <c r="H57" i="1437" s="1"/>
  <c r="F56" i="1437"/>
  <c r="H56" i="1437" s="1"/>
  <c r="F55" i="1437"/>
  <c r="H55" i="1437" s="1"/>
  <c r="F54" i="1437"/>
  <c r="H54" i="1437" s="1"/>
  <c r="F53" i="1437"/>
  <c r="H53" i="1437" s="1"/>
  <c r="F46" i="1437"/>
  <c r="H46" i="1437" s="1"/>
  <c r="F45" i="1437"/>
  <c r="H45" i="1437" s="1"/>
  <c r="F44" i="1437"/>
  <c r="H44" i="1437" s="1"/>
  <c r="F43" i="1437"/>
  <c r="H43" i="1437" s="1"/>
  <c r="F42" i="1437"/>
  <c r="H42" i="1437" s="1"/>
  <c r="F41" i="1437"/>
  <c r="H41" i="1437" s="1"/>
  <c r="F40" i="1437"/>
  <c r="H40" i="1437" s="1"/>
  <c r="F39" i="1437"/>
  <c r="H39" i="1437" s="1"/>
  <c r="F38" i="1437"/>
  <c r="H38" i="1437" s="1"/>
  <c r="F37" i="1437"/>
  <c r="H37" i="1437" s="1"/>
  <c r="F36" i="1437"/>
  <c r="H36" i="1437" s="1"/>
  <c r="F35" i="1437"/>
  <c r="H35" i="1437" s="1"/>
  <c r="F34" i="1437"/>
  <c r="H34" i="1437" s="1"/>
  <c r="F33" i="1437"/>
  <c r="H33" i="1437" s="1"/>
  <c r="F32" i="1437"/>
  <c r="H32" i="1437" s="1"/>
  <c r="F31" i="1437"/>
  <c r="H31" i="1437" s="1"/>
  <c r="F30" i="1437"/>
  <c r="H30" i="1437" s="1"/>
  <c r="F29" i="1437"/>
  <c r="H29" i="1437" s="1"/>
  <c r="F28" i="1437"/>
  <c r="H28" i="1437" s="1"/>
  <c r="F27" i="1437"/>
  <c r="H27" i="1437" s="1"/>
  <c r="F26" i="1437"/>
  <c r="H26" i="1437" s="1"/>
  <c r="F25" i="1437"/>
  <c r="H25" i="1437" s="1"/>
  <c r="F24" i="1437"/>
  <c r="H24" i="1437" s="1"/>
  <c r="F60" i="1436"/>
  <c r="H60" i="1436" s="1"/>
  <c r="F59" i="1436"/>
  <c r="H59" i="1436" s="1"/>
  <c r="F58" i="1436"/>
  <c r="H58" i="1436" s="1"/>
  <c r="F57" i="1436"/>
  <c r="H57" i="1436" s="1"/>
  <c r="F56" i="1436"/>
  <c r="H56" i="1436" s="1"/>
  <c r="F55" i="1436"/>
  <c r="H55" i="1436" s="1"/>
  <c r="F54" i="1436"/>
  <c r="H54" i="1436" s="1"/>
  <c r="F53" i="1436"/>
  <c r="H53" i="1436" s="1"/>
  <c r="F46" i="1436"/>
  <c r="H46" i="1436" s="1"/>
  <c r="F45" i="1436"/>
  <c r="H45" i="1436" s="1"/>
  <c r="F44" i="1436"/>
  <c r="H44" i="1436" s="1"/>
  <c r="F43" i="1436"/>
  <c r="H43" i="1436" s="1"/>
  <c r="F42" i="1436"/>
  <c r="H42" i="1436" s="1"/>
  <c r="F41" i="1436"/>
  <c r="H41" i="1436" s="1"/>
  <c r="F40" i="1436"/>
  <c r="H40" i="1436" s="1"/>
  <c r="F39" i="1436"/>
  <c r="H39" i="1436" s="1"/>
  <c r="F38" i="1436"/>
  <c r="H38" i="1436" s="1"/>
  <c r="F37" i="1436"/>
  <c r="H37" i="1436" s="1"/>
  <c r="F36" i="1436"/>
  <c r="H36" i="1436" s="1"/>
  <c r="F35" i="1436"/>
  <c r="H35" i="1436" s="1"/>
  <c r="F34" i="1436"/>
  <c r="H34" i="1436" s="1"/>
  <c r="F33" i="1436"/>
  <c r="H33" i="1436" s="1"/>
  <c r="F32" i="1436"/>
  <c r="H32" i="1436" s="1"/>
  <c r="F31" i="1436"/>
  <c r="H31" i="1436" s="1"/>
  <c r="F30" i="1436"/>
  <c r="H30" i="1436" s="1"/>
  <c r="F29" i="1436"/>
  <c r="H29" i="1436" s="1"/>
  <c r="F28" i="1436"/>
  <c r="H28" i="1436" s="1"/>
  <c r="F27" i="1436"/>
  <c r="H27" i="1436" s="1"/>
  <c r="F26" i="1436"/>
  <c r="H26" i="1436" s="1"/>
  <c r="F25" i="1436"/>
  <c r="H25" i="1436" s="1"/>
  <c r="F24" i="1436"/>
  <c r="H24" i="1436" s="1"/>
  <c r="F60" i="1435"/>
  <c r="H60" i="1435" s="1"/>
  <c r="F59" i="1435"/>
  <c r="H59" i="1435" s="1"/>
  <c r="F58" i="1435"/>
  <c r="H58" i="1435" s="1"/>
  <c r="F57" i="1435"/>
  <c r="H57" i="1435" s="1"/>
  <c r="F56" i="1435"/>
  <c r="H56" i="1435" s="1"/>
  <c r="F55" i="1435"/>
  <c r="H55" i="1435" s="1"/>
  <c r="F54" i="1435"/>
  <c r="H54" i="1435" s="1"/>
  <c r="F53" i="1435"/>
  <c r="H53" i="1435" s="1"/>
  <c r="F46" i="1435"/>
  <c r="H46" i="1435" s="1"/>
  <c r="F45" i="1435"/>
  <c r="H45" i="1435" s="1"/>
  <c r="F44" i="1435"/>
  <c r="H44" i="1435" s="1"/>
  <c r="F43" i="1435"/>
  <c r="H43" i="1435" s="1"/>
  <c r="F42" i="1435"/>
  <c r="H42" i="1435" s="1"/>
  <c r="F41" i="1435"/>
  <c r="H41" i="1435" s="1"/>
  <c r="F40" i="1435"/>
  <c r="H40" i="1435" s="1"/>
  <c r="F39" i="1435"/>
  <c r="H39" i="1435" s="1"/>
  <c r="F38" i="1435"/>
  <c r="H38" i="1435" s="1"/>
  <c r="F37" i="1435"/>
  <c r="H37" i="1435" s="1"/>
  <c r="F36" i="1435"/>
  <c r="H36" i="1435" s="1"/>
  <c r="F35" i="1435"/>
  <c r="H35" i="1435" s="1"/>
  <c r="F34" i="1435"/>
  <c r="H34" i="1435" s="1"/>
  <c r="F33" i="1435"/>
  <c r="H33" i="1435" s="1"/>
  <c r="F32" i="1435"/>
  <c r="H32" i="1435" s="1"/>
  <c r="F31" i="1435"/>
  <c r="H31" i="1435" s="1"/>
  <c r="F30" i="1435"/>
  <c r="H30" i="1435" s="1"/>
  <c r="F29" i="1435"/>
  <c r="H29" i="1435" s="1"/>
  <c r="F28" i="1435"/>
  <c r="H28" i="1435" s="1"/>
  <c r="F27" i="1435"/>
  <c r="H27" i="1435" s="1"/>
  <c r="F26" i="1435"/>
  <c r="H26" i="1435" s="1"/>
  <c r="F25" i="1435"/>
  <c r="H25" i="1435" s="1"/>
  <c r="F24" i="1435"/>
  <c r="H24" i="1435" s="1"/>
  <c r="F60" i="1434"/>
  <c r="H60" i="1434" s="1"/>
  <c r="F59" i="1434"/>
  <c r="H59" i="1434" s="1"/>
  <c r="F58" i="1434"/>
  <c r="H58" i="1434" s="1"/>
  <c r="F57" i="1434"/>
  <c r="H57" i="1434" s="1"/>
  <c r="F56" i="1434"/>
  <c r="H56" i="1434" s="1"/>
  <c r="F55" i="1434"/>
  <c r="H55" i="1434" s="1"/>
  <c r="F54" i="1434"/>
  <c r="H54" i="1434" s="1"/>
  <c r="F53" i="1434"/>
  <c r="H53" i="1434" s="1"/>
  <c r="F46" i="1434"/>
  <c r="H46" i="1434" s="1"/>
  <c r="F45" i="1434"/>
  <c r="H45" i="1434" s="1"/>
  <c r="F44" i="1434"/>
  <c r="H44" i="1434" s="1"/>
  <c r="F43" i="1434"/>
  <c r="H43" i="1434" s="1"/>
  <c r="F42" i="1434"/>
  <c r="H42" i="1434" s="1"/>
  <c r="F41" i="1434"/>
  <c r="H41" i="1434" s="1"/>
  <c r="F40" i="1434"/>
  <c r="H40" i="1434" s="1"/>
  <c r="F39" i="1434"/>
  <c r="H39" i="1434" s="1"/>
  <c r="F38" i="1434"/>
  <c r="H38" i="1434" s="1"/>
  <c r="F37" i="1434"/>
  <c r="H37" i="1434" s="1"/>
  <c r="F36" i="1434"/>
  <c r="H36" i="1434" s="1"/>
  <c r="F35" i="1434"/>
  <c r="H35" i="1434" s="1"/>
  <c r="F34" i="1434"/>
  <c r="H34" i="1434" s="1"/>
  <c r="F33" i="1434"/>
  <c r="H33" i="1434" s="1"/>
  <c r="F32" i="1434"/>
  <c r="H32" i="1434" s="1"/>
  <c r="F31" i="1434"/>
  <c r="H31" i="1434" s="1"/>
  <c r="F30" i="1434"/>
  <c r="H30" i="1434" s="1"/>
  <c r="F29" i="1434"/>
  <c r="H29" i="1434" s="1"/>
  <c r="F28" i="1434"/>
  <c r="H28" i="1434" s="1"/>
  <c r="F27" i="1434"/>
  <c r="H27" i="1434" s="1"/>
  <c r="F26" i="1434"/>
  <c r="H26" i="1434" s="1"/>
  <c r="F25" i="1434"/>
  <c r="H25" i="1434" s="1"/>
  <c r="F24" i="1434"/>
  <c r="H24" i="1434" s="1"/>
  <c r="F60" i="1433"/>
  <c r="H60" i="1433" s="1"/>
  <c r="F59" i="1433"/>
  <c r="H59" i="1433" s="1"/>
  <c r="F58" i="1433"/>
  <c r="H58" i="1433" s="1"/>
  <c r="F57" i="1433"/>
  <c r="H57" i="1433" s="1"/>
  <c r="F56" i="1433"/>
  <c r="H56" i="1433" s="1"/>
  <c r="F55" i="1433"/>
  <c r="H55" i="1433" s="1"/>
  <c r="F54" i="1433"/>
  <c r="H54" i="1433" s="1"/>
  <c r="F53" i="1433"/>
  <c r="H53" i="1433" s="1"/>
  <c r="F46" i="1433"/>
  <c r="H46" i="1433" s="1"/>
  <c r="F45" i="1433"/>
  <c r="H45" i="1433" s="1"/>
  <c r="F44" i="1433"/>
  <c r="H44" i="1433" s="1"/>
  <c r="F43" i="1433"/>
  <c r="H43" i="1433" s="1"/>
  <c r="F42" i="1433"/>
  <c r="H42" i="1433" s="1"/>
  <c r="F41" i="1433"/>
  <c r="H41" i="1433" s="1"/>
  <c r="F40" i="1433"/>
  <c r="H40" i="1433" s="1"/>
  <c r="F39" i="1433"/>
  <c r="H39" i="1433" s="1"/>
  <c r="F38" i="1433"/>
  <c r="H38" i="1433" s="1"/>
  <c r="F37" i="1433"/>
  <c r="H37" i="1433" s="1"/>
  <c r="F36" i="1433"/>
  <c r="H36" i="1433" s="1"/>
  <c r="F35" i="1433"/>
  <c r="H35" i="1433" s="1"/>
  <c r="F34" i="1433"/>
  <c r="H34" i="1433" s="1"/>
  <c r="F33" i="1433"/>
  <c r="H33" i="1433" s="1"/>
  <c r="F32" i="1433"/>
  <c r="H32" i="1433" s="1"/>
  <c r="F31" i="1433"/>
  <c r="H31" i="1433" s="1"/>
  <c r="F30" i="1433"/>
  <c r="H30" i="1433" s="1"/>
  <c r="F29" i="1433"/>
  <c r="H29" i="1433" s="1"/>
  <c r="F28" i="1433"/>
  <c r="H28" i="1433" s="1"/>
  <c r="F27" i="1433"/>
  <c r="H27" i="1433" s="1"/>
  <c r="F26" i="1433"/>
  <c r="H26" i="1433" s="1"/>
  <c r="F25" i="1433"/>
  <c r="H25" i="1433" s="1"/>
  <c r="F24" i="1433"/>
  <c r="H24" i="1433" s="1"/>
  <c r="F60" i="1432"/>
  <c r="H60" i="1432" s="1"/>
  <c r="F59" i="1432"/>
  <c r="H59" i="1432" s="1"/>
  <c r="F58" i="1432"/>
  <c r="H58" i="1432" s="1"/>
  <c r="F57" i="1432"/>
  <c r="H57" i="1432" s="1"/>
  <c r="F56" i="1432"/>
  <c r="H56" i="1432" s="1"/>
  <c r="F55" i="1432"/>
  <c r="H55" i="1432" s="1"/>
  <c r="F54" i="1432"/>
  <c r="H54" i="1432" s="1"/>
  <c r="F53" i="1432"/>
  <c r="H53" i="1432" s="1"/>
  <c r="F46" i="1432"/>
  <c r="H46" i="1432" s="1"/>
  <c r="F45" i="1432"/>
  <c r="H45" i="1432" s="1"/>
  <c r="F44" i="1432"/>
  <c r="H44" i="1432" s="1"/>
  <c r="F43" i="1432"/>
  <c r="H43" i="1432" s="1"/>
  <c r="F42" i="1432"/>
  <c r="H42" i="1432" s="1"/>
  <c r="F41" i="1432"/>
  <c r="H41" i="1432" s="1"/>
  <c r="F40" i="1432"/>
  <c r="H40" i="1432" s="1"/>
  <c r="F39" i="1432"/>
  <c r="H39" i="1432" s="1"/>
  <c r="F38" i="1432"/>
  <c r="H38" i="1432" s="1"/>
  <c r="F37" i="1432"/>
  <c r="H37" i="1432" s="1"/>
  <c r="F36" i="1432"/>
  <c r="H36" i="1432" s="1"/>
  <c r="F35" i="1432"/>
  <c r="H35" i="1432" s="1"/>
  <c r="F34" i="1432"/>
  <c r="H34" i="1432" s="1"/>
  <c r="F33" i="1432"/>
  <c r="H33" i="1432" s="1"/>
  <c r="F32" i="1432"/>
  <c r="H32" i="1432" s="1"/>
  <c r="F31" i="1432"/>
  <c r="H31" i="1432" s="1"/>
  <c r="F30" i="1432"/>
  <c r="H30" i="1432" s="1"/>
  <c r="F29" i="1432"/>
  <c r="H29" i="1432" s="1"/>
  <c r="F28" i="1432"/>
  <c r="H28" i="1432" s="1"/>
  <c r="F27" i="1432"/>
  <c r="H27" i="1432" s="1"/>
  <c r="F26" i="1432"/>
  <c r="H26" i="1432" s="1"/>
  <c r="F25" i="1432"/>
  <c r="H25" i="1432" s="1"/>
  <c r="F24" i="1432"/>
  <c r="H24" i="1432" s="1"/>
  <c r="F60" i="1431"/>
  <c r="H60" i="1431" s="1"/>
  <c r="F59" i="1431"/>
  <c r="H59" i="1431" s="1"/>
  <c r="F58" i="1431"/>
  <c r="H58" i="1431" s="1"/>
  <c r="F57" i="1431"/>
  <c r="H57" i="1431" s="1"/>
  <c r="F56" i="1431"/>
  <c r="H56" i="1431" s="1"/>
  <c r="F55" i="1431"/>
  <c r="H55" i="1431" s="1"/>
  <c r="F54" i="1431"/>
  <c r="H54" i="1431" s="1"/>
  <c r="F53" i="1431"/>
  <c r="H53" i="1431" s="1"/>
  <c r="F46" i="1431"/>
  <c r="H46" i="1431" s="1"/>
  <c r="F45" i="1431"/>
  <c r="H45" i="1431" s="1"/>
  <c r="F44" i="1431"/>
  <c r="H44" i="1431" s="1"/>
  <c r="F43" i="1431"/>
  <c r="H43" i="1431" s="1"/>
  <c r="F42" i="1431"/>
  <c r="H42" i="1431" s="1"/>
  <c r="F41" i="1431"/>
  <c r="H41" i="1431" s="1"/>
  <c r="F40" i="1431"/>
  <c r="H40" i="1431" s="1"/>
  <c r="F39" i="1431"/>
  <c r="H39" i="1431" s="1"/>
  <c r="F38" i="1431"/>
  <c r="H38" i="1431" s="1"/>
  <c r="F37" i="1431"/>
  <c r="H37" i="1431" s="1"/>
  <c r="F36" i="1431"/>
  <c r="H36" i="1431" s="1"/>
  <c r="F35" i="1431"/>
  <c r="H35" i="1431" s="1"/>
  <c r="F34" i="1431"/>
  <c r="H34" i="1431" s="1"/>
  <c r="F33" i="1431"/>
  <c r="H33" i="1431" s="1"/>
  <c r="F32" i="1431"/>
  <c r="H32" i="1431" s="1"/>
  <c r="F31" i="1431"/>
  <c r="H31" i="1431" s="1"/>
  <c r="F30" i="1431"/>
  <c r="H30" i="1431" s="1"/>
  <c r="F29" i="1431"/>
  <c r="H29" i="1431" s="1"/>
  <c r="F28" i="1431"/>
  <c r="H28" i="1431" s="1"/>
  <c r="F27" i="1431"/>
  <c r="H27" i="1431" s="1"/>
  <c r="F26" i="1431"/>
  <c r="H26" i="1431" s="1"/>
  <c r="F25" i="1431"/>
  <c r="H25" i="1431" s="1"/>
  <c r="F24" i="1431"/>
  <c r="H24" i="1431" s="1"/>
  <c r="F60" i="1430"/>
  <c r="H60" i="1430" s="1"/>
  <c r="F59" i="1430"/>
  <c r="H59" i="1430" s="1"/>
  <c r="F58" i="1430"/>
  <c r="H58" i="1430" s="1"/>
  <c r="F57" i="1430"/>
  <c r="H57" i="1430" s="1"/>
  <c r="F56" i="1430"/>
  <c r="H56" i="1430" s="1"/>
  <c r="F55" i="1430"/>
  <c r="H55" i="1430" s="1"/>
  <c r="F54" i="1430"/>
  <c r="H54" i="1430" s="1"/>
  <c r="F53" i="1430"/>
  <c r="H53" i="1430" s="1"/>
  <c r="F46" i="1430"/>
  <c r="H46" i="1430" s="1"/>
  <c r="F45" i="1430"/>
  <c r="H45" i="1430" s="1"/>
  <c r="F44" i="1430"/>
  <c r="H44" i="1430" s="1"/>
  <c r="F43" i="1430"/>
  <c r="H43" i="1430" s="1"/>
  <c r="F42" i="1430"/>
  <c r="H42" i="1430" s="1"/>
  <c r="F41" i="1430"/>
  <c r="H41" i="1430" s="1"/>
  <c r="F40" i="1430"/>
  <c r="H40" i="1430" s="1"/>
  <c r="F39" i="1430"/>
  <c r="H39" i="1430" s="1"/>
  <c r="F38" i="1430"/>
  <c r="H38" i="1430" s="1"/>
  <c r="F37" i="1430"/>
  <c r="H37" i="1430" s="1"/>
  <c r="F36" i="1430"/>
  <c r="H36" i="1430" s="1"/>
  <c r="F35" i="1430"/>
  <c r="H35" i="1430" s="1"/>
  <c r="F34" i="1430"/>
  <c r="H34" i="1430" s="1"/>
  <c r="F33" i="1430"/>
  <c r="H33" i="1430" s="1"/>
  <c r="F32" i="1430"/>
  <c r="H32" i="1430" s="1"/>
  <c r="F31" i="1430"/>
  <c r="H31" i="1430" s="1"/>
  <c r="F30" i="1430"/>
  <c r="H30" i="1430" s="1"/>
  <c r="F29" i="1430"/>
  <c r="H29" i="1430" s="1"/>
  <c r="F28" i="1430"/>
  <c r="H28" i="1430" s="1"/>
  <c r="F27" i="1430"/>
  <c r="H27" i="1430" s="1"/>
  <c r="F26" i="1430"/>
  <c r="H26" i="1430" s="1"/>
  <c r="F25" i="1430"/>
  <c r="H25" i="1430" s="1"/>
  <c r="F24" i="1430"/>
  <c r="H24" i="1430" s="1"/>
  <c r="F60" i="1429"/>
  <c r="H60" i="1429" s="1"/>
  <c r="F59" i="1429"/>
  <c r="H59" i="1429" s="1"/>
  <c r="F58" i="1429"/>
  <c r="H58" i="1429" s="1"/>
  <c r="F57" i="1429"/>
  <c r="H57" i="1429" s="1"/>
  <c r="F56" i="1429"/>
  <c r="H56" i="1429" s="1"/>
  <c r="F55" i="1429"/>
  <c r="H55" i="1429" s="1"/>
  <c r="F54" i="1429"/>
  <c r="H54" i="1429" s="1"/>
  <c r="F53" i="1429"/>
  <c r="H53" i="1429" s="1"/>
  <c r="F46" i="1429"/>
  <c r="H46" i="1429" s="1"/>
  <c r="F45" i="1429"/>
  <c r="H45" i="1429" s="1"/>
  <c r="F44" i="1429"/>
  <c r="H44" i="1429" s="1"/>
  <c r="F43" i="1429"/>
  <c r="H43" i="1429" s="1"/>
  <c r="F42" i="1429"/>
  <c r="H42" i="1429" s="1"/>
  <c r="F41" i="1429"/>
  <c r="H41" i="1429" s="1"/>
  <c r="F40" i="1429"/>
  <c r="H40" i="1429" s="1"/>
  <c r="F39" i="1429"/>
  <c r="H39" i="1429" s="1"/>
  <c r="F38" i="1429"/>
  <c r="H38" i="1429" s="1"/>
  <c r="F37" i="1429"/>
  <c r="H37" i="1429" s="1"/>
  <c r="F36" i="1429"/>
  <c r="H36" i="1429" s="1"/>
  <c r="F35" i="1429"/>
  <c r="H35" i="1429" s="1"/>
  <c r="F34" i="1429"/>
  <c r="H34" i="1429" s="1"/>
  <c r="F33" i="1429"/>
  <c r="H33" i="1429" s="1"/>
  <c r="F32" i="1429"/>
  <c r="H32" i="1429" s="1"/>
  <c r="F31" i="1429"/>
  <c r="H31" i="1429" s="1"/>
  <c r="F30" i="1429"/>
  <c r="H30" i="1429" s="1"/>
  <c r="F29" i="1429"/>
  <c r="H29" i="1429" s="1"/>
  <c r="F28" i="1429"/>
  <c r="H28" i="1429" s="1"/>
  <c r="F27" i="1429"/>
  <c r="H27" i="1429" s="1"/>
  <c r="F26" i="1429"/>
  <c r="H26" i="1429" s="1"/>
  <c r="F25" i="1429"/>
  <c r="H25" i="1429" s="1"/>
  <c r="F24" i="1429"/>
  <c r="H24" i="1429" s="1"/>
  <c r="F60" i="1428"/>
  <c r="H60" i="1428" s="1"/>
  <c r="F59" i="1428"/>
  <c r="H59" i="1428" s="1"/>
  <c r="F58" i="1428"/>
  <c r="H58" i="1428" s="1"/>
  <c r="F57" i="1428"/>
  <c r="H57" i="1428" s="1"/>
  <c r="F56" i="1428"/>
  <c r="H56" i="1428" s="1"/>
  <c r="F55" i="1428"/>
  <c r="H55" i="1428" s="1"/>
  <c r="F54" i="1428"/>
  <c r="H54" i="1428" s="1"/>
  <c r="F53" i="1428"/>
  <c r="H53" i="1428" s="1"/>
  <c r="F46" i="1428"/>
  <c r="H46" i="1428" s="1"/>
  <c r="F45" i="1428"/>
  <c r="H45" i="1428" s="1"/>
  <c r="F44" i="1428"/>
  <c r="H44" i="1428" s="1"/>
  <c r="F43" i="1428"/>
  <c r="H43" i="1428" s="1"/>
  <c r="F42" i="1428"/>
  <c r="H42" i="1428" s="1"/>
  <c r="F41" i="1428"/>
  <c r="H41" i="1428" s="1"/>
  <c r="F40" i="1428"/>
  <c r="H40" i="1428" s="1"/>
  <c r="F39" i="1428"/>
  <c r="H39" i="1428" s="1"/>
  <c r="F38" i="1428"/>
  <c r="H38" i="1428" s="1"/>
  <c r="F37" i="1428"/>
  <c r="H37" i="1428" s="1"/>
  <c r="F36" i="1428"/>
  <c r="H36" i="1428" s="1"/>
  <c r="F35" i="1428"/>
  <c r="H35" i="1428" s="1"/>
  <c r="F34" i="1428"/>
  <c r="H34" i="1428" s="1"/>
  <c r="F33" i="1428"/>
  <c r="H33" i="1428" s="1"/>
  <c r="F32" i="1428"/>
  <c r="H32" i="1428" s="1"/>
  <c r="F31" i="1428"/>
  <c r="H31" i="1428" s="1"/>
  <c r="F30" i="1428"/>
  <c r="H30" i="1428" s="1"/>
  <c r="F29" i="1428"/>
  <c r="H29" i="1428" s="1"/>
  <c r="F28" i="1428"/>
  <c r="H28" i="1428" s="1"/>
  <c r="F27" i="1428"/>
  <c r="H27" i="1428" s="1"/>
  <c r="F26" i="1428"/>
  <c r="H26" i="1428" s="1"/>
  <c r="F25" i="1428"/>
  <c r="H25" i="1428" s="1"/>
  <c r="F24" i="1428"/>
  <c r="H24" i="1428" s="1"/>
  <c r="F60" i="1427"/>
  <c r="H60" i="1427" s="1"/>
  <c r="F59" i="1427"/>
  <c r="H59" i="1427" s="1"/>
  <c r="F58" i="1427"/>
  <c r="H58" i="1427" s="1"/>
  <c r="F57" i="1427"/>
  <c r="H57" i="1427" s="1"/>
  <c r="F56" i="1427"/>
  <c r="H56" i="1427" s="1"/>
  <c r="F55" i="1427"/>
  <c r="H55" i="1427" s="1"/>
  <c r="F54" i="1427"/>
  <c r="H54" i="1427" s="1"/>
  <c r="F53" i="1427"/>
  <c r="H53" i="1427" s="1"/>
  <c r="F46" i="1427"/>
  <c r="H46" i="1427" s="1"/>
  <c r="F45" i="1427"/>
  <c r="H45" i="1427" s="1"/>
  <c r="F44" i="1427"/>
  <c r="H44" i="1427" s="1"/>
  <c r="F43" i="1427"/>
  <c r="H43" i="1427" s="1"/>
  <c r="F42" i="1427"/>
  <c r="H42" i="1427" s="1"/>
  <c r="F41" i="1427"/>
  <c r="H41" i="1427" s="1"/>
  <c r="F40" i="1427"/>
  <c r="H40" i="1427" s="1"/>
  <c r="F39" i="1427"/>
  <c r="H39" i="1427" s="1"/>
  <c r="F38" i="1427"/>
  <c r="H38" i="1427" s="1"/>
  <c r="F37" i="1427"/>
  <c r="H37" i="1427" s="1"/>
  <c r="F36" i="1427"/>
  <c r="H36" i="1427" s="1"/>
  <c r="F35" i="1427"/>
  <c r="H35" i="1427" s="1"/>
  <c r="F34" i="1427"/>
  <c r="H34" i="1427" s="1"/>
  <c r="F33" i="1427"/>
  <c r="H33" i="1427" s="1"/>
  <c r="F32" i="1427"/>
  <c r="H32" i="1427" s="1"/>
  <c r="F31" i="1427"/>
  <c r="H31" i="1427" s="1"/>
  <c r="F30" i="1427"/>
  <c r="H30" i="1427" s="1"/>
  <c r="F29" i="1427"/>
  <c r="H29" i="1427" s="1"/>
  <c r="F28" i="1427"/>
  <c r="H28" i="1427" s="1"/>
  <c r="F27" i="1427"/>
  <c r="H27" i="1427" s="1"/>
  <c r="F26" i="1427"/>
  <c r="H26" i="1427" s="1"/>
  <c r="F25" i="1427"/>
  <c r="H25" i="1427" s="1"/>
  <c r="F24" i="1427"/>
  <c r="H24" i="1427" s="1"/>
  <c r="F60" i="1426"/>
  <c r="H60" i="1426" s="1"/>
  <c r="F59" i="1426"/>
  <c r="H59" i="1426" s="1"/>
  <c r="F58" i="1426"/>
  <c r="H58" i="1426" s="1"/>
  <c r="F57" i="1426"/>
  <c r="H57" i="1426" s="1"/>
  <c r="F56" i="1426"/>
  <c r="H56" i="1426" s="1"/>
  <c r="F55" i="1426"/>
  <c r="H55" i="1426" s="1"/>
  <c r="F54" i="1426"/>
  <c r="H54" i="1426" s="1"/>
  <c r="F53" i="1426"/>
  <c r="H53" i="1426" s="1"/>
  <c r="F46" i="1426"/>
  <c r="H46" i="1426" s="1"/>
  <c r="F45" i="1426"/>
  <c r="H45" i="1426" s="1"/>
  <c r="F44" i="1426"/>
  <c r="H44" i="1426" s="1"/>
  <c r="F43" i="1426"/>
  <c r="H43" i="1426" s="1"/>
  <c r="F42" i="1426"/>
  <c r="H42" i="1426" s="1"/>
  <c r="F41" i="1426"/>
  <c r="H41" i="1426" s="1"/>
  <c r="F40" i="1426"/>
  <c r="H40" i="1426" s="1"/>
  <c r="F39" i="1426"/>
  <c r="H39" i="1426" s="1"/>
  <c r="F38" i="1426"/>
  <c r="H38" i="1426" s="1"/>
  <c r="F37" i="1426"/>
  <c r="H37" i="1426" s="1"/>
  <c r="F36" i="1426"/>
  <c r="H36" i="1426" s="1"/>
  <c r="F35" i="1426"/>
  <c r="H35" i="1426" s="1"/>
  <c r="F34" i="1426"/>
  <c r="H34" i="1426" s="1"/>
  <c r="F33" i="1426"/>
  <c r="H33" i="1426" s="1"/>
  <c r="F32" i="1426"/>
  <c r="H32" i="1426" s="1"/>
  <c r="F31" i="1426"/>
  <c r="H31" i="1426" s="1"/>
  <c r="F30" i="1426"/>
  <c r="H30" i="1426" s="1"/>
  <c r="F29" i="1426"/>
  <c r="H29" i="1426" s="1"/>
  <c r="F28" i="1426"/>
  <c r="H28" i="1426" s="1"/>
  <c r="F27" i="1426"/>
  <c r="H27" i="1426" s="1"/>
  <c r="F26" i="1426"/>
  <c r="H26" i="1426" s="1"/>
  <c r="F25" i="1426"/>
  <c r="H25" i="1426" s="1"/>
  <c r="F24" i="1426"/>
  <c r="H24" i="1426" s="1"/>
  <c r="F60" i="1425"/>
  <c r="H60" i="1425" s="1"/>
  <c r="F59" i="1425"/>
  <c r="H59" i="1425" s="1"/>
  <c r="F58" i="1425"/>
  <c r="H58" i="1425" s="1"/>
  <c r="F57" i="1425"/>
  <c r="H57" i="1425" s="1"/>
  <c r="F56" i="1425"/>
  <c r="H56" i="1425" s="1"/>
  <c r="F55" i="1425"/>
  <c r="H55" i="1425" s="1"/>
  <c r="F54" i="1425"/>
  <c r="H54" i="1425" s="1"/>
  <c r="F53" i="1425"/>
  <c r="H53" i="1425" s="1"/>
  <c r="F46" i="1425"/>
  <c r="H46" i="1425" s="1"/>
  <c r="F45" i="1425"/>
  <c r="H45" i="1425" s="1"/>
  <c r="F44" i="1425"/>
  <c r="H44" i="1425" s="1"/>
  <c r="F43" i="1425"/>
  <c r="H43" i="1425" s="1"/>
  <c r="F42" i="1425"/>
  <c r="H42" i="1425" s="1"/>
  <c r="F41" i="1425"/>
  <c r="H41" i="1425" s="1"/>
  <c r="F40" i="1425"/>
  <c r="H40" i="1425" s="1"/>
  <c r="F39" i="1425"/>
  <c r="H39" i="1425" s="1"/>
  <c r="F38" i="1425"/>
  <c r="H38" i="1425" s="1"/>
  <c r="F37" i="1425"/>
  <c r="H37" i="1425" s="1"/>
  <c r="F36" i="1425"/>
  <c r="H36" i="1425" s="1"/>
  <c r="F35" i="1425"/>
  <c r="H35" i="1425" s="1"/>
  <c r="F34" i="1425"/>
  <c r="H34" i="1425" s="1"/>
  <c r="F33" i="1425"/>
  <c r="H33" i="1425" s="1"/>
  <c r="F32" i="1425"/>
  <c r="H32" i="1425" s="1"/>
  <c r="F31" i="1425"/>
  <c r="H31" i="1425" s="1"/>
  <c r="F30" i="1425"/>
  <c r="H30" i="1425" s="1"/>
  <c r="F29" i="1425"/>
  <c r="H29" i="1425" s="1"/>
  <c r="F28" i="1425"/>
  <c r="H28" i="1425" s="1"/>
  <c r="F27" i="1425"/>
  <c r="H27" i="1425" s="1"/>
  <c r="F26" i="1425"/>
  <c r="H26" i="1425" s="1"/>
  <c r="F25" i="1425"/>
  <c r="H25" i="1425" s="1"/>
  <c r="F24" i="1425"/>
  <c r="H24" i="1425" s="1"/>
  <c r="F60" i="1424"/>
  <c r="H60" i="1424" s="1"/>
  <c r="F59" i="1424"/>
  <c r="H59" i="1424" s="1"/>
  <c r="F58" i="1424"/>
  <c r="H58" i="1424" s="1"/>
  <c r="F57" i="1424"/>
  <c r="H57" i="1424" s="1"/>
  <c r="F56" i="1424"/>
  <c r="H56" i="1424" s="1"/>
  <c r="F55" i="1424"/>
  <c r="H55" i="1424" s="1"/>
  <c r="F54" i="1424"/>
  <c r="H54" i="1424" s="1"/>
  <c r="F53" i="1424"/>
  <c r="H53" i="1424" s="1"/>
  <c r="F46" i="1424"/>
  <c r="H46" i="1424" s="1"/>
  <c r="F45" i="1424"/>
  <c r="H45" i="1424" s="1"/>
  <c r="F44" i="1424"/>
  <c r="H44" i="1424" s="1"/>
  <c r="F43" i="1424"/>
  <c r="H43" i="1424" s="1"/>
  <c r="F42" i="1424"/>
  <c r="H42" i="1424" s="1"/>
  <c r="F41" i="1424"/>
  <c r="H41" i="1424" s="1"/>
  <c r="F40" i="1424"/>
  <c r="H40" i="1424" s="1"/>
  <c r="F39" i="1424"/>
  <c r="H39" i="1424" s="1"/>
  <c r="F38" i="1424"/>
  <c r="H38" i="1424" s="1"/>
  <c r="F37" i="1424"/>
  <c r="H37" i="1424" s="1"/>
  <c r="F36" i="1424"/>
  <c r="H36" i="1424" s="1"/>
  <c r="F35" i="1424"/>
  <c r="H35" i="1424" s="1"/>
  <c r="F34" i="1424"/>
  <c r="H34" i="1424" s="1"/>
  <c r="F33" i="1424"/>
  <c r="H33" i="1424" s="1"/>
  <c r="F32" i="1424"/>
  <c r="H32" i="1424" s="1"/>
  <c r="F31" i="1424"/>
  <c r="H31" i="1424" s="1"/>
  <c r="F30" i="1424"/>
  <c r="H30" i="1424" s="1"/>
  <c r="F29" i="1424"/>
  <c r="H29" i="1424" s="1"/>
  <c r="F28" i="1424"/>
  <c r="H28" i="1424" s="1"/>
  <c r="F27" i="1424"/>
  <c r="H27" i="1424" s="1"/>
  <c r="F26" i="1424"/>
  <c r="H26" i="1424" s="1"/>
  <c r="F25" i="1424"/>
  <c r="H25" i="1424" s="1"/>
  <c r="F24" i="1424"/>
  <c r="H24" i="1424" s="1"/>
  <c r="F24" i="1423"/>
  <c r="H24" i="1423" s="1"/>
  <c r="F60" i="1423"/>
  <c r="H60" i="1423" s="1"/>
  <c r="F59" i="1423"/>
  <c r="H59" i="1423" s="1"/>
  <c r="F58" i="1423"/>
  <c r="H58" i="1423" s="1"/>
  <c r="F57" i="1423"/>
  <c r="H57" i="1423" s="1"/>
  <c r="F56" i="1423"/>
  <c r="H56" i="1423" s="1"/>
  <c r="F55" i="1423"/>
  <c r="H55" i="1423" s="1"/>
  <c r="F54" i="1423"/>
  <c r="H54" i="1423" s="1"/>
  <c r="F53" i="1423"/>
  <c r="H53" i="1423" s="1"/>
  <c r="F46" i="1423"/>
  <c r="H46" i="1423" s="1"/>
  <c r="F45" i="1423"/>
  <c r="H45" i="1423" s="1"/>
  <c r="F44" i="1423"/>
  <c r="H44" i="1423" s="1"/>
  <c r="F43" i="1423"/>
  <c r="H43" i="1423" s="1"/>
  <c r="F42" i="1423"/>
  <c r="H42" i="1423" s="1"/>
  <c r="F41" i="1423"/>
  <c r="H41" i="1423" s="1"/>
  <c r="F40" i="1423"/>
  <c r="H40" i="1423" s="1"/>
  <c r="F39" i="1423"/>
  <c r="H39" i="1423" s="1"/>
  <c r="F38" i="1423"/>
  <c r="H38" i="1423" s="1"/>
  <c r="F37" i="1423"/>
  <c r="H37" i="1423" s="1"/>
  <c r="F36" i="1423"/>
  <c r="H36" i="1423" s="1"/>
  <c r="F35" i="1423"/>
  <c r="H35" i="1423" s="1"/>
  <c r="F34" i="1423"/>
  <c r="H34" i="1423" s="1"/>
  <c r="F33" i="1423"/>
  <c r="H33" i="1423" s="1"/>
  <c r="F32" i="1423"/>
  <c r="H32" i="1423" s="1"/>
  <c r="F31" i="1423"/>
  <c r="H31" i="1423" s="1"/>
  <c r="F30" i="1423"/>
  <c r="H30" i="1423" s="1"/>
  <c r="F29" i="1423"/>
  <c r="H29" i="1423" s="1"/>
  <c r="F28" i="1423"/>
  <c r="H28" i="1423" s="1"/>
  <c r="F27" i="1423"/>
  <c r="H27" i="1423" s="1"/>
  <c r="F26" i="1423"/>
  <c r="H26" i="1423" s="1"/>
  <c r="F25" i="1423"/>
  <c r="H25" i="1423" s="1"/>
  <c r="F60" i="1422"/>
  <c r="H60" i="1422" s="1"/>
  <c r="F59" i="1422"/>
  <c r="H59" i="1422" s="1"/>
  <c r="F58" i="1422"/>
  <c r="H58" i="1422" s="1"/>
  <c r="F57" i="1422"/>
  <c r="H57" i="1422" s="1"/>
  <c r="F56" i="1422"/>
  <c r="H56" i="1422" s="1"/>
  <c r="F55" i="1422"/>
  <c r="H55" i="1422" s="1"/>
  <c r="F54" i="1422"/>
  <c r="H54" i="1422" s="1"/>
  <c r="F53" i="1422"/>
  <c r="H53" i="1422" s="1"/>
  <c r="F46" i="1422"/>
  <c r="H46" i="1422" s="1"/>
  <c r="F45" i="1422"/>
  <c r="H45" i="1422" s="1"/>
  <c r="F44" i="1422"/>
  <c r="H44" i="1422" s="1"/>
  <c r="F43" i="1422"/>
  <c r="H43" i="1422" s="1"/>
  <c r="F42" i="1422"/>
  <c r="H42" i="1422" s="1"/>
  <c r="F41" i="1422"/>
  <c r="H41" i="1422" s="1"/>
  <c r="F40" i="1422"/>
  <c r="H40" i="1422" s="1"/>
  <c r="F39" i="1422"/>
  <c r="H39" i="1422" s="1"/>
  <c r="F38" i="1422"/>
  <c r="H38" i="1422" s="1"/>
  <c r="F37" i="1422"/>
  <c r="H37" i="1422" s="1"/>
  <c r="F36" i="1422"/>
  <c r="H36" i="1422" s="1"/>
  <c r="F35" i="1422"/>
  <c r="H35" i="1422" s="1"/>
  <c r="F34" i="1422"/>
  <c r="H34" i="1422" s="1"/>
  <c r="F33" i="1422"/>
  <c r="H33" i="1422" s="1"/>
  <c r="F32" i="1422"/>
  <c r="H32" i="1422" s="1"/>
  <c r="F31" i="1422"/>
  <c r="H31" i="1422" s="1"/>
  <c r="F30" i="1422"/>
  <c r="H30" i="1422" s="1"/>
  <c r="F29" i="1422"/>
  <c r="H29" i="1422" s="1"/>
  <c r="F28" i="1422"/>
  <c r="H28" i="1422" s="1"/>
  <c r="F27" i="1422"/>
  <c r="H27" i="1422" s="1"/>
  <c r="F26" i="1422"/>
  <c r="H26" i="1422" s="1"/>
  <c r="F25" i="1422"/>
  <c r="H25" i="1422" s="1"/>
  <c r="F24" i="1422"/>
  <c r="H24" i="1422" s="1"/>
  <c r="F60" i="1421"/>
  <c r="H60" i="1421" s="1"/>
  <c r="F59" i="1421"/>
  <c r="H59" i="1421" s="1"/>
  <c r="F58" i="1421"/>
  <c r="H58" i="1421" s="1"/>
  <c r="F57" i="1421"/>
  <c r="H57" i="1421" s="1"/>
  <c r="F56" i="1421"/>
  <c r="H56" i="1421" s="1"/>
  <c r="F55" i="1421"/>
  <c r="H55" i="1421" s="1"/>
  <c r="F54" i="1421"/>
  <c r="H54" i="1421" s="1"/>
  <c r="F53" i="1421"/>
  <c r="H53" i="1421" s="1"/>
  <c r="F46" i="1421"/>
  <c r="H46" i="1421" s="1"/>
  <c r="F45" i="1421"/>
  <c r="H45" i="1421" s="1"/>
  <c r="F44" i="1421"/>
  <c r="H44" i="1421" s="1"/>
  <c r="F43" i="1421"/>
  <c r="H43" i="1421" s="1"/>
  <c r="F42" i="1421"/>
  <c r="H42" i="1421" s="1"/>
  <c r="F41" i="1421"/>
  <c r="H41" i="1421" s="1"/>
  <c r="F40" i="1421"/>
  <c r="H40" i="1421" s="1"/>
  <c r="F39" i="1421"/>
  <c r="H39" i="1421" s="1"/>
  <c r="F38" i="1421"/>
  <c r="H38" i="1421" s="1"/>
  <c r="F37" i="1421"/>
  <c r="H37" i="1421" s="1"/>
  <c r="F36" i="1421"/>
  <c r="H36" i="1421" s="1"/>
  <c r="F35" i="1421"/>
  <c r="H35" i="1421" s="1"/>
  <c r="F34" i="1421"/>
  <c r="H34" i="1421" s="1"/>
  <c r="F33" i="1421"/>
  <c r="H33" i="1421" s="1"/>
  <c r="F32" i="1421"/>
  <c r="H32" i="1421" s="1"/>
  <c r="F31" i="1421"/>
  <c r="H31" i="1421" s="1"/>
  <c r="F30" i="1421"/>
  <c r="H30" i="1421" s="1"/>
  <c r="F29" i="1421"/>
  <c r="H29" i="1421" s="1"/>
  <c r="F28" i="1421"/>
  <c r="H28" i="1421" s="1"/>
  <c r="F27" i="1421"/>
  <c r="H27" i="1421" s="1"/>
  <c r="F26" i="1421"/>
  <c r="H26" i="1421" s="1"/>
  <c r="F25" i="1421"/>
  <c r="H25" i="1421" s="1"/>
  <c r="H24" i="1421"/>
  <c r="F60" i="1420"/>
  <c r="H60" i="1420" s="1"/>
  <c r="F59" i="1420"/>
  <c r="H59" i="1420" s="1"/>
  <c r="F58" i="1420"/>
  <c r="H58" i="1420" s="1"/>
  <c r="F57" i="1420"/>
  <c r="H57" i="1420" s="1"/>
  <c r="F56" i="1420"/>
  <c r="H56" i="1420" s="1"/>
  <c r="F55" i="1420"/>
  <c r="H55" i="1420" s="1"/>
  <c r="F54" i="1420"/>
  <c r="H54" i="1420" s="1"/>
  <c r="F53" i="1420"/>
  <c r="H53" i="1420" s="1"/>
  <c r="F46" i="1420"/>
  <c r="H46" i="1420" s="1"/>
  <c r="F45" i="1420"/>
  <c r="H45" i="1420" s="1"/>
  <c r="F44" i="1420"/>
  <c r="H44" i="1420" s="1"/>
  <c r="F43" i="1420"/>
  <c r="H43" i="1420" s="1"/>
  <c r="F42" i="1420"/>
  <c r="H42" i="1420" s="1"/>
  <c r="F41" i="1420"/>
  <c r="H41" i="1420" s="1"/>
  <c r="F40" i="1420"/>
  <c r="H40" i="1420" s="1"/>
  <c r="F39" i="1420"/>
  <c r="H39" i="1420" s="1"/>
  <c r="F38" i="1420"/>
  <c r="H38" i="1420" s="1"/>
  <c r="F37" i="1420"/>
  <c r="H37" i="1420" s="1"/>
  <c r="F36" i="1420"/>
  <c r="H36" i="1420" s="1"/>
  <c r="F35" i="1420"/>
  <c r="H35" i="1420" s="1"/>
  <c r="F34" i="1420"/>
  <c r="H34" i="1420" s="1"/>
  <c r="F33" i="1420"/>
  <c r="H33" i="1420" s="1"/>
  <c r="F32" i="1420"/>
  <c r="H32" i="1420" s="1"/>
  <c r="F31" i="1420"/>
  <c r="H31" i="1420" s="1"/>
  <c r="F30" i="1420"/>
  <c r="H30" i="1420" s="1"/>
  <c r="F29" i="1420"/>
  <c r="H29" i="1420" s="1"/>
  <c r="F28" i="1420"/>
  <c r="H28" i="1420" s="1"/>
  <c r="F27" i="1420"/>
  <c r="H27" i="1420" s="1"/>
  <c r="F26" i="1420"/>
  <c r="H26" i="1420" s="1"/>
  <c r="F25" i="1420"/>
  <c r="H25" i="1420" s="1"/>
  <c r="F24" i="1420"/>
  <c r="H24" i="1420" s="1"/>
  <c r="F60" i="1419"/>
  <c r="H60" i="1419" s="1"/>
  <c r="F59" i="1419"/>
  <c r="H59" i="1419" s="1"/>
  <c r="F58" i="1419"/>
  <c r="H58" i="1419" s="1"/>
  <c r="F57" i="1419"/>
  <c r="H57" i="1419" s="1"/>
  <c r="F56" i="1419"/>
  <c r="H56" i="1419" s="1"/>
  <c r="F55" i="1419"/>
  <c r="H55" i="1419" s="1"/>
  <c r="F54" i="1419"/>
  <c r="H54" i="1419" s="1"/>
  <c r="F53" i="1419"/>
  <c r="H53" i="1419" s="1"/>
  <c r="F46" i="1419"/>
  <c r="H46" i="1419" s="1"/>
  <c r="F45" i="1419"/>
  <c r="H45" i="1419" s="1"/>
  <c r="F44" i="1419"/>
  <c r="H44" i="1419" s="1"/>
  <c r="F43" i="1419"/>
  <c r="H43" i="1419" s="1"/>
  <c r="F42" i="1419"/>
  <c r="H42" i="1419" s="1"/>
  <c r="F41" i="1419"/>
  <c r="H41" i="1419" s="1"/>
  <c r="F40" i="1419"/>
  <c r="H40" i="1419" s="1"/>
  <c r="F39" i="1419"/>
  <c r="H39" i="1419" s="1"/>
  <c r="F38" i="1419"/>
  <c r="H38" i="1419" s="1"/>
  <c r="F37" i="1419"/>
  <c r="H37" i="1419" s="1"/>
  <c r="F36" i="1419"/>
  <c r="H36" i="1419" s="1"/>
  <c r="F35" i="1419"/>
  <c r="H35" i="1419" s="1"/>
  <c r="F34" i="1419"/>
  <c r="H34" i="1419" s="1"/>
  <c r="F33" i="1419"/>
  <c r="H33" i="1419" s="1"/>
  <c r="F32" i="1419"/>
  <c r="H32" i="1419" s="1"/>
  <c r="F31" i="1419"/>
  <c r="H31" i="1419" s="1"/>
  <c r="F30" i="1419"/>
  <c r="H30" i="1419" s="1"/>
  <c r="F29" i="1419"/>
  <c r="H29" i="1419" s="1"/>
  <c r="F28" i="1419"/>
  <c r="H28" i="1419" s="1"/>
  <c r="F27" i="1419"/>
  <c r="H27" i="1419" s="1"/>
  <c r="F26" i="1419"/>
  <c r="H26" i="1419" s="1"/>
  <c r="F25" i="1419"/>
  <c r="H25" i="1419" s="1"/>
  <c r="F24" i="1419"/>
  <c r="H24" i="1419" s="1"/>
  <c r="F60" i="1418"/>
  <c r="H60" i="1418" s="1"/>
  <c r="F59" i="1418"/>
  <c r="H59" i="1418" s="1"/>
  <c r="F58" i="1418"/>
  <c r="H58" i="1418" s="1"/>
  <c r="F57" i="1418"/>
  <c r="H57" i="1418" s="1"/>
  <c r="F56" i="1418"/>
  <c r="H56" i="1418" s="1"/>
  <c r="F55" i="1418"/>
  <c r="H55" i="1418" s="1"/>
  <c r="F54" i="1418"/>
  <c r="H54" i="1418" s="1"/>
  <c r="F53" i="1418"/>
  <c r="H53" i="1418" s="1"/>
  <c r="F46" i="1418"/>
  <c r="H46" i="1418" s="1"/>
  <c r="F45" i="1418"/>
  <c r="H45" i="1418" s="1"/>
  <c r="F44" i="1418"/>
  <c r="H44" i="1418" s="1"/>
  <c r="F43" i="1418"/>
  <c r="H43" i="1418" s="1"/>
  <c r="F42" i="1418"/>
  <c r="H42" i="1418" s="1"/>
  <c r="F41" i="1418"/>
  <c r="H41" i="1418" s="1"/>
  <c r="F40" i="1418"/>
  <c r="H40" i="1418" s="1"/>
  <c r="F39" i="1418"/>
  <c r="H39" i="1418" s="1"/>
  <c r="F38" i="1418"/>
  <c r="H38" i="1418" s="1"/>
  <c r="F37" i="1418"/>
  <c r="H37" i="1418" s="1"/>
  <c r="F36" i="1418"/>
  <c r="H36" i="1418" s="1"/>
  <c r="F35" i="1418"/>
  <c r="H35" i="1418" s="1"/>
  <c r="F34" i="1418"/>
  <c r="H34" i="1418" s="1"/>
  <c r="F33" i="1418"/>
  <c r="H33" i="1418" s="1"/>
  <c r="F32" i="1418"/>
  <c r="H32" i="1418" s="1"/>
  <c r="F31" i="1418"/>
  <c r="H31" i="1418" s="1"/>
  <c r="F30" i="1418"/>
  <c r="H30" i="1418" s="1"/>
  <c r="F29" i="1418"/>
  <c r="H29" i="1418" s="1"/>
  <c r="F28" i="1418"/>
  <c r="H28" i="1418" s="1"/>
  <c r="F27" i="1418"/>
  <c r="H27" i="1418" s="1"/>
  <c r="F26" i="1418"/>
  <c r="H26" i="1418" s="1"/>
  <c r="F25" i="1418"/>
  <c r="H25" i="1418" s="1"/>
  <c r="F24" i="1418"/>
  <c r="H24" i="1418" s="1"/>
  <c r="F60" i="1417"/>
  <c r="H60" i="1417" s="1"/>
  <c r="F59" i="1417"/>
  <c r="H59" i="1417" s="1"/>
  <c r="F58" i="1417"/>
  <c r="H58" i="1417" s="1"/>
  <c r="F57" i="1417"/>
  <c r="H57" i="1417" s="1"/>
  <c r="F56" i="1417"/>
  <c r="H56" i="1417" s="1"/>
  <c r="F55" i="1417"/>
  <c r="H55" i="1417" s="1"/>
  <c r="F54" i="1417"/>
  <c r="H54" i="1417" s="1"/>
  <c r="F53" i="1417"/>
  <c r="H53" i="1417" s="1"/>
  <c r="F46" i="1417"/>
  <c r="H46" i="1417" s="1"/>
  <c r="F45" i="1417"/>
  <c r="H45" i="1417" s="1"/>
  <c r="F44" i="1417"/>
  <c r="H44" i="1417" s="1"/>
  <c r="F43" i="1417"/>
  <c r="H43" i="1417" s="1"/>
  <c r="F42" i="1417"/>
  <c r="H42" i="1417" s="1"/>
  <c r="F41" i="1417"/>
  <c r="H41" i="1417" s="1"/>
  <c r="F40" i="1417"/>
  <c r="H40" i="1417" s="1"/>
  <c r="F39" i="1417"/>
  <c r="H39" i="1417" s="1"/>
  <c r="F38" i="1417"/>
  <c r="H38" i="1417" s="1"/>
  <c r="F37" i="1417"/>
  <c r="H37" i="1417" s="1"/>
  <c r="F36" i="1417"/>
  <c r="H36" i="1417" s="1"/>
  <c r="F35" i="1417"/>
  <c r="H35" i="1417" s="1"/>
  <c r="F34" i="1417"/>
  <c r="H34" i="1417" s="1"/>
  <c r="F33" i="1417"/>
  <c r="H33" i="1417" s="1"/>
  <c r="F32" i="1417"/>
  <c r="H32" i="1417" s="1"/>
  <c r="F31" i="1417"/>
  <c r="H31" i="1417" s="1"/>
  <c r="F30" i="1417"/>
  <c r="H30" i="1417" s="1"/>
  <c r="F29" i="1417"/>
  <c r="H29" i="1417" s="1"/>
  <c r="F28" i="1417"/>
  <c r="H28" i="1417" s="1"/>
  <c r="F27" i="1417"/>
  <c r="H27" i="1417" s="1"/>
  <c r="F26" i="1417"/>
  <c r="H26" i="1417" s="1"/>
  <c r="F25" i="1417"/>
  <c r="H25" i="1417" s="1"/>
  <c r="F24" i="1417"/>
  <c r="H24" i="1417" s="1"/>
  <c r="F60" i="1416"/>
  <c r="H60" i="1416" s="1"/>
  <c r="F59" i="1416"/>
  <c r="H59" i="1416" s="1"/>
  <c r="F58" i="1416"/>
  <c r="H58" i="1416" s="1"/>
  <c r="F57" i="1416"/>
  <c r="H57" i="1416" s="1"/>
  <c r="F56" i="1416"/>
  <c r="H56" i="1416" s="1"/>
  <c r="F55" i="1416"/>
  <c r="H55" i="1416" s="1"/>
  <c r="F54" i="1416"/>
  <c r="H54" i="1416" s="1"/>
  <c r="F53" i="1416"/>
  <c r="H53" i="1416" s="1"/>
  <c r="F46" i="1416"/>
  <c r="H46" i="1416" s="1"/>
  <c r="F45" i="1416"/>
  <c r="H45" i="1416" s="1"/>
  <c r="F44" i="1416"/>
  <c r="H44" i="1416" s="1"/>
  <c r="F43" i="1416"/>
  <c r="H43" i="1416" s="1"/>
  <c r="F42" i="1416"/>
  <c r="H42" i="1416" s="1"/>
  <c r="F41" i="1416"/>
  <c r="H41" i="1416" s="1"/>
  <c r="F40" i="1416"/>
  <c r="H40" i="1416" s="1"/>
  <c r="F39" i="1416"/>
  <c r="H39" i="1416" s="1"/>
  <c r="F38" i="1416"/>
  <c r="H38" i="1416" s="1"/>
  <c r="F37" i="1416"/>
  <c r="H37" i="1416" s="1"/>
  <c r="F36" i="1416"/>
  <c r="H36" i="1416" s="1"/>
  <c r="F35" i="1416"/>
  <c r="H35" i="1416" s="1"/>
  <c r="F34" i="1416"/>
  <c r="H34" i="1416" s="1"/>
  <c r="F33" i="1416"/>
  <c r="H33" i="1416" s="1"/>
  <c r="F32" i="1416"/>
  <c r="H32" i="1416" s="1"/>
  <c r="F31" i="1416"/>
  <c r="H31" i="1416" s="1"/>
  <c r="F30" i="1416"/>
  <c r="H30" i="1416" s="1"/>
  <c r="F29" i="1416"/>
  <c r="H29" i="1416" s="1"/>
  <c r="F28" i="1416"/>
  <c r="H28" i="1416" s="1"/>
  <c r="F27" i="1416"/>
  <c r="H27" i="1416" s="1"/>
  <c r="F26" i="1416"/>
  <c r="H26" i="1416" s="1"/>
  <c r="F25" i="1416"/>
  <c r="H25" i="1416" s="1"/>
  <c r="F24" i="1416"/>
  <c r="H24" i="1416" s="1"/>
  <c r="F60" i="1415"/>
  <c r="H60" i="1415" s="1"/>
  <c r="F59" i="1415"/>
  <c r="H59" i="1415" s="1"/>
  <c r="F58" i="1415"/>
  <c r="H58" i="1415" s="1"/>
  <c r="F57" i="1415"/>
  <c r="H57" i="1415" s="1"/>
  <c r="F56" i="1415"/>
  <c r="H56" i="1415" s="1"/>
  <c r="F55" i="1415"/>
  <c r="H55" i="1415" s="1"/>
  <c r="F54" i="1415"/>
  <c r="H54" i="1415" s="1"/>
  <c r="F53" i="1415"/>
  <c r="H53" i="1415" s="1"/>
  <c r="F46" i="1415"/>
  <c r="H46" i="1415" s="1"/>
  <c r="F45" i="1415"/>
  <c r="H45" i="1415" s="1"/>
  <c r="F44" i="1415"/>
  <c r="H44" i="1415" s="1"/>
  <c r="F43" i="1415"/>
  <c r="H43" i="1415" s="1"/>
  <c r="F42" i="1415"/>
  <c r="H42" i="1415" s="1"/>
  <c r="F41" i="1415"/>
  <c r="H41" i="1415" s="1"/>
  <c r="F40" i="1415"/>
  <c r="H40" i="1415" s="1"/>
  <c r="F39" i="1415"/>
  <c r="H39" i="1415" s="1"/>
  <c r="F38" i="1415"/>
  <c r="H38" i="1415" s="1"/>
  <c r="F37" i="1415"/>
  <c r="H37" i="1415" s="1"/>
  <c r="F36" i="1415"/>
  <c r="H36" i="1415" s="1"/>
  <c r="F35" i="1415"/>
  <c r="H35" i="1415" s="1"/>
  <c r="F34" i="1415"/>
  <c r="H34" i="1415" s="1"/>
  <c r="F33" i="1415"/>
  <c r="H33" i="1415" s="1"/>
  <c r="F32" i="1415"/>
  <c r="H32" i="1415" s="1"/>
  <c r="F31" i="1415"/>
  <c r="H31" i="1415" s="1"/>
  <c r="F30" i="1415"/>
  <c r="H30" i="1415" s="1"/>
  <c r="F29" i="1415"/>
  <c r="H29" i="1415" s="1"/>
  <c r="F28" i="1415"/>
  <c r="H28" i="1415" s="1"/>
  <c r="F27" i="1415"/>
  <c r="H27" i="1415" s="1"/>
  <c r="F26" i="1415"/>
  <c r="H26" i="1415" s="1"/>
  <c r="F25" i="1415"/>
  <c r="H25" i="1415" s="1"/>
  <c r="F24" i="1415"/>
  <c r="H24" i="1415" s="1"/>
  <c r="F60" i="1414"/>
  <c r="H60" i="1414" s="1"/>
  <c r="F59" i="1414"/>
  <c r="H59" i="1414" s="1"/>
  <c r="F58" i="1414"/>
  <c r="H58" i="1414" s="1"/>
  <c r="F57" i="1414"/>
  <c r="H57" i="1414" s="1"/>
  <c r="F56" i="1414"/>
  <c r="H56" i="1414" s="1"/>
  <c r="F55" i="1414"/>
  <c r="H55" i="1414" s="1"/>
  <c r="F54" i="1414"/>
  <c r="H54" i="1414" s="1"/>
  <c r="F53" i="1414"/>
  <c r="H53" i="1414" s="1"/>
  <c r="F46" i="1414"/>
  <c r="H46" i="1414" s="1"/>
  <c r="F45" i="1414"/>
  <c r="H45" i="1414" s="1"/>
  <c r="F44" i="1414"/>
  <c r="H44" i="1414" s="1"/>
  <c r="F43" i="1414"/>
  <c r="H43" i="1414" s="1"/>
  <c r="F42" i="1414"/>
  <c r="H42" i="1414" s="1"/>
  <c r="F41" i="1414"/>
  <c r="H41" i="1414" s="1"/>
  <c r="F40" i="1414"/>
  <c r="H40" i="1414" s="1"/>
  <c r="F39" i="1414"/>
  <c r="H39" i="1414" s="1"/>
  <c r="F38" i="1414"/>
  <c r="H38" i="1414" s="1"/>
  <c r="F37" i="1414"/>
  <c r="H37" i="1414" s="1"/>
  <c r="F36" i="1414"/>
  <c r="H36" i="1414" s="1"/>
  <c r="F35" i="1414"/>
  <c r="H35" i="1414" s="1"/>
  <c r="F34" i="1414"/>
  <c r="H34" i="1414" s="1"/>
  <c r="F33" i="1414"/>
  <c r="H33" i="1414" s="1"/>
  <c r="F32" i="1414"/>
  <c r="H32" i="1414" s="1"/>
  <c r="F31" i="1414"/>
  <c r="H31" i="1414" s="1"/>
  <c r="F30" i="1414"/>
  <c r="H30" i="1414" s="1"/>
  <c r="F29" i="1414"/>
  <c r="H29" i="1414" s="1"/>
  <c r="F28" i="1414"/>
  <c r="H28" i="1414" s="1"/>
  <c r="F27" i="1414"/>
  <c r="H27" i="1414" s="1"/>
  <c r="F26" i="1414"/>
  <c r="H26" i="1414" s="1"/>
  <c r="F25" i="1414"/>
  <c r="H25" i="1414" s="1"/>
  <c r="F24" i="1414"/>
  <c r="H24" i="1414" s="1"/>
  <c r="F60" i="1413"/>
  <c r="H60" i="1413" s="1"/>
  <c r="F59" i="1413"/>
  <c r="H59" i="1413" s="1"/>
  <c r="F58" i="1413"/>
  <c r="H58" i="1413" s="1"/>
  <c r="F57" i="1413"/>
  <c r="H57" i="1413" s="1"/>
  <c r="F56" i="1413"/>
  <c r="H56" i="1413" s="1"/>
  <c r="F55" i="1413"/>
  <c r="H55" i="1413" s="1"/>
  <c r="F54" i="1413"/>
  <c r="H54" i="1413" s="1"/>
  <c r="F53" i="1413"/>
  <c r="H53" i="1413" s="1"/>
  <c r="F46" i="1413"/>
  <c r="H46" i="1413" s="1"/>
  <c r="F45" i="1413"/>
  <c r="H45" i="1413" s="1"/>
  <c r="F44" i="1413"/>
  <c r="H44" i="1413" s="1"/>
  <c r="F43" i="1413"/>
  <c r="H43" i="1413" s="1"/>
  <c r="F42" i="1413"/>
  <c r="H42" i="1413" s="1"/>
  <c r="F41" i="1413"/>
  <c r="H41" i="1413" s="1"/>
  <c r="F40" i="1413"/>
  <c r="H40" i="1413" s="1"/>
  <c r="F39" i="1413"/>
  <c r="H39" i="1413" s="1"/>
  <c r="F38" i="1413"/>
  <c r="H38" i="1413" s="1"/>
  <c r="F37" i="1413"/>
  <c r="H37" i="1413" s="1"/>
  <c r="F36" i="1413"/>
  <c r="H36" i="1413" s="1"/>
  <c r="F35" i="1413"/>
  <c r="H35" i="1413" s="1"/>
  <c r="F34" i="1413"/>
  <c r="H34" i="1413" s="1"/>
  <c r="F33" i="1413"/>
  <c r="H33" i="1413" s="1"/>
  <c r="F32" i="1413"/>
  <c r="H32" i="1413" s="1"/>
  <c r="F31" i="1413"/>
  <c r="H31" i="1413" s="1"/>
  <c r="F30" i="1413"/>
  <c r="H30" i="1413" s="1"/>
  <c r="F29" i="1413"/>
  <c r="H29" i="1413" s="1"/>
  <c r="F28" i="1413"/>
  <c r="H28" i="1413" s="1"/>
  <c r="F27" i="1413"/>
  <c r="H27" i="1413" s="1"/>
  <c r="F26" i="1413"/>
  <c r="H26" i="1413" s="1"/>
  <c r="F25" i="1413"/>
  <c r="H25" i="1413" s="1"/>
  <c r="F24" i="1413"/>
  <c r="H24" i="1413" s="1"/>
  <c r="F60" i="1412"/>
  <c r="H60" i="1412" s="1"/>
  <c r="F59" i="1412"/>
  <c r="H59" i="1412" s="1"/>
  <c r="F58" i="1412"/>
  <c r="H58" i="1412" s="1"/>
  <c r="F57" i="1412"/>
  <c r="H57" i="1412" s="1"/>
  <c r="F56" i="1412"/>
  <c r="H56" i="1412" s="1"/>
  <c r="F55" i="1412"/>
  <c r="H55" i="1412" s="1"/>
  <c r="F54" i="1412"/>
  <c r="H54" i="1412" s="1"/>
  <c r="F53" i="1412"/>
  <c r="H53" i="1412" s="1"/>
  <c r="F46" i="1412"/>
  <c r="H46" i="1412" s="1"/>
  <c r="F45" i="1412"/>
  <c r="H45" i="1412" s="1"/>
  <c r="F44" i="1412"/>
  <c r="H44" i="1412" s="1"/>
  <c r="F43" i="1412"/>
  <c r="H43" i="1412" s="1"/>
  <c r="F42" i="1412"/>
  <c r="H42" i="1412" s="1"/>
  <c r="F41" i="1412"/>
  <c r="H41" i="1412" s="1"/>
  <c r="F40" i="1412"/>
  <c r="H40" i="1412" s="1"/>
  <c r="F39" i="1412"/>
  <c r="H39" i="1412" s="1"/>
  <c r="F38" i="1412"/>
  <c r="H38" i="1412" s="1"/>
  <c r="F37" i="1412"/>
  <c r="H37" i="1412" s="1"/>
  <c r="F36" i="1412"/>
  <c r="H36" i="1412" s="1"/>
  <c r="F35" i="1412"/>
  <c r="H35" i="1412" s="1"/>
  <c r="F34" i="1412"/>
  <c r="H34" i="1412" s="1"/>
  <c r="F33" i="1412"/>
  <c r="H33" i="1412" s="1"/>
  <c r="F32" i="1412"/>
  <c r="H32" i="1412" s="1"/>
  <c r="F31" i="1412"/>
  <c r="H31" i="1412" s="1"/>
  <c r="F30" i="1412"/>
  <c r="H30" i="1412" s="1"/>
  <c r="F29" i="1412"/>
  <c r="H29" i="1412" s="1"/>
  <c r="F28" i="1412"/>
  <c r="H28" i="1412" s="1"/>
  <c r="F27" i="1412"/>
  <c r="H27" i="1412" s="1"/>
  <c r="F26" i="1412"/>
  <c r="H26" i="1412" s="1"/>
  <c r="F25" i="1412"/>
  <c r="H25" i="1412" s="1"/>
  <c r="F24" i="1412"/>
  <c r="H24" i="1412" s="1"/>
  <c r="F60" i="1411"/>
  <c r="H60" i="1411" s="1"/>
  <c r="F59" i="1411"/>
  <c r="H59" i="1411" s="1"/>
  <c r="F58" i="1411"/>
  <c r="H58" i="1411" s="1"/>
  <c r="F57" i="1411"/>
  <c r="H57" i="1411" s="1"/>
  <c r="F56" i="1411"/>
  <c r="H56" i="1411" s="1"/>
  <c r="F55" i="1411"/>
  <c r="H55" i="1411" s="1"/>
  <c r="F54" i="1411"/>
  <c r="H54" i="1411" s="1"/>
  <c r="F53" i="1411"/>
  <c r="H53" i="1411" s="1"/>
  <c r="F46" i="1411"/>
  <c r="H46" i="1411" s="1"/>
  <c r="F45" i="1411"/>
  <c r="H45" i="1411" s="1"/>
  <c r="F44" i="1411"/>
  <c r="H44" i="1411" s="1"/>
  <c r="F43" i="1411"/>
  <c r="H43" i="1411" s="1"/>
  <c r="F42" i="1411"/>
  <c r="H42" i="1411" s="1"/>
  <c r="F41" i="1411"/>
  <c r="H41" i="1411" s="1"/>
  <c r="F40" i="1411"/>
  <c r="H40" i="1411" s="1"/>
  <c r="F39" i="1411"/>
  <c r="H39" i="1411" s="1"/>
  <c r="F38" i="1411"/>
  <c r="H38" i="1411" s="1"/>
  <c r="F37" i="1411"/>
  <c r="H37" i="1411" s="1"/>
  <c r="F36" i="1411"/>
  <c r="H36" i="1411" s="1"/>
  <c r="F35" i="1411"/>
  <c r="H35" i="1411" s="1"/>
  <c r="F34" i="1411"/>
  <c r="H34" i="1411" s="1"/>
  <c r="F33" i="1411"/>
  <c r="H33" i="1411" s="1"/>
  <c r="F32" i="1411"/>
  <c r="H32" i="1411" s="1"/>
  <c r="F31" i="1411"/>
  <c r="H31" i="1411" s="1"/>
  <c r="F30" i="1411"/>
  <c r="H30" i="1411" s="1"/>
  <c r="F29" i="1411"/>
  <c r="H29" i="1411" s="1"/>
  <c r="F28" i="1411"/>
  <c r="H28" i="1411" s="1"/>
  <c r="F27" i="1411"/>
  <c r="H27" i="1411" s="1"/>
  <c r="F26" i="1411"/>
  <c r="H26" i="1411" s="1"/>
  <c r="F25" i="1411"/>
  <c r="H25" i="1411" s="1"/>
  <c r="F24" i="1411"/>
  <c r="H24" i="1411" s="1"/>
  <c r="F60" i="1410"/>
  <c r="H60" i="1410" s="1"/>
  <c r="F59" i="1410"/>
  <c r="H59" i="1410" s="1"/>
  <c r="F58" i="1410"/>
  <c r="H58" i="1410" s="1"/>
  <c r="F57" i="1410"/>
  <c r="H57" i="1410" s="1"/>
  <c r="F56" i="1410"/>
  <c r="H56" i="1410" s="1"/>
  <c r="F55" i="1410"/>
  <c r="H55" i="1410" s="1"/>
  <c r="F54" i="1410"/>
  <c r="H54" i="1410" s="1"/>
  <c r="F53" i="1410"/>
  <c r="H53" i="1410" s="1"/>
  <c r="F46" i="1410"/>
  <c r="H46" i="1410" s="1"/>
  <c r="F45" i="1410"/>
  <c r="H45" i="1410" s="1"/>
  <c r="F44" i="1410"/>
  <c r="H44" i="1410" s="1"/>
  <c r="F43" i="1410"/>
  <c r="H43" i="1410" s="1"/>
  <c r="F42" i="1410"/>
  <c r="H42" i="1410" s="1"/>
  <c r="F41" i="1410"/>
  <c r="H41" i="1410" s="1"/>
  <c r="F40" i="1410"/>
  <c r="H40" i="1410" s="1"/>
  <c r="F39" i="1410"/>
  <c r="H39" i="1410" s="1"/>
  <c r="F38" i="1410"/>
  <c r="H38" i="1410" s="1"/>
  <c r="F37" i="1410"/>
  <c r="H37" i="1410" s="1"/>
  <c r="F36" i="1410"/>
  <c r="H36" i="1410" s="1"/>
  <c r="F35" i="1410"/>
  <c r="H35" i="1410" s="1"/>
  <c r="F34" i="1410"/>
  <c r="H34" i="1410" s="1"/>
  <c r="F33" i="1410"/>
  <c r="H33" i="1410" s="1"/>
  <c r="F32" i="1410"/>
  <c r="H32" i="1410" s="1"/>
  <c r="F31" i="1410"/>
  <c r="H31" i="1410" s="1"/>
  <c r="F30" i="1410"/>
  <c r="H30" i="1410" s="1"/>
  <c r="F29" i="1410"/>
  <c r="H29" i="1410" s="1"/>
  <c r="F28" i="1410"/>
  <c r="H28" i="1410" s="1"/>
  <c r="F27" i="1410"/>
  <c r="H27" i="1410" s="1"/>
  <c r="F26" i="1410"/>
  <c r="H26" i="1410" s="1"/>
  <c r="F25" i="1410"/>
  <c r="H25" i="1410" s="1"/>
  <c r="F24" i="1410"/>
  <c r="H24" i="1410" s="1"/>
  <c r="F60" i="1409"/>
  <c r="H60" i="1409" s="1"/>
  <c r="F59" i="1409"/>
  <c r="H59" i="1409" s="1"/>
  <c r="F58" i="1409"/>
  <c r="H58" i="1409" s="1"/>
  <c r="F57" i="1409"/>
  <c r="H57" i="1409" s="1"/>
  <c r="F56" i="1409"/>
  <c r="H56" i="1409" s="1"/>
  <c r="F55" i="1409"/>
  <c r="H55" i="1409" s="1"/>
  <c r="F54" i="1409"/>
  <c r="H54" i="1409" s="1"/>
  <c r="F53" i="1409"/>
  <c r="H53" i="1409" s="1"/>
  <c r="F46" i="1409"/>
  <c r="H46" i="1409" s="1"/>
  <c r="F45" i="1409"/>
  <c r="H45" i="1409" s="1"/>
  <c r="F44" i="1409"/>
  <c r="H44" i="1409" s="1"/>
  <c r="F43" i="1409"/>
  <c r="H43" i="1409" s="1"/>
  <c r="F42" i="1409"/>
  <c r="H42" i="1409" s="1"/>
  <c r="F41" i="1409"/>
  <c r="H41" i="1409" s="1"/>
  <c r="F40" i="1409"/>
  <c r="H40" i="1409" s="1"/>
  <c r="F39" i="1409"/>
  <c r="H39" i="1409" s="1"/>
  <c r="F38" i="1409"/>
  <c r="H38" i="1409" s="1"/>
  <c r="F37" i="1409"/>
  <c r="H37" i="1409" s="1"/>
  <c r="F36" i="1409"/>
  <c r="H36" i="1409" s="1"/>
  <c r="F35" i="1409"/>
  <c r="H35" i="1409" s="1"/>
  <c r="F34" i="1409"/>
  <c r="H34" i="1409" s="1"/>
  <c r="F33" i="1409"/>
  <c r="H33" i="1409" s="1"/>
  <c r="F32" i="1409"/>
  <c r="H32" i="1409" s="1"/>
  <c r="F31" i="1409"/>
  <c r="H31" i="1409" s="1"/>
  <c r="F30" i="1409"/>
  <c r="H30" i="1409" s="1"/>
  <c r="F29" i="1409"/>
  <c r="H29" i="1409" s="1"/>
  <c r="F28" i="1409"/>
  <c r="H28" i="1409" s="1"/>
  <c r="F27" i="1409"/>
  <c r="H27" i="1409" s="1"/>
  <c r="F26" i="1409"/>
  <c r="H26" i="1409" s="1"/>
  <c r="F25" i="1409"/>
  <c r="H25" i="1409" s="1"/>
  <c r="F24" i="1409"/>
  <c r="H24" i="1409" s="1"/>
  <c r="F60" i="1408"/>
  <c r="H60" i="1408" s="1"/>
  <c r="F59" i="1408"/>
  <c r="H59" i="1408" s="1"/>
  <c r="F58" i="1408"/>
  <c r="H58" i="1408" s="1"/>
  <c r="F57" i="1408"/>
  <c r="H57" i="1408" s="1"/>
  <c r="F56" i="1408"/>
  <c r="H56" i="1408" s="1"/>
  <c r="F55" i="1408"/>
  <c r="H55" i="1408" s="1"/>
  <c r="F54" i="1408"/>
  <c r="H54" i="1408" s="1"/>
  <c r="F53" i="1408"/>
  <c r="H53" i="1408" s="1"/>
  <c r="F46" i="1408"/>
  <c r="H46" i="1408" s="1"/>
  <c r="F45" i="1408"/>
  <c r="H45" i="1408" s="1"/>
  <c r="F44" i="1408"/>
  <c r="H44" i="1408" s="1"/>
  <c r="F43" i="1408"/>
  <c r="H43" i="1408" s="1"/>
  <c r="F42" i="1408"/>
  <c r="H42" i="1408" s="1"/>
  <c r="F41" i="1408"/>
  <c r="H41" i="1408" s="1"/>
  <c r="F40" i="1408"/>
  <c r="H40" i="1408" s="1"/>
  <c r="F39" i="1408"/>
  <c r="H39" i="1408" s="1"/>
  <c r="F38" i="1408"/>
  <c r="H38" i="1408" s="1"/>
  <c r="F37" i="1408"/>
  <c r="H37" i="1408" s="1"/>
  <c r="F36" i="1408"/>
  <c r="H36" i="1408" s="1"/>
  <c r="F35" i="1408"/>
  <c r="H35" i="1408" s="1"/>
  <c r="F34" i="1408"/>
  <c r="H34" i="1408" s="1"/>
  <c r="F33" i="1408"/>
  <c r="H33" i="1408" s="1"/>
  <c r="F32" i="1408"/>
  <c r="H32" i="1408" s="1"/>
  <c r="F31" i="1408"/>
  <c r="H31" i="1408" s="1"/>
  <c r="F30" i="1408"/>
  <c r="H30" i="1408" s="1"/>
  <c r="F29" i="1408"/>
  <c r="H29" i="1408" s="1"/>
  <c r="F28" i="1408"/>
  <c r="H28" i="1408" s="1"/>
  <c r="F27" i="1408"/>
  <c r="H27" i="1408" s="1"/>
  <c r="F26" i="1408"/>
  <c r="H26" i="1408" s="1"/>
  <c r="F25" i="1408"/>
  <c r="H25" i="1408" s="1"/>
  <c r="F24" i="1408"/>
  <c r="H24" i="1408" s="1"/>
  <c r="F60" i="1407"/>
  <c r="H60" i="1407" s="1"/>
  <c r="F59" i="1407"/>
  <c r="H59" i="1407" s="1"/>
  <c r="F58" i="1407"/>
  <c r="H58" i="1407" s="1"/>
  <c r="F57" i="1407"/>
  <c r="H57" i="1407" s="1"/>
  <c r="F56" i="1407"/>
  <c r="H56" i="1407" s="1"/>
  <c r="F55" i="1407"/>
  <c r="H55" i="1407" s="1"/>
  <c r="F54" i="1407"/>
  <c r="H54" i="1407" s="1"/>
  <c r="F53" i="1407"/>
  <c r="H53" i="1407" s="1"/>
  <c r="F46" i="1407"/>
  <c r="H46" i="1407" s="1"/>
  <c r="F45" i="1407"/>
  <c r="H45" i="1407" s="1"/>
  <c r="F44" i="1407"/>
  <c r="H44" i="1407" s="1"/>
  <c r="F43" i="1407"/>
  <c r="H43" i="1407" s="1"/>
  <c r="F42" i="1407"/>
  <c r="H42" i="1407" s="1"/>
  <c r="F41" i="1407"/>
  <c r="H41" i="1407" s="1"/>
  <c r="F40" i="1407"/>
  <c r="H40" i="1407" s="1"/>
  <c r="F39" i="1407"/>
  <c r="H39" i="1407" s="1"/>
  <c r="F38" i="1407"/>
  <c r="H38" i="1407" s="1"/>
  <c r="F37" i="1407"/>
  <c r="H37" i="1407" s="1"/>
  <c r="F36" i="1407"/>
  <c r="H36" i="1407" s="1"/>
  <c r="F35" i="1407"/>
  <c r="H35" i="1407" s="1"/>
  <c r="F34" i="1407"/>
  <c r="H34" i="1407" s="1"/>
  <c r="F33" i="1407"/>
  <c r="H33" i="1407" s="1"/>
  <c r="F32" i="1407"/>
  <c r="H32" i="1407" s="1"/>
  <c r="F31" i="1407"/>
  <c r="H31" i="1407" s="1"/>
  <c r="F30" i="1407"/>
  <c r="H30" i="1407" s="1"/>
  <c r="F29" i="1407"/>
  <c r="H29" i="1407" s="1"/>
  <c r="F28" i="1407"/>
  <c r="H28" i="1407" s="1"/>
  <c r="F27" i="1407"/>
  <c r="H27" i="1407" s="1"/>
  <c r="F26" i="1407"/>
  <c r="H26" i="1407" s="1"/>
  <c r="F25" i="1407"/>
  <c r="H25" i="1407" s="1"/>
  <c r="F24" i="1407"/>
  <c r="H24" i="1407" s="1"/>
  <c r="F60" i="1406"/>
  <c r="H60" i="1406" s="1"/>
  <c r="F59" i="1406"/>
  <c r="H59" i="1406" s="1"/>
  <c r="F58" i="1406"/>
  <c r="H58" i="1406" s="1"/>
  <c r="F57" i="1406"/>
  <c r="H57" i="1406" s="1"/>
  <c r="F56" i="1406"/>
  <c r="H56" i="1406" s="1"/>
  <c r="F55" i="1406"/>
  <c r="H55" i="1406" s="1"/>
  <c r="F54" i="1406"/>
  <c r="H54" i="1406" s="1"/>
  <c r="F53" i="1406"/>
  <c r="H53" i="1406" s="1"/>
  <c r="F46" i="1406"/>
  <c r="H46" i="1406" s="1"/>
  <c r="F45" i="1406"/>
  <c r="H45" i="1406" s="1"/>
  <c r="F44" i="1406"/>
  <c r="H44" i="1406" s="1"/>
  <c r="F43" i="1406"/>
  <c r="H43" i="1406" s="1"/>
  <c r="F42" i="1406"/>
  <c r="H42" i="1406" s="1"/>
  <c r="F41" i="1406"/>
  <c r="H41" i="1406" s="1"/>
  <c r="F40" i="1406"/>
  <c r="H40" i="1406" s="1"/>
  <c r="F39" i="1406"/>
  <c r="H39" i="1406" s="1"/>
  <c r="F38" i="1406"/>
  <c r="H38" i="1406" s="1"/>
  <c r="F37" i="1406"/>
  <c r="H37" i="1406" s="1"/>
  <c r="F36" i="1406"/>
  <c r="H36" i="1406" s="1"/>
  <c r="F35" i="1406"/>
  <c r="H35" i="1406" s="1"/>
  <c r="F34" i="1406"/>
  <c r="H34" i="1406" s="1"/>
  <c r="F33" i="1406"/>
  <c r="H33" i="1406" s="1"/>
  <c r="F32" i="1406"/>
  <c r="H32" i="1406" s="1"/>
  <c r="F31" i="1406"/>
  <c r="H31" i="1406" s="1"/>
  <c r="F30" i="1406"/>
  <c r="H30" i="1406" s="1"/>
  <c r="F29" i="1406"/>
  <c r="H29" i="1406" s="1"/>
  <c r="F28" i="1406"/>
  <c r="H28" i="1406" s="1"/>
  <c r="F27" i="1406"/>
  <c r="H27" i="1406" s="1"/>
  <c r="F26" i="1406"/>
  <c r="H26" i="1406" s="1"/>
  <c r="F25" i="1406"/>
  <c r="H25" i="1406" s="1"/>
  <c r="F24" i="1406"/>
  <c r="H24" i="1406" s="1"/>
  <c r="F60" i="1405"/>
  <c r="H60" i="1405" s="1"/>
  <c r="F59" i="1405"/>
  <c r="H59" i="1405" s="1"/>
  <c r="F58" i="1405"/>
  <c r="H58" i="1405" s="1"/>
  <c r="F57" i="1405"/>
  <c r="H57" i="1405" s="1"/>
  <c r="F56" i="1405"/>
  <c r="H56" i="1405" s="1"/>
  <c r="F55" i="1405"/>
  <c r="H55" i="1405" s="1"/>
  <c r="F54" i="1405"/>
  <c r="H54" i="1405" s="1"/>
  <c r="F53" i="1405"/>
  <c r="H53" i="1405" s="1"/>
  <c r="F46" i="1405"/>
  <c r="H46" i="1405" s="1"/>
  <c r="F45" i="1405"/>
  <c r="H45" i="1405" s="1"/>
  <c r="F44" i="1405"/>
  <c r="H44" i="1405" s="1"/>
  <c r="F43" i="1405"/>
  <c r="H43" i="1405" s="1"/>
  <c r="F42" i="1405"/>
  <c r="H42" i="1405" s="1"/>
  <c r="F41" i="1405"/>
  <c r="H41" i="1405" s="1"/>
  <c r="F40" i="1405"/>
  <c r="H40" i="1405" s="1"/>
  <c r="F39" i="1405"/>
  <c r="H39" i="1405" s="1"/>
  <c r="F38" i="1405"/>
  <c r="H38" i="1405" s="1"/>
  <c r="F37" i="1405"/>
  <c r="H37" i="1405" s="1"/>
  <c r="F36" i="1405"/>
  <c r="H36" i="1405" s="1"/>
  <c r="F35" i="1405"/>
  <c r="H35" i="1405" s="1"/>
  <c r="F34" i="1405"/>
  <c r="H34" i="1405" s="1"/>
  <c r="F33" i="1405"/>
  <c r="H33" i="1405" s="1"/>
  <c r="F32" i="1405"/>
  <c r="H32" i="1405" s="1"/>
  <c r="F31" i="1405"/>
  <c r="H31" i="1405" s="1"/>
  <c r="F30" i="1405"/>
  <c r="H30" i="1405" s="1"/>
  <c r="F29" i="1405"/>
  <c r="H29" i="1405" s="1"/>
  <c r="F28" i="1405"/>
  <c r="H28" i="1405" s="1"/>
  <c r="F27" i="1405"/>
  <c r="H27" i="1405" s="1"/>
  <c r="F26" i="1405"/>
  <c r="H26" i="1405" s="1"/>
  <c r="F25" i="1405"/>
  <c r="H25" i="1405" s="1"/>
  <c r="F24" i="1405"/>
  <c r="H24" i="1405" s="1"/>
  <c r="F60" i="1403"/>
  <c r="H60" i="1403" s="1"/>
  <c r="F59" i="1403"/>
  <c r="H59" i="1403" s="1"/>
  <c r="F58" i="1403"/>
  <c r="H58" i="1403" s="1"/>
  <c r="F57" i="1403"/>
  <c r="H57" i="1403" s="1"/>
  <c r="F56" i="1403"/>
  <c r="H56" i="1403" s="1"/>
  <c r="F55" i="1403"/>
  <c r="H55" i="1403" s="1"/>
  <c r="F54" i="1403"/>
  <c r="H54" i="1403" s="1"/>
  <c r="F53" i="1403"/>
  <c r="H53" i="1403" s="1"/>
  <c r="F46" i="1403"/>
  <c r="H46" i="1403" s="1"/>
  <c r="F45" i="1403"/>
  <c r="H45" i="1403" s="1"/>
  <c r="F44" i="1403"/>
  <c r="H44" i="1403" s="1"/>
  <c r="F43" i="1403"/>
  <c r="H43" i="1403" s="1"/>
  <c r="F42" i="1403"/>
  <c r="H42" i="1403" s="1"/>
  <c r="F41" i="1403"/>
  <c r="H41" i="1403" s="1"/>
  <c r="F40" i="1403"/>
  <c r="H40" i="1403" s="1"/>
  <c r="F39" i="1403"/>
  <c r="H39" i="1403" s="1"/>
  <c r="F38" i="1403"/>
  <c r="H38" i="1403" s="1"/>
  <c r="F37" i="1403"/>
  <c r="H37" i="1403" s="1"/>
  <c r="F36" i="1403"/>
  <c r="H36" i="1403" s="1"/>
  <c r="F35" i="1403"/>
  <c r="H35" i="1403" s="1"/>
  <c r="F34" i="1403"/>
  <c r="H34" i="1403" s="1"/>
  <c r="F33" i="1403"/>
  <c r="H33" i="1403" s="1"/>
  <c r="F32" i="1403"/>
  <c r="H32" i="1403" s="1"/>
  <c r="F31" i="1403"/>
  <c r="H31" i="1403" s="1"/>
  <c r="F30" i="1403"/>
  <c r="H30" i="1403" s="1"/>
  <c r="F29" i="1403"/>
  <c r="H29" i="1403" s="1"/>
  <c r="F28" i="1403"/>
  <c r="H28" i="1403" s="1"/>
  <c r="F27" i="1403"/>
  <c r="H27" i="1403" s="1"/>
  <c r="F26" i="1403"/>
  <c r="H26" i="1403" s="1"/>
  <c r="F25" i="1403"/>
  <c r="H25" i="1403" s="1"/>
  <c r="F24" i="1403"/>
  <c r="H24" i="1403" s="1"/>
  <c r="F60" i="1402"/>
  <c r="H60" i="1402" s="1"/>
  <c r="F59" i="1402"/>
  <c r="H59" i="1402" s="1"/>
  <c r="F58" i="1402"/>
  <c r="H58" i="1402" s="1"/>
  <c r="F57" i="1402"/>
  <c r="H57" i="1402" s="1"/>
  <c r="F56" i="1402"/>
  <c r="H56" i="1402" s="1"/>
  <c r="F55" i="1402"/>
  <c r="H55" i="1402" s="1"/>
  <c r="F54" i="1402"/>
  <c r="H54" i="1402" s="1"/>
  <c r="F53" i="1402"/>
  <c r="H53" i="1402" s="1"/>
  <c r="F46" i="1402"/>
  <c r="H46" i="1402" s="1"/>
  <c r="F45" i="1402"/>
  <c r="H45" i="1402" s="1"/>
  <c r="F44" i="1402"/>
  <c r="H44" i="1402" s="1"/>
  <c r="F43" i="1402"/>
  <c r="H43" i="1402" s="1"/>
  <c r="F42" i="1402"/>
  <c r="H42" i="1402" s="1"/>
  <c r="F41" i="1402"/>
  <c r="H41" i="1402" s="1"/>
  <c r="F40" i="1402"/>
  <c r="H40" i="1402" s="1"/>
  <c r="F39" i="1402"/>
  <c r="H39" i="1402" s="1"/>
  <c r="F38" i="1402"/>
  <c r="H38" i="1402" s="1"/>
  <c r="F37" i="1402"/>
  <c r="H37" i="1402" s="1"/>
  <c r="F36" i="1402"/>
  <c r="H36" i="1402" s="1"/>
  <c r="F35" i="1402"/>
  <c r="H35" i="1402" s="1"/>
  <c r="F34" i="1402"/>
  <c r="H34" i="1402" s="1"/>
  <c r="F33" i="1402"/>
  <c r="H33" i="1402" s="1"/>
  <c r="F32" i="1402"/>
  <c r="H32" i="1402" s="1"/>
  <c r="F31" i="1402"/>
  <c r="H31" i="1402" s="1"/>
  <c r="F30" i="1402"/>
  <c r="H30" i="1402" s="1"/>
  <c r="F29" i="1402"/>
  <c r="H29" i="1402" s="1"/>
  <c r="F28" i="1402"/>
  <c r="H28" i="1402" s="1"/>
  <c r="F27" i="1402"/>
  <c r="H27" i="1402" s="1"/>
  <c r="F26" i="1402"/>
  <c r="H26" i="1402" s="1"/>
  <c r="F25" i="1402"/>
  <c r="H25" i="1402" s="1"/>
  <c r="F24" i="1402"/>
  <c r="H24" i="1402" s="1"/>
  <c r="F60" i="1401"/>
  <c r="H60" i="1401" s="1"/>
  <c r="F59" i="1401"/>
  <c r="H59" i="1401" s="1"/>
  <c r="F58" i="1401"/>
  <c r="H58" i="1401" s="1"/>
  <c r="F57" i="1401"/>
  <c r="H57" i="1401" s="1"/>
  <c r="F56" i="1401"/>
  <c r="H56" i="1401" s="1"/>
  <c r="F55" i="1401"/>
  <c r="H55" i="1401" s="1"/>
  <c r="F54" i="1401"/>
  <c r="H54" i="1401" s="1"/>
  <c r="F53" i="1401"/>
  <c r="H53" i="1401" s="1"/>
  <c r="F46" i="1401"/>
  <c r="H46" i="1401" s="1"/>
  <c r="F45" i="1401"/>
  <c r="H45" i="1401" s="1"/>
  <c r="F44" i="1401"/>
  <c r="H44" i="1401" s="1"/>
  <c r="F43" i="1401"/>
  <c r="H43" i="1401" s="1"/>
  <c r="F42" i="1401"/>
  <c r="H42" i="1401" s="1"/>
  <c r="F41" i="1401"/>
  <c r="H41" i="1401" s="1"/>
  <c r="F40" i="1401"/>
  <c r="H40" i="1401" s="1"/>
  <c r="F39" i="1401"/>
  <c r="H39" i="1401" s="1"/>
  <c r="F38" i="1401"/>
  <c r="H38" i="1401" s="1"/>
  <c r="F37" i="1401"/>
  <c r="H37" i="1401" s="1"/>
  <c r="F36" i="1401"/>
  <c r="H36" i="1401" s="1"/>
  <c r="F35" i="1401"/>
  <c r="H35" i="1401" s="1"/>
  <c r="F34" i="1401"/>
  <c r="H34" i="1401" s="1"/>
  <c r="F33" i="1401"/>
  <c r="H33" i="1401" s="1"/>
  <c r="F32" i="1401"/>
  <c r="H32" i="1401" s="1"/>
  <c r="F31" i="1401"/>
  <c r="H31" i="1401" s="1"/>
  <c r="F30" i="1401"/>
  <c r="H30" i="1401" s="1"/>
  <c r="F29" i="1401"/>
  <c r="H29" i="1401" s="1"/>
  <c r="F28" i="1401"/>
  <c r="H28" i="1401" s="1"/>
  <c r="F27" i="1401"/>
  <c r="H27" i="1401" s="1"/>
  <c r="F26" i="1401"/>
  <c r="H26" i="1401" s="1"/>
  <c r="F25" i="1401"/>
  <c r="H25" i="1401" s="1"/>
  <c r="F24" i="1401"/>
  <c r="H24" i="1401" s="1"/>
  <c r="F60" i="1400"/>
  <c r="H60" i="1400" s="1"/>
  <c r="F59" i="1400"/>
  <c r="H59" i="1400" s="1"/>
  <c r="F58" i="1400"/>
  <c r="H58" i="1400" s="1"/>
  <c r="F57" i="1400"/>
  <c r="H57" i="1400" s="1"/>
  <c r="F56" i="1400"/>
  <c r="H56" i="1400" s="1"/>
  <c r="F55" i="1400"/>
  <c r="H55" i="1400" s="1"/>
  <c r="F54" i="1400"/>
  <c r="H54" i="1400" s="1"/>
  <c r="F53" i="1400"/>
  <c r="H53" i="1400" s="1"/>
  <c r="F46" i="1400"/>
  <c r="H46" i="1400" s="1"/>
  <c r="F45" i="1400"/>
  <c r="H45" i="1400" s="1"/>
  <c r="F44" i="1400"/>
  <c r="H44" i="1400" s="1"/>
  <c r="F43" i="1400"/>
  <c r="H43" i="1400" s="1"/>
  <c r="F42" i="1400"/>
  <c r="H42" i="1400" s="1"/>
  <c r="F41" i="1400"/>
  <c r="H41" i="1400" s="1"/>
  <c r="F40" i="1400"/>
  <c r="H40" i="1400" s="1"/>
  <c r="F39" i="1400"/>
  <c r="H39" i="1400" s="1"/>
  <c r="F38" i="1400"/>
  <c r="H38" i="1400" s="1"/>
  <c r="F37" i="1400"/>
  <c r="H37" i="1400" s="1"/>
  <c r="F36" i="1400"/>
  <c r="H36" i="1400" s="1"/>
  <c r="F35" i="1400"/>
  <c r="H35" i="1400" s="1"/>
  <c r="F34" i="1400"/>
  <c r="H34" i="1400" s="1"/>
  <c r="F33" i="1400"/>
  <c r="H33" i="1400" s="1"/>
  <c r="F32" i="1400"/>
  <c r="H32" i="1400" s="1"/>
  <c r="F31" i="1400"/>
  <c r="H31" i="1400" s="1"/>
  <c r="F30" i="1400"/>
  <c r="H30" i="1400" s="1"/>
  <c r="F29" i="1400"/>
  <c r="H29" i="1400" s="1"/>
  <c r="F28" i="1400"/>
  <c r="H28" i="1400" s="1"/>
  <c r="F27" i="1400"/>
  <c r="H27" i="1400" s="1"/>
  <c r="F26" i="1400"/>
  <c r="H26" i="1400" s="1"/>
  <c r="F25" i="1400"/>
  <c r="H25" i="1400" s="1"/>
  <c r="F24" i="1400"/>
  <c r="H24" i="1400" s="1"/>
  <c r="F60" i="1399"/>
  <c r="H60" i="1399" s="1"/>
  <c r="F59" i="1399"/>
  <c r="H59" i="1399" s="1"/>
  <c r="F58" i="1399"/>
  <c r="H58" i="1399" s="1"/>
  <c r="F57" i="1399"/>
  <c r="H57" i="1399" s="1"/>
  <c r="F56" i="1399"/>
  <c r="H56" i="1399" s="1"/>
  <c r="F55" i="1399"/>
  <c r="H55" i="1399" s="1"/>
  <c r="F54" i="1399"/>
  <c r="H54" i="1399" s="1"/>
  <c r="F53" i="1399"/>
  <c r="H53" i="1399" s="1"/>
  <c r="F46" i="1399"/>
  <c r="H46" i="1399" s="1"/>
  <c r="F45" i="1399"/>
  <c r="H45" i="1399" s="1"/>
  <c r="F44" i="1399"/>
  <c r="H44" i="1399" s="1"/>
  <c r="F43" i="1399"/>
  <c r="H43" i="1399" s="1"/>
  <c r="F42" i="1399"/>
  <c r="H42" i="1399" s="1"/>
  <c r="F41" i="1399"/>
  <c r="H41" i="1399" s="1"/>
  <c r="F40" i="1399"/>
  <c r="H40" i="1399" s="1"/>
  <c r="F39" i="1399"/>
  <c r="H39" i="1399" s="1"/>
  <c r="F38" i="1399"/>
  <c r="H38" i="1399" s="1"/>
  <c r="F37" i="1399"/>
  <c r="H37" i="1399" s="1"/>
  <c r="F36" i="1399"/>
  <c r="H36" i="1399" s="1"/>
  <c r="F35" i="1399"/>
  <c r="H35" i="1399" s="1"/>
  <c r="F34" i="1399"/>
  <c r="H34" i="1399" s="1"/>
  <c r="F33" i="1399"/>
  <c r="H33" i="1399" s="1"/>
  <c r="F32" i="1399"/>
  <c r="H32" i="1399" s="1"/>
  <c r="F31" i="1399"/>
  <c r="H31" i="1399" s="1"/>
  <c r="F30" i="1399"/>
  <c r="H30" i="1399" s="1"/>
  <c r="F29" i="1399"/>
  <c r="H29" i="1399" s="1"/>
  <c r="F28" i="1399"/>
  <c r="H28" i="1399" s="1"/>
  <c r="F27" i="1399"/>
  <c r="H27" i="1399" s="1"/>
  <c r="F26" i="1399"/>
  <c r="H26" i="1399" s="1"/>
  <c r="F25" i="1399"/>
  <c r="H25" i="1399" s="1"/>
  <c r="F24" i="1399"/>
  <c r="H24" i="1399" s="1"/>
  <c r="F60" i="1398"/>
  <c r="H60" i="1398" s="1"/>
  <c r="F59" i="1398"/>
  <c r="H59" i="1398" s="1"/>
  <c r="F58" i="1398"/>
  <c r="H58" i="1398" s="1"/>
  <c r="F57" i="1398"/>
  <c r="H57" i="1398" s="1"/>
  <c r="F56" i="1398"/>
  <c r="H56" i="1398" s="1"/>
  <c r="F55" i="1398"/>
  <c r="H55" i="1398" s="1"/>
  <c r="F54" i="1398"/>
  <c r="H54" i="1398" s="1"/>
  <c r="F53" i="1398"/>
  <c r="H53" i="1398" s="1"/>
  <c r="F46" i="1398"/>
  <c r="H46" i="1398" s="1"/>
  <c r="F45" i="1398"/>
  <c r="H45" i="1398" s="1"/>
  <c r="F44" i="1398"/>
  <c r="H44" i="1398" s="1"/>
  <c r="F43" i="1398"/>
  <c r="H43" i="1398" s="1"/>
  <c r="F42" i="1398"/>
  <c r="H42" i="1398" s="1"/>
  <c r="F41" i="1398"/>
  <c r="H41" i="1398" s="1"/>
  <c r="F40" i="1398"/>
  <c r="H40" i="1398" s="1"/>
  <c r="F39" i="1398"/>
  <c r="H39" i="1398" s="1"/>
  <c r="F38" i="1398"/>
  <c r="H38" i="1398" s="1"/>
  <c r="F37" i="1398"/>
  <c r="H37" i="1398" s="1"/>
  <c r="F36" i="1398"/>
  <c r="H36" i="1398" s="1"/>
  <c r="F35" i="1398"/>
  <c r="H35" i="1398" s="1"/>
  <c r="F34" i="1398"/>
  <c r="H34" i="1398" s="1"/>
  <c r="F33" i="1398"/>
  <c r="H33" i="1398" s="1"/>
  <c r="F32" i="1398"/>
  <c r="H32" i="1398" s="1"/>
  <c r="F31" i="1398"/>
  <c r="H31" i="1398" s="1"/>
  <c r="F30" i="1398"/>
  <c r="H30" i="1398" s="1"/>
  <c r="F29" i="1398"/>
  <c r="H29" i="1398" s="1"/>
  <c r="F28" i="1398"/>
  <c r="H28" i="1398" s="1"/>
  <c r="F27" i="1398"/>
  <c r="H27" i="1398" s="1"/>
  <c r="F26" i="1398"/>
  <c r="H26" i="1398" s="1"/>
  <c r="F25" i="1398"/>
  <c r="H25" i="1398" s="1"/>
  <c r="F24" i="1398"/>
  <c r="H24" i="1398" s="1"/>
  <c r="F60" i="1397"/>
  <c r="H60" i="1397" s="1"/>
  <c r="F59" i="1397"/>
  <c r="H59" i="1397" s="1"/>
  <c r="F58" i="1397"/>
  <c r="H58" i="1397" s="1"/>
  <c r="F57" i="1397"/>
  <c r="H57" i="1397" s="1"/>
  <c r="F56" i="1397"/>
  <c r="H56" i="1397" s="1"/>
  <c r="F55" i="1397"/>
  <c r="H55" i="1397" s="1"/>
  <c r="F54" i="1397"/>
  <c r="H54" i="1397" s="1"/>
  <c r="F53" i="1397"/>
  <c r="H53" i="1397" s="1"/>
  <c r="F46" i="1397"/>
  <c r="H46" i="1397" s="1"/>
  <c r="F45" i="1397"/>
  <c r="H45" i="1397" s="1"/>
  <c r="F44" i="1397"/>
  <c r="H44" i="1397" s="1"/>
  <c r="F43" i="1397"/>
  <c r="H43" i="1397" s="1"/>
  <c r="F42" i="1397"/>
  <c r="H42" i="1397" s="1"/>
  <c r="F41" i="1397"/>
  <c r="H41" i="1397" s="1"/>
  <c r="F40" i="1397"/>
  <c r="H40" i="1397" s="1"/>
  <c r="F39" i="1397"/>
  <c r="H39" i="1397" s="1"/>
  <c r="F38" i="1397"/>
  <c r="H38" i="1397" s="1"/>
  <c r="F37" i="1397"/>
  <c r="H37" i="1397" s="1"/>
  <c r="F36" i="1397"/>
  <c r="H36" i="1397" s="1"/>
  <c r="F35" i="1397"/>
  <c r="H35" i="1397" s="1"/>
  <c r="F34" i="1397"/>
  <c r="H34" i="1397" s="1"/>
  <c r="F33" i="1397"/>
  <c r="H33" i="1397" s="1"/>
  <c r="F32" i="1397"/>
  <c r="H32" i="1397" s="1"/>
  <c r="F31" i="1397"/>
  <c r="H31" i="1397" s="1"/>
  <c r="F30" i="1397"/>
  <c r="H30" i="1397" s="1"/>
  <c r="F29" i="1397"/>
  <c r="H29" i="1397" s="1"/>
  <c r="F28" i="1397"/>
  <c r="H28" i="1397" s="1"/>
  <c r="F27" i="1397"/>
  <c r="H27" i="1397" s="1"/>
  <c r="F26" i="1397"/>
  <c r="H26" i="1397" s="1"/>
  <c r="F25" i="1397"/>
  <c r="H25" i="1397" s="1"/>
  <c r="F24" i="1397"/>
  <c r="H24" i="1397" s="1"/>
  <c r="F60" i="1396"/>
  <c r="H60" i="1396" s="1"/>
  <c r="F59" i="1396"/>
  <c r="H59" i="1396" s="1"/>
  <c r="F58" i="1396"/>
  <c r="H58" i="1396" s="1"/>
  <c r="F57" i="1396"/>
  <c r="H57" i="1396" s="1"/>
  <c r="F56" i="1396"/>
  <c r="H56" i="1396" s="1"/>
  <c r="F55" i="1396"/>
  <c r="H55" i="1396" s="1"/>
  <c r="F54" i="1396"/>
  <c r="H54" i="1396" s="1"/>
  <c r="F53" i="1396"/>
  <c r="H53" i="1396" s="1"/>
  <c r="F46" i="1396"/>
  <c r="H46" i="1396" s="1"/>
  <c r="F45" i="1396"/>
  <c r="H45" i="1396" s="1"/>
  <c r="F44" i="1396"/>
  <c r="H44" i="1396" s="1"/>
  <c r="F43" i="1396"/>
  <c r="H43" i="1396" s="1"/>
  <c r="F42" i="1396"/>
  <c r="H42" i="1396" s="1"/>
  <c r="F41" i="1396"/>
  <c r="H41" i="1396" s="1"/>
  <c r="F40" i="1396"/>
  <c r="H40" i="1396" s="1"/>
  <c r="F39" i="1396"/>
  <c r="H39" i="1396" s="1"/>
  <c r="F38" i="1396"/>
  <c r="H38" i="1396" s="1"/>
  <c r="F37" i="1396"/>
  <c r="H37" i="1396" s="1"/>
  <c r="F36" i="1396"/>
  <c r="H36" i="1396" s="1"/>
  <c r="F35" i="1396"/>
  <c r="H35" i="1396" s="1"/>
  <c r="F34" i="1396"/>
  <c r="H34" i="1396" s="1"/>
  <c r="F33" i="1396"/>
  <c r="H33" i="1396" s="1"/>
  <c r="F32" i="1396"/>
  <c r="H32" i="1396" s="1"/>
  <c r="F31" i="1396"/>
  <c r="H31" i="1396" s="1"/>
  <c r="F30" i="1396"/>
  <c r="H30" i="1396" s="1"/>
  <c r="F29" i="1396"/>
  <c r="H29" i="1396" s="1"/>
  <c r="F28" i="1396"/>
  <c r="H28" i="1396" s="1"/>
  <c r="F27" i="1396"/>
  <c r="H27" i="1396" s="1"/>
  <c r="F26" i="1396"/>
  <c r="H26" i="1396" s="1"/>
  <c r="F25" i="1396"/>
  <c r="H25" i="1396" s="1"/>
  <c r="F24" i="1396"/>
  <c r="H24" i="1396" s="1"/>
  <c r="F60" i="1395"/>
  <c r="H60" i="1395" s="1"/>
  <c r="F59" i="1395"/>
  <c r="H59" i="1395" s="1"/>
  <c r="F58" i="1395"/>
  <c r="H58" i="1395" s="1"/>
  <c r="F57" i="1395"/>
  <c r="H57" i="1395" s="1"/>
  <c r="F56" i="1395"/>
  <c r="H56" i="1395" s="1"/>
  <c r="F55" i="1395"/>
  <c r="H55" i="1395" s="1"/>
  <c r="F54" i="1395"/>
  <c r="H54" i="1395" s="1"/>
  <c r="F53" i="1395"/>
  <c r="H53" i="1395" s="1"/>
  <c r="F46" i="1395"/>
  <c r="H46" i="1395" s="1"/>
  <c r="F45" i="1395"/>
  <c r="H45" i="1395" s="1"/>
  <c r="F44" i="1395"/>
  <c r="H44" i="1395" s="1"/>
  <c r="F43" i="1395"/>
  <c r="H43" i="1395" s="1"/>
  <c r="F42" i="1395"/>
  <c r="H42" i="1395" s="1"/>
  <c r="F41" i="1395"/>
  <c r="H41" i="1395" s="1"/>
  <c r="F40" i="1395"/>
  <c r="H40" i="1395" s="1"/>
  <c r="F39" i="1395"/>
  <c r="H39" i="1395" s="1"/>
  <c r="F38" i="1395"/>
  <c r="H38" i="1395" s="1"/>
  <c r="F37" i="1395"/>
  <c r="H37" i="1395" s="1"/>
  <c r="F36" i="1395"/>
  <c r="H36" i="1395" s="1"/>
  <c r="F35" i="1395"/>
  <c r="H35" i="1395" s="1"/>
  <c r="F34" i="1395"/>
  <c r="H34" i="1395" s="1"/>
  <c r="F33" i="1395"/>
  <c r="H33" i="1395" s="1"/>
  <c r="F32" i="1395"/>
  <c r="H32" i="1395" s="1"/>
  <c r="F31" i="1395"/>
  <c r="H31" i="1395" s="1"/>
  <c r="F30" i="1395"/>
  <c r="H30" i="1395" s="1"/>
  <c r="F29" i="1395"/>
  <c r="H29" i="1395" s="1"/>
  <c r="F28" i="1395"/>
  <c r="H28" i="1395" s="1"/>
  <c r="F27" i="1395"/>
  <c r="H27" i="1395" s="1"/>
  <c r="F26" i="1395"/>
  <c r="H26" i="1395" s="1"/>
  <c r="F25" i="1395"/>
  <c r="H25" i="1395" s="1"/>
  <c r="F24" i="1395"/>
  <c r="H24" i="1395" s="1"/>
  <c r="F60" i="1394"/>
  <c r="H60" i="1394" s="1"/>
  <c r="F59" i="1394"/>
  <c r="H59" i="1394" s="1"/>
  <c r="F58" i="1394"/>
  <c r="H58" i="1394" s="1"/>
  <c r="F57" i="1394"/>
  <c r="H57" i="1394" s="1"/>
  <c r="F56" i="1394"/>
  <c r="H56" i="1394" s="1"/>
  <c r="F55" i="1394"/>
  <c r="H55" i="1394" s="1"/>
  <c r="F54" i="1394"/>
  <c r="H54" i="1394" s="1"/>
  <c r="F53" i="1394"/>
  <c r="H53" i="1394" s="1"/>
  <c r="F46" i="1394"/>
  <c r="H46" i="1394" s="1"/>
  <c r="F45" i="1394"/>
  <c r="H45" i="1394" s="1"/>
  <c r="F44" i="1394"/>
  <c r="H44" i="1394" s="1"/>
  <c r="F43" i="1394"/>
  <c r="H43" i="1394" s="1"/>
  <c r="F42" i="1394"/>
  <c r="H42" i="1394" s="1"/>
  <c r="F41" i="1394"/>
  <c r="H41" i="1394" s="1"/>
  <c r="F40" i="1394"/>
  <c r="H40" i="1394" s="1"/>
  <c r="F39" i="1394"/>
  <c r="H39" i="1394" s="1"/>
  <c r="F38" i="1394"/>
  <c r="H38" i="1394" s="1"/>
  <c r="F37" i="1394"/>
  <c r="H37" i="1394" s="1"/>
  <c r="F36" i="1394"/>
  <c r="H36" i="1394" s="1"/>
  <c r="F35" i="1394"/>
  <c r="H35" i="1394" s="1"/>
  <c r="F34" i="1394"/>
  <c r="H34" i="1394" s="1"/>
  <c r="F33" i="1394"/>
  <c r="H33" i="1394" s="1"/>
  <c r="F32" i="1394"/>
  <c r="H32" i="1394" s="1"/>
  <c r="F31" i="1394"/>
  <c r="H31" i="1394" s="1"/>
  <c r="F30" i="1394"/>
  <c r="H30" i="1394" s="1"/>
  <c r="F29" i="1394"/>
  <c r="H29" i="1394" s="1"/>
  <c r="F28" i="1394"/>
  <c r="H28" i="1394" s="1"/>
  <c r="F27" i="1394"/>
  <c r="H27" i="1394" s="1"/>
  <c r="F26" i="1394"/>
  <c r="H26" i="1394" s="1"/>
  <c r="F25" i="1394"/>
  <c r="H25" i="1394" s="1"/>
  <c r="F24" i="1394"/>
  <c r="H24" i="1394" s="1"/>
  <c r="F60" i="1393"/>
  <c r="H60" i="1393" s="1"/>
  <c r="F59" i="1393"/>
  <c r="H59" i="1393" s="1"/>
  <c r="F58" i="1393"/>
  <c r="H58" i="1393" s="1"/>
  <c r="F57" i="1393"/>
  <c r="H57" i="1393" s="1"/>
  <c r="F56" i="1393"/>
  <c r="H56" i="1393" s="1"/>
  <c r="F55" i="1393"/>
  <c r="H55" i="1393" s="1"/>
  <c r="F54" i="1393"/>
  <c r="H54" i="1393" s="1"/>
  <c r="F53" i="1393"/>
  <c r="H53" i="1393" s="1"/>
  <c r="F46" i="1393"/>
  <c r="H46" i="1393" s="1"/>
  <c r="F45" i="1393"/>
  <c r="H45" i="1393" s="1"/>
  <c r="F44" i="1393"/>
  <c r="H44" i="1393" s="1"/>
  <c r="F43" i="1393"/>
  <c r="H43" i="1393" s="1"/>
  <c r="F42" i="1393"/>
  <c r="H42" i="1393" s="1"/>
  <c r="F41" i="1393"/>
  <c r="H41" i="1393" s="1"/>
  <c r="F40" i="1393"/>
  <c r="H40" i="1393" s="1"/>
  <c r="F39" i="1393"/>
  <c r="H39" i="1393" s="1"/>
  <c r="F38" i="1393"/>
  <c r="H38" i="1393" s="1"/>
  <c r="F37" i="1393"/>
  <c r="H37" i="1393" s="1"/>
  <c r="F36" i="1393"/>
  <c r="H36" i="1393" s="1"/>
  <c r="F35" i="1393"/>
  <c r="H35" i="1393" s="1"/>
  <c r="F34" i="1393"/>
  <c r="H34" i="1393" s="1"/>
  <c r="F33" i="1393"/>
  <c r="H33" i="1393" s="1"/>
  <c r="F32" i="1393"/>
  <c r="H32" i="1393" s="1"/>
  <c r="F31" i="1393"/>
  <c r="H31" i="1393" s="1"/>
  <c r="F30" i="1393"/>
  <c r="H30" i="1393" s="1"/>
  <c r="F29" i="1393"/>
  <c r="H29" i="1393" s="1"/>
  <c r="F28" i="1393"/>
  <c r="H28" i="1393" s="1"/>
  <c r="F27" i="1393"/>
  <c r="H27" i="1393" s="1"/>
  <c r="F26" i="1393"/>
  <c r="H26" i="1393" s="1"/>
  <c r="F25" i="1393"/>
  <c r="H25" i="1393" s="1"/>
  <c r="F24" i="1393"/>
  <c r="H24" i="1393" s="1"/>
  <c r="F60" i="1392"/>
  <c r="H60" i="1392" s="1"/>
  <c r="F59" i="1392"/>
  <c r="H59" i="1392" s="1"/>
  <c r="F58" i="1392"/>
  <c r="H58" i="1392" s="1"/>
  <c r="F57" i="1392"/>
  <c r="H57" i="1392" s="1"/>
  <c r="F56" i="1392"/>
  <c r="H56" i="1392" s="1"/>
  <c r="F55" i="1392"/>
  <c r="H55" i="1392" s="1"/>
  <c r="F54" i="1392"/>
  <c r="H54" i="1392" s="1"/>
  <c r="F53" i="1392"/>
  <c r="H53" i="1392" s="1"/>
  <c r="F46" i="1392"/>
  <c r="H46" i="1392" s="1"/>
  <c r="F45" i="1392"/>
  <c r="H45" i="1392" s="1"/>
  <c r="F44" i="1392"/>
  <c r="H44" i="1392" s="1"/>
  <c r="F43" i="1392"/>
  <c r="H43" i="1392" s="1"/>
  <c r="F42" i="1392"/>
  <c r="H42" i="1392" s="1"/>
  <c r="F41" i="1392"/>
  <c r="H41" i="1392" s="1"/>
  <c r="F40" i="1392"/>
  <c r="H40" i="1392" s="1"/>
  <c r="F39" i="1392"/>
  <c r="H39" i="1392" s="1"/>
  <c r="F38" i="1392"/>
  <c r="H38" i="1392" s="1"/>
  <c r="F37" i="1392"/>
  <c r="H37" i="1392" s="1"/>
  <c r="F36" i="1392"/>
  <c r="H36" i="1392" s="1"/>
  <c r="F35" i="1392"/>
  <c r="H35" i="1392" s="1"/>
  <c r="F34" i="1392"/>
  <c r="H34" i="1392" s="1"/>
  <c r="F33" i="1392"/>
  <c r="H33" i="1392" s="1"/>
  <c r="F32" i="1392"/>
  <c r="H32" i="1392" s="1"/>
  <c r="F31" i="1392"/>
  <c r="H31" i="1392" s="1"/>
  <c r="F30" i="1392"/>
  <c r="H30" i="1392" s="1"/>
  <c r="F29" i="1392"/>
  <c r="H29" i="1392" s="1"/>
  <c r="F28" i="1392"/>
  <c r="H28" i="1392" s="1"/>
  <c r="F27" i="1392"/>
  <c r="H27" i="1392" s="1"/>
  <c r="F26" i="1392"/>
  <c r="H26" i="1392" s="1"/>
  <c r="F25" i="1392"/>
  <c r="H25" i="1392" s="1"/>
  <c r="F24" i="1392"/>
  <c r="H24" i="1392" s="1"/>
  <c r="H67" i="1633" l="1"/>
  <c r="E62" i="1631"/>
  <c r="H62" i="1631" s="1"/>
  <c r="H67" i="1631" s="1"/>
  <c r="E62" i="1628"/>
  <c r="H67" i="1630"/>
  <c r="E62" i="1629"/>
  <c r="E62" i="1624"/>
  <c r="H62" i="1624" s="1"/>
  <c r="H67" i="1624" s="1"/>
  <c r="H62" i="1628"/>
  <c r="H67" i="1628" s="1"/>
  <c r="E62" i="1627"/>
  <c r="H62" i="1627" s="1"/>
  <c r="H67" i="1627" s="1"/>
  <c r="E62" i="1626"/>
  <c r="H62" i="1626" s="1"/>
  <c r="H67" i="1626" s="1"/>
  <c r="E62" i="1625"/>
  <c r="H62" i="1625" s="1"/>
  <c r="H67" i="1625" s="1"/>
  <c r="E62" i="1621"/>
  <c r="H62" i="1621" s="1"/>
  <c r="H67" i="1621" s="1"/>
  <c r="E62" i="1623"/>
  <c r="H62" i="1623" s="1"/>
  <c r="H67" i="1623" s="1"/>
  <c r="E62" i="1622"/>
  <c r="H62" i="1622" s="1"/>
  <c r="H67" i="1622" s="1"/>
  <c r="E62" i="1617"/>
  <c r="H62" i="1617" s="1"/>
  <c r="H67" i="1617" s="1"/>
  <c r="E62" i="1616"/>
  <c r="H62" i="1616" s="1"/>
  <c r="H67" i="1616" s="1"/>
  <c r="E62" i="1620"/>
  <c r="H62" i="1620" s="1"/>
  <c r="H67" i="1620" s="1"/>
  <c r="E62" i="1619"/>
  <c r="H62" i="1619" s="1"/>
  <c r="H67" i="1619" s="1"/>
  <c r="E62" i="1615"/>
  <c r="H62" i="1615" s="1"/>
  <c r="H67" i="1615" s="1"/>
  <c r="E62" i="1614"/>
  <c r="H62" i="1614" s="1"/>
  <c r="H67" i="1614" s="1"/>
  <c r="E62" i="1618"/>
  <c r="H62" i="1618" s="1"/>
  <c r="H67" i="1618" s="1"/>
  <c r="E62" i="1607"/>
  <c r="H62" i="1607" s="1"/>
  <c r="H67" i="1607" s="1"/>
  <c r="E62" i="1613"/>
  <c r="H62" i="1613" s="1"/>
  <c r="H67" i="1613" s="1"/>
  <c r="E62" i="1612"/>
  <c r="H62" i="1612" s="1"/>
  <c r="H67" i="1612" s="1"/>
  <c r="H67" i="1611"/>
  <c r="H67" i="1609"/>
  <c r="H67" i="1608"/>
  <c r="E62" i="1606"/>
  <c r="H62" i="1606" s="1"/>
  <c r="H67" i="1606" s="1"/>
  <c r="E62" i="1605"/>
  <c r="H62" i="1605" s="1"/>
  <c r="H67" i="1605" s="1"/>
  <c r="E62" i="1604"/>
  <c r="H62" i="1604" s="1"/>
  <c r="H67" i="1604" s="1"/>
  <c r="H61" i="1601"/>
  <c r="E62" i="1601" s="1"/>
  <c r="H62" i="1601" s="1"/>
  <c r="H47" i="1601"/>
  <c r="H61" i="1599"/>
  <c r="H47" i="1599"/>
  <c r="H61" i="1598"/>
  <c r="H47" i="1598"/>
  <c r="H61" i="1596"/>
  <c r="E62" i="1596" s="1"/>
  <c r="H62" i="1596" s="1"/>
  <c r="H47" i="1597"/>
  <c r="H61" i="1597"/>
  <c r="H47" i="1596"/>
  <c r="H61" i="1595"/>
  <c r="E62" i="1595" s="1"/>
  <c r="H62" i="1595" s="1"/>
  <c r="H47" i="1595"/>
  <c r="H61" i="1592"/>
  <c r="E62" i="1592" s="1"/>
  <c r="H62" i="1592" s="1"/>
  <c r="H61" i="1591"/>
  <c r="H47" i="1592"/>
  <c r="H47" i="1591"/>
  <c r="H61" i="1590"/>
  <c r="E62" i="1590" s="1"/>
  <c r="H62" i="1590" s="1"/>
  <c r="H47" i="1590"/>
  <c r="H61" i="1589"/>
  <c r="H61" i="1588"/>
  <c r="E62" i="1588" s="1"/>
  <c r="H47" i="1589"/>
  <c r="H47" i="1588"/>
  <c r="H61" i="1587"/>
  <c r="H47" i="1587"/>
  <c r="H61" i="1586"/>
  <c r="E62" i="1586" s="1"/>
  <c r="H62" i="1586" s="1"/>
  <c r="H47" i="1586"/>
  <c r="H47" i="1585"/>
  <c r="H61" i="1584"/>
  <c r="H47" i="1584"/>
  <c r="H61" i="1583"/>
  <c r="E62" i="1583" s="1"/>
  <c r="H62" i="1583" s="1"/>
  <c r="H47" i="1583"/>
  <c r="H61" i="1582"/>
  <c r="E62" i="1582" s="1"/>
  <c r="H62" i="1582" s="1"/>
  <c r="H47" i="1582"/>
  <c r="H61" i="1581"/>
  <c r="H47" i="1581"/>
  <c r="H61" i="1580"/>
  <c r="H47" i="1580"/>
  <c r="H61" i="1577"/>
  <c r="H61" i="1579"/>
  <c r="H47" i="1579"/>
  <c r="H47" i="1578"/>
  <c r="H61" i="1578"/>
  <c r="E62" i="1578" s="1"/>
  <c r="H61" i="1574"/>
  <c r="E62" i="1574" s="1"/>
  <c r="H62" i="1574" s="1"/>
  <c r="H61" i="1576"/>
  <c r="H47" i="1577"/>
  <c r="H61" i="1575"/>
  <c r="E62" i="1575" s="1"/>
  <c r="H62" i="1575" s="1"/>
  <c r="H47" i="1576"/>
  <c r="H47" i="1575"/>
  <c r="H61" i="1573"/>
  <c r="H47" i="1574"/>
  <c r="H61" i="1572"/>
  <c r="H47" i="1573"/>
  <c r="H47" i="1572"/>
  <c r="H61" i="1570"/>
  <c r="E62" i="1570" s="1"/>
  <c r="H62" i="1570" s="1"/>
  <c r="H47" i="1570"/>
  <c r="H61" i="1569"/>
  <c r="E62" i="1569" s="1"/>
  <c r="H62" i="1569" s="1"/>
  <c r="H47" i="1569"/>
  <c r="H61" i="1568"/>
  <c r="H47" i="1568"/>
  <c r="H61" i="1567"/>
  <c r="E62" i="1567" s="1"/>
  <c r="H62" i="1567" s="1"/>
  <c r="H47" i="1567"/>
  <c r="H61" i="1566"/>
  <c r="E62" i="1566" s="1"/>
  <c r="H62" i="1566" s="1"/>
  <c r="H47" i="1566"/>
  <c r="H47" i="1565"/>
  <c r="H61" i="1565"/>
  <c r="H47" i="1564"/>
  <c r="H61" i="1564"/>
  <c r="H47" i="1563"/>
  <c r="H61" i="1563"/>
  <c r="H47" i="1562"/>
  <c r="H61" i="1562"/>
  <c r="H47" i="1560"/>
  <c r="H61" i="1560"/>
  <c r="H47" i="1559"/>
  <c r="H61" i="1559"/>
  <c r="H61" i="1558"/>
  <c r="H47" i="1558"/>
  <c r="H61" i="1556"/>
  <c r="H47" i="1557"/>
  <c r="H61" i="1557"/>
  <c r="H47" i="1556"/>
  <c r="H61" i="1555"/>
  <c r="H47" i="1555"/>
  <c r="H61" i="1554"/>
  <c r="H47" i="1554"/>
  <c r="H61" i="1553"/>
  <c r="H47" i="1553"/>
  <c r="H61" i="1552"/>
  <c r="H47" i="1552"/>
  <c r="H47" i="1551"/>
  <c r="H61" i="1551"/>
  <c r="H61" i="1550"/>
  <c r="H47" i="1550"/>
  <c r="H61" i="1549"/>
  <c r="H47" i="1549"/>
  <c r="H61" i="1548"/>
  <c r="H47" i="1548"/>
  <c r="H61" i="1546"/>
  <c r="H47" i="1546"/>
  <c r="H47" i="1545"/>
  <c r="H61" i="1545"/>
  <c r="H61" i="1544"/>
  <c r="H47" i="1544"/>
  <c r="H61" i="1543"/>
  <c r="H47" i="1543"/>
  <c r="H61" i="1542"/>
  <c r="H47" i="1542"/>
  <c r="H61" i="1541"/>
  <c r="H47" i="1541"/>
  <c r="H61" i="1540"/>
  <c r="H61" i="1538"/>
  <c r="H47" i="1540"/>
  <c r="H61" i="1539"/>
  <c r="H47" i="1539"/>
  <c r="H61" i="1537"/>
  <c r="H47" i="1538"/>
  <c r="H47" i="1537"/>
  <c r="H61" i="1535"/>
  <c r="H47" i="1536"/>
  <c r="H61" i="1536"/>
  <c r="H47" i="1535"/>
  <c r="H61" i="1534"/>
  <c r="H47" i="1534"/>
  <c r="H47" i="1533"/>
  <c r="H61" i="1533"/>
  <c r="H61" i="1532"/>
  <c r="H61" i="1531"/>
  <c r="H47" i="1532"/>
  <c r="H47" i="1531"/>
  <c r="H61" i="1530"/>
  <c r="H47" i="1530"/>
  <c r="H61" i="1528"/>
  <c r="H47" i="1528"/>
  <c r="H61" i="1526"/>
  <c r="H47" i="1526"/>
  <c r="H61" i="1525"/>
  <c r="H47" i="1525"/>
  <c r="H61" i="1524"/>
  <c r="H47" i="1524"/>
  <c r="H61" i="1523"/>
  <c r="H47" i="1523"/>
  <c r="H61" i="1522"/>
  <c r="H47" i="1522"/>
  <c r="H47" i="1521"/>
  <c r="H61" i="1521"/>
  <c r="H61" i="1519"/>
  <c r="H47" i="1520"/>
  <c r="H61" i="1520"/>
  <c r="H47" i="1519"/>
  <c r="H61" i="1518"/>
  <c r="H47" i="1518"/>
  <c r="H47" i="1517"/>
  <c r="H61" i="1517"/>
  <c r="H47" i="1516"/>
  <c r="H61" i="1516"/>
  <c r="H61" i="1515"/>
  <c r="H47" i="1515"/>
  <c r="H47" i="1514"/>
  <c r="H61" i="1514"/>
  <c r="H61" i="1512"/>
  <c r="H47" i="1513"/>
  <c r="H61" i="1513"/>
  <c r="H61" i="1509"/>
  <c r="H61" i="1511"/>
  <c r="H47" i="1512"/>
  <c r="H47" i="1511"/>
  <c r="H47" i="1510"/>
  <c r="H61" i="1510"/>
  <c r="H47" i="1509"/>
  <c r="H61" i="1508"/>
  <c r="H47" i="1508"/>
  <c r="H61" i="1506"/>
  <c r="H47" i="1507"/>
  <c r="H61" i="1507"/>
  <c r="H61" i="1505"/>
  <c r="H47" i="1506"/>
  <c r="H61" i="1504"/>
  <c r="H47" i="1505"/>
  <c r="H61" i="1503"/>
  <c r="H47" i="1504"/>
  <c r="H47" i="1503"/>
  <c r="H61" i="1501"/>
  <c r="H61" i="1502"/>
  <c r="H47" i="1502"/>
  <c r="H61" i="1500"/>
  <c r="H47" i="1501"/>
  <c r="H61" i="1497"/>
  <c r="H47" i="1500"/>
  <c r="H61" i="1499"/>
  <c r="H47" i="1499"/>
  <c r="H61" i="1498"/>
  <c r="H47" i="1498"/>
  <c r="H61" i="1496"/>
  <c r="H47" i="1497"/>
  <c r="H47" i="1496"/>
  <c r="H61" i="1495"/>
  <c r="H47" i="1495"/>
  <c r="H61" i="1494"/>
  <c r="H47" i="1494"/>
  <c r="H61" i="1493"/>
  <c r="H47" i="1493"/>
  <c r="H61" i="1489"/>
  <c r="H47" i="1492"/>
  <c r="H61" i="1492"/>
  <c r="H61" i="1490"/>
  <c r="H47" i="1490"/>
  <c r="H47" i="1489"/>
  <c r="H61" i="1487"/>
  <c r="H47" i="1488"/>
  <c r="H61" i="1488"/>
  <c r="H61" i="1486"/>
  <c r="H47" i="1487"/>
  <c r="H61" i="1485"/>
  <c r="H47" i="1486"/>
  <c r="H61" i="1484"/>
  <c r="H47" i="1485"/>
  <c r="H61" i="1483"/>
  <c r="H47" i="1484"/>
  <c r="H47" i="1483"/>
  <c r="H61" i="1481"/>
  <c r="H61" i="1482"/>
  <c r="H47" i="1482"/>
  <c r="H47" i="1481"/>
  <c r="H61" i="1479"/>
  <c r="H61" i="1478"/>
  <c r="H47" i="1479"/>
  <c r="H47" i="1478"/>
  <c r="H61" i="1477"/>
  <c r="H47" i="1477"/>
  <c r="H61" i="1476"/>
  <c r="H47" i="1476"/>
  <c r="H61" i="1475"/>
  <c r="H47" i="1475"/>
  <c r="H47" i="1474"/>
  <c r="H61" i="1474"/>
  <c r="H61" i="1473"/>
  <c r="H47" i="1473"/>
  <c r="H47" i="1472"/>
  <c r="H61" i="1472"/>
  <c r="H47" i="1471"/>
  <c r="H61" i="1471"/>
  <c r="H47" i="1470"/>
  <c r="H61" i="1470"/>
  <c r="H61" i="1469"/>
  <c r="H47" i="1469"/>
  <c r="H61" i="1468"/>
  <c r="H61" i="1467"/>
  <c r="H47" i="1468"/>
  <c r="H47" i="1467"/>
  <c r="H61" i="1466"/>
  <c r="H47" i="1466"/>
  <c r="H61" i="1465"/>
  <c r="H47" i="1465"/>
  <c r="H61" i="1463"/>
  <c r="H47" i="1464"/>
  <c r="H61" i="1464"/>
  <c r="H47" i="1463"/>
  <c r="H61" i="1462"/>
  <c r="H61" i="1461"/>
  <c r="H47" i="1462"/>
  <c r="H61" i="1460"/>
  <c r="H47" i="1461"/>
  <c r="H47" i="1460"/>
  <c r="H61" i="1458"/>
  <c r="H61" i="1459"/>
  <c r="H47" i="1459"/>
  <c r="H47" i="1458"/>
  <c r="H61" i="1457"/>
  <c r="H47" i="1457"/>
  <c r="H61" i="1456"/>
  <c r="H47" i="1456"/>
  <c r="H47" i="1455"/>
  <c r="H61" i="1455"/>
  <c r="H61" i="1454"/>
  <c r="H47" i="1454"/>
  <c r="H47" i="1453"/>
  <c r="H61" i="1453"/>
  <c r="H61" i="1452"/>
  <c r="H47" i="1452"/>
  <c r="H61" i="1450"/>
  <c r="H61" i="1451"/>
  <c r="H47" i="1451"/>
  <c r="H61" i="1449"/>
  <c r="H47" i="1450"/>
  <c r="H47" i="1449"/>
  <c r="H61" i="1448"/>
  <c r="H47" i="1448"/>
  <c r="H61" i="1447"/>
  <c r="H47" i="1447"/>
  <c r="H61" i="1445"/>
  <c r="H61" i="1446"/>
  <c r="H47" i="1446"/>
  <c r="H47" i="1445"/>
  <c r="H61" i="1444"/>
  <c r="H47" i="1444"/>
  <c r="H61" i="1443"/>
  <c r="H47" i="1443"/>
  <c r="H47" i="1442"/>
  <c r="H61" i="1442"/>
  <c r="H61" i="1440"/>
  <c r="H47" i="1441"/>
  <c r="H61" i="1441"/>
  <c r="H61" i="1437"/>
  <c r="H47" i="1440"/>
  <c r="H61" i="1439"/>
  <c r="H61" i="1438"/>
  <c r="H47" i="1439"/>
  <c r="H61" i="1436"/>
  <c r="H47" i="1438"/>
  <c r="H47" i="1437"/>
  <c r="H47" i="1436"/>
  <c r="H61" i="1435"/>
  <c r="H47" i="1435"/>
  <c r="H61" i="1434"/>
  <c r="H47" i="1434"/>
  <c r="H61" i="1433"/>
  <c r="H47" i="1433"/>
  <c r="H61" i="1431"/>
  <c r="H61" i="1432"/>
  <c r="H47" i="1432"/>
  <c r="H61" i="1428"/>
  <c r="H47" i="1431"/>
  <c r="H61" i="1429"/>
  <c r="H61" i="1430"/>
  <c r="H47" i="1430"/>
  <c r="H47" i="1429"/>
  <c r="H61" i="1427"/>
  <c r="H47" i="1428"/>
  <c r="H61" i="1425"/>
  <c r="H47" i="1427"/>
  <c r="H61" i="1426"/>
  <c r="H47" i="1426"/>
  <c r="H47" i="1425"/>
  <c r="H47" i="1424"/>
  <c r="H61" i="1424"/>
  <c r="H61" i="1423"/>
  <c r="H47" i="1423"/>
  <c r="H61" i="1422"/>
  <c r="H47" i="1422"/>
  <c r="H61" i="1421"/>
  <c r="H61" i="1419"/>
  <c r="H47" i="1421"/>
  <c r="H47" i="1420"/>
  <c r="H61" i="1420"/>
  <c r="H61" i="1418"/>
  <c r="H47" i="1419"/>
  <c r="H47" i="1418"/>
  <c r="H61" i="1417"/>
  <c r="H47" i="1417"/>
  <c r="H61" i="1415"/>
  <c r="H61" i="1416"/>
  <c r="H47" i="1416"/>
  <c r="H47" i="1415"/>
  <c r="H61" i="1414"/>
  <c r="H47" i="1414"/>
  <c r="H61" i="1413"/>
  <c r="H47" i="1413"/>
  <c r="H61" i="1412"/>
  <c r="H47" i="1412"/>
  <c r="H61" i="1407"/>
  <c r="H61" i="1411"/>
  <c r="H47" i="1411"/>
  <c r="H61" i="1410"/>
  <c r="H47" i="1410"/>
  <c r="H61" i="1409"/>
  <c r="H47" i="1409"/>
  <c r="H61" i="1408"/>
  <c r="H47" i="1408"/>
  <c r="H47" i="1407"/>
  <c r="H61" i="1406"/>
  <c r="H47" i="1406"/>
  <c r="H61" i="1405"/>
  <c r="H47" i="1405"/>
  <c r="H61" i="1402"/>
  <c r="H61" i="1403"/>
  <c r="H47" i="1403"/>
  <c r="H47" i="1402"/>
  <c r="H61" i="1401"/>
  <c r="H47" i="1401"/>
  <c r="H47" i="1400"/>
  <c r="H61" i="1399"/>
  <c r="H61" i="1400"/>
  <c r="H47" i="1399"/>
  <c r="H47" i="1398"/>
  <c r="H61" i="1398"/>
  <c r="H61" i="1397"/>
  <c r="H61" i="1395"/>
  <c r="H47" i="1396"/>
  <c r="H47" i="1397"/>
  <c r="H61" i="1396"/>
  <c r="H61" i="1394"/>
  <c r="H47" i="1395"/>
  <c r="H61" i="1393"/>
  <c r="H47" i="1394"/>
  <c r="H47" i="1393"/>
  <c r="H47" i="1392"/>
  <c r="H61" i="1392"/>
  <c r="F60" i="1390"/>
  <c r="H60" i="1390" s="1"/>
  <c r="F59" i="1390"/>
  <c r="H59" i="1390" s="1"/>
  <c r="F58" i="1390"/>
  <c r="H58" i="1390" s="1"/>
  <c r="F57" i="1390"/>
  <c r="H57" i="1390" s="1"/>
  <c r="F56" i="1390"/>
  <c r="H56" i="1390" s="1"/>
  <c r="F55" i="1390"/>
  <c r="H55" i="1390" s="1"/>
  <c r="F54" i="1390"/>
  <c r="H54" i="1390" s="1"/>
  <c r="F53" i="1390"/>
  <c r="H53" i="1390" s="1"/>
  <c r="F46" i="1390"/>
  <c r="H46" i="1390" s="1"/>
  <c r="F45" i="1390"/>
  <c r="H45" i="1390" s="1"/>
  <c r="F44" i="1390"/>
  <c r="H44" i="1390" s="1"/>
  <c r="F43" i="1390"/>
  <c r="H43" i="1390" s="1"/>
  <c r="F42" i="1390"/>
  <c r="H42" i="1390" s="1"/>
  <c r="F41" i="1390"/>
  <c r="H41" i="1390" s="1"/>
  <c r="F40" i="1390"/>
  <c r="H40" i="1390" s="1"/>
  <c r="F39" i="1390"/>
  <c r="H39" i="1390" s="1"/>
  <c r="F38" i="1390"/>
  <c r="H38" i="1390" s="1"/>
  <c r="F37" i="1390"/>
  <c r="H37" i="1390" s="1"/>
  <c r="F36" i="1390"/>
  <c r="H36" i="1390" s="1"/>
  <c r="F35" i="1390"/>
  <c r="H35" i="1390" s="1"/>
  <c r="F34" i="1390"/>
  <c r="H34" i="1390" s="1"/>
  <c r="F33" i="1390"/>
  <c r="H33" i="1390" s="1"/>
  <c r="F32" i="1390"/>
  <c r="H32" i="1390" s="1"/>
  <c r="F31" i="1390"/>
  <c r="H31" i="1390" s="1"/>
  <c r="F30" i="1390"/>
  <c r="H30" i="1390" s="1"/>
  <c r="F29" i="1390"/>
  <c r="H29" i="1390" s="1"/>
  <c r="F28" i="1390"/>
  <c r="H28" i="1390" s="1"/>
  <c r="F27" i="1390"/>
  <c r="H27" i="1390" s="1"/>
  <c r="F26" i="1390"/>
  <c r="H26" i="1390" s="1"/>
  <c r="F25" i="1390"/>
  <c r="H25" i="1390" s="1"/>
  <c r="F24" i="1390"/>
  <c r="H24" i="1390" s="1"/>
  <c r="F60" i="1389"/>
  <c r="H60" i="1389" s="1"/>
  <c r="F59" i="1389"/>
  <c r="H59" i="1389" s="1"/>
  <c r="F58" i="1389"/>
  <c r="H58" i="1389" s="1"/>
  <c r="F57" i="1389"/>
  <c r="H57" i="1389" s="1"/>
  <c r="F56" i="1389"/>
  <c r="H56" i="1389" s="1"/>
  <c r="F55" i="1389"/>
  <c r="H55" i="1389" s="1"/>
  <c r="F54" i="1389"/>
  <c r="H54" i="1389" s="1"/>
  <c r="F53" i="1389"/>
  <c r="H53" i="1389" s="1"/>
  <c r="F46" i="1389"/>
  <c r="H46" i="1389" s="1"/>
  <c r="F45" i="1389"/>
  <c r="H45" i="1389" s="1"/>
  <c r="F44" i="1389"/>
  <c r="H44" i="1389" s="1"/>
  <c r="F43" i="1389"/>
  <c r="H43" i="1389" s="1"/>
  <c r="F42" i="1389"/>
  <c r="H42" i="1389" s="1"/>
  <c r="F41" i="1389"/>
  <c r="H41" i="1389" s="1"/>
  <c r="F40" i="1389"/>
  <c r="H40" i="1389" s="1"/>
  <c r="F39" i="1389"/>
  <c r="H39" i="1389" s="1"/>
  <c r="F38" i="1389"/>
  <c r="H38" i="1389" s="1"/>
  <c r="F37" i="1389"/>
  <c r="H37" i="1389" s="1"/>
  <c r="F36" i="1389"/>
  <c r="H36" i="1389" s="1"/>
  <c r="F35" i="1389"/>
  <c r="H35" i="1389" s="1"/>
  <c r="F34" i="1389"/>
  <c r="H34" i="1389" s="1"/>
  <c r="F33" i="1389"/>
  <c r="H33" i="1389" s="1"/>
  <c r="F32" i="1389"/>
  <c r="H32" i="1389" s="1"/>
  <c r="F31" i="1389"/>
  <c r="H31" i="1389" s="1"/>
  <c r="F30" i="1389"/>
  <c r="H30" i="1389" s="1"/>
  <c r="F29" i="1389"/>
  <c r="H29" i="1389" s="1"/>
  <c r="F28" i="1389"/>
  <c r="H28" i="1389" s="1"/>
  <c r="F27" i="1389"/>
  <c r="H27" i="1389" s="1"/>
  <c r="F26" i="1389"/>
  <c r="H26" i="1389" s="1"/>
  <c r="F25" i="1389"/>
  <c r="H25" i="1389" s="1"/>
  <c r="F24" i="1389"/>
  <c r="H24" i="1389" s="1"/>
  <c r="E62" i="1488" l="1"/>
  <c r="H62" i="1488" s="1"/>
  <c r="H67" i="1488" s="1"/>
  <c r="H67" i="1596"/>
  <c r="H67" i="1601"/>
  <c r="E62" i="1597"/>
  <c r="H62" i="1597" s="1"/>
  <c r="H67" i="1597" s="1"/>
  <c r="E62" i="1598"/>
  <c r="H62" i="1598" s="1"/>
  <c r="H67" i="1598" s="1"/>
  <c r="E62" i="1599"/>
  <c r="H62" i="1599" s="1"/>
  <c r="H67" i="1599" s="1"/>
  <c r="H67" i="1595"/>
  <c r="H67" i="1590"/>
  <c r="H67" i="1591"/>
  <c r="E62" i="1591"/>
  <c r="H62" i="1591" s="1"/>
  <c r="H67" i="1592"/>
  <c r="H62" i="1588"/>
  <c r="H67" i="1588" s="1"/>
  <c r="H67" i="1589"/>
  <c r="E62" i="1587"/>
  <c r="H67" i="1586"/>
  <c r="E62" i="1584"/>
  <c r="H62" i="1584" s="1"/>
  <c r="H67" i="1584" s="1"/>
  <c r="H67" i="1583"/>
  <c r="H67" i="1574"/>
  <c r="H67" i="1506"/>
  <c r="H67" i="1582"/>
  <c r="E62" i="1581"/>
  <c r="H62" i="1581" s="1"/>
  <c r="H67" i="1581" s="1"/>
  <c r="H67" i="1577"/>
  <c r="E62" i="1580"/>
  <c r="H62" i="1580" s="1"/>
  <c r="H67" i="1580" s="1"/>
  <c r="H67" i="1575"/>
  <c r="H67" i="1567"/>
  <c r="H67" i="1569"/>
  <c r="E62" i="1579"/>
  <c r="H62" i="1579" s="1"/>
  <c r="H67" i="1579" s="1"/>
  <c r="H67" i="1576"/>
  <c r="H67" i="1566"/>
  <c r="H67" i="1570"/>
  <c r="H62" i="1578"/>
  <c r="H68" i="1578" s="1"/>
  <c r="H67" i="1573"/>
  <c r="H67" i="1572"/>
  <c r="H67" i="1568"/>
  <c r="H67" i="1440"/>
  <c r="H67" i="1487"/>
  <c r="H67" i="1565"/>
  <c r="H67" i="1564"/>
  <c r="H67" i="1562"/>
  <c r="H68" i="1562" s="1"/>
  <c r="H67" i="1563"/>
  <c r="H67" i="1560"/>
  <c r="H67" i="1558"/>
  <c r="H67" i="1559"/>
  <c r="H67" i="1556"/>
  <c r="H67" i="1557"/>
  <c r="H67" i="1554"/>
  <c r="H67" i="1555"/>
  <c r="H67" i="1552"/>
  <c r="H67" i="1549"/>
  <c r="H68" i="1549" s="1"/>
  <c r="H67" i="1553"/>
  <c r="H67" i="1551"/>
  <c r="H67" i="1548"/>
  <c r="H68" i="1548" s="1"/>
  <c r="H67" i="1550"/>
  <c r="H67" i="1542"/>
  <c r="H67" i="1544"/>
  <c r="H67" i="1546"/>
  <c r="H67" i="1545"/>
  <c r="H67" i="1543"/>
  <c r="H67" i="1539"/>
  <c r="H67" i="1538"/>
  <c r="H67" i="1540"/>
  <c r="H67" i="1541"/>
  <c r="H67" i="1537"/>
  <c r="H67" i="1535"/>
  <c r="H67" i="1536"/>
  <c r="H67" i="1532"/>
  <c r="H67" i="1534"/>
  <c r="H67" i="1533"/>
  <c r="H67" i="1531"/>
  <c r="H67" i="1528"/>
  <c r="H67" i="1530"/>
  <c r="H67" i="1526"/>
  <c r="H68" i="1526" s="1"/>
  <c r="H67" i="1525"/>
  <c r="H68" i="1525" s="1"/>
  <c r="H67" i="1524"/>
  <c r="H67" i="1523"/>
  <c r="H68" i="1523" s="1"/>
  <c r="H67" i="1522"/>
  <c r="H68" i="1522" s="1"/>
  <c r="H67" i="1519"/>
  <c r="H67" i="1521"/>
  <c r="H67" i="1520"/>
  <c r="H67" i="1509"/>
  <c r="H67" i="1518"/>
  <c r="H67" i="1517"/>
  <c r="H67" i="1516"/>
  <c r="H67" i="1515"/>
  <c r="H67" i="1510"/>
  <c r="H67" i="1514"/>
  <c r="H67" i="1512"/>
  <c r="H67" i="1513"/>
  <c r="H67" i="1511"/>
  <c r="H67" i="1507"/>
  <c r="H67" i="1503"/>
  <c r="H67" i="1508"/>
  <c r="H67" i="1505"/>
  <c r="H67" i="1504"/>
  <c r="H67" i="1501"/>
  <c r="H67" i="1497"/>
  <c r="H67" i="1500"/>
  <c r="H67" i="1502"/>
  <c r="H67" i="1498"/>
  <c r="H67" i="1496"/>
  <c r="H67" i="1499"/>
  <c r="H67" i="1495"/>
  <c r="H67" i="1494"/>
  <c r="H67" i="1489"/>
  <c r="H67" i="1493"/>
  <c r="H67" i="1490"/>
  <c r="H67" i="1492"/>
  <c r="H67" i="1484"/>
  <c r="H67" i="1486"/>
  <c r="H67" i="1485"/>
  <c r="H67" i="1483"/>
  <c r="H67" i="1481"/>
  <c r="H67" i="1482"/>
  <c r="H67" i="1479"/>
  <c r="H67" i="1478"/>
  <c r="H67" i="1476"/>
  <c r="H67" i="1477"/>
  <c r="H67" i="1474"/>
  <c r="H67" i="1469"/>
  <c r="H67" i="1473"/>
  <c r="H67" i="1475"/>
  <c r="H67" i="1471"/>
  <c r="H67" i="1472"/>
  <c r="H67" i="1470"/>
  <c r="H67" i="1468"/>
  <c r="H67" i="1467"/>
  <c r="H67" i="1465"/>
  <c r="H67" i="1466"/>
  <c r="H67" i="1463"/>
  <c r="H67" i="1460"/>
  <c r="H67" i="1461"/>
  <c r="H67" i="1464"/>
  <c r="H67" i="1462"/>
  <c r="H67" i="1458"/>
  <c r="H67" i="1459"/>
  <c r="H67" i="1456"/>
  <c r="H67" i="1457"/>
  <c r="H67" i="1452"/>
  <c r="H67" i="1455"/>
  <c r="H67" i="1431"/>
  <c r="H67" i="1454"/>
  <c r="H67" i="1453"/>
  <c r="H67" i="1450"/>
  <c r="H67" i="1451"/>
  <c r="H67" i="1437"/>
  <c r="H67" i="1446"/>
  <c r="H67" i="1449"/>
  <c r="H67" i="1447"/>
  <c r="H67" i="1448"/>
  <c r="H67" i="1445"/>
  <c r="H67" i="1444"/>
  <c r="H67" i="1441"/>
  <c r="H67" i="1439"/>
  <c r="H67" i="1443"/>
  <c r="H67" i="1442"/>
  <c r="H67" i="1436"/>
  <c r="H67" i="1438"/>
  <c r="H67" i="1428"/>
  <c r="H67" i="1435"/>
  <c r="H67" i="1434"/>
  <c r="H67" i="1433"/>
  <c r="H67" i="1432"/>
  <c r="H67" i="1422"/>
  <c r="H67" i="1424"/>
  <c r="H67" i="1429"/>
  <c r="H67" i="1430"/>
  <c r="H67" i="1427"/>
  <c r="H67" i="1426"/>
  <c r="H67" i="1425"/>
  <c r="H67" i="1423"/>
  <c r="H67" i="1420"/>
  <c r="H67" i="1419"/>
  <c r="H67" i="1421"/>
  <c r="H67" i="1418"/>
  <c r="H67" i="1417"/>
  <c r="H67" i="1415"/>
  <c r="H67" i="1416"/>
  <c r="H67" i="1412"/>
  <c r="H67" i="1414"/>
  <c r="H67" i="1407"/>
  <c r="H67" i="1413"/>
  <c r="H67" i="1408"/>
  <c r="H67" i="1410"/>
  <c r="H67" i="1411"/>
  <c r="H67" i="1409"/>
  <c r="H67" i="1406"/>
  <c r="H67" i="1402"/>
  <c r="H67" i="1403"/>
  <c r="H67" i="1405"/>
  <c r="H67" i="1401"/>
  <c r="H67" i="1399"/>
  <c r="H67" i="1400"/>
  <c r="H67" i="1397"/>
  <c r="H67" i="1396"/>
  <c r="H67" i="1398"/>
  <c r="H67" i="1395"/>
  <c r="H67" i="1393"/>
  <c r="H67" i="1394"/>
  <c r="H67" i="1392"/>
  <c r="H47" i="1390"/>
  <c r="H61" i="1390"/>
  <c r="H47" i="1389"/>
  <c r="H61" i="1389"/>
  <c r="F60" i="1388"/>
  <c r="H60" i="1388" s="1"/>
  <c r="F59" i="1388"/>
  <c r="H59" i="1388" s="1"/>
  <c r="F58" i="1388"/>
  <c r="H58" i="1388" s="1"/>
  <c r="F57" i="1388"/>
  <c r="H57" i="1388" s="1"/>
  <c r="F56" i="1388"/>
  <c r="H56" i="1388" s="1"/>
  <c r="F55" i="1388"/>
  <c r="H55" i="1388" s="1"/>
  <c r="F54" i="1388"/>
  <c r="H54" i="1388" s="1"/>
  <c r="F53" i="1388"/>
  <c r="H53" i="1388" s="1"/>
  <c r="F46" i="1388"/>
  <c r="H46" i="1388" s="1"/>
  <c r="F45" i="1388"/>
  <c r="H45" i="1388" s="1"/>
  <c r="F44" i="1388"/>
  <c r="H44" i="1388" s="1"/>
  <c r="F43" i="1388"/>
  <c r="H43" i="1388" s="1"/>
  <c r="F42" i="1388"/>
  <c r="H42" i="1388" s="1"/>
  <c r="F41" i="1388"/>
  <c r="H41" i="1388" s="1"/>
  <c r="F40" i="1388"/>
  <c r="H40" i="1388" s="1"/>
  <c r="F39" i="1388"/>
  <c r="H39" i="1388" s="1"/>
  <c r="F38" i="1388"/>
  <c r="H38" i="1388" s="1"/>
  <c r="F37" i="1388"/>
  <c r="H37" i="1388" s="1"/>
  <c r="F36" i="1388"/>
  <c r="H36" i="1388" s="1"/>
  <c r="F35" i="1388"/>
  <c r="H35" i="1388" s="1"/>
  <c r="F34" i="1388"/>
  <c r="H34" i="1388" s="1"/>
  <c r="F33" i="1388"/>
  <c r="H33" i="1388" s="1"/>
  <c r="F32" i="1388"/>
  <c r="H32" i="1388" s="1"/>
  <c r="F31" i="1388"/>
  <c r="H31" i="1388" s="1"/>
  <c r="F30" i="1388"/>
  <c r="H30" i="1388" s="1"/>
  <c r="F29" i="1388"/>
  <c r="H29" i="1388" s="1"/>
  <c r="F28" i="1388"/>
  <c r="H28" i="1388" s="1"/>
  <c r="F27" i="1388"/>
  <c r="H27" i="1388" s="1"/>
  <c r="F26" i="1388"/>
  <c r="H26" i="1388" s="1"/>
  <c r="F25" i="1388"/>
  <c r="H25" i="1388" s="1"/>
  <c r="F24" i="1388"/>
  <c r="H24" i="1388" s="1"/>
  <c r="H62" i="1587" l="1"/>
  <c r="H67" i="1587" s="1"/>
  <c r="H67" i="1389"/>
  <c r="H67" i="1390"/>
  <c r="H47" i="1388"/>
  <c r="H61" i="1388"/>
  <c r="F60" i="1387"/>
  <c r="H60" i="1387" s="1"/>
  <c r="F59" i="1387"/>
  <c r="H59" i="1387" s="1"/>
  <c r="F58" i="1387"/>
  <c r="H58" i="1387" s="1"/>
  <c r="F57" i="1387"/>
  <c r="H57" i="1387" s="1"/>
  <c r="F56" i="1387"/>
  <c r="H56" i="1387" s="1"/>
  <c r="F55" i="1387"/>
  <c r="H55" i="1387" s="1"/>
  <c r="F54" i="1387"/>
  <c r="H54" i="1387" s="1"/>
  <c r="F53" i="1387"/>
  <c r="H53" i="1387" s="1"/>
  <c r="F46" i="1387"/>
  <c r="H46" i="1387" s="1"/>
  <c r="F45" i="1387"/>
  <c r="H45" i="1387" s="1"/>
  <c r="F44" i="1387"/>
  <c r="H44" i="1387" s="1"/>
  <c r="F43" i="1387"/>
  <c r="H43" i="1387" s="1"/>
  <c r="F42" i="1387"/>
  <c r="H42" i="1387" s="1"/>
  <c r="F41" i="1387"/>
  <c r="H41" i="1387" s="1"/>
  <c r="F40" i="1387"/>
  <c r="H40" i="1387" s="1"/>
  <c r="F39" i="1387"/>
  <c r="H39" i="1387" s="1"/>
  <c r="F38" i="1387"/>
  <c r="H38" i="1387" s="1"/>
  <c r="F37" i="1387"/>
  <c r="H37" i="1387" s="1"/>
  <c r="F36" i="1387"/>
  <c r="H36" i="1387" s="1"/>
  <c r="F35" i="1387"/>
  <c r="H35" i="1387" s="1"/>
  <c r="F34" i="1387"/>
  <c r="H34" i="1387" s="1"/>
  <c r="F33" i="1387"/>
  <c r="H33" i="1387" s="1"/>
  <c r="F32" i="1387"/>
  <c r="H32" i="1387" s="1"/>
  <c r="F31" i="1387"/>
  <c r="H31" i="1387" s="1"/>
  <c r="F30" i="1387"/>
  <c r="H30" i="1387" s="1"/>
  <c r="F29" i="1387"/>
  <c r="H29" i="1387" s="1"/>
  <c r="F28" i="1387"/>
  <c r="H28" i="1387" s="1"/>
  <c r="F27" i="1387"/>
  <c r="H27" i="1387" s="1"/>
  <c r="F26" i="1387"/>
  <c r="H26" i="1387" s="1"/>
  <c r="F25" i="1387"/>
  <c r="H25" i="1387" s="1"/>
  <c r="F24" i="1387"/>
  <c r="H24" i="1387" s="1"/>
  <c r="F60" i="1386"/>
  <c r="H60" i="1386" s="1"/>
  <c r="F59" i="1386"/>
  <c r="H59" i="1386" s="1"/>
  <c r="F58" i="1386"/>
  <c r="H58" i="1386" s="1"/>
  <c r="F57" i="1386"/>
  <c r="H57" i="1386" s="1"/>
  <c r="F56" i="1386"/>
  <c r="H56" i="1386" s="1"/>
  <c r="F55" i="1386"/>
  <c r="H55" i="1386" s="1"/>
  <c r="F54" i="1386"/>
  <c r="H54" i="1386" s="1"/>
  <c r="F53" i="1386"/>
  <c r="H53" i="1386" s="1"/>
  <c r="F46" i="1386"/>
  <c r="H46" i="1386" s="1"/>
  <c r="F45" i="1386"/>
  <c r="H45" i="1386" s="1"/>
  <c r="F44" i="1386"/>
  <c r="H44" i="1386" s="1"/>
  <c r="F43" i="1386"/>
  <c r="H43" i="1386" s="1"/>
  <c r="F42" i="1386"/>
  <c r="H42" i="1386" s="1"/>
  <c r="F41" i="1386"/>
  <c r="H41" i="1386" s="1"/>
  <c r="F40" i="1386"/>
  <c r="H40" i="1386" s="1"/>
  <c r="F39" i="1386"/>
  <c r="H39" i="1386" s="1"/>
  <c r="F38" i="1386"/>
  <c r="H38" i="1386" s="1"/>
  <c r="F37" i="1386"/>
  <c r="H37" i="1386" s="1"/>
  <c r="F36" i="1386"/>
  <c r="H36" i="1386" s="1"/>
  <c r="F35" i="1386"/>
  <c r="H35" i="1386" s="1"/>
  <c r="F34" i="1386"/>
  <c r="H34" i="1386" s="1"/>
  <c r="F33" i="1386"/>
  <c r="H33" i="1386" s="1"/>
  <c r="F32" i="1386"/>
  <c r="H32" i="1386" s="1"/>
  <c r="F31" i="1386"/>
  <c r="H31" i="1386" s="1"/>
  <c r="F30" i="1386"/>
  <c r="H30" i="1386" s="1"/>
  <c r="F29" i="1386"/>
  <c r="H29" i="1386" s="1"/>
  <c r="F28" i="1386"/>
  <c r="H28" i="1386" s="1"/>
  <c r="F27" i="1386"/>
  <c r="H27" i="1386" s="1"/>
  <c r="F26" i="1386"/>
  <c r="H26" i="1386" s="1"/>
  <c r="F25" i="1386"/>
  <c r="H25" i="1386" s="1"/>
  <c r="F24" i="1386"/>
  <c r="H24" i="1386" s="1"/>
  <c r="F60" i="1385"/>
  <c r="H60" i="1385" s="1"/>
  <c r="F59" i="1385"/>
  <c r="H59" i="1385" s="1"/>
  <c r="F58" i="1385"/>
  <c r="H58" i="1385" s="1"/>
  <c r="F57" i="1385"/>
  <c r="H57" i="1385" s="1"/>
  <c r="F56" i="1385"/>
  <c r="H56" i="1385" s="1"/>
  <c r="F55" i="1385"/>
  <c r="H55" i="1385" s="1"/>
  <c r="F54" i="1385"/>
  <c r="H54" i="1385" s="1"/>
  <c r="F53" i="1385"/>
  <c r="H53" i="1385" s="1"/>
  <c r="F46" i="1385"/>
  <c r="H46" i="1385" s="1"/>
  <c r="F45" i="1385"/>
  <c r="H45" i="1385" s="1"/>
  <c r="F44" i="1385"/>
  <c r="H44" i="1385" s="1"/>
  <c r="F43" i="1385"/>
  <c r="H43" i="1385" s="1"/>
  <c r="F42" i="1385"/>
  <c r="H42" i="1385" s="1"/>
  <c r="F41" i="1385"/>
  <c r="H41" i="1385" s="1"/>
  <c r="F40" i="1385"/>
  <c r="H40" i="1385" s="1"/>
  <c r="F39" i="1385"/>
  <c r="H39" i="1385" s="1"/>
  <c r="F38" i="1385"/>
  <c r="H38" i="1385" s="1"/>
  <c r="F37" i="1385"/>
  <c r="H37" i="1385" s="1"/>
  <c r="F36" i="1385"/>
  <c r="H36" i="1385" s="1"/>
  <c r="F35" i="1385"/>
  <c r="H35" i="1385" s="1"/>
  <c r="F34" i="1385"/>
  <c r="H34" i="1385" s="1"/>
  <c r="F33" i="1385"/>
  <c r="H33" i="1385" s="1"/>
  <c r="F32" i="1385"/>
  <c r="H32" i="1385" s="1"/>
  <c r="F31" i="1385"/>
  <c r="H31" i="1385" s="1"/>
  <c r="F30" i="1385"/>
  <c r="H30" i="1385" s="1"/>
  <c r="F29" i="1385"/>
  <c r="H29" i="1385" s="1"/>
  <c r="F28" i="1385"/>
  <c r="H28" i="1385" s="1"/>
  <c r="F27" i="1385"/>
  <c r="H27" i="1385" s="1"/>
  <c r="F26" i="1385"/>
  <c r="H26" i="1385" s="1"/>
  <c r="F25" i="1385"/>
  <c r="H25" i="1385" s="1"/>
  <c r="F24" i="1385"/>
  <c r="H24" i="1385" s="1"/>
  <c r="F60" i="1384"/>
  <c r="H60" i="1384" s="1"/>
  <c r="F59" i="1384"/>
  <c r="H59" i="1384" s="1"/>
  <c r="F58" i="1384"/>
  <c r="H58" i="1384" s="1"/>
  <c r="F57" i="1384"/>
  <c r="H57" i="1384" s="1"/>
  <c r="F56" i="1384"/>
  <c r="H56" i="1384" s="1"/>
  <c r="F55" i="1384"/>
  <c r="H55" i="1384" s="1"/>
  <c r="F54" i="1384"/>
  <c r="H54" i="1384" s="1"/>
  <c r="F53" i="1384"/>
  <c r="H53" i="1384" s="1"/>
  <c r="F46" i="1384"/>
  <c r="H46" i="1384" s="1"/>
  <c r="F45" i="1384"/>
  <c r="H45" i="1384" s="1"/>
  <c r="F44" i="1384"/>
  <c r="H44" i="1384" s="1"/>
  <c r="F43" i="1384"/>
  <c r="H43" i="1384" s="1"/>
  <c r="F42" i="1384"/>
  <c r="H42" i="1384" s="1"/>
  <c r="F41" i="1384"/>
  <c r="H41" i="1384" s="1"/>
  <c r="F40" i="1384"/>
  <c r="H40" i="1384" s="1"/>
  <c r="F39" i="1384"/>
  <c r="H39" i="1384" s="1"/>
  <c r="F38" i="1384"/>
  <c r="H38" i="1384" s="1"/>
  <c r="F37" i="1384"/>
  <c r="H37" i="1384" s="1"/>
  <c r="F36" i="1384"/>
  <c r="H36" i="1384" s="1"/>
  <c r="F35" i="1384"/>
  <c r="H35" i="1384" s="1"/>
  <c r="F34" i="1384"/>
  <c r="H34" i="1384" s="1"/>
  <c r="F33" i="1384"/>
  <c r="H33" i="1384" s="1"/>
  <c r="F32" i="1384"/>
  <c r="H32" i="1384" s="1"/>
  <c r="F31" i="1384"/>
  <c r="H31" i="1384" s="1"/>
  <c r="F30" i="1384"/>
  <c r="H30" i="1384" s="1"/>
  <c r="F29" i="1384"/>
  <c r="H29" i="1384" s="1"/>
  <c r="F28" i="1384"/>
  <c r="H28" i="1384" s="1"/>
  <c r="F27" i="1384"/>
  <c r="H27" i="1384" s="1"/>
  <c r="F26" i="1384"/>
  <c r="H26" i="1384" s="1"/>
  <c r="F25" i="1384"/>
  <c r="H25" i="1384" s="1"/>
  <c r="F24" i="1384"/>
  <c r="H24" i="1384" s="1"/>
  <c r="F60" i="1383"/>
  <c r="H60" i="1383" s="1"/>
  <c r="F59" i="1383"/>
  <c r="H59" i="1383" s="1"/>
  <c r="F58" i="1383"/>
  <c r="H58" i="1383" s="1"/>
  <c r="F57" i="1383"/>
  <c r="H57" i="1383" s="1"/>
  <c r="F56" i="1383"/>
  <c r="H56" i="1383" s="1"/>
  <c r="F55" i="1383"/>
  <c r="H55" i="1383" s="1"/>
  <c r="F54" i="1383"/>
  <c r="H54" i="1383" s="1"/>
  <c r="F53" i="1383"/>
  <c r="H53" i="1383" s="1"/>
  <c r="F46" i="1383"/>
  <c r="H46" i="1383" s="1"/>
  <c r="F45" i="1383"/>
  <c r="H45" i="1383" s="1"/>
  <c r="F44" i="1383"/>
  <c r="H44" i="1383" s="1"/>
  <c r="F43" i="1383"/>
  <c r="H43" i="1383" s="1"/>
  <c r="F42" i="1383"/>
  <c r="H42" i="1383" s="1"/>
  <c r="F41" i="1383"/>
  <c r="H41" i="1383" s="1"/>
  <c r="F40" i="1383"/>
  <c r="H40" i="1383" s="1"/>
  <c r="F39" i="1383"/>
  <c r="H39" i="1383" s="1"/>
  <c r="F38" i="1383"/>
  <c r="H38" i="1383" s="1"/>
  <c r="F37" i="1383"/>
  <c r="H37" i="1383" s="1"/>
  <c r="F36" i="1383"/>
  <c r="H36" i="1383" s="1"/>
  <c r="F35" i="1383"/>
  <c r="H35" i="1383" s="1"/>
  <c r="F34" i="1383"/>
  <c r="H34" i="1383" s="1"/>
  <c r="F33" i="1383"/>
  <c r="H33" i="1383" s="1"/>
  <c r="F32" i="1383"/>
  <c r="H32" i="1383" s="1"/>
  <c r="F31" i="1383"/>
  <c r="H31" i="1383" s="1"/>
  <c r="F30" i="1383"/>
  <c r="H30" i="1383" s="1"/>
  <c r="F29" i="1383"/>
  <c r="H29" i="1383" s="1"/>
  <c r="F28" i="1383"/>
  <c r="H28" i="1383" s="1"/>
  <c r="F27" i="1383"/>
  <c r="H27" i="1383" s="1"/>
  <c r="F26" i="1383"/>
  <c r="H26" i="1383" s="1"/>
  <c r="F25" i="1383"/>
  <c r="H25" i="1383" s="1"/>
  <c r="F24" i="1383"/>
  <c r="H24" i="1383" s="1"/>
  <c r="H67" i="1388" l="1"/>
  <c r="H47" i="1387"/>
  <c r="H61" i="1387"/>
  <c r="H61" i="1386"/>
  <c r="H47" i="1386"/>
  <c r="H47" i="1385"/>
  <c r="H61" i="1385"/>
  <c r="H47" i="1384"/>
  <c r="H61" i="1384"/>
  <c r="H47" i="1383"/>
  <c r="H61" i="1383"/>
  <c r="F60" i="1382"/>
  <c r="H60" i="1382" s="1"/>
  <c r="F59" i="1382"/>
  <c r="H59" i="1382" s="1"/>
  <c r="F58" i="1382"/>
  <c r="H58" i="1382" s="1"/>
  <c r="F57" i="1382"/>
  <c r="H57" i="1382" s="1"/>
  <c r="F56" i="1382"/>
  <c r="H56" i="1382" s="1"/>
  <c r="F55" i="1382"/>
  <c r="H55" i="1382" s="1"/>
  <c r="F54" i="1382"/>
  <c r="H54" i="1382" s="1"/>
  <c r="F53" i="1382"/>
  <c r="H53" i="1382" s="1"/>
  <c r="F46" i="1382"/>
  <c r="H46" i="1382" s="1"/>
  <c r="F45" i="1382"/>
  <c r="H45" i="1382" s="1"/>
  <c r="F44" i="1382"/>
  <c r="H44" i="1382" s="1"/>
  <c r="F43" i="1382"/>
  <c r="H43" i="1382" s="1"/>
  <c r="F42" i="1382"/>
  <c r="H42" i="1382" s="1"/>
  <c r="F41" i="1382"/>
  <c r="H41" i="1382" s="1"/>
  <c r="F40" i="1382"/>
  <c r="H40" i="1382" s="1"/>
  <c r="F39" i="1382"/>
  <c r="H39" i="1382" s="1"/>
  <c r="F38" i="1382"/>
  <c r="H38" i="1382" s="1"/>
  <c r="F37" i="1382"/>
  <c r="H37" i="1382" s="1"/>
  <c r="F36" i="1382"/>
  <c r="H36" i="1382" s="1"/>
  <c r="F35" i="1382"/>
  <c r="H35" i="1382" s="1"/>
  <c r="F34" i="1382"/>
  <c r="H34" i="1382" s="1"/>
  <c r="F33" i="1382"/>
  <c r="H33" i="1382" s="1"/>
  <c r="F32" i="1382"/>
  <c r="H32" i="1382" s="1"/>
  <c r="F31" i="1382"/>
  <c r="H31" i="1382" s="1"/>
  <c r="F30" i="1382"/>
  <c r="H30" i="1382" s="1"/>
  <c r="F29" i="1382"/>
  <c r="H29" i="1382" s="1"/>
  <c r="F28" i="1382"/>
  <c r="H28" i="1382" s="1"/>
  <c r="F27" i="1382"/>
  <c r="H27" i="1382" s="1"/>
  <c r="F26" i="1382"/>
  <c r="H26" i="1382" s="1"/>
  <c r="F25" i="1382"/>
  <c r="H25" i="1382" s="1"/>
  <c r="F24" i="1382"/>
  <c r="H24" i="1382" s="1"/>
  <c r="H67" i="1387" l="1"/>
  <c r="H67" i="1386"/>
  <c r="H67" i="1385"/>
  <c r="H67" i="1384"/>
  <c r="H67" i="1383"/>
  <c r="H61" i="1382"/>
  <c r="H47" i="1382"/>
  <c r="F60" i="1381"/>
  <c r="H60" i="1381" s="1"/>
  <c r="F59" i="1381"/>
  <c r="H59" i="1381" s="1"/>
  <c r="F58" i="1381"/>
  <c r="H58" i="1381" s="1"/>
  <c r="F57" i="1381"/>
  <c r="H57" i="1381" s="1"/>
  <c r="F56" i="1381"/>
  <c r="H56" i="1381" s="1"/>
  <c r="F55" i="1381"/>
  <c r="H55" i="1381" s="1"/>
  <c r="F54" i="1381"/>
  <c r="H54" i="1381" s="1"/>
  <c r="F53" i="1381"/>
  <c r="H53" i="1381" s="1"/>
  <c r="F46" i="1381"/>
  <c r="H46" i="1381" s="1"/>
  <c r="F45" i="1381"/>
  <c r="H45" i="1381" s="1"/>
  <c r="F44" i="1381"/>
  <c r="H44" i="1381" s="1"/>
  <c r="F43" i="1381"/>
  <c r="H43" i="1381" s="1"/>
  <c r="F42" i="1381"/>
  <c r="H42" i="1381" s="1"/>
  <c r="F41" i="1381"/>
  <c r="H41" i="1381" s="1"/>
  <c r="F40" i="1381"/>
  <c r="H40" i="1381" s="1"/>
  <c r="F39" i="1381"/>
  <c r="H39" i="1381" s="1"/>
  <c r="F38" i="1381"/>
  <c r="H38" i="1381" s="1"/>
  <c r="F37" i="1381"/>
  <c r="H37" i="1381" s="1"/>
  <c r="F36" i="1381"/>
  <c r="H36" i="1381" s="1"/>
  <c r="F35" i="1381"/>
  <c r="H35" i="1381" s="1"/>
  <c r="F34" i="1381"/>
  <c r="H34" i="1381" s="1"/>
  <c r="F33" i="1381"/>
  <c r="H33" i="1381" s="1"/>
  <c r="F32" i="1381"/>
  <c r="H32" i="1381" s="1"/>
  <c r="F31" i="1381"/>
  <c r="H31" i="1381" s="1"/>
  <c r="F30" i="1381"/>
  <c r="H30" i="1381" s="1"/>
  <c r="F29" i="1381"/>
  <c r="H29" i="1381" s="1"/>
  <c r="F28" i="1381"/>
  <c r="H28" i="1381" s="1"/>
  <c r="F27" i="1381"/>
  <c r="H27" i="1381" s="1"/>
  <c r="F26" i="1381"/>
  <c r="H26" i="1381" s="1"/>
  <c r="F25" i="1381"/>
  <c r="H25" i="1381" s="1"/>
  <c r="F24" i="1381"/>
  <c r="H24" i="1381" s="1"/>
  <c r="H67" i="1382" l="1"/>
  <c r="H61" i="1381"/>
  <c r="H47" i="1381"/>
  <c r="F60" i="1380"/>
  <c r="H60" i="1380" s="1"/>
  <c r="F59" i="1380"/>
  <c r="H59" i="1380" s="1"/>
  <c r="F58" i="1380"/>
  <c r="H58" i="1380" s="1"/>
  <c r="F57" i="1380"/>
  <c r="H57" i="1380" s="1"/>
  <c r="F56" i="1380"/>
  <c r="H56" i="1380" s="1"/>
  <c r="F55" i="1380"/>
  <c r="H55" i="1380" s="1"/>
  <c r="F54" i="1380"/>
  <c r="H54" i="1380" s="1"/>
  <c r="F53" i="1380"/>
  <c r="H53" i="1380" s="1"/>
  <c r="F46" i="1380"/>
  <c r="H46" i="1380" s="1"/>
  <c r="F45" i="1380"/>
  <c r="H45" i="1380" s="1"/>
  <c r="F44" i="1380"/>
  <c r="H44" i="1380" s="1"/>
  <c r="F43" i="1380"/>
  <c r="H43" i="1380" s="1"/>
  <c r="F42" i="1380"/>
  <c r="H42" i="1380" s="1"/>
  <c r="F41" i="1380"/>
  <c r="H41" i="1380" s="1"/>
  <c r="F40" i="1380"/>
  <c r="H40" i="1380" s="1"/>
  <c r="F39" i="1380"/>
  <c r="H39" i="1380" s="1"/>
  <c r="F38" i="1380"/>
  <c r="H38" i="1380" s="1"/>
  <c r="F37" i="1380"/>
  <c r="H37" i="1380" s="1"/>
  <c r="F36" i="1380"/>
  <c r="H36" i="1380" s="1"/>
  <c r="F35" i="1380"/>
  <c r="H35" i="1380" s="1"/>
  <c r="F34" i="1380"/>
  <c r="H34" i="1380" s="1"/>
  <c r="F33" i="1380"/>
  <c r="H33" i="1380" s="1"/>
  <c r="F32" i="1380"/>
  <c r="H32" i="1380" s="1"/>
  <c r="F31" i="1380"/>
  <c r="H31" i="1380" s="1"/>
  <c r="F30" i="1380"/>
  <c r="H30" i="1380" s="1"/>
  <c r="F29" i="1380"/>
  <c r="H29" i="1380" s="1"/>
  <c r="F28" i="1380"/>
  <c r="H28" i="1380" s="1"/>
  <c r="F27" i="1380"/>
  <c r="H27" i="1380" s="1"/>
  <c r="F26" i="1380"/>
  <c r="H26" i="1380" s="1"/>
  <c r="F25" i="1380"/>
  <c r="H25" i="1380" s="1"/>
  <c r="F24" i="1380"/>
  <c r="H24" i="1380" s="1"/>
  <c r="H67" i="1381" l="1"/>
  <c r="H47" i="1380"/>
  <c r="H61" i="1380"/>
  <c r="F60" i="1379"/>
  <c r="H60" i="1379" s="1"/>
  <c r="F59" i="1379"/>
  <c r="H59" i="1379" s="1"/>
  <c r="F58" i="1379"/>
  <c r="H58" i="1379" s="1"/>
  <c r="F57" i="1379"/>
  <c r="H57" i="1379" s="1"/>
  <c r="F56" i="1379"/>
  <c r="H56" i="1379" s="1"/>
  <c r="F55" i="1379"/>
  <c r="H55" i="1379" s="1"/>
  <c r="F54" i="1379"/>
  <c r="H54" i="1379" s="1"/>
  <c r="F53" i="1379"/>
  <c r="H53" i="1379" s="1"/>
  <c r="F46" i="1379"/>
  <c r="H46" i="1379" s="1"/>
  <c r="F45" i="1379"/>
  <c r="H45" i="1379" s="1"/>
  <c r="F44" i="1379"/>
  <c r="H44" i="1379" s="1"/>
  <c r="F43" i="1379"/>
  <c r="H43" i="1379" s="1"/>
  <c r="F42" i="1379"/>
  <c r="H42" i="1379" s="1"/>
  <c r="F41" i="1379"/>
  <c r="H41" i="1379" s="1"/>
  <c r="F40" i="1379"/>
  <c r="H40" i="1379" s="1"/>
  <c r="F39" i="1379"/>
  <c r="H39" i="1379" s="1"/>
  <c r="F38" i="1379"/>
  <c r="H38" i="1379" s="1"/>
  <c r="F37" i="1379"/>
  <c r="H37" i="1379" s="1"/>
  <c r="F36" i="1379"/>
  <c r="H36" i="1379" s="1"/>
  <c r="F35" i="1379"/>
  <c r="H35" i="1379" s="1"/>
  <c r="F34" i="1379"/>
  <c r="H34" i="1379" s="1"/>
  <c r="F33" i="1379"/>
  <c r="H33" i="1379" s="1"/>
  <c r="F32" i="1379"/>
  <c r="H32" i="1379" s="1"/>
  <c r="F31" i="1379"/>
  <c r="H31" i="1379" s="1"/>
  <c r="F30" i="1379"/>
  <c r="H30" i="1379" s="1"/>
  <c r="F29" i="1379"/>
  <c r="H29" i="1379" s="1"/>
  <c r="F28" i="1379"/>
  <c r="H28" i="1379" s="1"/>
  <c r="F27" i="1379"/>
  <c r="H27" i="1379" s="1"/>
  <c r="F26" i="1379"/>
  <c r="H26" i="1379" s="1"/>
  <c r="F25" i="1379"/>
  <c r="H25" i="1379" s="1"/>
  <c r="F24" i="1379"/>
  <c r="H24" i="1379" s="1"/>
  <c r="H67" i="1380" l="1"/>
  <c r="H47" i="1379"/>
  <c r="H61" i="1379"/>
  <c r="F60" i="1378"/>
  <c r="H60" i="1378" s="1"/>
  <c r="F59" i="1378"/>
  <c r="H59" i="1378" s="1"/>
  <c r="F58" i="1378"/>
  <c r="H58" i="1378" s="1"/>
  <c r="F57" i="1378"/>
  <c r="H57" i="1378" s="1"/>
  <c r="F56" i="1378"/>
  <c r="H56" i="1378" s="1"/>
  <c r="F55" i="1378"/>
  <c r="H55" i="1378" s="1"/>
  <c r="F54" i="1378"/>
  <c r="H54" i="1378" s="1"/>
  <c r="F53" i="1378"/>
  <c r="H53" i="1378" s="1"/>
  <c r="F46" i="1378"/>
  <c r="H46" i="1378" s="1"/>
  <c r="F45" i="1378"/>
  <c r="H45" i="1378" s="1"/>
  <c r="F44" i="1378"/>
  <c r="H44" i="1378" s="1"/>
  <c r="F43" i="1378"/>
  <c r="H43" i="1378" s="1"/>
  <c r="F42" i="1378"/>
  <c r="H42" i="1378" s="1"/>
  <c r="F41" i="1378"/>
  <c r="H41" i="1378" s="1"/>
  <c r="F40" i="1378"/>
  <c r="H40" i="1378" s="1"/>
  <c r="F39" i="1378"/>
  <c r="H39" i="1378" s="1"/>
  <c r="F38" i="1378"/>
  <c r="H38" i="1378" s="1"/>
  <c r="F37" i="1378"/>
  <c r="H37" i="1378" s="1"/>
  <c r="F36" i="1378"/>
  <c r="H36" i="1378" s="1"/>
  <c r="F35" i="1378"/>
  <c r="H35" i="1378" s="1"/>
  <c r="F34" i="1378"/>
  <c r="H34" i="1378" s="1"/>
  <c r="F33" i="1378"/>
  <c r="H33" i="1378" s="1"/>
  <c r="F32" i="1378"/>
  <c r="H32" i="1378" s="1"/>
  <c r="F31" i="1378"/>
  <c r="H31" i="1378" s="1"/>
  <c r="F30" i="1378"/>
  <c r="H30" i="1378" s="1"/>
  <c r="F29" i="1378"/>
  <c r="H29" i="1378" s="1"/>
  <c r="F28" i="1378"/>
  <c r="H28" i="1378" s="1"/>
  <c r="F27" i="1378"/>
  <c r="H27" i="1378" s="1"/>
  <c r="F26" i="1378"/>
  <c r="H26" i="1378" s="1"/>
  <c r="F25" i="1378"/>
  <c r="H25" i="1378" s="1"/>
  <c r="F24" i="1378"/>
  <c r="H24" i="1378" s="1"/>
  <c r="F60" i="1376"/>
  <c r="H60" i="1376" s="1"/>
  <c r="F59" i="1376"/>
  <c r="H59" i="1376" s="1"/>
  <c r="F58" i="1376"/>
  <c r="H58" i="1376" s="1"/>
  <c r="F57" i="1376"/>
  <c r="H57" i="1376" s="1"/>
  <c r="F56" i="1376"/>
  <c r="H56" i="1376" s="1"/>
  <c r="F55" i="1376"/>
  <c r="H55" i="1376" s="1"/>
  <c r="F54" i="1376"/>
  <c r="H54" i="1376" s="1"/>
  <c r="F53" i="1376"/>
  <c r="H53" i="1376" s="1"/>
  <c r="F46" i="1376"/>
  <c r="H46" i="1376" s="1"/>
  <c r="F45" i="1376"/>
  <c r="H45" i="1376" s="1"/>
  <c r="F44" i="1376"/>
  <c r="H44" i="1376" s="1"/>
  <c r="F43" i="1376"/>
  <c r="H43" i="1376" s="1"/>
  <c r="F42" i="1376"/>
  <c r="H42" i="1376" s="1"/>
  <c r="F41" i="1376"/>
  <c r="H41" i="1376" s="1"/>
  <c r="F40" i="1376"/>
  <c r="H40" i="1376" s="1"/>
  <c r="F39" i="1376"/>
  <c r="H39" i="1376" s="1"/>
  <c r="F38" i="1376"/>
  <c r="H38" i="1376" s="1"/>
  <c r="F37" i="1376"/>
  <c r="H37" i="1376" s="1"/>
  <c r="F36" i="1376"/>
  <c r="H36" i="1376" s="1"/>
  <c r="F35" i="1376"/>
  <c r="H35" i="1376" s="1"/>
  <c r="F34" i="1376"/>
  <c r="H34" i="1376" s="1"/>
  <c r="F33" i="1376"/>
  <c r="H33" i="1376" s="1"/>
  <c r="F32" i="1376"/>
  <c r="H32" i="1376" s="1"/>
  <c r="F31" i="1376"/>
  <c r="H31" i="1376" s="1"/>
  <c r="F30" i="1376"/>
  <c r="H30" i="1376" s="1"/>
  <c r="F29" i="1376"/>
  <c r="H29" i="1376" s="1"/>
  <c r="F28" i="1376"/>
  <c r="H28" i="1376" s="1"/>
  <c r="F27" i="1376"/>
  <c r="H27" i="1376" s="1"/>
  <c r="F26" i="1376"/>
  <c r="H26" i="1376" s="1"/>
  <c r="F25" i="1376"/>
  <c r="H25" i="1376" s="1"/>
  <c r="F24" i="1376"/>
  <c r="H24" i="1376" s="1"/>
  <c r="F60" i="1375"/>
  <c r="H60" i="1375" s="1"/>
  <c r="F59" i="1375"/>
  <c r="H59" i="1375" s="1"/>
  <c r="F58" i="1375"/>
  <c r="H58" i="1375" s="1"/>
  <c r="F57" i="1375"/>
  <c r="H57" i="1375" s="1"/>
  <c r="F56" i="1375"/>
  <c r="H56" i="1375" s="1"/>
  <c r="F55" i="1375"/>
  <c r="H55" i="1375" s="1"/>
  <c r="F54" i="1375"/>
  <c r="H54" i="1375" s="1"/>
  <c r="F53" i="1375"/>
  <c r="H53" i="1375" s="1"/>
  <c r="F46" i="1375"/>
  <c r="H46" i="1375" s="1"/>
  <c r="F45" i="1375"/>
  <c r="H45" i="1375" s="1"/>
  <c r="F44" i="1375"/>
  <c r="H44" i="1375" s="1"/>
  <c r="F43" i="1375"/>
  <c r="H43" i="1375" s="1"/>
  <c r="F42" i="1375"/>
  <c r="H42" i="1375" s="1"/>
  <c r="F41" i="1375"/>
  <c r="H41" i="1375" s="1"/>
  <c r="F40" i="1375"/>
  <c r="H40" i="1375" s="1"/>
  <c r="F39" i="1375"/>
  <c r="H39" i="1375" s="1"/>
  <c r="F38" i="1375"/>
  <c r="H38" i="1375" s="1"/>
  <c r="F37" i="1375"/>
  <c r="H37" i="1375" s="1"/>
  <c r="F36" i="1375"/>
  <c r="H36" i="1375" s="1"/>
  <c r="F35" i="1375"/>
  <c r="H35" i="1375" s="1"/>
  <c r="F34" i="1375"/>
  <c r="H34" i="1375" s="1"/>
  <c r="F33" i="1375"/>
  <c r="H33" i="1375" s="1"/>
  <c r="F32" i="1375"/>
  <c r="H32" i="1375" s="1"/>
  <c r="F31" i="1375"/>
  <c r="H31" i="1375" s="1"/>
  <c r="F30" i="1375"/>
  <c r="H30" i="1375" s="1"/>
  <c r="F29" i="1375"/>
  <c r="H29" i="1375" s="1"/>
  <c r="F28" i="1375"/>
  <c r="H28" i="1375" s="1"/>
  <c r="F27" i="1375"/>
  <c r="H27" i="1375" s="1"/>
  <c r="F26" i="1375"/>
  <c r="H26" i="1375" s="1"/>
  <c r="F25" i="1375"/>
  <c r="H25" i="1375" s="1"/>
  <c r="F24" i="1375"/>
  <c r="H24" i="1375" s="1"/>
  <c r="F60" i="1374"/>
  <c r="H60" i="1374" s="1"/>
  <c r="F59" i="1374"/>
  <c r="H59" i="1374" s="1"/>
  <c r="F58" i="1374"/>
  <c r="H58" i="1374" s="1"/>
  <c r="F57" i="1374"/>
  <c r="H57" i="1374" s="1"/>
  <c r="F56" i="1374"/>
  <c r="H56" i="1374" s="1"/>
  <c r="F55" i="1374"/>
  <c r="H55" i="1374" s="1"/>
  <c r="F54" i="1374"/>
  <c r="H54" i="1374" s="1"/>
  <c r="F53" i="1374"/>
  <c r="H53" i="1374" s="1"/>
  <c r="F46" i="1374"/>
  <c r="H46" i="1374" s="1"/>
  <c r="F45" i="1374"/>
  <c r="H45" i="1374" s="1"/>
  <c r="F44" i="1374"/>
  <c r="H44" i="1374" s="1"/>
  <c r="F43" i="1374"/>
  <c r="H43" i="1374" s="1"/>
  <c r="F42" i="1374"/>
  <c r="H42" i="1374" s="1"/>
  <c r="F41" i="1374"/>
  <c r="H41" i="1374" s="1"/>
  <c r="F40" i="1374"/>
  <c r="H40" i="1374" s="1"/>
  <c r="F39" i="1374"/>
  <c r="H39" i="1374" s="1"/>
  <c r="F38" i="1374"/>
  <c r="H38" i="1374" s="1"/>
  <c r="F37" i="1374"/>
  <c r="H37" i="1374" s="1"/>
  <c r="F36" i="1374"/>
  <c r="H36" i="1374" s="1"/>
  <c r="F35" i="1374"/>
  <c r="H35" i="1374" s="1"/>
  <c r="F34" i="1374"/>
  <c r="H34" i="1374" s="1"/>
  <c r="F33" i="1374"/>
  <c r="H33" i="1374" s="1"/>
  <c r="F32" i="1374"/>
  <c r="H32" i="1374" s="1"/>
  <c r="F31" i="1374"/>
  <c r="H31" i="1374" s="1"/>
  <c r="F30" i="1374"/>
  <c r="H30" i="1374" s="1"/>
  <c r="F29" i="1374"/>
  <c r="H29" i="1374" s="1"/>
  <c r="F28" i="1374"/>
  <c r="H28" i="1374" s="1"/>
  <c r="F27" i="1374"/>
  <c r="H27" i="1374" s="1"/>
  <c r="F26" i="1374"/>
  <c r="H26" i="1374" s="1"/>
  <c r="F25" i="1374"/>
  <c r="H25" i="1374" s="1"/>
  <c r="F24" i="1374"/>
  <c r="H24" i="1374" s="1"/>
  <c r="F60" i="1372"/>
  <c r="H60" i="1372" s="1"/>
  <c r="F59" i="1372"/>
  <c r="H59" i="1372" s="1"/>
  <c r="F58" i="1372"/>
  <c r="H58" i="1372" s="1"/>
  <c r="F57" i="1372"/>
  <c r="H57" i="1372" s="1"/>
  <c r="F56" i="1372"/>
  <c r="H56" i="1372" s="1"/>
  <c r="F55" i="1372"/>
  <c r="H55" i="1372" s="1"/>
  <c r="F54" i="1372"/>
  <c r="H54" i="1372" s="1"/>
  <c r="F53" i="1372"/>
  <c r="H53" i="1372" s="1"/>
  <c r="F46" i="1372"/>
  <c r="H46" i="1372" s="1"/>
  <c r="F45" i="1372"/>
  <c r="H45" i="1372" s="1"/>
  <c r="F44" i="1372"/>
  <c r="H44" i="1372" s="1"/>
  <c r="F43" i="1372"/>
  <c r="H43" i="1372" s="1"/>
  <c r="F42" i="1372"/>
  <c r="H42" i="1372" s="1"/>
  <c r="F41" i="1372"/>
  <c r="H41" i="1372" s="1"/>
  <c r="F40" i="1372"/>
  <c r="H40" i="1372" s="1"/>
  <c r="F39" i="1372"/>
  <c r="H39" i="1372" s="1"/>
  <c r="F38" i="1372"/>
  <c r="H38" i="1372" s="1"/>
  <c r="F37" i="1372"/>
  <c r="H37" i="1372" s="1"/>
  <c r="F36" i="1372"/>
  <c r="H36" i="1372" s="1"/>
  <c r="F35" i="1372"/>
  <c r="H35" i="1372" s="1"/>
  <c r="F34" i="1372"/>
  <c r="H34" i="1372" s="1"/>
  <c r="F33" i="1372"/>
  <c r="H33" i="1372" s="1"/>
  <c r="F32" i="1372"/>
  <c r="H32" i="1372" s="1"/>
  <c r="F31" i="1372"/>
  <c r="H31" i="1372" s="1"/>
  <c r="F30" i="1372"/>
  <c r="H30" i="1372" s="1"/>
  <c r="F29" i="1372"/>
  <c r="H29" i="1372" s="1"/>
  <c r="F28" i="1372"/>
  <c r="H28" i="1372" s="1"/>
  <c r="F27" i="1372"/>
  <c r="H27" i="1372" s="1"/>
  <c r="F26" i="1372"/>
  <c r="H26" i="1372" s="1"/>
  <c r="F25" i="1372"/>
  <c r="H25" i="1372" s="1"/>
  <c r="F24" i="1372"/>
  <c r="H24" i="1372" s="1"/>
  <c r="F60" i="1371"/>
  <c r="H60" i="1371" s="1"/>
  <c r="F59" i="1371"/>
  <c r="H59" i="1371" s="1"/>
  <c r="F58" i="1371"/>
  <c r="H58" i="1371" s="1"/>
  <c r="F57" i="1371"/>
  <c r="H57" i="1371" s="1"/>
  <c r="F56" i="1371"/>
  <c r="H56" i="1371" s="1"/>
  <c r="F55" i="1371"/>
  <c r="H55" i="1371" s="1"/>
  <c r="F54" i="1371"/>
  <c r="H54" i="1371" s="1"/>
  <c r="F53" i="1371"/>
  <c r="H53" i="1371" s="1"/>
  <c r="F46" i="1371"/>
  <c r="H46" i="1371" s="1"/>
  <c r="F45" i="1371"/>
  <c r="H45" i="1371" s="1"/>
  <c r="F44" i="1371"/>
  <c r="H44" i="1371" s="1"/>
  <c r="F43" i="1371"/>
  <c r="H43" i="1371" s="1"/>
  <c r="F42" i="1371"/>
  <c r="H42" i="1371" s="1"/>
  <c r="F41" i="1371"/>
  <c r="H41" i="1371" s="1"/>
  <c r="F40" i="1371"/>
  <c r="H40" i="1371" s="1"/>
  <c r="F39" i="1371"/>
  <c r="H39" i="1371" s="1"/>
  <c r="F38" i="1371"/>
  <c r="H38" i="1371" s="1"/>
  <c r="F37" i="1371"/>
  <c r="H37" i="1371" s="1"/>
  <c r="F36" i="1371"/>
  <c r="H36" i="1371" s="1"/>
  <c r="F35" i="1371"/>
  <c r="H35" i="1371" s="1"/>
  <c r="F34" i="1371"/>
  <c r="H34" i="1371" s="1"/>
  <c r="F33" i="1371"/>
  <c r="H33" i="1371" s="1"/>
  <c r="F32" i="1371"/>
  <c r="H32" i="1371" s="1"/>
  <c r="F31" i="1371"/>
  <c r="H31" i="1371" s="1"/>
  <c r="F30" i="1371"/>
  <c r="H30" i="1371" s="1"/>
  <c r="F29" i="1371"/>
  <c r="H29" i="1371" s="1"/>
  <c r="F28" i="1371"/>
  <c r="H28" i="1371" s="1"/>
  <c r="F27" i="1371"/>
  <c r="H27" i="1371" s="1"/>
  <c r="F26" i="1371"/>
  <c r="H26" i="1371" s="1"/>
  <c r="F25" i="1371"/>
  <c r="H25" i="1371" s="1"/>
  <c r="F24" i="1371"/>
  <c r="H24" i="1371" s="1"/>
  <c r="H67" i="1379" l="1"/>
  <c r="H47" i="1378"/>
  <c r="H61" i="1378"/>
  <c r="H61" i="1376"/>
  <c r="H47" i="1376"/>
  <c r="H47" i="1375"/>
  <c r="H61" i="1375"/>
  <c r="H47" i="1374"/>
  <c r="H61" i="1374"/>
  <c r="H47" i="1372"/>
  <c r="H61" i="1372"/>
  <c r="H47" i="1371"/>
  <c r="H61" i="1371"/>
  <c r="F26" i="1367"/>
  <c r="H67" i="1378" l="1"/>
  <c r="H67" i="1376"/>
  <c r="H67" i="1375"/>
  <c r="H67" i="1374"/>
  <c r="H67" i="1372"/>
  <c r="H67" i="1371"/>
  <c r="F60" i="1368" l="1"/>
  <c r="H60" i="1368" s="1"/>
  <c r="F59" i="1368"/>
  <c r="H59" i="1368" s="1"/>
  <c r="F58" i="1368"/>
  <c r="H58" i="1368" s="1"/>
  <c r="F57" i="1368"/>
  <c r="H57" i="1368" s="1"/>
  <c r="F56" i="1368"/>
  <c r="H56" i="1368" s="1"/>
  <c r="F55" i="1368"/>
  <c r="H55" i="1368" s="1"/>
  <c r="F54" i="1368"/>
  <c r="H54" i="1368" s="1"/>
  <c r="F53" i="1368"/>
  <c r="H53" i="1368" s="1"/>
  <c r="F46" i="1368"/>
  <c r="H46" i="1368" s="1"/>
  <c r="F45" i="1368"/>
  <c r="H45" i="1368" s="1"/>
  <c r="F44" i="1368"/>
  <c r="H44" i="1368" s="1"/>
  <c r="F43" i="1368"/>
  <c r="H43" i="1368" s="1"/>
  <c r="F42" i="1368"/>
  <c r="H42" i="1368" s="1"/>
  <c r="F41" i="1368"/>
  <c r="H41" i="1368" s="1"/>
  <c r="F40" i="1368"/>
  <c r="H40" i="1368" s="1"/>
  <c r="F39" i="1368"/>
  <c r="H39" i="1368" s="1"/>
  <c r="F38" i="1368"/>
  <c r="H38" i="1368" s="1"/>
  <c r="F37" i="1368"/>
  <c r="H37" i="1368" s="1"/>
  <c r="F36" i="1368"/>
  <c r="H36" i="1368" s="1"/>
  <c r="F35" i="1368"/>
  <c r="H35" i="1368" s="1"/>
  <c r="F34" i="1368"/>
  <c r="H34" i="1368" s="1"/>
  <c r="F33" i="1368"/>
  <c r="H33" i="1368" s="1"/>
  <c r="F32" i="1368"/>
  <c r="H32" i="1368" s="1"/>
  <c r="F31" i="1368"/>
  <c r="H31" i="1368" s="1"/>
  <c r="F30" i="1368"/>
  <c r="H30" i="1368" s="1"/>
  <c r="F29" i="1368"/>
  <c r="H29" i="1368" s="1"/>
  <c r="F28" i="1368"/>
  <c r="H28" i="1368" s="1"/>
  <c r="F27" i="1368"/>
  <c r="H27" i="1368" s="1"/>
  <c r="F26" i="1368"/>
  <c r="H26" i="1368" s="1"/>
  <c r="F25" i="1368"/>
  <c r="H25" i="1368" s="1"/>
  <c r="F24" i="1368"/>
  <c r="H24" i="1368" s="1"/>
  <c r="H47" i="1368" l="1"/>
  <c r="H61" i="1368"/>
  <c r="F53" i="1367"/>
  <c r="H53" i="1367" s="1"/>
  <c r="F60" i="1367"/>
  <c r="H60" i="1367" s="1"/>
  <c r="F59" i="1367"/>
  <c r="H59" i="1367" s="1"/>
  <c r="F58" i="1367"/>
  <c r="H58" i="1367" s="1"/>
  <c r="F57" i="1367"/>
  <c r="H57" i="1367" s="1"/>
  <c r="F56" i="1367"/>
  <c r="H56" i="1367" s="1"/>
  <c r="F55" i="1367"/>
  <c r="H55" i="1367" s="1"/>
  <c r="F54" i="1367"/>
  <c r="H54" i="1367" s="1"/>
  <c r="F46" i="1367"/>
  <c r="H46" i="1367" s="1"/>
  <c r="F45" i="1367"/>
  <c r="H45" i="1367" s="1"/>
  <c r="F44" i="1367"/>
  <c r="H44" i="1367" s="1"/>
  <c r="F43" i="1367"/>
  <c r="H43" i="1367" s="1"/>
  <c r="F42" i="1367"/>
  <c r="H42" i="1367" s="1"/>
  <c r="F41" i="1367"/>
  <c r="H41" i="1367" s="1"/>
  <c r="F40" i="1367"/>
  <c r="H40" i="1367" s="1"/>
  <c r="F39" i="1367"/>
  <c r="H39" i="1367" s="1"/>
  <c r="F38" i="1367"/>
  <c r="H38" i="1367" s="1"/>
  <c r="F37" i="1367"/>
  <c r="H37" i="1367" s="1"/>
  <c r="F36" i="1367"/>
  <c r="H36" i="1367" s="1"/>
  <c r="F35" i="1367"/>
  <c r="H35" i="1367" s="1"/>
  <c r="F34" i="1367"/>
  <c r="H34" i="1367" s="1"/>
  <c r="F33" i="1367"/>
  <c r="H33" i="1367" s="1"/>
  <c r="F32" i="1367"/>
  <c r="H32" i="1367" s="1"/>
  <c r="F31" i="1367"/>
  <c r="H31" i="1367" s="1"/>
  <c r="F30" i="1367"/>
  <c r="H30" i="1367" s="1"/>
  <c r="F29" i="1367"/>
  <c r="H29" i="1367" s="1"/>
  <c r="F28" i="1367"/>
  <c r="H28" i="1367" s="1"/>
  <c r="F27" i="1367"/>
  <c r="H27" i="1367" s="1"/>
  <c r="H26" i="1367"/>
  <c r="F25" i="1367"/>
  <c r="H25" i="1367" s="1"/>
  <c r="F24" i="1367"/>
  <c r="H24" i="1367" s="1"/>
  <c r="H67" i="1368" l="1"/>
  <c r="H61" i="1367"/>
  <c r="H47" i="1367"/>
  <c r="F60" i="1366"/>
  <c r="H60" i="1366" s="1"/>
  <c r="F59" i="1366"/>
  <c r="H59" i="1366" s="1"/>
  <c r="F58" i="1366"/>
  <c r="H58" i="1366" s="1"/>
  <c r="F57" i="1366"/>
  <c r="H57" i="1366" s="1"/>
  <c r="F56" i="1366"/>
  <c r="H56" i="1366" s="1"/>
  <c r="F55" i="1366"/>
  <c r="H55" i="1366" s="1"/>
  <c r="F54" i="1366"/>
  <c r="H54" i="1366" s="1"/>
  <c r="F53" i="1366"/>
  <c r="H53" i="1366" s="1"/>
  <c r="F46" i="1366"/>
  <c r="H46" i="1366" s="1"/>
  <c r="F45" i="1366"/>
  <c r="H45" i="1366" s="1"/>
  <c r="F44" i="1366"/>
  <c r="H44" i="1366" s="1"/>
  <c r="F43" i="1366"/>
  <c r="H43" i="1366" s="1"/>
  <c r="F42" i="1366"/>
  <c r="H42" i="1366" s="1"/>
  <c r="F41" i="1366"/>
  <c r="H41" i="1366" s="1"/>
  <c r="F40" i="1366"/>
  <c r="H40" i="1366" s="1"/>
  <c r="F39" i="1366"/>
  <c r="H39" i="1366" s="1"/>
  <c r="F38" i="1366"/>
  <c r="H38" i="1366" s="1"/>
  <c r="F37" i="1366"/>
  <c r="H37" i="1366" s="1"/>
  <c r="F36" i="1366"/>
  <c r="H36" i="1366" s="1"/>
  <c r="F35" i="1366"/>
  <c r="H35" i="1366" s="1"/>
  <c r="F34" i="1366"/>
  <c r="H34" i="1366" s="1"/>
  <c r="F33" i="1366"/>
  <c r="H33" i="1366" s="1"/>
  <c r="F32" i="1366"/>
  <c r="H32" i="1366" s="1"/>
  <c r="F31" i="1366"/>
  <c r="H31" i="1366" s="1"/>
  <c r="F30" i="1366"/>
  <c r="H30" i="1366" s="1"/>
  <c r="F29" i="1366"/>
  <c r="H29" i="1366" s="1"/>
  <c r="F28" i="1366"/>
  <c r="H28" i="1366" s="1"/>
  <c r="F27" i="1366"/>
  <c r="H27" i="1366" s="1"/>
  <c r="F26" i="1366"/>
  <c r="H26" i="1366" s="1"/>
  <c r="F25" i="1366"/>
  <c r="H25" i="1366" s="1"/>
  <c r="F24" i="1366"/>
  <c r="H24" i="1366" s="1"/>
  <c r="F60" i="1365"/>
  <c r="H60" i="1365" s="1"/>
  <c r="F59" i="1365"/>
  <c r="H59" i="1365" s="1"/>
  <c r="F58" i="1365"/>
  <c r="H58" i="1365" s="1"/>
  <c r="F57" i="1365"/>
  <c r="H57" i="1365" s="1"/>
  <c r="F56" i="1365"/>
  <c r="H56" i="1365" s="1"/>
  <c r="F55" i="1365"/>
  <c r="H55" i="1365" s="1"/>
  <c r="F54" i="1365"/>
  <c r="H54" i="1365" s="1"/>
  <c r="F53" i="1365"/>
  <c r="H53" i="1365" s="1"/>
  <c r="F46" i="1365"/>
  <c r="H46" i="1365" s="1"/>
  <c r="F45" i="1365"/>
  <c r="H45" i="1365" s="1"/>
  <c r="F44" i="1365"/>
  <c r="H44" i="1365" s="1"/>
  <c r="F43" i="1365"/>
  <c r="H43" i="1365" s="1"/>
  <c r="F42" i="1365"/>
  <c r="H42" i="1365" s="1"/>
  <c r="F41" i="1365"/>
  <c r="H41" i="1365" s="1"/>
  <c r="F40" i="1365"/>
  <c r="H40" i="1365" s="1"/>
  <c r="F39" i="1365"/>
  <c r="H39" i="1365" s="1"/>
  <c r="F38" i="1365"/>
  <c r="H38" i="1365" s="1"/>
  <c r="F37" i="1365"/>
  <c r="H37" i="1365" s="1"/>
  <c r="F36" i="1365"/>
  <c r="H36" i="1365" s="1"/>
  <c r="F35" i="1365"/>
  <c r="H35" i="1365" s="1"/>
  <c r="F34" i="1365"/>
  <c r="H34" i="1365" s="1"/>
  <c r="F33" i="1365"/>
  <c r="H33" i="1365" s="1"/>
  <c r="F32" i="1365"/>
  <c r="H32" i="1365" s="1"/>
  <c r="F31" i="1365"/>
  <c r="H31" i="1365" s="1"/>
  <c r="F30" i="1365"/>
  <c r="H30" i="1365" s="1"/>
  <c r="F29" i="1365"/>
  <c r="H29" i="1365" s="1"/>
  <c r="F28" i="1365"/>
  <c r="H28" i="1365" s="1"/>
  <c r="F27" i="1365"/>
  <c r="H27" i="1365" s="1"/>
  <c r="F26" i="1365"/>
  <c r="H26" i="1365" s="1"/>
  <c r="F25" i="1365"/>
  <c r="H25" i="1365" s="1"/>
  <c r="F24" i="1365"/>
  <c r="H24" i="1365" s="1"/>
  <c r="F60" i="1364"/>
  <c r="H60" i="1364" s="1"/>
  <c r="F59" i="1364"/>
  <c r="H59" i="1364" s="1"/>
  <c r="F58" i="1364"/>
  <c r="H58" i="1364" s="1"/>
  <c r="F57" i="1364"/>
  <c r="H57" i="1364" s="1"/>
  <c r="F56" i="1364"/>
  <c r="H56" i="1364" s="1"/>
  <c r="F55" i="1364"/>
  <c r="H55" i="1364" s="1"/>
  <c r="F54" i="1364"/>
  <c r="H54" i="1364" s="1"/>
  <c r="F53" i="1364"/>
  <c r="H53" i="1364" s="1"/>
  <c r="F46" i="1364"/>
  <c r="H46" i="1364" s="1"/>
  <c r="F45" i="1364"/>
  <c r="H45" i="1364" s="1"/>
  <c r="F44" i="1364"/>
  <c r="H44" i="1364" s="1"/>
  <c r="F43" i="1364"/>
  <c r="H43" i="1364" s="1"/>
  <c r="F42" i="1364"/>
  <c r="H42" i="1364" s="1"/>
  <c r="F41" i="1364"/>
  <c r="H41" i="1364" s="1"/>
  <c r="F40" i="1364"/>
  <c r="H40" i="1364" s="1"/>
  <c r="F39" i="1364"/>
  <c r="H39" i="1364" s="1"/>
  <c r="F38" i="1364"/>
  <c r="H38" i="1364" s="1"/>
  <c r="F37" i="1364"/>
  <c r="H37" i="1364" s="1"/>
  <c r="F36" i="1364"/>
  <c r="H36" i="1364" s="1"/>
  <c r="F35" i="1364"/>
  <c r="H35" i="1364" s="1"/>
  <c r="F34" i="1364"/>
  <c r="H34" i="1364" s="1"/>
  <c r="F33" i="1364"/>
  <c r="H33" i="1364" s="1"/>
  <c r="F32" i="1364"/>
  <c r="H32" i="1364" s="1"/>
  <c r="F31" i="1364"/>
  <c r="H31" i="1364" s="1"/>
  <c r="F30" i="1364"/>
  <c r="H30" i="1364" s="1"/>
  <c r="F29" i="1364"/>
  <c r="H29" i="1364" s="1"/>
  <c r="F28" i="1364"/>
  <c r="H28" i="1364" s="1"/>
  <c r="F27" i="1364"/>
  <c r="H27" i="1364" s="1"/>
  <c r="F26" i="1364"/>
  <c r="H26" i="1364" s="1"/>
  <c r="F25" i="1364"/>
  <c r="H25" i="1364" s="1"/>
  <c r="F24" i="1364"/>
  <c r="H24" i="1364" s="1"/>
  <c r="F60" i="1363"/>
  <c r="H60" i="1363" s="1"/>
  <c r="F59" i="1363"/>
  <c r="H59" i="1363" s="1"/>
  <c r="F58" i="1363"/>
  <c r="H58" i="1363" s="1"/>
  <c r="F57" i="1363"/>
  <c r="H57" i="1363" s="1"/>
  <c r="F56" i="1363"/>
  <c r="H56" i="1363" s="1"/>
  <c r="F55" i="1363"/>
  <c r="H55" i="1363" s="1"/>
  <c r="F54" i="1363"/>
  <c r="H54" i="1363" s="1"/>
  <c r="F53" i="1363"/>
  <c r="H53" i="1363" s="1"/>
  <c r="F46" i="1363"/>
  <c r="H46" i="1363" s="1"/>
  <c r="F45" i="1363"/>
  <c r="H45" i="1363" s="1"/>
  <c r="F44" i="1363"/>
  <c r="H44" i="1363" s="1"/>
  <c r="F43" i="1363"/>
  <c r="H43" i="1363" s="1"/>
  <c r="F42" i="1363"/>
  <c r="H42" i="1363" s="1"/>
  <c r="F41" i="1363"/>
  <c r="H41" i="1363" s="1"/>
  <c r="F40" i="1363"/>
  <c r="H40" i="1363" s="1"/>
  <c r="F39" i="1363"/>
  <c r="H39" i="1363" s="1"/>
  <c r="F38" i="1363"/>
  <c r="H38" i="1363" s="1"/>
  <c r="F37" i="1363"/>
  <c r="H37" i="1363" s="1"/>
  <c r="F36" i="1363"/>
  <c r="H36" i="1363" s="1"/>
  <c r="F35" i="1363"/>
  <c r="H35" i="1363" s="1"/>
  <c r="F34" i="1363"/>
  <c r="H34" i="1363" s="1"/>
  <c r="F33" i="1363"/>
  <c r="H33" i="1363" s="1"/>
  <c r="F32" i="1363"/>
  <c r="H32" i="1363" s="1"/>
  <c r="F31" i="1363"/>
  <c r="H31" i="1363" s="1"/>
  <c r="F30" i="1363"/>
  <c r="H30" i="1363" s="1"/>
  <c r="F29" i="1363"/>
  <c r="H29" i="1363" s="1"/>
  <c r="F28" i="1363"/>
  <c r="H28" i="1363" s="1"/>
  <c r="F27" i="1363"/>
  <c r="H27" i="1363" s="1"/>
  <c r="F26" i="1363"/>
  <c r="H26" i="1363" s="1"/>
  <c r="F25" i="1363"/>
  <c r="H25" i="1363" s="1"/>
  <c r="F24" i="1363"/>
  <c r="H24" i="1363" s="1"/>
  <c r="H67" i="1367" l="1"/>
  <c r="H61" i="1366"/>
  <c r="H47" i="1366"/>
  <c r="H61" i="1365"/>
  <c r="H47" i="1365"/>
  <c r="H61" i="1364"/>
  <c r="H47" i="1364"/>
  <c r="H61" i="1363"/>
  <c r="H47" i="1363"/>
  <c r="F60" i="1362"/>
  <c r="H60" i="1362" s="1"/>
  <c r="F59" i="1362"/>
  <c r="H59" i="1362" s="1"/>
  <c r="F58" i="1362"/>
  <c r="H58" i="1362" s="1"/>
  <c r="F57" i="1362"/>
  <c r="H57" i="1362" s="1"/>
  <c r="F56" i="1362"/>
  <c r="H56" i="1362" s="1"/>
  <c r="F55" i="1362"/>
  <c r="H55" i="1362" s="1"/>
  <c r="F54" i="1362"/>
  <c r="H54" i="1362" s="1"/>
  <c r="F53" i="1362"/>
  <c r="H53" i="1362" s="1"/>
  <c r="F46" i="1362"/>
  <c r="H46" i="1362" s="1"/>
  <c r="F45" i="1362"/>
  <c r="H45" i="1362" s="1"/>
  <c r="F44" i="1362"/>
  <c r="H44" i="1362" s="1"/>
  <c r="F43" i="1362"/>
  <c r="H43" i="1362" s="1"/>
  <c r="F42" i="1362"/>
  <c r="H42" i="1362" s="1"/>
  <c r="F41" i="1362"/>
  <c r="H41" i="1362" s="1"/>
  <c r="F40" i="1362"/>
  <c r="H40" i="1362" s="1"/>
  <c r="F39" i="1362"/>
  <c r="H39" i="1362" s="1"/>
  <c r="F38" i="1362"/>
  <c r="H38" i="1362" s="1"/>
  <c r="F37" i="1362"/>
  <c r="H37" i="1362" s="1"/>
  <c r="F36" i="1362"/>
  <c r="H36" i="1362" s="1"/>
  <c r="F35" i="1362"/>
  <c r="H35" i="1362" s="1"/>
  <c r="F34" i="1362"/>
  <c r="H34" i="1362" s="1"/>
  <c r="F33" i="1362"/>
  <c r="H33" i="1362" s="1"/>
  <c r="F32" i="1362"/>
  <c r="H32" i="1362" s="1"/>
  <c r="F31" i="1362"/>
  <c r="H31" i="1362" s="1"/>
  <c r="F30" i="1362"/>
  <c r="H30" i="1362" s="1"/>
  <c r="F29" i="1362"/>
  <c r="H29" i="1362" s="1"/>
  <c r="F28" i="1362"/>
  <c r="H28" i="1362" s="1"/>
  <c r="F27" i="1362"/>
  <c r="H27" i="1362" s="1"/>
  <c r="F26" i="1362"/>
  <c r="H26" i="1362" s="1"/>
  <c r="F25" i="1362"/>
  <c r="H25" i="1362" s="1"/>
  <c r="F24" i="1362"/>
  <c r="H24" i="1362" s="1"/>
  <c r="F60" i="1361"/>
  <c r="H60" i="1361" s="1"/>
  <c r="F59" i="1361"/>
  <c r="H59" i="1361" s="1"/>
  <c r="F58" i="1361"/>
  <c r="H58" i="1361" s="1"/>
  <c r="F57" i="1361"/>
  <c r="H57" i="1361" s="1"/>
  <c r="F56" i="1361"/>
  <c r="H56" i="1361" s="1"/>
  <c r="F55" i="1361"/>
  <c r="H55" i="1361" s="1"/>
  <c r="F54" i="1361"/>
  <c r="H54" i="1361" s="1"/>
  <c r="F53" i="1361"/>
  <c r="H53" i="1361" s="1"/>
  <c r="F46" i="1361"/>
  <c r="H46" i="1361" s="1"/>
  <c r="F45" i="1361"/>
  <c r="H45" i="1361" s="1"/>
  <c r="F44" i="1361"/>
  <c r="H44" i="1361" s="1"/>
  <c r="F43" i="1361"/>
  <c r="H43" i="1361" s="1"/>
  <c r="F42" i="1361"/>
  <c r="H42" i="1361" s="1"/>
  <c r="F41" i="1361"/>
  <c r="H41" i="1361" s="1"/>
  <c r="F40" i="1361"/>
  <c r="H40" i="1361" s="1"/>
  <c r="F39" i="1361"/>
  <c r="H39" i="1361" s="1"/>
  <c r="F38" i="1361"/>
  <c r="H38" i="1361" s="1"/>
  <c r="F37" i="1361"/>
  <c r="H37" i="1361" s="1"/>
  <c r="F36" i="1361"/>
  <c r="H36" i="1361" s="1"/>
  <c r="F35" i="1361"/>
  <c r="H35" i="1361" s="1"/>
  <c r="F34" i="1361"/>
  <c r="H34" i="1361" s="1"/>
  <c r="F33" i="1361"/>
  <c r="H33" i="1361" s="1"/>
  <c r="F32" i="1361"/>
  <c r="H32" i="1361" s="1"/>
  <c r="F31" i="1361"/>
  <c r="H31" i="1361" s="1"/>
  <c r="F30" i="1361"/>
  <c r="H30" i="1361" s="1"/>
  <c r="F29" i="1361"/>
  <c r="H29" i="1361" s="1"/>
  <c r="F28" i="1361"/>
  <c r="H28" i="1361" s="1"/>
  <c r="F27" i="1361"/>
  <c r="H27" i="1361" s="1"/>
  <c r="F26" i="1361"/>
  <c r="H26" i="1361" s="1"/>
  <c r="F25" i="1361"/>
  <c r="H25" i="1361" s="1"/>
  <c r="F24" i="1361"/>
  <c r="H24" i="1361" s="1"/>
  <c r="F60" i="1360"/>
  <c r="H60" i="1360" s="1"/>
  <c r="F59" i="1360"/>
  <c r="H59" i="1360" s="1"/>
  <c r="F58" i="1360"/>
  <c r="H58" i="1360" s="1"/>
  <c r="F57" i="1360"/>
  <c r="H57" i="1360" s="1"/>
  <c r="F56" i="1360"/>
  <c r="H56" i="1360" s="1"/>
  <c r="F55" i="1360"/>
  <c r="H55" i="1360" s="1"/>
  <c r="F54" i="1360"/>
  <c r="H54" i="1360" s="1"/>
  <c r="F53" i="1360"/>
  <c r="H53" i="1360" s="1"/>
  <c r="F46" i="1360"/>
  <c r="H46" i="1360" s="1"/>
  <c r="F45" i="1360"/>
  <c r="H45" i="1360" s="1"/>
  <c r="F44" i="1360"/>
  <c r="H44" i="1360" s="1"/>
  <c r="F43" i="1360"/>
  <c r="H43" i="1360" s="1"/>
  <c r="F42" i="1360"/>
  <c r="H42" i="1360" s="1"/>
  <c r="F41" i="1360"/>
  <c r="H41" i="1360" s="1"/>
  <c r="F40" i="1360"/>
  <c r="H40" i="1360" s="1"/>
  <c r="F39" i="1360"/>
  <c r="H39" i="1360" s="1"/>
  <c r="F38" i="1360"/>
  <c r="H38" i="1360" s="1"/>
  <c r="F37" i="1360"/>
  <c r="H37" i="1360" s="1"/>
  <c r="F36" i="1360"/>
  <c r="H36" i="1360" s="1"/>
  <c r="F35" i="1360"/>
  <c r="H35" i="1360" s="1"/>
  <c r="F34" i="1360"/>
  <c r="H34" i="1360" s="1"/>
  <c r="F33" i="1360"/>
  <c r="H33" i="1360" s="1"/>
  <c r="F32" i="1360"/>
  <c r="H32" i="1360" s="1"/>
  <c r="F31" i="1360"/>
  <c r="H31" i="1360" s="1"/>
  <c r="F30" i="1360"/>
  <c r="H30" i="1360" s="1"/>
  <c r="F29" i="1360"/>
  <c r="H29" i="1360" s="1"/>
  <c r="F28" i="1360"/>
  <c r="H28" i="1360" s="1"/>
  <c r="F27" i="1360"/>
  <c r="H27" i="1360" s="1"/>
  <c r="F26" i="1360"/>
  <c r="H26" i="1360" s="1"/>
  <c r="F25" i="1360"/>
  <c r="H25" i="1360" s="1"/>
  <c r="F24" i="1360"/>
  <c r="H24" i="1360" s="1"/>
  <c r="H67" i="1364" l="1"/>
  <c r="H67" i="1366"/>
  <c r="H67" i="1365"/>
  <c r="H67" i="1363"/>
  <c r="H61" i="1362"/>
  <c r="H47" i="1362"/>
  <c r="H47" i="1361"/>
  <c r="H61" i="1361"/>
  <c r="H61" i="1360"/>
  <c r="H47" i="1360"/>
  <c r="F60" i="1359"/>
  <c r="H60" i="1359" s="1"/>
  <c r="F59" i="1359"/>
  <c r="H59" i="1359" s="1"/>
  <c r="F58" i="1359"/>
  <c r="H58" i="1359" s="1"/>
  <c r="F57" i="1359"/>
  <c r="H57" i="1359" s="1"/>
  <c r="F56" i="1359"/>
  <c r="H56" i="1359" s="1"/>
  <c r="F55" i="1359"/>
  <c r="H55" i="1359" s="1"/>
  <c r="F54" i="1359"/>
  <c r="H54" i="1359" s="1"/>
  <c r="F53" i="1359"/>
  <c r="H53" i="1359" s="1"/>
  <c r="F46" i="1359"/>
  <c r="H46" i="1359" s="1"/>
  <c r="F45" i="1359"/>
  <c r="H45" i="1359" s="1"/>
  <c r="F44" i="1359"/>
  <c r="H44" i="1359" s="1"/>
  <c r="F43" i="1359"/>
  <c r="H43" i="1359" s="1"/>
  <c r="F42" i="1359"/>
  <c r="H42" i="1359" s="1"/>
  <c r="F41" i="1359"/>
  <c r="H41" i="1359" s="1"/>
  <c r="F40" i="1359"/>
  <c r="H40" i="1359" s="1"/>
  <c r="F39" i="1359"/>
  <c r="H39" i="1359" s="1"/>
  <c r="F38" i="1359"/>
  <c r="H38" i="1359" s="1"/>
  <c r="F37" i="1359"/>
  <c r="H37" i="1359" s="1"/>
  <c r="F36" i="1359"/>
  <c r="H36" i="1359" s="1"/>
  <c r="F35" i="1359"/>
  <c r="H35" i="1359" s="1"/>
  <c r="F34" i="1359"/>
  <c r="H34" i="1359" s="1"/>
  <c r="F33" i="1359"/>
  <c r="H33" i="1359" s="1"/>
  <c r="F32" i="1359"/>
  <c r="H32" i="1359" s="1"/>
  <c r="F31" i="1359"/>
  <c r="H31" i="1359" s="1"/>
  <c r="F30" i="1359"/>
  <c r="H30" i="1359" s="1"/>
  <c r="F29" i="1359"/>
  <c r="H29" i="1359" s="1"/>
  <c r="F28" i="1359"/>
  <c r="H28" i="1359" s="1"/>
  <c r="F27" i="1359"/>
  <c r="H27" i="1359" s="1"/>
  <c r="F26" i="1359"/>
  <c r="H26" i="1359" s="1"/>
  <c r="F25" i="1359"/>
  <c r="H25" i="1359" s="1"/>
  <c r="F24" i="1359"/>
  <c r="H24" i="1359" s="1"/>
  <c r="H67" i="1360" l="1"/>
  <c r="H67" i="1362"/>
  <c r="H67" i="1361"/>
  <c r="H47" i="1359"/>
  <c r="H61" i="1359"/>
  <c r="F60" i="1358"/>
  <c r="H60" i="1358" s="1"/>
  <c r="F59" i="1358"/>
  <c r="H59" i="1358" s="1"/>
  <c r="F58" i="1358"/>
  <c r="H58" i="1358" s="1"/>
  <c r="F57" i="1358"/>
  <c r="H57" i="1358" s="1"/>
  <c r="F56" i="1358"/>
  <c r="H56" i="1358" s="1"/>
  <c r="F55" i="1358"/>
  <c r="H55" i="1358" s="1"/>
  <c r="F54" i="1358"/>
  <c r="H54" i="1358" s="1"/>
  <c r="F53" i="1358"/>
  <c r="H53" i="1358" s="1"/>
  <c r="F46" i="1358"/>
  <c r="H46" i="1358" s="1"/>
  <c r="F45" i="1358"/>
  <c r="H45" i="1358" s="1"/>
  <c r="F44" i="1358"/>
  <c r="H44" i="1358" s="1"/>
  <c r="F43" i="1358"/>
  <c r="H43" i="1358" s="1"/>
  <c r="F42" i="1358"/>
  <c r="H42" i="1358" s="1"/>
  <c r="F41" i="1358"/>
  <c r="H41" i="1358" s="1"/>
  <c r="F40" i="1358"/>
  <c r="H40" i="1358" s="1"/>
  <c r="F39" i="1358"/>
  <c r="H39" i="1358" s="1"/>
  <c r="F38" i="1358"/>
  <c r="H38" i="1358" s="1"/>
  <c r="F37" i="1358"/>
  <c r="H37" i="1358" s="1"/>
  <c r="F36" i="1358"/>
  <c r="H36" i="1358" s="1"/>
  <c r="F35" i="1358"/>
  <c r="H35" i="1358" s="1"/>
  <c r="F34" i="1358"/>
  <c r="H34" i="1358" s="1"/>
  <c r="F33" i="1358"/>
  <c r="H33" i="1358" s="1"/>
  <c r="F32" i="1358"/>
  <c r="H32" i="1358" s="1"/>
  <c r="F31" i="1358"/>
  <c r="H31" i="1358" s="1"/>
  <c r="F30" i="1358"/>
  <c r="H30" i="1358" s="1"/>
  <c r="F29" i="1358"/>
  <c r="H29" i="1358" s="1"/>
  <c r="F28" i="1358"/>
  <c r="H28" i="1358" s="1"/>
  <c r="F27" i="1358"/>
  <c r="H27" i="1358" s="1"/>
  <c r="F26" i="1358"/>
  <c r="H26" i="1358" s="1"/>
  <c r="F25" i="1358"/>
  <c r="H25" i="1358" s="1"/>
  <c r="F24" i="1358"/>
  <c r="H24" i="1358" s="1"/>
  <c r="H67" i="1359" l="1"/>
  <c r="H47" i="1358"/>
  <c r="H61" i="1358"/>
  <c r="F60" i="1357"/>
  <c r="H60" i="1357" s="1"/>
  <c r="F59" i="1357"/>
  <c r="H59" i="1357" s="1"/>
  <c r="F58" i="1357"/>
  <c r="H58" i="1357" s="1"/>
  <c r="F57" i="1357"/>
  <c r="H57" i="1357" s="1"/>
  <c r="F56" i="1357"/>
  <c r="H56" i="1357" s="1"/>
  <c r="F55" i="1357"/>
  <c r="H55" i="1357" s="1"/>
  <c r="F54" i="1357"/>
  <c r="H54" i="1357" s="1"/>
  <c r="F53" i="1357"/>
  <c r="H53" i="1357" s="1"/>
  <c r="F46" i="1357"/>
  <c r="H46" i="1357" s="1"/>
  <c r="F45" i="1357"/>
  <c r="H45" i="1357" s="1"/>
  <c r="F44" i="1357"/>
  <c r="H44" i="1357" s="1"/>
  <c r="F43" i="1357"/>
  <c r="H43" i="1357" s="1"/>
  <c r="F42" i="1357"/>
  <c r="H42" i="1357" s="1"/>
  <c r="F41" i="1357"/>
  <c r="H41" i="1357" s="1"/>
  <c r="F40" i="1357"/>
  <c r="H40" i="1357" s="1"/>
  <c r="F39" i="1357"/>
  <c r="H39" i="1357" s="1"/>
  <c r="F38" i="1357"/>
  <c r="H38" i="1357" s="1"/>
  <c r="F37" i="1357"/>
  <c r="H37" i="1357" s="1"/>
  <c r="F36" i="1357"/>
  <c r="H36" i="1357" s="1"/>
  <c r="F35" i="1357"/>
  <c r="H35" i="1357" s="1"/>
  <c r="F34" i="1357"/>
  <c r="H34" i="1357" s="1"/>
  <c r="F33" i="1357"/>
  <c r="H33" i="1357" s="1"/>
  <c r="F32" i="1357"/>
  <c r="H32" i="1357" s="1"/>
  <c r="F31" i="1357"/>
  <c r="H31" i="1357" s="1"/>
  <c r="F30" i="1357"/>
  <c r="H30" i="1357" s="1"/>
  <c r="F29" i="1357"/>
  <c r="H29" i="1357" s="1"/>
  <c r="F28" i="1357"/>
  <c r="H28" i="1357" s="1"/>
  <c r="F27" i="1357"/>
  <c r="H27" i="1357" s="1"/>
  <c r="F26" i="1357"/>
  <c r="H26" i="1357" s="1"/>
  <c r="F25" i="1357"/>
  <c r="H25" i="1357" s="1"/>
  <c r="F24" i="1357"/>
  <c r="H24" i="1357" s="1"/>
  <c r="H47" i="1357" l="1"/>
  <c r="H67" i="1358"/>
  <c r="H61" i="1357"/>
  <c r="F60" i="1356"/>
  <c r="H60" i="1356" s="1"/>
  <c r="F59" i="1356"/>
  <c r="H59" i="1356" s="1"/>
  <c r="F58" i="1356"/>
  <c r="H58" i="1356" s="1"/>
  <c r="F57" i="1356"/>
  <c r="H57" i="1356" s="1"/>
  <c r="F56" i="1356"/>
  <c r="H56" i="1356" s="1"/>
  <c r="F55" i="1356"/>
  <c r="H55" i="1356" s="1"/>
  <c r="F54" i="1356"/>
  <c r="H54" i="1356" s="1"/>
  <c r="F53" i="1356"/>
  <c r="H53" i="1356" s="1"/>
  <c r="F46" i="1356"/>
  <c r="H46" i="1356" s="1"/>
  <c r="F45" i="1356"/>
  <c r="H45" i="1356" s="1"/>
  <c r="F44" i="1356"/>
  <c r="H44" i="1356" s="1"/>
  <c r="F43" i="1356"/>
  <c r="H43" i="1356" s="1"/>
  <c r="F42" i="1356"/>
  <c r="H42" i="1356" s="1"/>
  <c r="F41" i="1356"/>
  <c r="H41" i="1356" s="1"/>
  <c r="F40" i="1356"/>
  <c r="H40" i="1356" s="1"/>
  <c r="F39" i="1356"/>
  <c r="H39" i="1356" s="1"/>
  <c r="F38" i="1356"/>
  <c r="H38" i="1356" s="1"/>
  <c r="F37" i="1356"/>
  <c r="H37" i="1356" s="1"/>
  <c r="F36" i="1356"/>
  <c r="H36" i="1356" s="1"/>
  <c r="F35" i="1356"/>
  <c r="H35" i="1356" s="1"/>
  <c r="F34" i="1356"/>
  <c r="H34" i="1356" s="1"/>
  <c r="F33" i="1356"/>
  <c r="H33" i="1356" s="1"/>
  <c r="F32" i="1356"/>
  <c r="H32" i="1356" s="1"/>
  <c r="F31" i="1356"/>
  <c r="H31" i="1356" s="1"/>
  <c r="F30" i="1356"/>
  <c r="H30" i="1356" s="1"/>
  <c r="F29" i="1356"/>
  <c r="H29" i="1356" s="1"/>
  <c r="F28" i="1356"/>
  <c r="H28" i="1356" s="1"/>
  <c r="F27" i="1356"/>
  <c r="H27" i="1356" s="1"/>
  <c r="F26" i="1356"/>
  <c r="H26" i="1356" s="1"/>
  <c r="F25" i="1356"/>
  <c r="H25" i="1356" s="1"/>
  <c r="F24" i="1356"/>
  <c r="H24" i="1356" s="1"/>
  <c r="F60" i="1355"/>
  <c r="H60" i="1355" s="1"/>
  <c r="F59" i="1355"/>
  <c r="H59" i="1355" s="1"/>
  <c r="F58" i="1355"/>
  <c r="H58" i="1355" s="1"/>
  <c r="F57" i="1355"/>
  <c r="H57" i="1355" s="1"/>
  <c r="F56" i="1355"/>
  <c r="H56" i="1355" s="1"/>
  <c r="F55" i="1355"/>
  <c r="H55" i="1355" s="1"/>
  <c r="F54" i="1355"/>
  <c r="H54" i="1355" s="1"/>
  <c r="F53" i="1355"/>
  <c r="H53" i="1355" s="1"/>
  <c r="F46" i="1355"/>
  <c r="H46" i="1355" s="1"/>
  <c r="F45" i="1355"/>
  <c r="H45" i="1355" s="1"/>
  <c r="F44" i="1355"/>
  <c r="H44" i="1355" s="1"/>
  <c r="F43" i="1355"/>
  <c r="H43" i="1355" s="1"/>
  <c r="F42" i="1355"/>
  <c r="H42" i="1355" s="1"/>
  <c r="F41" i="1355"/>
  <c r="H41" i="1355" s="1"/>
  <c r="F40" i="1355"/>
  <c r="H40" i="1355" s="1"/>
  <c r="F39" i="1355"/>
  <c r="H39" i="1355" s="1"/>
  <c r="F38" i="1355"/>
  <c r="H38" i="1355" s="1"/>
  <c r="F37" i="1355"/>
  <c r="H37" i="1355" s="1"/>
  <c r="F36" i="1355"/>
  <c r="H36" i="1355" s="1"/>
  <c r="F35" i="1355"/>
  <c r="H35" i="1355" s="1"/>
  <c r="F34" i="1355"/>
  <c r="H34" i="1355" s="1"/>
  <c r="F33" i="1355"/>
  <c r="H33" i="1355" s="1"/>
  <c r="F32" i="1355"/>
  <c r="H32" i="1355" s="1"/>
  <c r="F31" i="1355"/>
  <c r="H31" i="1355" s="1"/>
  <c r="F30" i="1355"/>
  <c r="H30" i="1355" s="1"/>
  <c r="F29" i="1355"/>
  <c r="H29" i="1355" s="1"/>
  <c r="F28" i="1355"/>
  <c r="H28" i="1355" s="1"/>
  <c r="F27" i="1355"/>
  <c r="H27" i="1355" s="1"/>
  <c r="F26" i="1355"/>
  <c r="H26" i="1355" s="1"/>
  <c r="F25" i="1355"/>
  <c r="H25" i="1355" s="1"/>
  <c r="F24" i="1355"/>
  <c r="H24" i="1355" s="1"/>
  <c r="F60" i="1354"/>
  <c r="H60" i="1354" s="1"/>
  <c r="F59" i="1354"/>
  <c r="H59" i="1354" s="1"/>
  <c r="F58" i="1354"/>
  <c r="H58" i="1354" s="1"/>
  <c r="F57" i="1354"/>
  <c r="H57" i="1354" s="1"/>
  <c r="F56" i="1354"/>
  <c r="H56" i="1354" s="1"/>
  <c r="F55" i="1354"/>
  <c r="H55" i="1354" s="1"/>
  <c r="F54" i="1354"/>
  <c r="H54" i="1354" s="1"/>
  <c r="F53" i="1354"/>
  <c r="H53" i="1354" s="1"/>
  <c r="F46" i="1354"/>
  <c r="H46" i="1354" s="1"/>
  <c r="F45" i="1354"/>
  <c r="H45" i="1354" s="1"/>
  <c r="F44" i="1354"/>
  <c r="H44" i="1354" s="1"/>
  <c r="F43" i="1354"/>
  <c r="H43" i="1354" s="1"/>
  <c r="F42" i="1354"/>
  <c r="H42" i="1354" s="1"/>
  <c r="F41" i="1354"/>
  <c r="H41" i="1354" s="1"/>
  <c r="F40" i="1354"/>
  <c r="H40" i="1354" s="1"/>
  <c r="F39" i="1354"/>
  <c r="H39" i="1354" s="1"/>
  <c r="F38" i="1354"/>
  <c r="H38" i="1354" s="1"/>
  <c r="F37" i="1354"/>
  <c r="H37" i="1354" s="1"/>
  <c r="F36" i="1354"/>
  <c r="H36" i="1354" s="1"/>
  <c r="F35" i="1354"/>
  <c r="H35" i="1354" s="1"/>
  <c r="F34" i="1354"/>
  <c r="H34" i="1354" s="1"/>
  <c r="F33" i="1354"/>
  <c r="H33" i="1354" s="1"/>
  <c r="F32" i="1354"/>
  <c r="H32" i="1354" s="1"/>
  <c r="F31" i="1354"/>
  <c r="H31" i="1354" s="1"/>
  <c r="F30" i="1354"/>
  <c r="H30" i="1354" s="1"/>
  <c r="F29" i="1354"/>
  <c r="H29" i="1354" s="1"/>
  <c r="F28" i="1354"/>
  <c r="H28" i="1354" s="1"/>
  <c r="F27" i="1354"/>
  <c r="H27" i="1354" s="1"/>
  <c r="F26" i="1354"/>
  <c r="H26" i="1354" s="1"/>
  <c r="F25" i="1354"/>
  <c r="H25" i="1354" s="1"/>
  <c r="F24" i="1354"/>
  <c r="H24" i="1354" s="1"/>
  <c r="F60" i="1352"/>
  <c r="H60" i="1352" s="1"/>
  <c r="F59" i="1352"/>
  <c r="H59" i="1352" s="1"/>
  <c r="F58" i="1352"/>
  <c r="H58" i="1352" s="1"/>
  <c r="F57" i="1352"/>
  <c r="H57" i="1352" s="1"/>
  <c r="F56" i="1352"/>
  <c r="H56" i="1352" s="1"/>
  <c r="F55" i="1352"/>
  <c r="H55" i="1352" s="1"/>
  <c r="F54" i="1352"/>
  <c r="H54" i="1352" s="1"/>
  <c r="F53" i="1352"/>
  <c r="H53" i="1352" s="1"/>
  <c r="F46" i="1352"/>
  <c r="H46" i="1352" s="1"/>
  <c r="F45" i="1352"/>
  <c r="H45" i="1352" s="1"/>
  <c r="F44" i="1352"/>
  <c r="H44" i="1352" s="1"/>
  <c r="F43" i="1352"/>
  <c r="H43" i="1352" s="1"/>
  <c r="F42" i="1352"/>
  <c r="H42" i="1352" s="1"/>
  <c r="F41" i="1352"/>
  <c r="H41" i="1352" s="1"/>
  <c r="F40" i="1352"/>
  <c r="H40" i="1352" s="1"/>
  <c r="F39" i="1352"/>
  <c r="H39" i="1352" s="1"/>
  <c r="F38" i="1352"/>
  <c r="H38" i="1352" s="1"/>
  <c r="F37" i="1352"/>
  <c r="H37" i="1352" s="1"/>
  <c r="F36" i="1352"/>
  <c r="H36" i="1352" s="1"/>
  <c r="F35" i="1352"/>
  <c r="H35" i="1352" s="1"/>
  <c r="F34" i="1352"/>
  <c r="H34" i="1352" s="1"/>
  <c r="F33" i="1352"/>
  <c r="H33" i="1352" s="1"/>
  <c r="F32" i="1352"/>
  <c r="H32" i="1352" s="1"/>
  <c r="F31" i="1352"/>
  <c r="H31" i="1352" s="1"/>
  <c r="F30" i="1352"/>
  <c r="H30" i="1352" s="1"/>
  <c r="F29" i="1352"/>
  <c r="H29" i="1352" s="1"/>
  <c r="F28" i="1352"/>
  <c r="H28" i="1352" s="1"/>
  <c r="F27" i="1352"/>
  <c r="H27" i="1352" s="1"/>
  <c r="F26" i="1352"/>
  <c r="H26" i="1352" s="1"/>
  <c r="F25" i="1352"/>
  <c r="H25" i="1352" s="1"/>
  <c r="F24" i="1352"/>
  <c r="H24" i="1352" s="1"/>
  <c r="F60" i="1351"/>
  <c r="H60" i="1351" s="1"/>
  <c r="F59" i="1351"/>
  <c r="H59" i="1351" s="1"/>
  <c r="F58" i="1351"/>
  <c r="H58" i="1351" s="1"/>
  <c r="F57" i="1351"/>
  <c r="H57" i="1351" s="1"/>
  <c r="F56" i="1351"/>
  <c r="H56" i="1351" s="1"/>
  <c r="F55" i="1351"/>
  <c r="H55" i="1351" s="1"/>
  <c r="F54" i="1351"/>
  <c r="H54" i="1351" s="1"/>
  <c r="F53" i="1351"/>
  <c r="H53" i="1351" s="1"/>
  <c r="F46" i="1351"/>
  <c r="H46" i="1351" s="1"/>
  <c r="F45" i="1351"/>
  <c r="H45" i="1351" s="1"/>
  <c r="F44" i="1351"/>
  <c r="H44" i="1351" s="1"/>
  <c r="F43" i="1351"/>
  <c r="H43" i="1351" s="1"/>
  <c r="F42" i="1351"/>
  <c r="H42" i="1351" s="1"/>
  <c r="F41" i="1351"/>
  <c r="H41" i="1351" s="1"/>
  <c r="F40" i="1351"/>
  <c r="H40" i="1351" s="1"/>
  <c r="F39" i="1351"/>
  <c r="H39" i="1351" s="1"/>
  <c r="F38" i="1351"/>
  <c r="H38" i="1351" s="1"/>
  <c r="F37" i="1351"/>
  <c r="H37" i="1351" s="1"/>
  <c r="F36" i="1351"/>
  <c r="H36" i="1351" s="1"/>
  <c r="F35" i="1351"/>
  <c r="H35" i="1351" s="1"/>
  <c r="F34" i="1351"/>
  <c r="H34" i="1351" s="1"/>
  <c r="F33" i="1351"/>
  <c r="H33" i="1351" s="1"/>
  <c r="F32" i="1351"/>
  <c r="H32" i="1351" s="1"/>
  <c r="F31" i="1351"/>
  <c r="H31" i="1351" s="1"/>
  <c r="F30" i="1351"/>
  <c r="H30" i="1351" s="1"/>
  <c r="F29" i="1351"/>
  <c r="H29" i="1351" s="1"/>
  <c r="F28" i="1351"/>
  <c r="H28" i="1351" s="1"/>
  <c r="F27" i="1351"/>
  <c r="H27" i="1351" s="1"/>
  <c r="F26" i="1351"/>
  <c r="H26" i="1351" s="1"/>
  <c r="F25" i="1351"/>
  <c r="H25" i="1351" s="1"/>
  <c r="F24" i="1351"/>
  <c r="H24" i="1351" s="1"/>
  <c r="F60" i="1350"/>
  <c r="H60" i="1350" s="1"/>
  <c r="F59" i="1350"/>
  <c r="H59" i="1350" s="1"/>
  <c r="F58" i="1350"/>
  <c r="H58" i="1350" s="1"/>
  <c r="F57" i="1350"/>
  <c r="H57" i="1350" s="1"/>
  <c r="F56" i="1350"/>
  <c r="H56" i="1350" s="1"/>
  <c r="F55" i="1350"/>
  <c r="H55" i="1350" s="1"/>
  <c r="F54" i="1350"/>
  <c r="H54" i="1350" s="1"/>
  <c r="F53" i="1350"/>
  <c r="H53" i="1350" s="1"/>
  <c r="F46" i="1350"/>
  <c r="H46" i="1350" s="1"/>
  <c r="F45" i="1350"/>
  <c r="H45" i="1350" s="1"/>
  <c r="F44" i="1350"/>
  <c r="H44" i="1350" s="1"/>
  <c r="F43" i="1350"/>
  <c r="H43" i="1350" s="1"/>
  <c r="F42" i="1350"/>
  <c r="H42" i="1350" s="1"/>
  <c r="F41" i="1350"/>
  <c r="H41" i="1350" s="1"/>
  <c r="F40" i="1350"/>
  <c r="H40" i="1350" s="1"/>
  <c r="F39" i="1350"/>
  <c r="H39" i="1350" s="1"/>
  <c r="F38" i="1350"/>
  <c r="H38" i="1350" s="1"/>
  <c r="F37" i="1350"/>
  <c r="H37" i="1350" s="1"/>
  <c r="F36" i="1350"/>
  <c r="H36" i="1350" s="1"/>
  <c r="F35" i="1350"/>
  <c r="H35" i="1350" s="1"/>
  <c r="F34" i="1350"/>
  <c r="H34" i="1350" s="1"/>
  <c r="F33" i="1350"/>
  <c r="H33" i="1350" s="1"/>
  <c r="F32" i="1350"/>
  <c r="H32" i="1350" s="1"/>
  <c r="F31" i="1350"/>
  <c r="H31" i="1350" s="1"/>
  <c r="F30" i="1350"/>
  <c r="H30" i="1350" s="1"/>
  <c r="F29" i="1350"/>
  <c r="H29" i="1350" s="1"/>
  <c r="F28" i="1350"/>
  <c r="H28" i="1350" s="1"/>
  <c r="F27" i="1350"/>
  <c r="H27" i="1350" s="1"/>
  <c r="F26" i="1350"/>
  <c r="H26" i="1350" s="1"/>
  <c r="F25" i="1350"/>
  <c r="H25" i="1350" s="1"/>
  <c r="F24" i="1350"/>
  <c r="H24" i="1350" s="1"/>
  <c r="F24" i="1349"/>
  <c r="H67" i="1357" l="1"/>
  <c r="H47" i="1356"/>
  <c r="H61" i="1356"/>
  <c r="H61" i="1355"/>
  <c r="H47" i="1355"/>
  <c r="H47" i="1354"/>
  <c r="H61" i="1354"/>
  <c r="H47" i="1352"/>
  <c r="H61" i="1352"/>
  <c r="H61" i="1351"/>
  <c r="H47" i="1351"/>
  <c r="H61" i="1350"/>
  <c r="H47" i="1350"/>
  <c r="F60" i="1349"/>
  <c r="H60" i="1349" s="1"/>
  <c r="F59" i="1349"/>
  <c r="H59" i="1349" s="1"/>
  <c r="F58" i="1349"/>
  <c r="H58" i="1349" s="1"/>
  <c r="F57" i="1349"/>
  <c r="H57" i="1349" s="1"/>
  <c r="F56" i="1349"/>
  <c r="H56" i="1349" s="1"/>
  <c r="F55" i="1349"/>
  <c r="H55" i="1349" s="1"/>
  <c r="F54" i="1349"/>
  <c r="H54" i="1349" s="1"/>
  <c r="H53" i="1349"/>
  <c r="F46" i="1349"/>
  <c r="H46" i="1349" s="1"/>
  <c r="F45" i="1349"/>
  <c r="H45" i="1349" s="1"/>
  <c r="F44" i="1349"/>
  <c r="H44" i="1349" s="1"/>
  <c r="F43" i="1349"/>
  <c r="H43" i="1349" s="1"/>
  <c r="F42" i="1349"/>
  <c r="H42" i="1349" s="1"/>
  <c r="F41" i="1349"/>
  <c r="H41" i="1349" s="1"/>
  <c r="F40" i="1349"/>
  <c r="H40" i="1349" s="1"/>
  <c r="F39" i="1349"/>
  <c r="H39" i="1349" s="1"/>
  <c r="F38" i="1349"/>
  <c r="H38" i="1349" s="1"/>
  <c r="F37" i="1349"/>
  <c r="H37" i="1349" s="1"/>
  <c r="F36" i="1349"/>
  <c r="H36" i="1349" s="1"/>
  <c r="F35" i="1349"/>
  <c r="H35" i="1349" s="1"/>
  <c r="F34" i="1349"/>
  <c r="H34" i="1349" s="1"/>
  <c r="F33" i="1349"/>
  <c r="H33" i="1349" s="1"/>
  <c r="F32" i="1349"/>
  <c r="H32" i="1349" s="1"/>
  <c r="F31" i="1349"/>
  <c r="H31" i="1349" s="1"/>
  <c r="F30" i="1349"/>
  <c r="H30" i="1349" s="1"/>
  <c r="F29" i="1349"/>
  <c r="H29" i="1349" s="1"/>
  <c r="F28" i="1349"/>
  <c r="H28" i="1349" s="1"/>
  <c r="F27" i="1349"/>
  <c r="H27" i="1349" s="1"/>
  <c r="F26" i="1349"/>
  <c r="H26" i="1349" s="1"/>
  <c r="F25" i="1349"/>
  <c r="H25" i="1349" s="1"/>
  <c r="H24" i="1349"/>
  <c r="F60" i="1348"/>
  <c r="H60" i="1348" s="1"/>
  <c r="F59" i="1348"/>
  <c r="H59" i="1348" s="1"/>
  <c r="F58" i="1348"/>
  <c r="H58" i="1348" s="1"/>
  <c r="F57" i="1348"/>
  <c r="H57" i="1348" s="1"/>
  <c r="F56" i="1348"/>
  <c r="H56" i="1348" s="1"/>
  <c r="F55" i="1348"/>
  <c r="H55" i="1348" s="1"/>
  <c r="F54" i="1348"/>
  <c r="H54" i="1348" s="1"/>
  <c r="F53" i="1348"/>
  <c r="H53" i="1348" s="1"/>
  <c r="F46" i="1348"/>
  <c r="H46" i="1348" s="1"/>
  <c r="F45" i="1348"/>
  <c r="H45" i="1348" s="1"/>
  <c r="F44" i="1348"/>
  <c r="H44" i="1348" s="1"/>
  <c r="F43" i="1348"/>
  <c r="H43" i="1348" s="1"/>
  <c r="F42" i="1348"/>
  <c r="H42" i="1348" s="1"/>
  <c r="F41" i="1348"/>
  <c r="H41" i="1348" s="1"/>
  <c r="F40" i="1348"/>
  <c r="H40" i="1348" s="1"/>
  <c r="F39" i="1348"/>
  <c r="H39" i="1348" s="1"/>
  <c r="F38" i="1348"/>
  <c r="H38" i="1348" s="1"/>
  <c r="F37" i="1348"/>
  <c r="H37" i="1348" s="1"/>
  <c r="F36" i="1348"/>
  <c r="H36" i="1348" s="1"/>
  <c r="F35" i="1348"/>
  <c r="H35" i="1348" s="1"/>
  <c r="F34" i="1348"/>
  <c r="H34" i="1348" s="1"/>
  <c r="F33" i="1348"/>
  <c r="H33" i="1348" s="1"/>
  <c r="F32" i="1348"/>
  <c r="H32" i="1348" s="1"/>
  <c r="F31" i="1348"/>
  <c r="H31" i="1348" s="1"/>
  <c r="F30" i="1348"/>
  <c r="H30" i="1348" s="1"/>
  <c r="F29" i="1348"/>
  <c r="H29" i="1348" s="1"/>
  <c r="F28" i="1348"/>
  <c r="H28" i="1348" s="1"/>
  <c r="F27" i="1348"/>
  <c r="H27" i="1348" s="1"/>
  <c r="F26" i="1348"/>
  <c r="H26" i="1348" s="1"/>
  <c r="F25" i="1348"/>
  <c r="H25" i="1348" s="1"/>
  <c r="F24" i="1348"/>
  <c r="H24" i="1348" s="1"/>
  <c r="F60" i="1347"/>
  <c r="H60" i="1347" s="1"/>
  <c r="F59" i="1347"/>
  <c r="H59" i="1347" s="1"/>
  <c r="F58" i="1347"/>
  <c r="H58" i="1347" s="1"/>
  <c r="F57" i="1347"/>
  <c r="H57" i="1347" s="1"/>
  <c r="F56" i="1347"/>
  <c r="H56" i="1347" s="1"/>
  <c r="F55" i="1347"/>
  <c r="H55" i="1347" s="1"/>
  <c r="F54" i="1347"/>
  <c r="H54" i="1347" s="1"/>
  <c r="H53" i="1347"/>
  <c r="F46" i="1347"/>
  <c r="H46" i="1347" s="1"/>
  <c r="F45" i="1347"/>
  <c r="H45" i="1347" s="1"/>
  <c r="F44" i="1347"/>
  <c r="H44" i="1347" s="1"/>
  <c r="F43" i="1347"/>
  <c r="H43" i="1347" s="1"/>
  <c r="F42" i="1347"/>
  <c r="H42" i="1347" s="1"/>
  <c r="F41" i="1347"/>
  <c r="H41" i="1347" s="1"/>
  <c r="F40" i="1347"/>
  <c r="H40" i="1347" s="1"/>
  <c r="F39" i="1347"/>
  <c r="H39" i="1347" s="1"/>
  <c r="F38" i="1347"/>
  <c r="H38" i="1347" s="1"/>
  <c r="F37" i="1347"/>
  <c r="H37" i="1347" s="1"/>
  <c r="F36" i="1347"/>
  <c r="H36" i="1347" s="1"/>
  <c r="F35" i="1347"/>
  <c r="H35" i="1347" s="1"/>
  <c r="F34" i="1347"/>
  <c r="H34" i="1347" s="1"/>
  <c r="F33" i="1347"/>
  <c r="H33" i="1347" s="1"/>
  <c r="F32" i="1347"/>
  <c r="H32" i="1347" s="1"/>
  <c r="F31" i="1347"/>
  <c r="H31" i="1347" s="1"/>
  <c r="F30" i="1347"/>
  <c r="H30" i="1347" s="1"/>
  <c r="F29" i="1347"/>
  <c r="H29" i="1347" s="1"/>
  <c r="F28" i="1347"/>
  <c r="H28" i="1347" s="1"/>
  <c r="F27" i="1347"/>
  <c r="H27" i="1347" s="1"/>
  <c r="F26" i="1347"/>
  <c r="H26" i="1347" s="1"/>
  <c r="F25" i="1347"/>
  <c r="H25" i="1347" s="1"/>
  <c r="F24" i="1347"/>
  <c r="H24" i="1347" s="1"/>
  <c r="F60" i="1346"/>
  <c r="H60" i="1346" s="1"/>
  <c r="F59" i="1346"/>
  <c r="H59" i="1346" s="1"/>
  <c r="F58" i="1346"/>
  <c r="H58" i="1346" s="1"/>
  <c r="F57" i="1346"/>
  <c r="H57" i="1346" s="1"/>
  <c r="F56" i="1346"/>
  <c r="H56" i="1346" s="1"/>
  <c r="F55" i="1346"/>
  <c r="H55" i="1346" s="1"/>
  <c r="F54" i="1346"/>
  <c r="H54" i="1346" s="1"/>
  <c r="F53" i="1346"/>
  <c r="H53" i="1346" s="1"/>
  <c r="F46" i="1346"/>
  <c r="H46" i="1346" s="1"/>
  <c r="F45" i="1346"/>
  <c r="H45" i="1346" s="1"/>
  <c r="F44" i="1346"/>
  <c r="H44" i="1346" s="1"/>
  <c r="F43" i="1346"/>
  <c r="H43" i="1346" s="1"/>
  <c r="F42" i="1346"/>
  <c r="H42" i="1346" s="1"/>
  <c r="F41" i="1346"/>
  <c r="H41" i="1346" s="1"/>
  <c r="F40" i="1346"/>
  <c r="H40" i="1346" s="1"/>
  <c r="F39" i="1346"/>
  <c r="H39" i="1346" s="1"/>
  <c r="F38" i="1346"/>
  <c r="H38" i="1346" s="1"/>
  <c r="F37" i="1346"/>
  <c r="H37" i="1346" s="1"/>
  <c r="F36" i="1346"/>
  <c r="H36" i="1346" s="1"/>
  <c r="F35" i="1346"/>
  <c r="H35" i="1346" s="1"/>
  <c r="F34" i="1346"/>
  <c r="H34" i="1346" s="1"/>
  <c r="F33" i="1346"/>
  <c r="H33" i="1346" s="1"/>
  <c r="F32" i="1346"/>
  <c r="H32" i="1346" s="1"/>
  <c r="F31" i="1346"/>
  <c r="H31" i="1346" s="1"/>
  <c r="F30" i="1346"/>
  <c r="H30" i="1346" s="1"/>
  <c r="F29" i="1346"/>
  <c r="H29" i="1346" s="1"/>
  <c r="F28" i="1346"/>
  <c r="H28" i="1346" s="1"/>
  <c r="F27" i="1346"/>
  <c r="H27" i="1346" s="1"/>
  <c r="F26" i="1346"/>
  <c r="H26" i="1346" s="1"/>
  <c r="F25" i="1346"/>
  <c r="H25" i="1346" s="1"/>
  <c r="F24" i="1346"/>
  <c r="H24" i="1346" s="1"/>
  <c r="F60" i="1345"/>
  <c r="H60" i="1345" s="1"/>
  <c r="F59" i="1345"/>
  <c r="H59" i="1345" s="1"/>
  <c r="F58" i="1345"/>
  <c r="H58" i="1345" s="1"/>
  <c r="F57" i="1345"/>
  <c r="H57" i="1345" s="1"/>
  <c r="F56" i="1345"/>
  <c r="H56" i="1345" s="1"/>
  <c r="F55" i="1345"/>
  <c r="H55" i="1345" s="1"/>
  <c r="F54" i="1345"/>
  <c r="H54" i="1345" s="1"/>
  <c r="F53" i="1345"/>
  <c r="H53" i="1345" s="1"/>
  <c r="F46" i="1345"/>
  <c r="H46" i="1345" s="1"/>
  <c r="F45" i="1345"/>
  <c r="H45" i="1345" s="1"/>
  <c r="F44" i="1345"/>
  <c r="H44" i="1345" s="1"/>
  <c r="F43" i="1345"/>
  <c r="H43" i="1345" s="1"/>
  <c r="F42" i="1345"/>
  <c r="H42" i="1345" s="1"/>
  <c r="F41" i="1345"/>
  <c r="H41" i="1345" s="1"/>
  <c r="F40" i="1345"/>
  <c r="H40" i="1345" s="1"/>
  <c r="F39" i="1345"/>
  <c r="H39" i="1345" s="1"/>
  <c r="F38" i="1345"/>
  <c r="H38" i="1345" s="1"/>
  <c r="F37" i="1345"/>
  <c r="H37" i="1345" s="1"/>
  <c r="F36" i="1345"/>
  <c r="H36" i="1345" s="1"/>
  <c r="F35" i="1345"/>
  <c r="H35" i="1345" s="1"/>
  <c r="F34" i="1345"/>
  <c r="H34" i="1345" s="1"/>
  <c r="F33" i="1345"/>
  <c r="H33" i="1345" s="1"/>
  <c r="F32" i="1345"/>
  <c r="H32" i="1345" s="1"/>
  <c r="F31" i="1345"/>
  <c r="H31" i="1345" s="1"/>
  <c r="F30" i="1345"/>
  <c r="H30" i="1345" s="1"/>
  <c r="F29" i="1345"/>
  <c r="H29" i="1345" s="1"/>
  <c r="F28" i="1345"/>
  <c r="H28" i="1345" s="1"/>
  <c r="F27" i="1345"/>
  <c r="H27" i="1345" s="1"/>
  <c r="F26" i="1345"/>
  <c r="H26" i="1345" s="1"/>
  <c r="F25" i="1345"/>
  <c r="H25" i="1345" s="1"/>
  <c r="F24" i="1345"/>
  <c r="H24" i="1345" s="1"/>
  <c r="F60" i="1344"/>
  <c r="H60" i="1344" s="1"/>
  <c r="F59" i="1344"/>
  <c r="H59" i="1344" s="1"/>
  <c r="F58" i="1344"/>
  <c r="H58" i="1344" s="1"/>
  <c r="F57" i="1344"/>
  <c r="H57" i="1344" s="1"/>
  <c r="F56" i="1344"/>
  <c r="H56" i="1344" s="1"/>
  <c r="F55" i="1344"/>
  <c r="H55" i="1344" s="1"/>
  <c r="F54" i="1344"/>
  <c r="H54" i="1344" s="1"/>
  <c r="F53" i="1344"/>
  <c r="H53" i="1344" s="1"/>
  <c r="F46" i="1344"/>
  <c r="H46" i="1344" s="1"/>
  <c r="F45" i="1344"/>
  <c r="H45" i="1344" s="1"/>
  <c r="F44" i="1344"/>
  <c r="H44" i="1344" s="1"/>
  <c r="F43" i="1344"/>
  <c r="H43" i="1344" s="1"/>
  <c r="F42" i="1344"/>
  <c r="H42" i="1344" s="1"/>
  <c r="F41" i="1344"/>
  <c r="H41" i="1344" s="1"/>
  <c r="F40" i="1344"/>
  <c r="H40" i="1344" s="1"/>
  <c r="F39" i="1344"/>
  <c r="H39" i="1344" s="1"/>
  <c r="F38" i="1344"/>
  <c r="H38" i="1344" s="1"/>
  <c r="F37" i="1344"/>
  <c r="H37" i="1344" s="1"/>
  <c r="F36" i="1344"/>
  <c r="H36" i="1344" s="1"/>
  <c r="F35" i="1344"/>
  <c r="H35" i="1344" s="1"/>
  <c r="F34" i="1344"/>
  <c r="H34" i="1344" s="1"/>
  <c r="F33" i="1344"/>
  <c r="H33" i="1344" s="1"/>
  <c r="F32" i="1344"/>
  <c r="H32" i="1344" s="1"/>
  <c r="F31" i="1344"/>
  <c r="H31" i="1344" s="1"/>
  <c r="F30" i="1344"/>
  <c r="H30" i="1344" s="1"/>
  <c r="F29" i="1344"/>
  <c r="H29" i="1344" s="1"/>
  <c r="F28" i="1344"/>
  <c r="H28" i="1344" s="1"/>
  <c r="F27" i="1344"/>
  <c r="H27" i="1344" s="1"/>
  <c r="F26" i="1344"/>
  <c r="H26" i="1344" s="1"/>
  <c r="F25" i="1344"/>
  <c r="H25" i="1344" s="1"/>
  <c r="F24" i="1344"/>
  <c r="H24" i="1344" s="1"/>
  <c r="F60" i="1343"/>
  <c r="H60" i="1343" s="1"/>
  <c r="F59" i="1343"/>
  <c r="H59" i="1343" s="1"/>
  <c r="F58" i="1343"/>
  <c r="H58" i="1343" s="1"/>
  <c r="F57" i="1343"/>
  <c r="H57" i="1343" s="1"/>
  <c r="F56" i="1343"/>
  <c r="H56" i="1343" s="1"/>
  <c r="F55" i="1343"/>
  <c r="H55" i="1343" s="1"/>
  <c r="F54" i="1343"/>
  <c r="H54" i="1343" s="1"/>
  <c r="F53" i="1343"/>
  <c r="H53" i="1343" s="1"/>
  <c r="F46" i="1343"/>
  <c r="H46" i="1343" s="1"/>
  <c r="F45" i="1343"/>
  <c r="H45" i="1343" s="1"/>
  <c r="F44" i="1343"/>
  <c r="H44" i="1343" s="1"/>
  <c r="F43" i="1343"/>
  <c r="H43" i="1343" s="1"/>
  <c r="F42" i="1343"/>
  <c r="H42" i="1343" s="1"/>
  <c r="F41" i="1343"/>
  <c r="H41" i="1343" s="1"/>
  <c r="F40" i="1343"/>
  <c r="H40" i="1343" s="1"/>
  <c r="F39" i="1343"/>
  <c r="H39" i="1343" s="1"/>
  <c r="F38" i="1343"/>
  <c r="H38" i="1343" s="1"/>
  <c r="F37" i="1343"/>
  <c r="H37" i="1343" s="1"/>
  <c r="F36" i="1343"/>
  <c r="H36" i="1343" s="1"/>
  <c r="F35" i="1343"/>
  <c r="H35" i="1343" s="1"/>
  <c r="F34" i="1343"/>
  <c r="H34" i="1343" s="1"/>
  <c r="F33" i="1343"/>
  <c r="H33" i="1343" s="1"/>
  <c r="F32" i="1343"/>
  <c r="H32" i="1343" s="1"/>
  <c r="F31" i="1343"/>
  <c r="H31" i="1343" s="1"/>
  <c r="F30" i="1343"/>
  <c r="H30" i="1343" s="1"/>
  <c r="F29" i="1343"/>
  <c r="H29" i="1343" s="1"/>
  <c r="F28" i="1343"/>
  <c r="H28" i="1343" s="1"/>
  <c r="F27" i="1343"/>
  <c r="H27" i="1343" s="1"/>
  <c r="F26" i="1343"/>
  <c r="H26" i="1343" s="1"/>
  <c r="F25" i="1343"/>
  <c r="H25" i="1343" s="1"/>
  <c r="F24" i="1343"/>
  <c r="H24" i="1343" s="1"/>
  <c r="F60" i="1342"/>
  <c r="H60" i="1342" s="1"/>
  <c r="F59" i="1342"/>
  <c r="H59" i="1342" s="1"/>
  <c r="F58" i="1342"/>
  <c r="H58" i="1342" s="1"/>
  <c r="F57" i="1342"/>
  <c r="H57" i="1342" s="1"/>
  <c r="F56" i="1342"/>
  <c r="H56" i="1342" s="1"/>
  <c r="F55" i="1342"/>
  <c r="H55" i="1342" s="1"/>
  <c r="F54" i="1342"/>
  <c r="H54" i="1342" s="1"/>
  <c r="F53" i="1342"/>
  <c r="H53" i="1342" s="1"/>
  <c r="F46" i="1342"/>
  <c r="H46" i="1342" s="1"/>
  <c r="F45" i="1342"/>
  <c r="H45" i="1342" s="1"/>
  <c r="F44" i="1342"/>
  <c r="H44" i="1342" s="1"/>
  <c r="F43" i="1342"/>
  <c r="H43" i="1342" s="1"/>
  <c r="F42" i="1342"/>
  <c r="H42" i="1342" s="1"/>
  <c r="F41" i="1342"/>
  <c r="H41" i="1342" s="1"/>
  <c r="F40" i="1342"/>
  <c r="H40" i="1342" s="1"/>
  <c r="F39" i="1342"/>
  <c r="H39" i="1342" s="1"/>
  <c r="F38" i="1342"/>
  <c r="H38" i="1342" s="1"/>
  <c r="F37" i="1342"/>
  <c r="H37" i="1342" s="1"/>
  <c r="F36" i="1342"/>
  <c r="H36" i="1342" s="1"/>
  <c r="F35" i="1342"/>
  <c r="H35" i="1342" s="1"/>
  <c r="F34" i="1342"/>
  <c r="H34" i="1342" s="1"/>
  <c r="F33" i="1342"/>
  <c r="H33" i="1342" s="1"/>
  <c r="F32" i="1342"/>
  <c r="H32" i="1342" s="1"/>
  <c r="F31" i="1342"/>
  <c r="H31" i="1342" s="1"/>
  <c r="F30" i="1342"/>
  <c r="H30" i="1342" s="1"/>
  <c r="F29" i="1342"/>
  <c r="H29" i="1342" s="1"/>
  <c r="F28" i="1342"/>
  <c r="H28" i="1342" s="1"/>
  <c r="F27" i="1342"/>
  <c r="H27" i="1342" s="1"/>
  <c r="F26" i="1342"/>
  <c r="H26" i="1342" s="1"/>
  <c r="F25" i="1342"/>
  <c r="H25" i="1342" s="1"/>
  <c r="F24" i="1342"/>
  <c r="H24" i="1342" s="1"/>
  <c r="H67" i="1354" l="1"/>
  <c r="H67" i="1356"/>
  <c r="H67" i="1355"/>
  <c r="H67" i="1352"/>
  <c r="H61" i="1347"/>
  <c r="H67" i="1351"/>
  <c r="H67" i="1350"/>
  <c r="H61" i="1346"/>
  <c r="H61" i="1348"/>
  <c r="H47" i="1349"/>
  <c r="H61" i="1349"/>
  <c r="H47" i="1348"/>
  <c r="H61" i="1343"/>
  <c r="H47" i="1347"/>
  <c r="H47" i="1346"/>
  <c r="H47" i="1345"/>
  <c r="H61" i="1345"/>
  <c r="H61" i="1344"/>
  <c r="H47" i="1344"/>
  <c r="H47" i="1343"/>
  <c r="H61" i="1342"/>
  <c r="H47" i="1342"/>
  <c r="F60" i="1341"/>
  <c r="H60" i="1341" s="1"/>
  <c r="F59" i="1341"/>
  <c r="H59" i="1341" s="1"/>
  <c r="F58" i="1341"/>
  <c r="H58" i="1341" s="1"/>
  <c r="F57" i="1341"/>
  <c r="H57" i="1341" s="1"/>
  <c r="F56" i="1341"/>
  <c r="H56" i="1341" s="1"/>
  <c r="F55" i="1341"/>
  <c r="H55" i="1341" s="1"/>
  <c r="F54" i="1341"/>
  <c r="H54" i="1341" s="1"/>
  <c r="F53" i="1341"/>
  <c r="H53" i="1341" s="1"/>
  <c r="F46" i="1341"/>
  <c r="H46" i="1341" s="1"/>
  <c r="F45" i="1341"/>
  <c r="H45" i="1341" s="1"/>
  <c r="F44" i="1341"/>
  <c r="H44" i="1341" s="1"/>
  <c r="F43" i="1341"/>
  <c r="H43" i="1341" s="1"/>
  <c r="F42" i="1341"/>
  <c r="H42" i="1341" s="1"/>
  <c r="F41" i="1341"/>
  <c r="H41" i="1341" s="1"/>
  <c r="F40" i="1341"/>
  <c r="H40" i="1341" s="1"/>
  <c r="F39" i="1341"/>
  <c r="H39" i="1341" s="1"/>
  <c r="F38" i="1341"/>
  <c r="H38" i="1341" s="1"/>
  <c r="F37" i="1341"/>
  <c r="H37" i="1341" s="1"/>
  <c r="F36" i="1341"/>
  <c r="H36" i="1341" s="1"/>
  <c r="F35" i="1341"/>
  <c r="H35" i="1341" s="1"/>
  <c r="F34" i="1341"/>
  <c r="H34" i="1341" s="1"/>
  <c r="F33" i="1341"/>
  <c r="H33" i="1341" s="1"/>
  <c r="F32" i="1341"/>
  <c r="H32" i="1341" s="1"/>
  <c r="F31" i="1341"/>
  <c r="H31" i="1341" s="1"/>
  <c r="F30" i="1341"/>
  <c r="H30" i="1341" s="1"/>
  <c r="F29" i="1341"/>
  <c r="H29" i="1341" s="1"/>
  <c r="F28" i="1341"/>
  <c r="H28" i="1341" s="1"/>
  <c r="F27" i="1341"/>
  <c r="H27" i="1341" s="1"/>
  <c r="F26" i="1341"/>
  <c r="H26" i="1341" s="1"/>
  <c r="F25" i="1341"/>
  <c r="H25" i="1341" s="1"/>
  <c r="F24" i="1341"/>
  <c r="H24" i="1341" s="1"/>
  <c r="H67" i="1347" l="1"/>
  <c r="H67" i="1343"/>
  <c r="H67" i="1346"/>
  <c r="H67" i="1348"/>
  <c r="H67" i="1349"/>
  <c r="H67" i="1345"/>
  <c r="H67" i="1344"/>
  <c r="H67" i="1342"/>
  <c r="H61" i="1341"/>
  <c r="H47" i="1341"/>
  <c r="F60" i="1340"/>
  <c r="H60" i="1340" s="1"/>
  <c r="F59" i="1340"/>
  <c r="H59" i="1340" s="1"/>
  <c r="F58" i="1340"/>
  <c r="H58" i="1340" s="1"/>
  <c r="F57" i="1340"/>
  <c r="H57" i="1340" s="1"/>
  <c r="F56" i="1340"/>
  <c r="H56" i="1340" s="1"/>
  <c r="F55" i="1340"/>
  <c r="H55" i="1340" s="1"/>
  <c r="F54" i="1340"/>
  <c r="H54" i="1340" s="1"/>
  <c r="F53" i="1340"/>
  <c r="H53" i="1340" s="1"/>
  <c r="F46" i="1340"/>
  <c r="H46" i="1340" s="1"/>
  <c r="F45" i="1340"/>
  <c r="H45" i="1340" s="1"/>
  <c r="F44" i="1340"/>
  <c r="H44" i="1340" s="1"/>
  <c r="F43" i="1340"/>
  <c r="H43" i="1340" s="1"/>
  <c r="F42" i="1340"/>
  <c r="H42" i="1340" s="1"/>
  <c r="F41" i="1340"/>
  <c r="H41" i="1340" s="1"/>
  <c r="F40" i="1340"/>
  <c r="H40" i="1340" s="1"/>
  <c r="F39" i="1340"/>
  <c r="H39" i="1340" s="1"/>
  <c r="F38" i="1340"/>
  <c r="H38" i="1340" s="1"/>
  <c r="F37" i="1340"/>
  <c r="H37" i="1340" s="1"/>
  <c r="F36" i="1340"/>
  <c r="H36" i="1340" s="1"/>
  <c r="F35" i="1340"/>
  <c r="H35" i="1340" s="1"/>
  <c r="F34" i="1340"/>
  <c r="H34" i="1340" s="1"/>
  <c r="F33" i="1340"/>
  <c r="H33" i="1340" s="1"/>
  <c r="F32" i="1340"/>
  <c r="H32" i="1340" s="1"/>
  <c r="F31" i="1340"/>
  <c r="H31" i="1340" s="1"/>
  <c r="F30" i="1340"/>
  <c r="H30" i="1340" s="1"/>
  <c r="F29" i="1340"/>
  <c r="H29" i="1340" s="1"/>
  <c r="F28" i="1340"/>
  <c r="H28" i="1340" s="1"/>
  <c r="F27" i="1340"/>
  <c r="H27" i="1340" s="1"/>
  <c r="F26" i="1340"/>
  <c r="H26" i="1340" s="1"/>
  <c r="F25" i="1340"/>
  <c r="H25" i="1340" s="1"/>
  <c r="F24" i="1340"/>
  <c r="H24" i="1340" s="1"/>
  <c r="F60" i="1339"/>
  <c r="H60" i="1339" s="1"/>
  <c r="F59" i="1339"/>
  <c r="H59" i="1339" s="1"/>
  <c r="F58" i="1339"/>
  <c r="H58" i="1339" s="1"/>
  <c r="F57" i="1339"/>
  <c r="H57" i="1339" s="1"/>
  <c r="F56" i="1339"/>
  <c r="H56" i="1339" s="1"/>
  <c r="F55" i="1339"/>
  <c r="H55" i="1339" s="1"/>
  <c r="F54" i="1339"/>
  <c r="H54" i="1339" s="1"/>
  <c r="F53" i="1339"/>
  <c r="H53" i="1339" s="1"/>
  <c r="F46" i="1339"/>
  <c r="H46" i="1339" s="1"/>
  <c r="F45" i="1339"/>
  <c r="H45" i="1339" s="1"/>
  <c r="F44" i="1339"/>
  <c r="H44" i="1339" s="1"/>
  <c r="F43" i="1339"/>
  <c r="H43" i="1339" s="1"/>
  <c r="F42" i="1339"/>
  <c r="H42" i="1339" s="1"/>
  <c r="F41" i="1339"/>
  <c r="H41" i="1339" s="1"/>
  <c r="F40" i="1339"/>
  <c r="H40" i="1339" s="1"/>
  <c r="F39" i="1339"/>
  <c r="H39" i="1339" s="1"/>
  <c r="F38" i="1339"/>
  <c r="H38" i="1339" s="1"/>
  <c r="F37" i="1339"/>
  <c r="H37" i="1339" s="1"/>
  <c r="F36" i="1339"/>
  <c r="H36" i="1339" s="1"/>
  <c r="F35" i="1339"/>
  <c r="H35" i="1339" s="1"/>
  <c r="F34" i="1339"/>
  <c r="H34" i="1339" s="1"/>
  <c r="F33" i="1339"/>
  <c r="H33" i="1339" s="1"/>
  <c r="F32" i="1339"/>
  <c r="H32" i="1339" s="1"/>
  <c r="F31" i="1339"/>
  <c r="H31" i="1339" s="1"/>
  <c r="F30" i="1339"/>
  <c r="H30" i="1339" s="1"/>
  <c r="F29" i="1339"/>
  <c r="H29" i="1339" s="1"/>
  <c r="F28" i="1339"/>
  <c r="H28" i="1339" s="1"/>
  <c r="F27" i="1339"/>
  <c r="H27" i="1339" s="1"/>
  <c r="F26" i="1339"/>
  <c r="H26" i="1339" s="1"/>
  <c r="F25" i="1339"/>
  <c r="H25" i="1339" s="1"/>
  <c r="F24" i="1339"/>
  <c r="H24" i="1339" s="1"/>
  <c r="H67" i="1341" l="1"/>
  <c r="H47" i="1339"/>
  <c r="H47" i="1340"/>
  <c r="H61" i="1340"/>
  <c r="H61" i="1339"/>
  <c r="F60" i="1338"/>
  <c r="H60" i="1338" s="1"/>
  <c r="F59" i="1338"/>
  <c r="H59" i="1338" s="1"/>
  <c r="F58" i="1338"/>
  <c r="H58" i="1338" s="1"/>
  <c r="F57" i="1338"/>
  <c r="H57" i="1338" s="1"/>
  <c r="F56" i="1338"/>
  <c r="H56" i="1338" s="1"/>
  <c r="F55" i="1338"/>
  <c r="H55" i="1338" s="1"/>
  <c r="F54" i="1338"/>
  <c r="H54" i="1338" s="1"/>
  <c r="F53" i="1338"/>
  <c r="H53" i="1338" s="1"/>
  <c r="F46" i="1338"/>
  <c r="H46" i="1338" s="1"/>
  <c r="F45" i="1338"/>
  <c r="H45" i="1338" s="1"/>
  <c r="F44" i="1338"/>
  <c r="H44" i="1338" s="1"/>
  <c r="F43" i="1338"/>
  <c r="H43" i="1338" s="1"/>
  <c r="F42" i="1338"/>
  <c r="H42" i="1338" s="1"/>
  <c r="F41" i="1338"/>
  <c r="H41" i="1338" s="1"/>
  <c r="F40" i="1338"/>
  <c r="H40" i="1338" s="1"/>
  <c r="F39" i="1338"/>
  <c r="H39" i="1338" s="1"/>
  <c r="F38" i="1338"/>
  <c r="H38" i="1338" s="1"/>
  <c r="F37" i="1338"/>
  <c r="H37" i="1338" s="1"/>
  <c r="F36" i="1338"/>
  <c r="H36" i="1338" s="1"/>
  <c r="F35" i="1338"/>
  <c r="H35" i="1338" s="1"/>
  <c r="F34" i="1338"/>
  <c r="H34" i="1338" s="1"/>
  <c r="F33" i="1338"/>
  <c r="H33" i="1338" s="1"/>
  <c r="F32" i="1338"/>
  <c r="H32" i="1338" s="1"/>
  <c r="F31" i="1338"/>
  <c r="H31" i="1338" s="1"/>
  <c r="F30" i="1338"/>
  <c r="H30" i="1338" s="1"/>
  <c r="F29" i="1338"/>
  <c r="H29" i="1338" s="1"/>
  <c r="F28" i="1338"/>
  <c r="H28" i="1338" s="1"/>
  <c r="F27" i="1338"/>
  <c r="H27" i="1338" s="1"/>
  <c r="F26" i="1338"/>
  <c r="H26" i="1338" s="1"/>
  <c r="F25" i="1338"/>
  <c r="H25" i="1338" s="1"/>
  <c r="F24" i="1338"/>
  <c r="H24" i="1338" s="1"/>
  <c r="F60" i="1337"/>
  <c r="H60" i="1337" s="1"/>
  <c r="F59" i="1337"/>
  <c r="H59" i="1337" s="1"/>
  <c r="F58" i="1337"/>
  <c r="H58" i="1337" s="1"/>
  <c r="F57" i="1337"/>
  <c r="H57" i="1337" s="1"/>
  <c r="F56" i="1337"/>
  <c r="H56" i="1337" s="1"/>
  <c r="F55" i="1337"/>
  <c r="H55" i="1337" s="1"/>
  <c r="F54" i="1337"/>
  <c r="H54" i="1337" s="1"/>
  <c r="F53" i="1337"/>
  <c r="H53" i="1337" s="1"/>
  <c r="F46" i="1337"/>
  <c r="H46" i="1337" s="1"/>
  <c r="F45" i="1337"/>
  <c r="H45" i="1337" s="1"/>
  <c r="F44" i="1337"/>
  <c r="H44" i="1337" s="1"/>
  <c r="F43" i="1337"/>
  <c r="H43" i="1337" s="1"/>
  <c r="F42" i="1337"/>
  <c r="H42" i="1337" s="1"/>
  <c r="F41" i="1337"/>
  <c r="H41" i="1337" s="1"/>
  <c r="F40" i="1337"/>
  <c r="H40" i="1337" s="1"/>
  <c r="F39" i="1337"/>
  <c r="H39" i="1337" s="1"/>
  <c r="F38" i="1337"/>
  <c r="H38" i="1337" s="1"/>
  <c r="F37" i="1337"/>
  <c r="H37" i="1337" s="1"/>
  <c r="F36" i="1337"/>
  <c r="H36" i="1337" s="1"/>
  <c r="F35" i="1337"/>
  <c r="H35" i="1337" s="1"/>
  <c r="F34" i="1337"/>
  <c r="H34" i="1337" s="1"/>
  <c r="F33" i="1337"/>
  <c r="H33" i="1337" s="1"/>
  <c r="F32" i="1337"/>
  <c r="H32" i="1337" s="1"/>
  <c r="F31" i="1337"/>
  <c r="H31" i="1337" s="1"/>
  <c r="F30" i="1337"/>
  <c r="H30" i="1337" s="1"/>
  <c r="F29" i="1337"/>
  <c r="H29" i="1337" s="1"/>
  <c r="F28" i="1337"/>
  <c r="H28" i="1337" s="1"/>
  <c r="F27" i="1337"/>
  <c r="H27" i="1337" s="1"/>
  <c r="F26" i="1337"/>
  <c r="H26" i="1337" s="1"/>
  <c r="F25" i="1337"/>
  <c r="H25" i="1337" s="1"/>
  <c r="F24" i="1337"/>
  <c r="H24" i="1337" s="1"/>
  <c r="F60" i="1336"/>
  <c r="H60" i="1336" s="1"/>
  <c r="F59" i="1336"/>
  <c r="H59" i="1336" s="1"/>
  <c r="F58" i="1336"/>
  <c r="H58" i="1336" s="1"/>
  <c r="F57" i="1336"/>
  <c r="H57" i="1336" s="1"/>
  <c r="F56" i="1336"/>
  <c r="H56" i="1336" s="1"/>
  <c r="F55" i="1336"/>
  <c r="H55" i="1336" s="1"/>
  <c r="F54" i="1336"/>
  <c r="H54" i="1336" s="1"/>
  <c r="F53" i="1336"/>
  <c r="H53" i="1336" s="1"/>
  <c r="F46" i="1336"/>
  <c r="H46" i="1336" s="1"/>
  <c r="F45" i="1336"/>
  <c r="H45" i="1336" s="1"/>
  <c r="F44" i="1336"/>
  <c r="H44" i="1336" s="1"/>
  <c r="F43" i="1336"/>
  <c r="H43" i="1336" s="1"/>
  <c r="F42" i="1336"/>
  <c r="H42" i="1336" s="1"/>
  <c r="F41" i="1336"/>
  <c r="H41" i="1336" s="1"/>
  <c r="F40" i="1336"/>
  <c r="H40" i="1336" s="1"/>
  <c r="F39" i="1336"/>
  <c r="H39" i="1336" s="1"/>
  <c r="F38" i="1336"/>
  <c r="H38" i="1336" s="1"/>
  <c r="F37" i="1336"/>
  <c r="H37" i="1336" s="1"/>
  <c r="F36" i="1336"/>
  <c r="H36" i="1336" s="1"/>
  <c r="F35" i="1336"/>
  <c r="H35" i="1336" s="1"/>
  <c r="F34" i="1336"/>
  <c r="H34" i="1336" s="1"/>
  <c r="F33" i="1336"/>
  <c r="H33" i="1336" s="1"/>
  <c r="F32" i="1336"/>
  <c r="H32" i="1336" s="1"/>
  <c r="F31" i="1336"/>
  <c r="H31" i="1336" s="1"/>
  <c r="F30" i="1336"/>
  <c r="H30" i="1336" s="1"/>
  <c r="F29" i="1336"/>
  <c r="H29" i="1336" s="1"/>
  <c r="F28" i="1336"/>
  <c r="H28" i="1336" s="1"/>
  <c r="F27" i="1336"/>
  <c r="H27" i="1336" s="1"/>
  <c r="F26" i="1336"/>
  <c r="H26" i="1336" s="1"/>
  <c r="F25" i="1336"/>
  <c r="H25" i="1336" s="1"/>
  <c r="F24" i="1336"/>
  <c r="H24" i="1336" s="1"/>
  <c r="F60" i="1335"/>
  <c r="H60" i="1335" s="1"/>
  <c r="F59" i="1335"/>
  <c r="H59" i="1335" s="1"/>
  <c r="F58" i="1335"/>
  <c r="H58" i="1335" s="1"/>
  <c r="F57" i="1335"/>
  <c r="H57" i="1335" s="1"/>
  <c r="F56" i="1335"/>
  <c r="H56" i="1335" s="1"/>
  <c r="F55" i="1335"/>
  <c r="H55" i="1335" s="1"/>
  <c r="F54" i="1335"/>
  <c r="H54" i="1335" s="1"/>
  <c r="F53" i="1335"/>
  <c r="H53" i="1335" s="1"/>
  <c r="F46" i="1335"/>
  <c r="H46" i="1335" s="1"/>
  <c r="F45" i="1335"/>
  <c r="H45" i="1335" s="1"/>
  <c r="F44" i="1335"/>
  <c r="H44" i="1335" s="1"/>
  <c r="F43" i="1335"/>
  <c r="H43" i="1335" s="1"/>
  <c r="F42" i="1335"/>
  <c r="H42" i="1335" s="1"/>
  <c r="F41" i="1335"/>
  <c r="H41" i="1335" s="1"/>
  <c r="F40" i="1335"/>
  <c r="H40" i="1335" s="1"/>
  <c r="F39" i="1335"/>
  <c r="H39" i="1335" s="1"/>
  <c r="F38" i="1335"/>
  <c r="H38" i="1335" s="1"/>
  <c r="F37" i="1335"/>
  <c r="H37" i="1335" s="1"/>
  <c r="F36" i="1335"/>
  <c r="H36" i="1335" s="1"/>
  <c r="F35" i="1335"/>
  <c r="H35" i="1335" s="1"/>
  <c r="F34" i="1335"/>
  <c r="H34" i="1335" s="1"/>
  <c r="F33" i="1335"/>
  <c r="H33" i="1335" s="1"/>
  <c r="F32" i="1335"/>
  <c r="H32" i="1335" s="1"/>
  <c r="F31" i="1335"/>
  <c r="H31" i="1335" s="1"/>
  <c r="F30" i="1335"/>
  <c r="H30" i="1335" s="1"/>
  <c r="F29" i="1335"/>
  <c r="H29" i="1335" s="1"/>
  <c r="F28" i="1335"/>
  <c r="H28" i="1335" s="1"/>
  <c r="F27" i="1335"/>
  <c r="H27" i="1335" s="1"/>
  <c r="F26" i="1335"/>
  <c r="H26" i="1335" s="1"/>
  <c r="F25" i="1335"/>
  <c r="H25" i="1335" s="1"/>
  <c r="F24" i="1335"/>
  <c r="H24" i="1335" s="1"/>
  <c r="F60" i="1334"/>
  <c r="H60" i="1334" s="1"/>
  <c r="F59" i="1334"/>
  <c r="H59" i="1334" s="1"/>
  <c r="F58" i="1334"/>
  <c r="H58" i="1334" s="1"/>
  <c r="F57" i="1334"/>
  <c r="H57" i="1334" s="1"/>
  <c r="F56" i="1334"/>
  <c r="H56" i="1334" s="1"/>
  <c r="F55" i="1334"/>
  <c r="H55" i="1334" s="1"/>
  <c r="F54" i="1334"/>
  <c r="H54" i="1334" s="1"/>
  <c r="F53" i="1334"/>
  <c r="H53" i="1334" s="1"/>
  <c r="F46" i="1334"/>
  <c r="H46" i="1334" s="1"/>
  <c r="F45" i="1334"/>
  <c r="H45" i="1334" s="1"/>
  <c r="F44" i="1334"/>
  <c r="H44" i="1334" s="1"/>
  <c r="F43" i="1334"/>
  <c r="H43" i="1334" s="1"/>
  <c r="F42" i="1334"/>
  <c r="H42" i="1334" s="1"/>
  <c r="F41" i="1334"/>
  <c r="H41" i="1334" s="1"/>
  <c r="F40" i="1334"/>
  <c r="H40" i="1334" s="1"/>
  <c r="F39" i="1334"/>
  <c r="H39" i="1334" s="1"/>
  <c r="F38" i="1334"/>
  <c r="H38" i="1334" s="1"/>
  <c r="F37" i="1334"/>
  <c r="H37" i="1334" s="1"/>
  <c r="F36" i="1334"/>
  <c r="H36" i="1334" s="1"/>
  <c r="F35" i="1334"/>
  <c r="H35" i="1334" s="1"/>
  <c r="F34" i="1334"/>
  <c r="H34" i="1334" s="1"/>
  <c r="F33" i="1334"/>
  <c r="H33" i="1334" s="1"/>
  <c r="F32" i="1334"/>
  <c r="H32" i="1334" s="1"/>
  <c r="F31" i="1334"/>
  <c r="H31" i="1334" s="1"/>
  <c r="F30" i="1334"/>
  <c r="H30" i="1334" s="1"/>
  <c r="F29" i="1334"/>
  <c r="H29" i="1334" s="1"/>
  <c r="F28" i="1334"/>
  <c r="H28" i="1334" s="1"/>
  <c r="F27" i="1334"/>
  <c r="H27" i="1334" s="1"/>
  <c r="F26" i="1334"/>
  <c r="H26" i="1334" s="1"/>
  <c r="F25" i="1334"/>
  <c r="H25" i="1334" s="1"/>
  <c r="F24" i="1334"/>
  <c r="H24" i="1334" s="1"/>
  <c r="H67" i="1340" l="1"/>
  <c r="H67" i="1339"/>
  <c r="H47" i="1338"/>
  <c r="H61" i="1338"/>
  <c r="H47" i="1336"/>
  <c r="H47" i="1337"/>
  <c r="H61" i="1337"/>
  <c r="H61" i="1336"/>
  <c r="H61" i="1334"/>
  <c r="H47" i="1335"/>
  <c r="H61" i="1335"/>
  <c r="H47" i="1334"/>
  <c r="F60" i="1332"/>
  <c r="H60" i="1332" s="1"/>
  <c r="F59" i="1332"/>
  <c r="H59" i="1332" s="1"/>
  <c r="F58" i="1332"/>
  <c r="H58" i="1332" s="1"/>
  <c r="F57" i="1332"/>
  <c r="H57" i="1332" s="1"/>
  <c r="F56" i="1332"/>
  <c r="H56" i="1332" s="1"/>
  <c r="F55" i="1332"/>
  <c r="H55" i="1332" s="1"/>
  <c r="F54" i="1332"/>
  <c r="H54" i="1332" s="1"/>
  <c r="F53" i="1332"/>
  <c r="H53" i="1332" s="1"/>
  <c r="F46" i="1332"/>
  <c r="H46" i="1332" s="1"/>
  <c r="F45" i="1332"/>
  <c r="H45" i="1332" s="1"/>
  <c r="F44" i="1332"/>
  <c r="H44" i="1332" s="1"/>
  <c r="F43" i="1332"/>
  <c r="H43" i="1332" s="1"/>
  <c r="F42" i="1332"/>
  <c r="H42" i="1332" s="1"/>
  <c r="F41" i="1332"/>
  <c r="H41" i="1332" s="1"/>
  <c r="F40" i="1332"/>
  <c r="H40" i="1332" s="1"/>
  <c r="F39" i="1332"/>
  <c r="H39" i="1332" s="1"/>
  <c r="F38" i="1332"/>
  <c r="H38" i="1332" s="1"/>
  <c r="F37" i="1332"/>
  <c r="H37" i="1332" s="1"/>
  <c r="F36" i="1332"/>
  <c r="H36" i="1332" s="1"/>
  <c r="F35" i="1332"/>
  <c r="H35" i="1332" s="1"/>
  <c r="F34" i="1332"/>
  <c r="H34" i="1332" s="1"/>
  <c r="F33" i="1332"/>
  <c r="H33" i="1332" s="1"/>
  <c r="F32" i="1332"/>
  <c r="H32" i="1332" s="1"/>
  <c r="F31" i="1332"/>
  <c r="H31" i="1332" s="1"/>
  <c r="F30" i="1332"/>
  <c r="H30" i="1332" s="1"/>
  <c r="F29" i="1332"/>
  <c r="H29" i="1332" s="1"/>
  <c r="F28" i="1332"/>
  <c r="H28" i="1332" s="1"/>
  <c r="F27" i="1332"/>
  <c r="H27" i="1332" s="1"/>
  <c r="F26" i="1332"/>
  <c r="H26" i="1332" s="1"/>
  <c r="F25" i="1332"/>
  <c r="H25" i="1332" s="1"/>
  <c r="F24" i="1332"/>
  <c r="H24" i="1332" s="1"/>
  <c r="H67" i="1337" l="1"/>
  <c r="H67" i="1334"/>
  <c r="H67" i="1336"/>
  <c r="H67" i="1338"/>
  <c r="H67" i="1335"/>
  <c r="H61" i="1332"/>
  <c r="H47" i="1332"/>
  <c r="F60" i="1331"/>
  <c r="H60" i="1331" s="1"/>
  <c r="F59" i="1331"/>
  <c r="H59" i="1331" s="1"/>
  <c r="F58" i="1331"/>
  <c r="H58" i="1331" s="1"/>
  <c r="F57" i="1331"/>
  <c r="H57" i="1331" s="1"/>
  <c r="F56" i="1331"/>
  <c r="H56" i="1331" s="1"/>
  <c r="F55" i="1331"/>
  <c r="H55" i="1331" s="1"/>
  <c r="F54" i="1331"/>
  <c r="H54" i="1331" s="1"/>
  <c r="F53" i="1331"/>
  <c r="H53" i="1331" s="1"/>
  <c r="F46" i="1331"/>
  <c r="H46" i="1331" s="1"/>
  <c r="F45" i="1331"/>
  <c r="H45" i="1331" s="1"/>
  <c r="F44" i="1331"/>
  <c r="H44" i="1331" s="1"/>
  <c r="F43" i="1331"/>
  <c r="H43" i="1331" s="1"/>
  <c r="F42" i="1331"/>
  <c r="H42" i="1331" s="1"/>
  <c r="F41" i="1331"/>
  <c r="H41" i="1331" s="1"/>
  <c r="F40" i="1331"/>
  <c r="H40" i="1331" s="1"/>
  <c r="F39" i="1331"/>
  <c r="H39" i="1331" s="1"/>
  <c r="F38" i="1331"/>
  <c r="H38" i="1331" s="1"/>
  <c r="F37" i="1331"/>
  <c r="H37" i="1331" s="1"/>
  <c r="F36" i="1331"/>
  <c r="H36" i="1331" s="1"/>
  <c r="F35" i="1331"/>
  <c r="H35" i="1331" s="1"/>
  <c r="F34" i="1331"/>
  <c r="H34" i="1331" s="1"/>
  <c r="F33" i="1331"/>
  <c r="H33" i="1331" s="1"/>
  <c r="F32" i="1331"/>
  <c r="H32" i="1331" s="1"/>
  <c r="F31" i="1331"/>
  <c r="H31" i="1331" s="1"/>
  <c r="F30" i="1331"/>
  <c r="H30" i="1331" s="1"/>
  <c r="F29" i="1331"/>
  <c r="H29" i="1331" s="1"/>
  <c r="F28" i="1331"/>
  <c r="H28" i="1331" s="1"/>
  <c r="F27" i="1331"/>
  <c r="H27" i="1331" s="1"/>
  <c r="F26" i="1331"/>
  <c r="H26" i="1331" s="1"/>
  <c r="F25" i="1331"/>
  <c r="H25" i="1331" s="1"/>
  <c r="F24" i="1331"/>
  <c r="H24" i="1331" s="1"/>
  <c r="H67" i="1332" l="1"/>
  <c r="H61" i="1331"/>
  <c r="H47" i="1331"/>
  <c r="F60" i="1330"/>
  <c r="H60" i="1330" s="1"/>
  <c r="F59" i="1330"/>
  <c r="H59" i="1330" s="1"/>
  <c r="F58" i="1330"/>
  <c r="H58" i="1330" s="1"/>
  <c r="F57" i="1330"/>
  <c r="H57" i="1330" s="1"/>
  <c r="F56" i="1330"/>
  <c r="H56" i="1330" s="1"/>
  <c r="F55" i="1330"/>
  <c r="H55" i="1330" s="1"/>
  <c r="F54" i="1330"/>
  <c r="H54" i="1330" s="1"/>
  <c r="F53" i="1330"/>
  <c r="H53" i="1330" s="1"/>
  <c r="F46" i="1330"/>
  <c r="H46" i="1330" s="1"/>
  <c r="F45" i="1330"/>
  <c r="H45" i="1330" s="1"/>
  <c r="F44" i="1330"/>
  <c r="H44" i="1330" s="1"/>
  <c r="F43" i="1330"/>
  <c r="H43" i="1330" s="1"/>
  <c r="F42" i="1330"/>
  <c r="H42" i="1330" s="1"/>
  <c r="F41" i="1330"/>
  <c r="H41" i="1330" s="1"/>
  <c r="F40" i="1330"/>
  <c r="H40" i="1330" s="1"/>
  <c r="F39" i="1330"/>
  <c r="H39" i="1330" s="1"/>
  <c r="F38" i="1330"/>
  <c r="H38" i="1330" s="1"/>
  <c r="F37" i="1330"/>
  <c r="H37" i="1330" s="1"/>
  <c r="F36" i="1330"/>
  <c r="H36" i="1330" s="1"/>
  <c r="F35" i="1330"/>
  <c r="H35" i="1330" s="1"/>
  <c r="F34" i="1330"/>
  <c r="H34" i="1330" s="1"/>
  <c r="F33" i="1330"/>
  <c r="H33" i="1330" s="1"/>
  <c r="F32" i="1330"/>
  <c r="H32" i="1330" s="1"/>
  <c r="F31" i="1330"/>
  <c r="H31" i="1330" s="1"/>
  <c r="F30" i="1330"/>
  <c r="H30" i="1330" s="1"/>
  <c r="F29" i="1330"/>
  <c r="H29" i="1330" s="1"/>
  <c r="F28" i="1330"/>
  <c r="H28" i="1330" s="1"/>
  <c r="F27" i="1330"/>
  <c r="H27" i="1330" s="1"/>
  <c r="F26" i="1330"/>
  <c r="H26" i="1330" s="1"/>
  <c r="F25" i="1330"/>
  <c r="H25" i="1330" s="1"/>
  <c r="F24" i="1330"/>
  <c r="H24" i="1330" s="1"/>
  <c r="F60" i="1329"/>
  <c r="H60" i="1329" s="1"/>
  <c r="F59" i="1329"/>
  <c r="H59" i="1329" s="1"/>
  <c r="F58" i="1329"/>
  <c r="H58" i="1329" s="1"/>
  <c r="F57" i="1329"/>
  <c r="H57" i="1329" s="1"/>
  <c r="F56" i="1329"/>
  <c r="H56" i="1329" s="1"/>
  <c r="F55" i="1329"/>
  <c r="H55" i="1329" s="1"/>
  <c r="F54" i="1329"/>
  <c r="H54" i="1329" s="1"/>
  <c r="F53" i="1329"/>
  <c r="H53" i="1329" s="1"/>
  <c r="F46" i="1329"/>
  <c r="H46" i="1329" s="1"/>
  <c r="F45" i="1329"/>
  <c r="H45" i="1329" s="1"/>
  <c r="F44" i="1329"/>
  <c r="H44" i="1329" s="1"/>
  <c r="F43" i="1329"/>
  <c r="H43" i="1329" s="1"/>
  <c r="F42" i="1329"/>
  <c r="H42" i="1329" s="1"/>
  <c r="F41" i="1329"/>
  <c r="H41" i="1329" s="1"/>
  <c r="F40" i="1329"/>
  <c r="H40" i="1329" s="1"/>
  <c r="F39" i="1329"/>
  <c r="H39" i="1329" s="1"/>
  <c r="F38" i="1329"/>
  <c r="H38" i="1329" s="1"/>
  <c r="F37" i="1329"/>
  <c r="H37" i="1329" s="1"/>
  <c r="F36" i="1329"/>
  <c r="H36" i="1329" s="1"/>
  <c r="F35" i="1329"/>
  <c r="H35" i="1329" s="1"/>
  <c r="F34" i="1329"/>
  <c r="H34" i="1329" s="1"/>
  <c r="F33" i="1329"/>
  <c r="H33" i="1329" s="1"/>
  <c r="F32" i="1329"/>
  <c r="H32" i="1329" s="1"/>
  <c r="F31" i="1329"/>
  <c r="H31" i="1329" s="1"/>
  <c r="F30" i="1329"/>
  <c r="H30" i="1329" s="1"/>
  <c r="F29" i="1329"/>
  <c r="H29" i="1329" s="1"/>
  <c r="F28" i="1329"/>
  <c r="H28" i="1329" s="1"/>
  <c r="F27" i="1329"/>
  <c r="H27" i="1329" s="1"/>
  <c r="F26" i="1329"/>
  <c r="H26" i="1329" s="1"/>
  <c r="F25" i="1329"/>
  <c r="H25" i="1329" s="1"/>
  <c r="F24" i="1329"/>
  <c r="H24" i="1329" s="1"/>
  <c r="F60" i="1328"/>
  <c r="H60" i="1328" s="1"/>
  <c r="F59" i="1328"/>
  <c r="H59" i="1328" s="1"/>
  <c r="F58" i="1328"/>
  <c r="H58" i="1328" s="1"/>
  <c r="F57" i="1328"/>
  <c r="H57" i="1328" s="1"/>
  <c r="F56" i="1328"/>
  <c r="H56" i="1328" s="1"/>
  <c r="F55" i="1328"/>
  <c r="H55" i="1328" s="1"/>
  <c r="F54" i="1328"/>
  <c r="H54" i="1328" s="1"/>
  <c r="F53" i="1328"/>
  <c r="H53" i="1328" s="1"/>
  <c r="F46" i="1328"/>
  <c r="H46" i="1328" s="1"/>
  <c r="F45" i="1328"/>
  <c r="H45" i="1328" s="1"/>
  <c r="F44" i="1328"/>
  <c r="H44" i="1328" s="1"/>
  <c r="F43" i="1328"/>
  <c r="H43" i="1328" s="1"/>
  <c r="F42" i="1328"/>
  <c r="H42" i="1328" s="1"/>
  <c r="F41" i="1328"/>
  <c r="H41" i="1328" s="1"/>
  <c r="F40" i="1328"/>
  <c r="H40" i="1328" s="1"/>
  <c r="F39" i="1328"/>
  <c r="H39" i="1328" s="1"/>
  <c r="F38" i="1328"/>
  <c r="H38" i="1328" s="1"/>
  <c r="F37" i="1328"/>
  <c r="H37" i="1328" s="1"/>
  <c r="F36" i="1328"/>
  <c r="H36" i="1328" s="1"/>
  <c r="F35" i="1328"/>
  <c r="H35" i="1328" s="1"/>
  <c r="F34" i="1328"/>
  <c r="H34" i="1328" s="1"/>
  <c r="F33" i="1328"/>
  <c r="H33" i="1328" s="1"/>
  <c r="F32" i="1328"/>
  <c r="H32" i="1328" s="1"/>
  <c r="F31" i="1328"/>
  <c r="H31" i="1328" s="1"/>
  <c r="F30" i="1328"/>
  <c r="H30" i="1328" s="1"/>
  <c r="F29" i="1328"/>
  <c r="H29" i="1328" s="1"/>
  <c r="F28" i="1328"/>
  <c r="H28" i="1328" s="1"/>
  <c r="F27" i="1328"/>
  <c r="H27" i="1328" s="1"/>
  <c r="F26" i="1328"/>
  <c r="H26" i="1328" s="1"/>
  <c r="F25" i="1328"/>
  <c r="H25" i="1328" s="1"/>
  <c r="F24" i="1328"/>
  <c r="H24" i="1328" s="1"/>
  <c r="F60" i="1327"/>
  <c r="H60" i="1327" s="1"/>
  <c r="F59" i="1327"/>
  <c r="H59" i="1327" s="1"/>
  <c r="F58" i="1327"/>
  <c r="H58" i="1327" s="1"/>
  <c r="F57" i="1327"/>
  <c r="H57" i="1327" s="1"/>
  <c r="F56" i="1327"/>
  <c r="H56" i="1327" s="1"/>
  <c r="F55" i="1327"/>
  <c r="H55" i="1327" s="1"/>
  <c r="F54" i="1327"/>
  <c r="H54" i="1327" s="1"/>
  <c r="F53" i="1327"/>
  <c r="H53" i="1327" s="1"/>
  <c r="F46" i="1327"/>
  <c r="H46" i="1327" s="1"/>
  <c r="F45" i="1327"/>
  <c r="H45" i="1327" s="1"/>
  <c r="F44" i="1327"/>
  <c r="H44" i="1327" s="1"/>
  <c r="F43" i="1327"/>
  <c r="H43" i="1327" s="1"/>
  <c r="F42" i="1327"/>
  <c r="H42" i="1327" s="1"/>
  <c r="F41" i="1327"/>
  <c r="H41" i="1327" s="1"/>
  <c r="F40" i="1327"/>
  <c r="H40" i="1327" s="1"/>
  <c r="F39" i="1327"/>
  <c r="H39" i="1327" s="1"/>
  <c r="F38" i="1327"/>
  <c r="H38" i="1327" s="1"/>
  <c r="F37" i="1327"/>
  <c r="H37" i="1327" s="1"/>
  <c r="F36" i="1327"/>
  <c r="H36" i="1327" s="1"/>
  <c r="F35" i="1327"/>
  <c r="H35" i="1327" s="1"/>
  <c r="F34" i="1327"/>
  <c r="H34" i="1327" s="1"/>
  <c r="F33" i="1327"/>
  <c r="H33" i="1327" s="1"/>
  <c r="F32" i="1327"/>
  <c r="H32" i="1327" s="1"/>
  <c r="F31" i="1327"/>
  <c r="H31" i="1327" s="1"/>
  <c r="F30" i="1327"/>
  <c r="H30" i="1327" s="1"/>
  <c r="F29" i="1327"/>
  <c r="H29" i="1327" s="1"/>
  <c r="F28" i="1327"/>
  <c r="H28" i="1327" s="1"/>
  <c r="F27" i="1327"/>
  <c r="H27" i="1327" s="1"/>
  <c r="F26" i="1327"/>
  <c r="H26" i="1327" s="1"/>
  <c r="F25" i="1327"/>
  <c r="H25" i="1327" s="1"/>
  <c r="F24" i="1327"/>
  <c r="H24" i="1327" s="1"/>
  <c r="F60" i="1326"/>
  <c r="H60" i="1326" s="1"/>
  <c r="F59" i="1326"/>
  <c r="H59" i="1326" s="1"/>
  <c r="F58" i="1326"/>
  <c r="H58" i="1326" s="1"/>
  <c r="F57" i="1326"/>
  <c r="H57" i="1326" s="1"/>
  <c r="F56" i="1326"/>
  <c r="H56" i="1326" s="1"/>
  <c r="F55" i="1326"/>
  <c r="H55" i="1326" s="1"/>
  <c r="F54" i="1326"/>
  <c r="H54" i="1326" s="1"/>
  <c r="F53" i="1326"/>
  <c r="H53" i="1326" s="1"/>
  <c r="F46" i="1326"/>
  <c r="H46" i="1326" s="1"/>
  <c r="F45" i="1326"/>
  <c r="H45" i="1326" s="1"/>
  <c r="F44" i="1326"/>
  <c r="H44" i="1326" s="1"/>
  <c r="F43" i="1326"/>
  <c r="H43" i="1326" s="1"/>
  <c r="F42" i="1326"/>
  <c r="H42" i="1326" s="1"/>
  <c r="F41" i="1326"/>
  <c r="H41" i="1326" s="1"/>
  <c r="F40" i="1326"/>
  <c r="H40" i="1326" s="1"/>
  <c r="F39" i="1326"/>
  <c r="H39" i="1326" s="1"/>
  <c r="F38" i="1326"/>
  <c r="H38" i="1326" s="1"/>
  <c r="F37" i="1326"/>
  <c r="H37" i="1326" s="1"/>
  <c r="F36" i="1326"/>
  <c r="H36" i="1326" s="1"/>
  <c r="F35" i="1326"/>
  <c r="H35" i="1326" s="1"/>
  <c r="F34" i="1326"/>
  <c r="H34" i="1326" s="1"/>
  <c r="F33" i="1326"/>
  <c r="H33" i="1326" s="1"/>
  <c r="F32" i="1326"/>
  <c r="H32" i="1326" s="1"/>
  <c r="F31" i="1326"/>
  <c r="H31" i="1326" s="1"/>
  <c r="F30" i="1326"/>
  <c r="H30" i="1326" s="1"/>
  <c r="F29" i="1326"/>
  <c r="H29" i="1326" s="1"/>
  <c r="F28" i="1326"/>
  <c r="H28" i="1326" s="1"/>
  <c r="F27" i="1326"/>
  <c r="H27" i="1326" s="1"/>
  <c r="F26" i="1326"/>
  <c r="H26" i="1326" s="1"/>
  <c r="F25" i="1326"/>
  <c r="H25" i="1326" s="1"/>
  <c r="F24" i="1326"/>
  <c r="H24" i="1326" s="1"/>
  <c r="F60" i="1325"/>
  <c r="H60" i="1325" s="1"/>
  <c r="F59" i="1325"/>
  <c r="H59" i="1325" s="1"/>
  <c r="F58" i="1325"/>
  <c r="H58" i="1325" s="1"/>
  <c r="F57" i="1325"/>
  <c r="H57" i="1325" s="1"/>
  <c r="F56" i="1325"/>
  <c r="H56" i="1325" s="1"/>
  <c r="F55" i="1325"/>
  <c r="H55" i="1325" s="1"/>
  <c r="F54" i="1325"/>
  <c r="H54" i="1325" s="1"/>
  <c r="F53" i="1325"/>
  <c r="H53" i="1325" s="1"/>
  <c r="F46" i="1325"/>
  <c r="H46" i="1325" s="1"/>
  <c r="F45" i="1325"/>
  <c r="H45" i="1325" s="1"/>
  <c r="F44" i="1325"/>
  <c r="H44" i="1325" s="1"/>
  <c r="F43" i="1325"/>
  <c r="H43" i="1325" s="1"/>
  <c r="F42" i="1325"/>
  <c r="H42" i="1325" s="1"/>
  <c r="F41" i="1325"/>
  <c r="H41" i="1325" s="1"/>
  <c r="F40" i="1325"/>
  <c r="H40" i="1325" s="1"/>
  <c r="F39" i="1325"/>
  <c r="H39" i="1325" s="1"/>
  <c r="F38" i="1325"/>
  <c r="H38" i="1325" s="1"/>
  <c r="F37" i="1325"/>
  <c r="H37" i="1325" s="1"/>
  <c r="F36" i="1325"/>
  <c r="H36" i="1325" s="1"/>
  <c r="F35" i="1325"/>
  <c r="H35" i="1325" s="1"/>
  <c r="F34" i="1325"/>
  <c r="H34" i="1325" s="1"/>
  <c r="F33" i="1325"/>
  <c r="H33" i="1325" s="1"/>
  <c r="F32" i="1325"/>
  <c r="H32" i="1325" s="1"/>
  <c r="F31" i="1325"/>
  <c r="H31" i="1325" s="1"/>
  <c r="F30" i="1325"/>
  <c r="H30" i="1325" s="1"/>
  <c r="F29" i="1325"/>
  <c r="H29" i="1325" s="1"/>
  <c r="F28" i="1325"/>
  <c r="H28" i="1325" s="1"/>
  <c r="F27" i="1325"/>
  <c r="H27" i="1325" s="1"/>
  <c r="F26" i="1325"/>
  <c r="H26" i="1325" s="1"/>
  <c r="F25" i="1325"/>
  <c r="H25" i="1325" s="1"/>
  <c r="F24" i="1325"/>
  <c r="H24" i="1325" s="1"/>
  <c r="H67" i="1331" l="1"/>
  <c r="H47" i="1330"/>
  <c r="H61" i="1330"/>
  <c r="H47" i="1329"/>
  <c r="H61" i="1329"/>
  <c r="H47" i="1328"/>
  <c r="H61" i="1328"/>
  <c r="H47" i="1327"/>
  <c r="H61" i="1327"/>
  <c r="H47" i="1326"/>
  <c r="H61" i="1326"/>
  <c r="H61" i="1325"/>
  <c r="H47" i="1325"/>
  <c r="H67" i="1330" l="1"/>
  <c r="H67" i="1329"/>
  <c r="H67" i="1328"/>
  <c r="H67" i="1326"/>
  <c r="H67" i="1327"/>
  <c r="H67" i="1325"/>
  <c r="F60" i="1310" l="1"/>
  <c r="H60" i="1310" s="1"/>
  <c r="F59" i="1310"/>
  <c r="H59" i="1310" s="1"/>
  <c r="F58" i="1310"/>
  <c r="H58" i="1310" s="1"/>
  <c r="F57" i="1310"/>
  <c r="H57" i="1310" s="1"/>
  <c r="F56" i="1310"/>
  <c r="H56" i="1310" s="1"/>
  <c r="F55" i="1310"/>
  <c r="H55" i="1310" s="1"/>
  <c r="F54" i="1310"/>
  <c r="H54" i="1310" s="1"/>
  <c r="F53" i="1310"/>
  <c r="H53" i="1310" s="1"/>
  <c r="F46" i="1310"/>
  <c r="H46" i="1310" s="1"/>
  <c r="F45" i="1310"/>
  <c r="H45" i="1310" s="1"/>
  <c r="F44" i="1310"/>
  <c r="H44" i="1310" s="1"/>
  <c r="F43" i="1310"/>
  <c r="H43" i="1310" s="1"/>
  <c r="F42" i="1310"/>
  <c r="H42" i="1310" s="1"/>
  <c r="F41" i="1310"/>
  <c r="H41" i="1310" s="1"/>
  <c r="F40" i="1310"/>
  <c r="H40" i="1310" s="1"/>
  <c r="F39" i="1310"/>
  <c r="H39" i="1310" s="1"/>
  <c r="F38" i="1310"/>
  <c r="H38" i="1310" s="1"/>
  <c r="F37" i="1310"/>
  <c r="H37" i="1310" s="1"/>
  <c r="F36" i="1310"/>
  <c r="H36" i="1310" s="1"/>
  <c r="F35" i="1310"/>
  <c r="H35" i="1310" s="1"/>
  <c r="F34" i="1310"/>
  <c r="H34" i="1310" s="1"/>
  <c r="F33" i="1310"/>
  <c r="H33" i="1310" s="1"/>
  <c r="F32" i="1310"/>
  <c r="H32" i="1310" s="1"/>
  <c r="F31" i="1310"/>
  <c r="H31" i="1310" s="1"/>
  <c r="F30" i="1310"/>
  <c r="H30" i="1310" s="1"/>
  <c r="F29" i="1310"/>
  <c r="H29" i="1310" s="1"/>
  <c r="F28" i="1310"/>
  <c r="H28" i="1310" s="1"/>
  <c r="F27" i="1310"/>
  <c r="H27" i="1310" s="1"/>
  <c r="F26" i="1310"/>
  <c r="H26" i="1310" s="1"/>
  <c r="F25" i="1310"/>
  <c r="H25" i="1310" s="1"/>
  <c r="F24" i="1310"/>
  <c r="H24" i="1310" s="1"/>
  <c r="H47" i="1310" l="1"/>
  <c r="H61" i="1310"/>
  <c r="H67" i="1310" l="1"/>
  <c r="F60" i="1279" l="1"/>
  <c r="H60" i="1279" s="1"/>
  <c r="F59" i="1279"/>
  <c r="H59" i="1279" s="1"/>
  <c r="F58" i="1279"/>
  <c r="H58" i="1279" s="1"/>
  <c r="F57" i="1279"/>
  <c r="H57" i="1279" s="1"/>
  <c r="F56" i="1279"/>
  <c r="H56" i="1279" s="1"/>
  <c r="F55" i="1279"/>
  <c r="H55" i="1279" s="1"/>
  <c r="F54" i="1279"/>
  <c r="H54" i="1279" s="1"/>
  <c r="F53" i="1279"/>
  <c r="H53" i="1279" s="1"/>
  <c r="F46" i="1279"/>
  <c r="H46" i="1279" s="1"/>
  <c r="F45" i="1279"/>
  <c r="H45" i="1279" s="1"/>
  <c r="F44" i="1279"/>
  <c r="H44" i="1279" s="1"/>
  <c r="F43" i="1279"/>
  <c r="H43" i="1279" s="1"/>
  <c r="F42" i="1279"/>
  <c r="H42" i="1279" s="1"/>
  <c r="F41" i="1279"/>
  <c r="H41" i="1279" s="1"/>
  <c r="F40" i="1279"/>
  <c r="H40" i="1279" s="1"/>
  <c r="F39" i="1279"/>
  <c r="H39" i="1279" s="1"/>
  <c r="F38" i="1279"/>
  <c r="H38" i="1279" s="1"/>
  <c r="F37" i="1279"/>
  <c r="H37" i="1279" s="1"/>
  <c r="F36" i="1279"/>
  <c r="H36" i="1279" s="1"/>
  <c r="F35" i="1279"/>
  <c r="H35" i="1279" s="1"/>
  <c r="F34" i="1279"/>
  <c r="H34" i="1279" s="1"/>
  <c r="F33" i="1279"/>
  <c r="H33" i="1279" s="1"/>
  <c r="F32" i="1279"/>
  <c r="H32" i="1279" s="1"/>
  <c r="F31" i="1279"/>
  <c r="H31" i="1279" s="1"/>
  <c r="F30" i="1279"/>
  <c r="H30" i="1279" s="1"/>
  <c r="F29" i="1279"/>
  <c r="H29" i="1279" s="1"/>
  <c r="F28" i="1279"/>
  <c r="H28" i="1279" s="1"/>
  <c r="F27" i="1279"/>
  <c r="H27" i="1279" s="1"/>
  <c r="F26" i="1279"/>
  <c r="H26" i="1279" s="1"/>
  <c r="F25" i="1279"/>
  <c r="H25" i="1279" s="1"/>
  <c r="F24" i="1279"/>
  <c r="H24" i="1279" s="1"/>
  <c r="H47" i="1279" l="1"/>
  <c r="H61" i="1279"/>
  <c r="H67" i="1279" l="1"/>
  <c r="F60" i="380" l="1"/>
  <c r="H60" i="380" s="1"/>
  <c r="F59" i="380"/>
  <c r="H59" i="380" s="1"/>
  <c r="F58" i="380"/>
  <c r="H58" i="380" s="1"/>
  <c r="F57" i="380"/>
  <c r="H57" i="380" s="1"/>
  <c r="F56" i="380"/>
  <c r="H56" i="380" s="1"/>
  <c r="F55" i="380"/>
  <c r="H55" i="380" s="1"/>
  <c r="F54" i="380"/>
  <c r="H54" i="380" s="1"/>
  <c r="F53" i="380"/>
  <c r="H53" i="380" s="1"/>
  <c r="F46" i="380"/>
  <c r="H46" i="380" s="1"/>
  <c r="F45" i="380"/>
  <c r="H45" i="380" s="1"/>
  <c r="F44" i="380"/>
  <c r="H44" i="380" s="1"/>
  <c r="F43" i="380"/>
  <c r="H43" i="380" s="1"/>
  <c r="F42" i="380"/>
  <c r="H42" i="380" s="1"/>
  <c r="F41" i="380"/>
  <c r="H41" i="380" s="1"/>
  <c r="F40" i="380"/>
  <c r="H40" i="380" s="1"/>
  <c r="F39" i="380"/>
  <c r="H39" i="380" s="1"/>
  <c r="F38" i="380"/>
  <c r="H38" i="380" s="1"/>
  <c r="F37" i="380"/>
  <c r="H37" i="380" s="1"/>
  <c r="F36" i="380"/>
  <c r="H36" i="380" s="1"/>
  <c r="F35" i="380"/>
  <c r="H35" i="380" s="1"/>
  <c r="F34" i="380"/>
  <c r="H34" i="380" s="1"/>
  <c r="F33" i="380"/>
  <c r="H33" i="380" s="1"/>
  <c r="F32" i="380"/>
  <c r="H32" i="380" s="1"/>
  <c r="F31" i="380"/>
  <c r="H31" i="380" s="1"/>
  <c r="F30" i="380"/>
  <c r="H30" i="380" s="1"/>
  <c r="F29" i="380"/>
  <c r="H29" i="380" s="1"/>
  <c r="F28" i="380"/>
  <c r="H28" i="380" s="1"/>
  <c r="F27" i="380"/>
  <c r="H27" i="380" s="1"/>
  <c r="F26" i="380"/>
  <c r="H26" i="380" s="1"/>
  <c r="F25" i="380"/>
  <c r="H25" i="380" s="1"/>
  <c r="F24" i="380"/>
  <c r="H24" i="380" s="1"/>
  <c r="H47" i="380" l="1"/>
  <c r="H61" i="380"/>
  <c r="H67" i="380" l="1"/>
  <c r="F60" i="368" l="1"/>
  <c r="H60" i="368" s="1"/>
  <c r="F59" i="368"/>
  <c r="H59" i="368" s="1"/>
  <c r="F58" i="368"/>
  <c r="H58" i="368" s="1"/>
  <c r="F57" i="368"/>
  <c r="H57" i="368" s="1"/>
  <c r="F56" i="368"/>
  <c r="H56" i="368" s="1"/>
  <c r="F55" i="368"/>
  <c r="H55" i="368" s="1"/>
  <c r="F54" i="368"/>
  <c r="H54" i="368" s="1"/>
  <c r="F53" i="368"/>
  <c r="H53" i="368" s="1"/>
  <c r="F46" i="368"/>
  <c r="H46" i="368" s="1"/>
  <c r="F45" i="368"/>
  <c r="H45" i="368" s="1"/>
  <c r="F44" i="368"/>
  <c r="H44" i="368" s="1"/>
  <c r="F43" i="368"/>
  <c r="H43" i="368" s="1"/>
  <c r="F42" i="368"/>
  <c r="H42" i="368" s="1"/>
  <c r="F41" i="368"/>
  <c r="H41" i="368" s="1"/>
  <c r="F40" i="368"/>
  <c r="H40" i="368" s="1"/>
  <c r="F39" i="368"/>
  <c r="H39" i="368" s="1"/>
  <c r="F38" i="368"/>
  <c r="H38" i="368" s="1"/>
  <c r="F37" i="368"/>
  <c r="H37" i="368" s="1"/>
  <c r="F36" i="368"/>
  <c r="H36" i="368" s="1"/>
  <c r="F35" i="368"/>
  <c r="H35" i="368" s="1"/>
  <c r="F34" i="368"/>
  <c r="H34" i="368" s="1"/>
  <c r="F33" i="368"/>
  <c r="H33" i="368" s="1"/>
  <c r="F32" i="368"/>
  <c r="H32" i="368" s="1"/>
  <c r="F31" i="368"/>
  <c r="H31" i="368" s="1"/>
  <c r="F30" i="368"/>
  <c r="H30" i="368" s="1"/>
  <c r="F29" i="368"/>
  <c r="H29" i="368" s="1"/>
  <c r="F28" i="368"/>
  <c r="H28" i="368" s="1"/>
  <c r="F27" i="368"/>
  <c r="H27" i="368" s="1"/>
  <c r="F26" i="368"/>
  <c r="H26" i="368" s="1"/>
  <c r="F25" i="368"/>
  <c r="H25" i="368" s="1"/>
  <c r="F24" i="368"/>
  <c r="H24" i="368" s="1"/>
  <c r="H47" i="368" l="1"/>
  <c r="H61" i="368"/>
  <c r="H67" i="368" l="1"/>
  <c r="H53" i="1585"/>
  <c r="H61" i="1585" s="1"/>
  <c r="E62" i="1585" l="1"/>
  <c r="H62" i="1585" s="1"/>
  <c r="H67" i="1585" s="1"/>
  <c r="E62" i="1610"/>
  <c r="H62" i="1610" s="1"/>
  <c r="H67" i="1610" s="1"/>
  <c r="H62" i="1629" l="1"/>
  <c r="H67" i="1629" s="1"/>
</calcChain>
</file>

<file path=xl/sharedStrings.xml><?xml version="1.0" encoding="utf-8"?>
<sst xmlns="http://schemas.openxmlformats.org/spreadsheetml/2006/main" count="14090" uniqueCount="2337">
  <si>
    <t>CIF:</t>
  </si>
  <si>
    <t>78729195B</t>
  </si>
  <si>
    <t>Nombre:</t>
  </si>
  <si>
    <t>Edificio Toledo</t>
  </si>
  <si>
    <t>Fecha:</t>
  </si>
  <si>
    <t>Dirección:</t>
  </si>
  <si>
    <t>C/Los Toledos/ San Isidro de  Abona</t>
  </si>
  <si>
    <t>Nº Fact:</t>
  </si>
  <si>
    <t>Admon:</t>
  </si>
  <si>
    <t>AASAbogados</t>
  </si>
  <si>
    <t>Diagnosis:</t>
  </si>
  <si>
    <t>Presupuesto separar alumbrados por plantas</t>
  </si>
  <si>
    <t>Tarifa</t>
  </si>
  <si>
    <t>Total</t>
  </si>
  <si>
    <t>Neto</t>
  </si>
  <si>
    <t>REF.</t>
  </si>
  <si>
    <t>DENOMINACION</t>
  </si>
  <si>
    <t>CANT.</t>
  </si>
  <si>
    <t>Euros</t>
  </si>
  <si>
    <t>DTO(%)</t>
  </si>
  <si>
    <t>Minutero escalera</t>
  </si>
  <si>
    <t>Pulsadores dobles</t>
  </si>
  <si>
    <t xml:space="preserve">Cables </t>
  </si>
  <si>
    <t>Ayudas pequeño material</t>
  </si>
  <si>
    <t xml:space="preserve">            MATERIAL</t>
  </si>
  <si>
    <t>Totales</t>
  </si>
  <si>
    <t>colocar  relojes en cuadro</t>
  </si>
  <si>
    <t>pasar lineas hasta plantas</t>
  </si>
  <si>
    <t>colocar los dobles pulsadores</t>
  </si>
  <si>
    <t>para  encender con uno la</t>
  </si>
  <si>
    <t>planta y  con otro la escalera</t>
  </si>
  <si>
    <t>MANO DE OBRA</t>
  </si>
  <si>
    <t>TOTALES</t>
  </si>
  <si>
    <t>EUROS</t>
  </si>
  <si>
    <t>Conforme cliente,</t>
  </si>
  <si>
    <t xml:space="preserve">                                                                                                           </t>
  </si>
  <si>
    <t>C/Los Toledo ,Edificio Yaiza 4, San Isidro 38611</t>
  </si>
  <si>
    <t xml:space="preserve"> </t>
  </si>
  <si>
    <t>Proyectos y Asistencia Técnica</t>
  </si>
  <si>
    <t>Apart Gigi.SL                CIF: B-38507026</t>
  </si>
  <si>
    <t>C/Chasna Nº5 Urb Isis Apto 0G Tenbel Costa del Silencio</t>
  </si>
  <si>
    <t>027-315</t>
  </si>
  <si>
    <t>Reparar Fuga de agua en tubería del baño</t>
  </si>
  <si>
    <t>Terrain, Losetas, Cemento ETC.</t>
  </si>
  <si>
    <t>Picar suelo junto al WC, localizar</t>
  </si>
  <si>
    <t xml:space="preserve">Tubería rota, reparar, tapar y </t>
  </si>
  <si>
    <t xml:space="preserve">poner nuevo suelo, caambiar </t>
  </si>
  <si>
    <t>llave de escuadra y flexible,</t>
  </si>
  <si>
    <t>tambien poner nuevo juego de</t>
  </si>
  <si>
    <t>fijación del WC.</t>
  </si>
  <si>
    <t>Subtotal</t>
  </si>
  <si>
    <t>IGIC</t>
  </si>
  <si>
    <t>Número de cuenta BBVA: ES1201823000480201516435</t>
  </si>
  <si>
    <t>Presupuesto cambio parcial, solo lo imprescindible</t>
  </si>
  <si>
    <t xml:space="preserve">Nautico Suites C/San Miguel Golf del Sur/San Miguel </t>
  </si>
  <si>
    <t>Santa Cruz de Tenerife</t>
  </si>
  <si>
    <t>Cambiar  diferencial, contatores y nuevo sobretenciones</t>
  </si>
  <si>
    <t>Protector Sobretenciones</t>
  </si>
  <si>
    <t>Contactor 2x20 A</t>
  </si>
  <si>
    <t>Diferencial 2x40</t>
  </si>
  <si>
    <t>Contactor 2x25 A</t>
  </si>
  <si>
    <t>Cambio de contactores,  diferen-</t>
  </si>
  <si>
    <t>cial y poner un protector de</t>
  </si>
  <si>
    <t>sobretenciones.</t>
  </si>
  <si>
    <t>All Jobs Have six Months Full Garanty</t>
  </si>
  <si>
    <t>Conforme cliente</t>
  </si>
  <si>
    <t>Presupuesto completo</t>
  </si>
  <si>
    <t>Cambiar Automaticos, contatores y nuevo sobretenciones</t>
  </si>
  <si>
    <t>Automático 2x25</t>
  </si>
  <si>
    <t>Automático 2x16</t>
  </si>
  <si>
    <t>Automático 2x10</t>
  </si>
  <si>
    <t>Automático 2x6</t>
  </si>
  <si>
    <t>Automático  2x20</t>
  </si>
  <si>
    <t>Cambio de atomaticos, contactores</t>
  </si>
  <si>
    <t>Y nuevo Protector sobretenciones</t>
  </si>
  <si>
    <t>C.P: Casa Grande</t>
  </si>
  <si>
    <t>C/José Reyes Martín El Médano S/C Tenerife</t>
  </si>
  <si>
    <t>027-313</t>
  </si>
  <si>
    <t>Fechillo roto en puerta de entrada.</t>
  </si>
  <si>
    <t>Fechillo aluminio negro</t>
  </si>
  <si>
    <t>Tornillos, ayudas ETC.</t>
  </si>
  <si>
    <t xml:space="preserve">Fechillo roto, partido/golpeado en </t>
  </si>
  <si>
    <t>puerta de entrada a la comunidad</t>
  </si>
  <si>
    <t>hubo que colocar tornillos mayo</t>
  </si>
  <si>
    <t>res y ajustar el cierre, porque al</t>
  </si>
  <si>
    <t>cerrar rosaba con la puerta.</t>
  </si>
  <si>
    <t>C.P. Las Eras IX</t>
  </si>
  <si>
    <t xml:space="preserve">C/La Soledad, San Isidro de Abona </t>
  </si>
  <si>
    <t>027-312</t>
  </si>
  <si>
    <t>Abogadosyasociados</t>
  </si>
  <si>
    <t>Cambio de Minutero de Escalera en Garaje P3</t>
  </si>
  <si>
    <t>Minutero de Escalera Chint</t>
  </si>
  <si>
    <t>Cambio de reloj Minutero en</t>
  </si>
  <si>
    <t>Garaje comunitario. Portal 3</t>
  </si>
  <si>
    <t>Luis Ugarde</t>
  </si>
  <si>
    <t>Nautico Suites C/San Miguel/Golf del Sur/San Miguel de Abona</t>
  </si>
  <si>
    <t>Colocar Cargador Electrico Trifaçásico en Garaje Comunidad.</t>
  </si>
  <si>
    <t>Pulsar Max Negro Trifásico 22KW</t>
  </si>
  <si>
    <t xml:space="preserve">CuadroMando y Protección </t>
  </si>
  <si>
    <t xml:space="preserve">Cable 5x16 L/H </t>
  </si>
  <si>
    <t>Manguera  Metalplast (Vinker)</t>
  </si>
  <si>
    <t>Pequeño Material Ayudas.</t>
  </si>
  <si>
    <t>Contador eléctrico trifásico</t>
  </si>
  <si>
    <t>Cuadro Contador Eléctrico</t>
  </si>
  <si>
    <t>Colocar cargador electrico para</t>
  </si>
  <si>
    <t>vehiculo, en garaje comunitario</t>
  </si>
  <si>
    <t>Orbis Viaris Trifásico 22KW</t>
  </si>
  <si>
    <t xml:space="preserve"> 402 Nautico Suites C/San Miguel Golf del Sur/San Miguel </t>
  </si>
  <si>
    <t>Cambiar Automaticos y sobretenciones en cuado Eléctrico</t>
  </si>
  <si>
    <t>Cambio de Automáticos y un</t>
  </si>
  <si>
    <t>nuevo Protector sobretenciones</t>
  </si>
  <si>
    <t>C.P: Toledo</t>
  </si>
  <si>
    <t>C/Los Toledo Nº2  San Isidro de Abona</t>
  </si>
  <si>
    <t>027-311</t>
  </si>
  <si>
    <t>Antasur</t>
  </si>
  <si>
    <t>Dar la vuelta al cilindro de la puerta de la azotea.</t>
  </si>
  <si>
    <t xml:space="preserve">Dar la vuelta al cilindro de la </t>
  </si>
  <si>
    <t>Azotea.</t>
  </si>
  <si>
    <t>Edif: Tamaide 1</t>
  </si>
  <si>
    <t>Carretera General TF 66 Valle De San Lorenzo</t>
  </si>
  <si>
    <t>027-310</t>
  </si>
  <si>
    <t>Buscar avería señal TV se cambió el amplificador.</t>
  </si>
  <si>
    <t>Minutero Escalera Sneider</t>
  </si>
  <si>
    <t>Luz Piloto</t>
  </si>
  <si>
    <t>Buscar avería señal TV comunita</t>
  </si>
  <si>
    <t>ria, el amplificador estaba roto y</t>
  </si>
  <si>
    <t>se cambió, se ajustó la señal y</t>
  </si>
  <si>
    <t>se comprobó la señal en todas</t>
  </si>
  <si>
    <t>Las salidas.</t>
  </si>
  <si>
    <t>Edif: Tamaide 2</t>
  </si>
  <si>
    <t>C/Isla de la Palma Nº4 Valle De San Lorenzo</t>
  </si>
  <si>
    <t>027-309</t>
  </si>
  <si>
    <t>Dar la vuelta al cilindro y ajustar manivela</t>
  </si>
  <si>
    <t>Dar la vuelta al cilindro de la</t>
  </si>
  <si>
    <t>puerta de entrada y ajustar la</t>
  </si>
  <si>
    <t>manivela.</t>
  </si>
  <si>
    <t>Edificio: Adela</t>
  </si>
  <si>
    <t>Calle Isla de Lobos Nº 4 San Isidro de Abona.</t>
  </si>
  <si>
    <t>027-308</t>
  </si>
  <si>
    <t>Arreglar Manivela Puerta entrada.</t>
  </si>
  <si>
    <t>Reparar Manivela puerta entrada</t>
  </si>
  <si>
    <t>m</t>
  </si>
  <si>
    <t>C.P: Mayca</t>
  </si>
  <si>
    <t>C/Isla de Gran Canaria Nº 59 San Isidro de Abona</t>
  </si>
  <si>
    <t>027-307</t>
  </si>
  <si>
    <t>Cambio de reductor de presión agua</t>
  </si>
  <si>
    <t>Reductor presión 1 1/2</t>
  </si>
  <si>
    <t>Universal latón 1 1/2</t>
  </si>
  <si>
    <t>Niple1 1/2</t>
  </si>
  <si>
    <t>Manómetro glicerina</t>
  </si>
  <si>
    <t>Pequeño material y Ayudas</t>
  </si>
  <si>
    <t>Cortar tuberia y colocar universal</t>
  </si>
  <si>
    <t>Colocar nuevo reductor de presión</t>
  </si>
  <si>
    <t>con manometro de glicerina.</t>
  </si>
  <si>
    <t>C/ Los Toledos Edif Yaiza  nº 4   S/Isidro  38611</t>
  </si>
  <si>
    <t>Residencial Barlovento      CIF:H38613345</t>
  </si>
  <si>
    <t>H-38324885</t>
  </si>
  <si>
    <t>C/ La Gaviota Nº 19 El Médano 38612</t>
  </si>
  <si>
    <t>Cemeco Médano SL</t>
  </si>
  <si>
    <t>Reparar juntas, sellar y pintar escalera y muro</t>
  </si>
  <si>
    <t>Pintura</t>
  </si>
  <si>
    <t>Sikaflex transparente</t>
  </si>
  <si>
    <t>Compactuna</t>
  </si>
  <si>
    <t>Masilla impermeable</t>
  </si>
  <si>
    <t>Limpiar y rejuntar losetas</t>
  </si>
  <si>
    <t>sellar juntas y grietas y pintar</t>
  </si>
  <si>
    <t>C.P: Patricia                       NIF:H38379855</t>
  </si>
  <si>
    <r>
      <t xml:space="preserve">C/Mediterraneo Nº2  </t>
    </r>
    <r>
      <rPr>
        <b/>
        <sz val="16"/>
        <rFont val="Tahoma"/>
        <family val="2"/>
      </rPr>
      <t>38617</t>
    </r>
    <r>
      <rPr>
        <sz val="16"/>
        <rFont val="Tahoma"/>
        <family val="2"/>
      </rPr>
      <t xml:space="preserve">  S/C de Tenerife</t>
    </r>
  </si>
  <si>
    <t>Tapar Huecos(2) En Techo y Pared</t>
  </si>
  <si>
    <t>Tableros madera</t>
  </si>
  <si>
    <t>Angulos acero apollo pared</t>
  </si>
  <si>
    <t>Tacos Tornillos ayudas ETC</t>
  </si>
  <si>
    <t>Escayola</t>
  </si>
  <si>
    <t>Masilla</t>
  </si>
  <si>
    <t>Pegamento</t>
  </si>
  <si>
    <t>Pintura azul</t>
  </si>
  <si>
    <t>Pintura blanca</t>
  </si>
  <si>
    <t>El trabajo hay que realizarlo</t>
  </si>
  <si>
    <t>justo donde está el paso, para</t>
  </si>
  <si>
    <t>el ascensor, hay que colocar</t>
  </si>
  <si>
    <t>tableros de la escalera a la pared</t>
  </si>
  <si>
    <t xml:space="preserve">para que puedan pasar por </t>
  </si>
  <si>
    <t xml:space="preserve">debajo, luego se reparara el </t>
  </si>
  <si>
    <t>techo de escayola, hay que usar</t>
  </si>
  <si>
    <t>anclaje y arnes, por seguridad</t>
  </si>
  <si>
    <t>Residencial Maresía</t>
  </si>
  <si>
    <t>C/Mar Cantabrico El Médano S/C de Tenerife.</t>
  </si>
  <si>
    <t>027 306</t>
  </si>
  <si>
    <t>Colocar Sensores movimiento y abrepuertas P10</t>
  </si>
  <si>
    <t>Tablero de encofrado</t>
  </si>
  <si>
    <t>Pulsador Ticino Clasia</t>
  </si>
  <si>
    <t>Ayudas, dicos de lija ETC</t>
  </si>
  <si>
    <t>Se cambió el pulsador abrepuerta</t>
  </si>
  <si>
    <t xml:space="preserve">Se reparó la cerradura de la </t>
  </si>
  <si>
    <t>puerta del portal 10</t>
  </si>
  <si>
    <t>se hicieron 2 tapas de arquetas</t>
  </si>
  <si>
    <t>de madera reforzada, ya que las</t>
  </si>
  <si>
    <t>de plástico no se consiguen y se</t>
  </si>
  <si>
    <t>rompen.</t>
  </si>
  <si>
    <t>027 304</t>
  </si>
  <si>
    <t>Sensores Movimiento Legrand</t>
  </si>
  <si>
    <t>Abrepuertas Tegüi</t>
  </si>
  <si>
    <t>Minutero Escalera</t>
  </si>
  <si>
    <t>Cambio de Abrepuertas y revi-</t>
  </si>
  <si>
    <t>sar portero eléctrico, no funciona</t>
  </si>
  <si>
    <t>el pulsador de apertura</t>
  </si>
  <si>
    <t>Cambiar 2 sensores de movi</t>
  </si>
  <si>
    <t>miento en garaje.</t>
  </si>
  <si>
    <t xml:space="preserve">Poner tornillos en visera de </t>
  </si>
  <si>
    <t>baliza.</t>
  </si>
  <si>
    <t>Kevin Burke      NIE: Z0065317-W</t>
  </si>
  <si>
    <t xml:space="preserve"> 216 Nautico Suites C/San Miguel Golf del Sur/San Miguel </t>
  </si>
  <si>
    <t>027-305</t>
  </si>
  <si>
    <t>Diferencial magnetotermico 2x40</t>
  </si>
  <si>
    <t>Automático 2x20</t>
  </si>
  <si>
    <t>Contactor 2x20</t>
  </si>
  <si>
    <t>TOTAL</t>
  </si>
  <si>
    <t>Descuento</t>
  </si>
  <si>
    <t>Edificio Avenida</t>
  </si>
  <si>
    <t>Calle El Cedro Nº 6 S/Isidro de Abona S/Cruz de Tenerife</t>
  </si>
  <si>
    <t>027-303</t>
  </si>
  <si>
    <t>AASabogados</t>
  </si>
  <si>
    <t>Cambio de cilindro en puerta de garaje</t>
  </si>
  <si>
    <t>Cilindro  Amaestrar</t>
  </si>
  <si>
    <t>Colocar cilindro en puerta acc</t>
  </si>
  <si>
    <t>garaje y copias de llaves</t>
  </si>
  <si>
    <t>Contrucciones integrales Martín Sánchez SLU. B76608462</t>
  </si>
  <si>
    <t>C/ Simón Rueda/27/SC de Tenerife    CP:38107</t>
  </si>
  <si>
    <t>Electricidad Habitación y Baño en Vivienda Chayofa</t>
  </si>
  <si>
    <t>Tubo corrugado blanco L/H 20</t>
  </si>
  <si>
    <t>Cable de 1,5 mm L/H</t>
  </si>
  <si>
    <t>Cable 2,5 mm L/H</t>
  </si>
  <si>
    <t>Cajas enlazables</t>
  </si>
  <si>
    <t>Conmutador ticino Clasia Blanco</t>
  </si>
  <si>
    <t>Cruzamiento   ¨       ¨        ¨</t>
  </si>
  <si>
    <t>Enchufe         ¨      ¨        ¨</t>
  </si>
  <si>
    <t>Ayudas</t>
  </si>
  <si>
    <t>Colocar tubos, sin ranurado.</t>
  </si>
  <si>
    <t>cablear y mecanizar.</t>
  </si>
  <si>
    <t>Presupuesto pintar puerta de acceso al garaje solo 1</t>
  </si>
  <si>
    <t>Pintura Hamerite Griz</t>
  </si>
  <si>
    <t>Lijado Arenado</t>
  </si>
  <si>
    <t>Lijado arenado, imprimación</t>
  </si>
  <si>
    <t xml:space="preserve">y 2 capas de pintura hamerite </t>
  </si>
  <si>
    <t>antioxido color gris</t>
  </si>
  <si>
    <t>Macarena García Fuentes           DNI: 78404193E</t>
  </si>
  <si>
    <t>Ave Santa Cruz 158 1C San Isidro/Granadilla de Abona</t>
  </si>
  <si>
    <t>027-302</t>
  </si>
  <si>
    <t>CP: 38611 S/C De Tenerife</t>
  </si>
  <si>
    <t>Avería Telecomunicaciones.</t>
  </si>
  <si>
    <t>Conectores RJ45</t>
  </si>
  <si>
    <t>Cable UTP</t>
  </si>
  <si>
    <t>Sustituir Cableado y conectores</t>
  </si>
  <si>
    <t>027-301</t>
  </si>
  <si>
    <t>Regular abrepuertas.</t>
  </si>
  <si>
    <t xml:space="preserve">Abrepuertas suelto, faltaba 1 </t>
  </si>
  <si>
    <t>tornillo y el otro estaba flojo.</t>
  </si>
  <si>
    <t xml:space="preserve">Edif: La Duna     </t>
  </si>
  <si>
    <t>C/ Marcial García Nº 15 El Médano/Granadilla de Abona 38612</t>
  </si>
  <si>
    <t>027-300</t>
  </si>
  <si>
    <t>Cambio de Pomo Puerta de Entrada</t>
  </si>
  <si>
    <t>Pomo aluminio negro</t>
  </si>
  <si>
    <t>Cambio de Pomo de Aluminio</t>
  </si>
  <si>
    <t>negro.</t>
  </si>
  <si>
    <t>027-299</t>
  </si>
  <si>
    <t>Reparar riego cambiar 2 asperzores</t>
  </si>
  <si>
    <t>Regular Riego para el verano.</t>
  </si>
  <si>
    <t>027-298</t>
  </si>
  <si>
    <t>Cambio de Cilindro</t>
  </si>
  <si>
    <t>Cambio de Cilindro en Puerta</t>
  </si>
  <si>
    <t>de entrada</t>
  </si>
  <si>
    <t xml:space="preserve">Geraldine Warde            NIE: X9710207K </t>
  </si>
  <si>
    <t>Apartamento 408 Hotel Nautico Suits Golf del Sur San Miguel</t>
  </si>
  <si>
    <t>027-297</t>
  </si>
  <si>
    <t>Luces Led Philips</t>
  </si>
  <si>
    <t>Cambio de Bombillas Led</t>
  </si>
  <si>
    <t>Geraldine warde          NIE: X9710207K</t>
  </si>
  <si>
    <t>027-296</t>
  </si>
  <si>
    <t>Presupuesto pintar puertas de acceso al garaje (4)</t>
  </si>
  <si>
    <t>Mano de Obra, incluyendo</t>
  </si>
  <si>
    <t>Cambiar Chapa oxidada por</t>
  </si>
  <si>
    <t xml:space="preserve">nueva 2 lijar óxido </t>
  </si>
  <si>
    <t>2 capas/manos de pintura anti-</t>
  </si>
  <si>
    <t>óxido hamerite</t>
  </si>
  <si>
    <t>Residencial Bogavante</t>
  </si>
  <si>
    <t>Cambio de pavimento en pasillo interno 4º planta y entrada</t>
  </si>
  <si>
    <t>Losetas, Mortero flexible tipo</t>
  </si>
  <si>
    <t>Fermaflex y rejunte especial</t>
  </si>
  <si>
    <t>flexible y crucetas de 1,5mm</t>
  </si>
  <si>
    <t>Cambio de Pavimento, incluido</t>
  </si>
  <si>
    <t>retirada de escombros y nuevo</t>
  </si>
  <si>
    <t>pavimento, similar al existente.</t>
  </si>
  <si>
    <t>En 4 planta.</t>
  </si>
  <si>
    <t>E. Prist        X2236872F</t>
  </si>
  <si>
    <t>C/Olympia Nº1 Apto 5G C.P:38630  Costa del silencio</t>
  </si>
  <si>
    <t>027-295</t>
  </si>
  <si>
    <t>Cambio de contador de agua</t>
  </si>
  <si>
    <t>Contador de Agua Honeywell</t>
  </si>
  <si>
    <t xml:space="preserve">Cambiar contador de agua </t>
  </si>
  <si>
    <t>averiado, no funcionaba.</t>
  </si>
  <si>
    <t>Presupuesto cambio de vierteaguas en jardinera</t>
  </si>
  <si>
    <t>Baldosa Vierteaguas</t>
  </si>
  <si>
    <t>Mortero Seco</t>
  </si>
  <si>
    <t>Mortero Cola</t>
  </si>
  <si>
    <t>Pequño Material</t>
  </si>
  <si>
    <t>Alquiler Andamio</t>
  </si>
  <si>
    <t>cambio de baldosas, rejunte y</t>
  </si>
  <si>
    <t>retoque de pintura</t>
  </si>
  <si>
    <t>Son 2 dias de trabajo, realizados</t>
  </si>
  <si>
    <t xml:space="preserve">desde el patio/terrasa, del </t>
  </si>
  <si>
    <t>apartamento de debajo de la</t>
  </si>
  <si>
    <t>vivienda nº 12</t>
  </si>
  <si>
    <t>027-294</t>
  </si>
  <si>
    <t>Arreglos Portero y cambio de Grupo Fónico</t>
  </si>
  <si>
    <t>Grupo Fónico EGF 1</t>
  </si>
  <si>
    <t>Cable +9H</t>
  </si>
  <si>
    <t>Clemas Cinta Pequeño Material</t>
  </si>
  <si>
    <t>Cambio de Grupo Fónico,</t>
  </si>
  <si>
    <t>revisar conexiones, cambio de</t>
  </si>
  <si>
    <t>cableado, comprobación y pues</t>
  </si>
  <si>
    <t>ta en funcionamiento.</t>
  </si>
  <si>
    <t>027-293</t>
  </si>
  <si>
    <t>Cambio de Minutero de Escalera en Garaje</t>
  </si>
  <si>
    <t>Garaje comunitario.</t>
  </si>
  <si>
    <t>Cemeco Médano SL       CIF: B38820346</t>
  </si>
  <si>
    <t xml:space="preserve">C/Carmen Nobrega 12 CP:38612   El Médano </t>
  </si>
  <si>
    <t>027-292</t>
  </si>
  <si>
    <t>Pegar Perfil de Aluminio en Columna con Espejo</t>
  </si>
  <si>
    <t xml:space="preserve">Pegamento Poliuretano </t>
  </si>
  <si>
    <t>Promotora Miranda Barrera</t>
  </si>
  <si>
    <t xml:space="preserve">  Cif: B-38.845.954.8</t>
  </si>
  <si>
    <t>Edificio Jennifer Apto bajo B2  en San Isidro de Abona</t>
  </si>
  <si>
    <t>027-291</t>
  </si>
  <si>
    <t>Cambio de Termo electrico roto en bajo B2</t>
  </si>
  <si>
    <t>Termo Eléctrico Teshi 30L</t>
  </si>
  <si>
    <t>Flexible M/H 30 Cm</t>
  </si>
  <si>
    <t>Mecanismo Descarga Universal</t>
  </si>
  <si>
    <t xml:space="preserve">Pequño Material </t>
  </si>
  <si>
    <t>Cambio de Termo eléctrico en</t>
  </si>
  <si>
    <t>Cambio de Mecanismo de Decar</t>
  </si>
  <si>
    <t xml:space="preserve">ga en WC y reparar perdida de </t>
  </si>
  <si>
    <t>agua en flexible y tubo desagüe</t>
  </si>
  <si>
    <t>Fregadero</t>
  </si>
  <si>
    <t>027-290</t>
  </si>
  <si>
    <t>Cambio de Termo electrico roto en Segundo A4</t>
  </si>
  <si>
    <t>Termo Eléctrico Ariston  30L</t>
  </si>
  <si>
    <t>2º A4, por cuestion de Espacio</t>
  </si>
  <si>
    <t>se tubo que poner uno igual al</t>
  </si>
  <si>
    <t>existente de la marca Ariston.</t>
  </si>
  <si>
    <t>027-289</t>
  </si>
  <si>
    <t>Regular riegos para verano</t>
  </si>
  <si>
    <t>027-288</t>
  </si>
  <si>
    <t>Cambio de Pulsador Abrepuertas Portero, lado Playa</t>
  </si>
  <si>
    <t>Placa Gewis</t>
  </si>
  <si>
    <t>Chasis Gewis</t>
  </si>
  <si>
    <t xml:space="preserve">CP:Costa Roja </t>
  </si>
  <si>
    <t>H-38455226</t>
  </si>
  <si>
    <t>C/La Gaviota Nº 11 El Médano   38612</t>
  </si>
  <si>
    <t>027-287</t>
  </si>
  <si>
    <t>Cambio de Pulsadores Portero Fermax (2)</t>
  </si>
  <si>
    <t>Pulsador Fermax Clasic</t>
  </si>
  <si>
    <t>Cambio de Pulsadores en placa</t>
  </si>
  <si>
    <t>de Calle</t>
  </si>
  <si>
    <t>Residencial Delfines II P:B</t>
  </si>
  <si>
    <t xml:space="preserve">   H-38566428</t>
  </si>
  <si>
    <t>C/Argentina Nº 4 El Médano CP:38612</t>
  </si>
  <si>
    <t>027-286</t>
  </si>
  <si>
    <t>Delfines II Portal B Cambio de tubos led en garaje. (4)</t>
  </si>
  <si>
    <t>Tubo Led 18W</t>
  </si>
  <si>
    <t>Cambio de tubos led en garaje</t>
  </si>
  <si>
    <t>comunitario. (4)</t>
  </si>
  <si>
    <t>KANRIGAISHA S.L.                    CIF: B72914898</t>
  </si>
  <si>
    <t>027-285</t>
  </si>
  <si>
    <t>Cambio de Termo Electrico en vivienda nº 5</t>
  </si>
  <si>
    <t>Termo Ariston 50 L</t>
  </si>
  <si>
    <t>Flexibles</t>
  </si>
  <si>
    <t>Cambio de Termo electrico en</t>
  </si>
  <si>
    <t>Vivienda nº 5</t>
  </si>
  <si>
    <t>027-284</t>
  </si>
  <si>
    <t>Cambio de Grifo cocina, y Manivela,cilindro y cerradura Viv 19</t>
  </si>
  <si>
    <t>Manivela aluminio blanco</t>
  </si>
  <si>
    <t>Cilindro 30x40</t>
  </si>
  <si>
    <t>Cerradura Iseo</t>
  </si>
  <si>
    <t>Grifo Cocina</t>
  </si>
  <si>
    <t>Cambio de Manivela, cilindro y</t>
  </si>
  <si>
    <t>cerradura en puerta acc patio</t>
  </si>
  <si>
    <t>Cambio de Grifo de cocina</t>
  </si>
  <si>
    <t>Fueron 2 visitas ya que la cerra-</t>
  </si>
  <si>
    <t>dura no se conseguía</t>
  </si>
  <si>
    <t>Mariela Paola Fernandez Gandaras  CIF: 12803033-Z</t>
  </si>
  <si>
    <t>C/GeneraL Tf66 Nº128 Buzanada Arona S/C de Tenerife</t>
  </si>
  <si>
    <t>027-283</t>
  </si>
  <si>
    <t>Local:</t>
  </si>
  <si>
    <t>Local Comercial en Residencial Coral Mar</t>
  </si>
  <si>
    <t>Adecuar Cuadro e Instalación Eléctrica en Local Comercial</t>
  </si>
  <si>
    <t>Protector Sobretenciçpn 4x63A</t>
  </si>
  <si>
    <t>PKZ Guardamotor 3x10</t>
  </si>
  <si>
    <t>Automático  4x25</t>
  </si>
  <si>
    <t>Lámpara Emergencia 300lm</t>
  </si>
  <si>
    <t>Cable 5x6mm</t>
  </si>
  <si>
    <t>Tubo L/H blanco 25mm</t>
  </si>
  <si>
    <t>Toma Trifásica industrial 32A</t>
  </si>
  <si>
    <t>Ayudas y pequeño material</t>
  </si>
  <si>
    <t>Linea extractor 5x 2,5</t>
  </si>
  <si>
    <t>Curvas L/H 25mm</t>
  </si>
  <si>
    <t>Cajas S/P Ticino Clasia 4E</t>
  </si>
  <si>
    <t>Tomas Shuko</t>
  </si>
  <si>
    <t>Modificar cuadro electrico,</t>
  </si>
  <si>
    <t>llevar linea hasta horno industri</t>
  </si>
  <si>
    <t>llevar linea hasta  Extractor,</t>
  </si>
  <si>
    <t>cambiar lámparas emergencias</t>
  </si>
  <si>
    <t>Boletín aumento de potencia</t>
  </si>
  <si>
    <t xml:space="preserve">Nuevas Tuverias y cablado </t>
  </si>
  <si>
    <t>hasta enchufes neveras</t>
  </si>
  <si>
    <t>Bahia II                 CIF: H38355194</t>
  </si>
  <si>
    <r>
      <t xml:space="preserve">C/Hermano Pedro 12    </t>
    </r>
    <r>
      <rPr>
        <b/>
        <sz val="16"/>
        <rFont val="Tahoma"/>
        <family val="2"/>
      </rPr>
      <t>38612</t>
    </r>
    <r>
      <rPr>
        <sz val="16"/>
        <rFont val="Tahoma"/>
        <family val="2"/>
      </rPr>
      <t xml:space="preserve">    El Médano</t>
    </r>
  </si>
  <si>
    <t>027-282</t>
  </si>
  <si>
    <t>Colocar cuadro y Linea electrica para trabajos Sótano</t>
  </si>
  <si>
    <t>Enchufe Shuco Industrial</t>
  </si>
  <si>
    <t>Caja S/P Puesto de Trabajo</t>
  </si>
  <si>
    <t>Cable 3x2,5 L/H</t>
  </si>
  <si>
    <t>Colocar Linea con Enchufes para</t>
  </si>
  <si>
    <t xml:space="preserve">Trabajos en el sótano, desde </t>
  </si>
  <si>
    <t>cuadro garaje a Sótano.</t>
  </si>
  <si>
    <t>Cambio de pavimento en pasillo interno 4º planta</t>
  </si>
  <si>
    <t>Materiales y  otros</t>
  </si>
  <si>
    <t>Ma Ángeles Estéves García</t>
  </si>
  <si>
    <t>DNI: 41906516X</t>
  </si>
  <si>
    <t>C/Villa Orotava Edif Teide PB El Médano S/C de Tenerife</t>
  </si>
  <si>
    <t>027-281</t>
  </si>
  <si>
    <t>Cambiar enchufes que no funcionan</t>
  </si>
  <si>
    <t>Enchufe Shukko</t>
  </si>
  <si>
    <t>Placas y chasis</t>
  </si>
  <si>
    <t>Cambio de Enchufes y cables</t>
  </si>
  <si>
    <t xml:space="preserve">C.P: Las Golondrinas </t>
  </si>
  <si>
    <t>NIF. H38707261</t>
  </si>
  <si>
    <t>C/ Hnos de La Cruz Blanca, Las Chafiras, San Miguel</t>
  </si>
  <si>
    <t>027 280</t>
  </si>
  <si>
    <t>Administradores de Fincas Del Atlántico</t>
  </si>
  <si>
    <t>Cambio de Manivela y Soporte pasamanos Portal 15</t>
  </si>
  <si>
    <t>Tornillos Tacos ETC.</t>
  </si>
  <si>
    <t>Soporte pasamanos</t>
  </si>
  <si>
    <t>Manivela Aluminio Blanco</t>
  </si>
  <si>
    <t>Cambio de Manivela puerta de</t>
  </si>
  <si>
    <t>entrada, colocar un soporte</t>
  </si>
  <si>
    <t>extra al pasamanos de la escale</t>
  </si>
  <si>
    <t>ra y ajustar los otros 2</t>
  </si>
  <si>
    <t>Coral Mar Apartamentos   CIF: H38368296</t>
  </si>
  <si>
    <t>C/Olympia Nº1 38630  Costa del silencio S/C de Tenerife</t>
  </si>
  <si>
    <t>027-279</t>
  </si>
  <si>
    <t>Reparar varias averias en alumbrados de escalera (3).</t>
  </si>
  <si>
    <t>Atomático 2x10</t>
  </si>
  <si>
    <t>Reparar averias en alumbrado</t>
  </si>
  <si>
    <t>de escaleras (3) secambió en</t>
  </si>
  <si>
    <t>atomático de 2x10</t>
  </si>
  <si>
    <t>Benito García Dominguez</t>
  </si>
  <si>
    <t>DNI: 50767156-S</t>
  </si>
  <si>
    <t>Av Agua Dulce Nº53 planta baja</t>
  </si>
  <si>
    <t>027-278</t>
  </si>
  <si>
    <t xml:space="preserve">Cambio de Termo electrico roto (pierde agua) </t>
  </si>
  <si>
    <t>Termo Eléctrico Cata 30L</t>
  </si>
  <si>
    <t xml:space="preserve">Cambio de Termo eléctrico </t>
  </si>
  <si>
    <t>027-277</t>
  </si>
  <si>
    <t>Reparar avería enchufes, dentro de cuarto Bombas Piscina.</t>
  </si>
  <si>
    <t>Enchufe Schucco</t>
  </si>
  <si>
    <t>Caja S/P 6 elementos</t>
  </si>
  <si>
    <t>Se cambiaron 2  enchufes y la</t>
  </si>
  <si>
    <t>caja sobre pared en el cuarto de</t>
  </si>
  <si>
    <t>bombas de la piscina</t>
  </si>
  <si>
    <t>027-276</t>
  </si>
  <si>
    <t>Colocar transformadores y lineas de 12V en 5 Puertas</t>
  </si>
  <si>
    <t>Tuvería 22mm blanca</t>
  </si>
  <si>
    <t>Caja de registro 12x12</t>
  </si>
  <si>
    <t>Cable 3x1,5mm</t>
  </si>
  <si>
    <t xml:space="preserve">Pequeño material </t>
  </si>
  <si>
    <t>Abrazaderas plásticas 22</t>
  </si>
  <si>
    <t>cable 2x0,75</t>
  </si>
  <si>
    <t>Clemas conexión</t>
  </si>
  <si>
    <t>Tubería flexible 22</t>
  </si>
  <si>
    <t>Transformadores 220 a 12V</t>
  </si>
  <si>
    <t>Atomático DPN 2x10</t>
  </si>
  <si>
    <t>Fuera de Presupuesto se coloca-</t>
  </si>
  <si>
    <t>ron 5 transformadores a 12V</t>
  </si>
  <si>
    <t>ya que la electronica del control</t>
  </si>
  <si>
    <t>de acceso va a 12V, tambien se</t>
  </si>
  <si>
    <t>colocaron automáticos 4 para</t>
  </si>
  <si>
    <t>las lineas y se pusieron los trans</t>
  </si>
  <si>
    <t>fosmadores en los cuadros, para</t>
  </si>
  <si>
    <t>llevar lineas de 12v evitando riesgos</t>
  </si>
  <si>
    <t>El presupuesto era de solo llevar las lineas de 220, al final se pusieron 5 transformadores de 12V</t>
  </si>
  <si>
    <t>Y Automáticos para los mismos, ya que el sistema funiona a 12V se conectó todo y se puso en</t>
  </si>
  <si>
    <t>Funcionamiento, sin aumentar la mano de Obra, solo se cobró el material extra.</t>
  </si>
  <si>
    <t xml:space="preserve">Residencial Timanfaya I </t>
  </si>
  <si>
    <t>H-38255063</t>
  </si>
  <si>
    <t>C/Cañada Blanca Residencial / Timanfaya I Parque La Reina</t>
  </si>
  <si>
    <t>Presupuesto Cambio de Portero a Videoportero</t>
  </si>
  <si>
    <t>Marco mas soporte Esfera</t>
  </si>
  <si>
    <t>Caja empotrar 2 modulos</t>
  </si>
  <si>
    <t>Módulo audio/video 2H</t>
  </si>
  <si>
    <t xml:space="preserve">Pl Front Audio/video </t>
  </si>
  <si>
    <t>Módulo pulsadores 8P</t>
  </si>
  <si>
    <t>placa frontal pulsadores</t>
  </si>
  <si>
    <t>Alimentados vídeo 2H</t>
  </si>
  <si>
    <t>Kit configuración Esfera</t>
  </si>
  <si>
    <t>Monitor serie 8  TG/2H</t>
  </si>
  <si>
    <t>Derivador planta 4 salidas</t>
  </si>
  <si>
    <t>Cable 2H videoportero</t>
  </si>
  <si>
    <t>Cambio de placa y telefonillos</t>
  </si>
  <si>
    <t>por sistema de videoportero</t>
  </si>
  <si>
    <t>con monitores.</t>
  </si>
  <si>
    <t>Cableado nuevo.</t>
  </si>
  <si>
    <t>027 275</t>
  </si>
  <si>
    <t>Cambio de recibidor (Pestillera electrica) en Portal 4</t>
  </si>
  <si>
    <t>Tornillos y limpieza</t>
  </si>
  <si>
    <t>Pestillera electrica Dorma</t>
  </si>
  <si>
    <t>Cambio de pestillera electrica</t>
  </si>
  <si>
    <t>en portal 4 cambio de tornillos</t>
  </si>
  <si>
    <t>y regular brazo hidráulico.</t>
  </si>
  <si>
    <t>Caja empotrar 4 modulos</t>
  </si>
  <si>
    <t>Av Agua Dulce 2ºplanta Los Abrigos 38639</t>
  </si>
  <si>
    <t>027-274</t>
  </si>
  <si>
    <t>Termo Eléctrico Ariston 30L</t>
  </si>
  <si>
    <t>Flexible M/H 100 Cm</t>
  </si>
  <si>
    <t>Patio interior en 3º piso</t>
  </si>
  <si>
    <t xml:space="preserve">Se colocó el termo de 30L en </t>
  </si>
  <si>
    <t xml:space="preserve">Otra posisión, para que sea mas </t>
  </si>
  <si>
    <t>Fácil de cambiar en el futuro.</t>
  </si>
  <si>
    <t>027-272</t>
  </si>
  <si>
    <t>Colocar lineas de 220v en 5 puertas, para control de acceso</t>
  </si>
  <si>
    <t>cable 2x1,5</t>
  </si>
  <si>
    <t>Presupuesto para colocar línea</t>
  </si>
  <si>
    <t>de alimentación 220V para</t>
  </si>
  <si>
    <t>control de acceso en 5 puertas</t>
  </si>
  <si>
    <t>Jean Francois Raes        Y5267386D</t>
  </si>
  <si>
    <r>
      <t xml:space="preserve">C/Minerva 39 Costa del Silencio Tenerife    </t>
    </r>
    <r>
      <rPr>
        <b/>
        <sz val="16"/>
        <rFont val="Tahoma"/>
        <family val="2"/>
      </rPr>
      <t xml:space="preserve"> 38631</t>
    </r>
  </si>
  <si>
    <t>027-273</t>
  </si>
  <si>
    <t>Viento Sur Restaurant</t>
  </si>
  <si>
    <t>Reparación de averia electrica, cable quemado en Contadores</t>
  </si>
  <si>
    <t>Fucible Neoced 63A</t>
  </si>
  <si>
    <t>Cable 16mm L/H</t>
  </si>
  <si>
    <t>Bornas Tornillos Ayudas</t>
  </si>
  <si>
    <t>Buscar avería en linea deriva-</t>
  </si>
  <si>
    <t>ción individual, se cambió cable</t>
  </si>
  <si>
    <t xml:space="preserve">desde la borna de salida a </t>
  </si>
  <si>
    <t>salida contador</t>
  </si>
  <si>
    <t>Reparasión de fontanería, baja presión, se puso tubería nueva</t>
  </si>
  <si>
    <t>Tuvería terrain 22mm</t>
  </si>
  <si>
    <t>Codo de terrain 22mm</t>
  </si>
  <si>
    <t>Manguito mixto Terrain 22mm</t>
  </si>
  <si>
    <t xml:space="preserve">Reparación de fontaneria en </t>
  </si>
  <si>
    <t xml:space="preserve">colector de contadores, se </t>
  </si>
  <si>
    <t xml:space="preserve">cambió el tubo de entrada y </t>
  </si>
  <si>
    <t>se eliminó el reductor de pre-</t>
  </si>
  <si>
    <t>sión</t>
  </si>
  <si>
    <t>027-271</t>
  </si>
  <si>
    <t>Cambio de Cilindro y copia de llaves portal 1</t>
  </si>
  <si>
    <t>Cilindro iseo 35x35</t>
  </si>
  <si>
    <t>Copias de llaves</t>
  </si>
  <si>
    <t>Cambio de cilindro y entregar</t>
  </si>
  <si>
    <t>copias de llaves</t>
  </si>
  <si>
    <t>C.P: Pika                       NIF:H38855839</t>
  </si>
  <si>
    <r>
      <t xml:space="preserve">AV Jose Miguel Galvan Bello Nº32    </t>
    </r>
    <r>
      <rPr>
        <b/>
        <sz val="16"/>
        <rFont val="Tahoma"/>
        <family val="2"/>
      </rPr>
      <t>38612</t>
    </r>
    <r>
      <rPr>
        <sz val="16"/>
        <rFont val="Tahoma"/>
        <family val="2"/>
      </rPr>
      <t xml:space="preserve">    El Médano</t>
    </r>
  </si>
  <si>
    <t>027-270</t>
  </si>
  <si>
    <t>Pika P:D rellernar hueco suelo con poxilina para ajustar fechillo</t>
  </si>
  <si>
    <t>Masilla Poxilina</t>
  </si>
  <si>
    <t xml:space="preserve">Lubricante </t>
  </si>
  <si>
    <t>Tornillos</t>
  </si>
  <si>
    <t>Rellenar hueco de suelo, donde</t>
  </si>
  <si>
    <t>encja el pasador del fechillo</t>
  </si>
  <si>
    <t>Ajustar puerta y ajustar cerradu</t>
  </si>
  <si>
    <t>ra.</t>
  </si>
  <si>
    <t>027-269</t>
  </si>
  <si>
    <t>Cambio de Minutero de escalera en cuadro alumbrado</t>
  </si>
  <si>
    <t>Minutero escalera Sneider</t>
  </si>
  <si>
    <t>Cambio de Minutero escalera</t>
  </si>
  <si>
    <t>alumbrado, en cuadro general</t>
  </si>
  <si>
    <t>C.P Jennifer</t>
  </si>
  <si>
    <t>C/Princesa Ifara nº1 San Isidro de Abona  38611</t>
  </si>
  <si>
    <t>027-268</t>
  </si>
  <si>
    <t>Buscar avería Garaje apagado, se cambiaron 2 relojes</t>
  </si>
  <si>
    <t>Minutero escalera Legrand</t>
  </si>
  <si>
    <t>Buscar avería garaje apagado</t>
  </si>
  <si>
    <t>Se cambiaron los 2 relojes</t>
  </si>
  <si>
    <t>minuteros del garaje</t>
  </si>
  <si>
    <t>027-267</t>
  </si>
  <si>
    <t xml:space="preserve">Colocar aplique en habitación apto 19 </t>
  </si>
  <si>
    <t>Aplique Led 22 Watios</t>
  </si>
  <si>
    <t>Buscar avería en alumbrado</t>
  </si>
  <si>
    <t>habitación apto  19  Se cambió</t>
  </si>
  <si>
    <t>el aplique</t>
  </si>
  <si>
    <t>027-266</t>
  </si>
  <si>
    <t>Cambio de Termo electrico roto (pierde agua) P1 Apto B3</t>
  </si>
  <si>
    <t>apto B3 portal B planta 1ª</t>
  </si>
  <si>
    <t>027-265</t>
  </si>
  <si>
    <t>Cambio de Termo electrico roto (pierde agua) PA Apto A4</t>
  </si>
  <si>
    <t>apto A4 portal A</t>
  </si>
  <si>
    <t>027-264</t>
  </si>
  <si>
    <t>Cambio de Termo electrico roto (pierde agua)</t>
  </si>
  <si>
    <t>apto 3 portal C</t>
  </si>
  <si>
    <t>027-263</t>
  </si>
  <si>
    <t>Trabajos varios</t>
  </si>
  <si>
    <t>Pantalla Fluorescente</t>
  </si>
  <si>
    <t>Losetas</t>
  </si>
  <si>
    <t>Cemento</t>
  </si>
  <si>
    <t>Cambio de  Tubos Led en techo</t>
  </si>
  <si>
    <t>Cambio de Pantalla en Techo y</t>
  </si>
  <si>
    <t>arreglo de avería en cableado</t>
  </si>
  <si>
    <t>Colocar 4 baldosas en suelo</t>
  </si>
  <si>
    <t>027 262</t>
  </si>
  <si>
    <t>Reparar placa portero portal 11</t>
  </si>
  <si>
    <t>Reparar placa pulsadores portal</t>
  </si>
  <si>
    <t>portal 11</t>
  </si>
  <si>
    <t>Residencial Galte III</t>
  </si>
  <si>
    <t>CIF: H38319182</t>
  </si>
  <si>
    <t>C/Argentina El Médano S/C de Tenerife</t>
  </si>
  <si>
    <t>027-261</t>
  </si>
  <si>
    <t>Galte 3 P2  volver a colocar brazo hidráulico</t>
  </si>
  <si>
    <t>Tornillos lubricante remaches</t>
  </si>
  <si>
    <t>Recolocar Brazo Hidráulico en</t>
  </si>
  <si>
    <t>puerta de entrada portal 2</t>
  </si>
  <si>
    <t>ajustar fuerza brazo.</t>
  </si>
  <si>
    <t>Moncayo II     CIF: H76808872</t>
  </si>
  <si>
    <t>C/Mencey Icodén Daute 7  Las Chafiras San Miguelde Abona</t>
  </si>
  <si>
    <t>Presupuesto sustituir Luminarias de Emergencia (11)</t>
  </si>
  <si>
    <t>Legrand emergencia 160LM</t>
  </si>
  <si>
    <t>sustituir Luminarias emergencia</t>
  </si>
  <si>
    <t>Las Luminarias de emergencia</t>
  </si>
  <si>
    <t xml:space="preserve">Legrand tienen mayor calidad </t>
  </si>
  <si>
    <t>y duración.</t>
  </si>
  <si>
    <t>El Importe del material, se abonará al aceptar el presupuesto.</t>
  </si>
  <si>
    <t>Luminaria emergencia 160LM</t>
  </si>
  <si>
    <t>027-260</t>
  </si>
  <si>
    <t>Ajustar puertas de entrada, rebajando madera de puerta</t>
  </si>
  <si>
    <t>Discos de lija, grasa, lubricante.</t>
  </si>
  <si>
    <t>Abrepuertas eléctrico Dorca</t>
  </si>
  <si>
    <t>Rebajar marco puerta, ajustar</t>
  </si>
  <si>
    <t>Rebajar madera de puertas de</t>
  </si>
  <si>
    <t>madera 3, ajustar brazo hidra 1</t>
  </si>
  <si>
    <t>Enderezar bisagras de  aluminio</t>
  </si>
  <si>
    <t xml:space="preserve">en cancela de aluminio, parte </t>
  </si>
  <si>
    <t>alta y cambiar el abrepuertas</t>
  </si>
  <si>
    <t>eléctrico.</t>
  </si>
  <si>
    <t>Cuatro puertas en Total.</t>
  </si>
  <si>
    <t>C.P: Bahia II</t>
  </si>
  <si>
    <t>H-38355194</t>
  </si>
  <si>
    <t xml:space="preserve">C/Francisco García Feo Nº3  El Médano 38612 Granadilla </t>
  </si>
  <si>
    <t>027-259</t>
  </si>
  <si>
    <t>Colocar fechillo aluminio blanco en puerta cuadro Fontanería</t>
  </si>
  <si>
    <t xml:space="preserve">Fechillo de Aluminio blanco </t>
  </si>
  <si>
    <t>Tornillos acero Inox</t>
  </si>
  <si>
    <t xml:space="preserve">Recortar Fechillo a medida y </t>
  </si>
  <si>
    <t>ajustar pasador.</t>
  </si>
  <si>
    <t>027-258</t>
  </si>
  <si>
    <t>Pika extraer llave puerta contadores eléctricos Portal D</t>
  </si>
  <si>
    <t>Lubricante ETC</t>
  </si>
  <si>
    <t>Extraer Llave trabada en cilindro</t>
  </si>
  <si>
    <t>de puerta de contadores electri-</t>
  </si>
  <si>
    <t>cos.</t>
  </si>
  <si>
    <t>027-257</t>
  </si>
  <si>
    <t>Cambio de manivela de aluminio puerta entrada PA</t>
  </si>
  <si>
    <t xml:space="preserve">Se cambió el mecanismo de </t>
  </si>
  <si>
    <t>descarga del WC y se lijó la</t>
  </si>
  <si>
    <t>puerta de entrada por abajo, ya</t>
  </si>
  <si>
    <t>que rozaba con el suelo.</t>
  </si>
  <si>
    <t>027-256</t>
  </si>
  <si>
    <t>Cambio de Proyector Led P4 2 bombillas y 1 tubo Led</t>
  </si>
  <si>
    <t>Cilindro corvin amaestrado</t>
  </si>
  <si>
    <t>Cerradura puerta contraincendios</t>
  </si>
  <si>
    <t>Juego pomo y Manivela</t>
  </si>
  <si>
    <t>Cambio de 4 cilindros y cambio</t>
  </si>
  <si>
    <t>de cerradura en puerta acc gara</t>
  </si>
  <si>
    <t>je portales 1 y 3</t>
  </si>
  <si>
    <t xml:space="preserve">Cambio de juego de pomo y </t>
  </si>
  <si>
    <t>Cambio de Luminarias de emergencia  marca Legrand(13)</t>
  </si>
  <si>
    <t xml:space="preserve"> Emergencia Legrand 300Lm</t>
  </si>
  <si>
    <t xml:space="preserve">Cambio de Luminarias de </t>
  </si>
  <si>
    <t>emergencia en zonas comunes.</t>
  </si>
  <si>
    <t>Las Emergencias Legran suelen</t>
  </si>
  <si>
    <t>durar mas que la competencia.</t>
  </si>
  <si>
    <t>Cambio de Luminarias de emergencia (13)</t>
  </si>
  <si>
    <t>Luminaria Emergencia 200Lm</t>
  </si>
  <si>
    <t>C/Mediterraneo Nº2  38617  El Médano Granadilla de Abona</t>
  </si>
  <si>
    <t>027-255</t>
  </si>
  <si>
    <t>Colocar tornillos en brazo hidráulico en puerta de entrada.</t>
  </si>
  <si>
    <t>Tacos,Tornillos, Lubricante ETC</t>
  </si>
  <si>
    <t xml:space="preserve">Colocar nueva tornillería en </t>
  </si>
  <si>
    <t>brazo hidráulico puerta de entrada</t>
  </si>
  <si>
    <t>Eva Schmidt                NIE: X3458659B</t>
  </si>
  <si>
    <t>C/ Trebol Nº6 Urb Trebol Viv 23A Arona S/C de Tenerife</t>
  </si>
  <si>
    <t>027-254</t>
  </si>
  <si>
    <t>Cambio de filtro y portafiltro en Urbanización Trebol 23A</t>
  </si>
  <si>
    <t xml:space="preserve">Filtro particualas </t>
  </si>
  <si>
    <t>Portafiltro</t>
  </si>
  <si>
    <t>Lllave de paso</t>
  </si>
  <si>
    <t>Codos Latón 3/4"</t>
  </si>
  <si>
    <t>Niples Latón 3/4"</t>
  </si>
  <si>
    <t>Reducción Latón 3/4"</t>
  </si>
  <si>
    <t>Niples Latón 1/2"</t>
  </si>
  <si>
    <t>Cambio de filtro y portafiltro de</t>
  </si>
  <si>
    <t xml:space="preserve">agua potable, colocación extra </t>
  </si>
  <si>
    <t>de una llave de corte para</t>
  </si>
  <si>
    <t>facilitar la limpieza del filtro</t>
  </si>
  <si>
    <t>antes era imposible de limpiar</t>
  </si>
  <si>
    <t>porque al cerrar el agua general</t>
  </si>
  <si>
    <t>no habia agua para limpiar el</t>
  </si>
  <si>
    <t>propio filtro.</t>
  </si>
  <si>
    <t>027-252</t>
  </si>
  <si>
    <t>Cambio de Grifo en baños y  arreglo puerta de entrada.</t>
  </si>
  <si>
    <t>Grifo 1/2"</t>
  </si>
  <si>
    <t>Acople latón reducción</t>
  </si>
  <si>
    <t>Tornillos, tacos, lubricante, ETC</t>
  </si>
  <si>
    <t>Cambio de Grifo y arreglar puer</t>
  </si>
  <si>
    <t xml:space="preserve">ta de entrada, poner tornillos de </t>
  </si>
  <si>
    <t>acero inoxidable a perfil  suelto</t>
  </si>
  <si>
    <t>027-251</t>
  </si>
  <si>
    <t>Pika reparar puerta contadores eléctricos Portal F</t>
  </si>
  <si>
    <t>Reparar pestillera y puerta de</t>
  </si>
  <si>
    <t>cuadro de Contadores Eléctricos</t>
  </si>
  <si>
    <t>Residencial Delfines II  PB</t>
  </si>
  <si>
    <t>027-249</t>
  </si>
  <si>
    <t>Galte 3 P2 ajustar bisagras y altura puerta.</t>
  </si>
  <si>
    <t>Reparar bisagras y ajustar altura</t>
  </si>
  <si>
    <t>puerta de entrada P2</t>
  </si>
  <si>
    <t>Nereo Cabello Rodriguez    NIF: 41972803B</t>
  </si>
  <si>
    <t>Calle Arsenio Rodriguez Nº15   38631</t>
  </si>
  <si>
    <t>027-248</t>
  </si>
  <si>
    <t>Concepto:</t>
  </si>
  <si>
    <t>Calle Suárez Nº13 apto 5</t>
  </si>
  <si>
    <t>Cambio de carrete y rodillos en persiana balcón viv nº 5</t>
  </si>
  <si>
    <t>Cambio de Carrete recoge cinta</t>
  </si>
  <si>
    <t>y rodillos persiana en vivienda</t>
  </si>
  <si>
    <t>situada en calle Suárez nº13</t>
  </si>
  <si>
    <t>vivienda 5 en Las Rosas, Costa</t>
  </si>
  <si>
    <t>del Silencio</t>
  </si>
  <si>
    <t>027-247</t>
  </si>
  <si>
    <t>Abrir puerta de seguridad vivenda 11</t>
  </si>
  <si>
    <t>Abrir cerradura vivienda 11</t>
  </si>
  <si>
    <t>027 246</t>
  </si>
  <si>
    <t>Cambio de placa de portero portal 18</t>
  </si>
  <si>
    <t>Cambio de placa de portero en</t>
  </si>
  <si>
    <t>portal 18</t>
  </si>
  <si>
    <t>027 245</t>
  </si>
  <si>
    <t>Avería eléctrica en alumbrado de escalera P11</t>
  </si>
  <si>
    <t>Bombilla Led 4W</t>
  </si>
  <si>
    <t>Buscar avería eléctrica en portal</t>
  </si>
  <si>
    <t>11, se cambiaron 2 bombillas.</t>
  </si>
  <si>
    <t>027 244</t>
  </si>
  <si>
    <t>Cambio de grupo fónico portal 18</t>
  </si>
  <si>
    <t>Cambio de grupo fónico P18</t>
  </si>
  <si>
    <t>Emilio Habas Morales</t>
  </si>
  <si>
    <t>NIF: 45709770F</t>
  </si>
  <si>
    <t>Urb: Las Golondrinas P18 Apto 037 C/ Hnos de La Cruz Blanca.</t>
  </si>
  <si>
    <t>027 243</t>
  </si>
  <si>
    <t>Las Chafiras, San Miguel de Abona S/C de Tenerife</t>
  </si>
  <si>
    <t>Poner telefonillo nuevo portero vivienda 037 Portal 18</t>
  </si>
  <si>
    <t>Colocar telefonillo nuevo en vi-</t>
  </si>
  <si>
    <t>vienda 037 portal 18</t>
  </si>
  <si>
    <t>grupo fónico.</t>
  </si>
  <si>
    <t>Edificio Almichara II</t>
  </si>
  <si>
    <t>H-38825162</t>
  </si>
  <si>
    <t>Plaza Galicia s/n El Médano S/C de Tenerife</t>
  </si>
  <si>
    <t>027-002</t>
  </si>
  <si>
    <t>Quitar bidones azotea, arreglar fontanería sellar y limpiar todo</t>
  </si>
  <si>
    <t>Material Fontanería</t>
  </si>
  <si>
    <t>Ayudas Limpieza</t>
  </si>
  <si>
    <t>Retirar Bidones y tubos, limpiar</t>
  </si>
  <si>
    <t>retirar las redes y limpiar todo</t>
  </si>
  <si>
    <t>Incluido tirar bidones a punto</t>
  </si>
  <si>
    <t>de reciclaje</t>
  </si>
  <si>
    <t>El dinero de los materiales se abonará al aceptar el presupuesto</t>
  </si>
  <si>
    <t>027-001</t>
  </si>
  <si>
    <t>Colocar Cámaras de seguridad (2) y grabador</t>
  </si>
  <si>
    <t>Cámara domo blanca</t>
  </si>
  <si>
    <t>Fuente de alimentación 12V 2A</t>
  </si>
  <si>
    <t>Caja sobre pared</t>
  </si>
  <si>
    <t>Grabador CCTV 4 entradas Hib</t>
  </si>
  <si>
    <t>Disco duro 2tb</t>
  </si>
  <si>
    <t>Cable UTP cat 6</t>
  </si>
  <si>
    <t>Acopladores de impedancia</t>
  </si>
  <si>
    <t>Monitor 15 HD</t>
  </si>
  <si>
    <t>Cable electrico 1,5mm</t>
  </si>
  <si>
    <t>Pequeño material ayudas ETC.</t>
  </si>
  <si>
    <t>Cuadro metálico con llave</t>
  </si>
  <si>
    <t>Colocar 2 cámaras una en cada</t>
  </si>
  <si>
    <t>puerta de entrada y ungrabador</t>
  </si>
  <si>
    <t xml:space="preserve">con su monitor dentro de </t>
  </si>
  <si>
    <t>cuadro con llave</t>
  </si>
  <si>
    <t>027-241</t>
  </si>
  <si>
    <t>Cambiar lineas tendederos azotea</t>
  </si>
  <si>
    <t>Cable especiar tenedederos</t>
  </si>
  <si>
    <t>Cambio de lineas de tendederos</t>
  </si>
  <si>
    <t>en azotea comunitaria.</t>
  </si>
  <si>
    <t>027-240</t>
  </si>
  <si>
    <t>Puerta de Garaje no cierra, sensor fuera de lugar por golpe</t>
  </si>
  <si>
    <t>Ajustar sensor de puerta de</t>
  </si>
  <si>
    <t>garaje, el sensor fue golpeado,</t>
  </si>
  <si>
    <t>seguramente por un coche, al</t>
  </si>
  <si>
    <t>entrar o salir.</t>
  </si>
  <si>
    <t>027-239</t>
  </si>
  <si>
    <t>Buscar averías en portero portal K  se reparó el grupo fónico</t>
  </si>
  <si>
    <t>Pequeño material</t>
  </si>
  <si>
    <t>Buscar avería portero electrico</t>
  </si>
  <si>
    <t>en portal K, se reparó y limpió</t>
  </si>
  <si>
    <t>el grupo fónico.</t>
  </si>
  <si>
    <t>Jorge Estellé Padrón         DNI: 43805572W</t>
  </si>
  <si>
    <t>Avda Olof PalmeS/N  Residencial La Palma H032</t>
  </si>
  <si>
    <t>027-238</t>
  </si>
  <si>
    <t>Puertito de Güimar S/C De Tenerife</t>
  </si>
  <si>
    <t>Sustituir moldura de Transición Parquet en puerta cocina.</t>
  </si>
  <si>
    <t>Sicaflex</t>
  </si>
  <si>
    <t>Moldura transición Parquet</t>
  </si>
  <si>
    <t>Trnsporte y montaje de moldura</t>
  </si>
  <si>
    <t>de transición parquet, en puerta</t>
  </si>
  <si>
    <t>de cocina.</t>
  </si>
  <si>
    <t>RIHORTALI S.L.          CIF: B38751285</t>
  </si>
  <si>
    <t>C/Icodén Daute Edif: Moncayo II Apto 6 llano del</t>
  </si>
  <si>
    <t>027-237</t>
  </si>
  <si>
    <t>Camello/ San Miguel de Abona S/C de Tenerife</t>
  </si>
  <si>
    <t>Avería electrica en Apto 6 Edif Moncayo</t>
  </si>
  <si>
    <t>DPN 2x16 A</t>
  </si>
  <si>
    <t>DPN 10 A</t>
  </si>
  <si>
    <t>Buscar avería electrica en vivien</t>
  </si>
  <si>
    <t>da, salta diferencial, se reformó</t>
  </si>
  <si>
    <t>el cuadro y se pusieron 2 diferen</t>
  </si>
  <si>
    <t>ciales más, para independizar</t>
  </si>
  <si>
    <t>los circuitos.</t>
  </si>
  <si>
    <t>027-236</t>
  </si>
  <si>
    <t>Pika reparar cilindro de seguridad puerta de entrada Portal B</t>
  </si>
  <si>
    <t>Grasa de grafito y lubricante</t>
  </si>
  <si>
    <t>Desmontar cilindro, dañado</t>
  </si>
  <si>
    <t>limpiar y lubricar con grasa de</t>
  </si>
  <si>
    <t>grafito. Comprobar y poner en</t>
  </si>
  <si>
    <t>funcionamiento</t>
  </si>
  <si>
    <t>027-235</t>
  </si>
  <si>
    <t>Galte 3 P2 cambio de recibidor abrepuertas portero eléctrico</t>
  </si>
  <si>
    <t>Recibidor eléctrico abrepuertas</t>
  </si>
  <si>
    <t>Cambiar recibidor electrico</t>
  </si>
  <si>
    <t>portero y regular brazo hidráulico</t>
  </si>
  <si>
    <t>Céline Binetruy Mercier     DNI: 49518298B</t>
  </si>
  <si>
    <t>C/Odisea 1 Urb Coral Mar apto 9B Costa del Silencio   38630</t>
  </si>
  <si>
    <t>027-234</t>
  </si>
  <si>
    <t>Reparaciones Fontanería</t>
  </si>
  <si>
    <t>Tapa de Sifón</t>
  </si>
  <si>
    <t>Mecanismo descarga W.C.</t>
  </si>
  <si>
    <t>Silicona</t>
  </si>
  <si>
    <t>Arreglar problema falta de pre-</t>
  </si>
  <si>
    <t>sión de agua en vivienda, se des</t>
  </si>
  <si>
    <t>montó el regulador de presión</t>
  </si>
  <si>
    <t>Cambiar tapa de Sifón en suelo</t>
  </si>
  <si>
    <t>Cambair mecanismo de descarga</t>
  </si>
  <si>
    <t>cisterna WC.</t>
  </si>
  <si>
    <t xml:space="preserve">Sellar con silicona en suelo el </t>
  </si>
  <si>
    <t>WC y en el plato de ducha.</t>
  </si>
  <si>
    <t>027-233</t>
  </si>
  <si>
    <t>Avería alumbrado y reparar puerta.</t>
  </si>
  <si>
    <t xml:space="preserve">Pulsador con luz simón </t>
  </si>
  <si>
    <t>zonas comunes y entrada</t>
  </si>
  <si>
    <t>se cambio un pulsador en la</t>
  </si>
  <si>
    <t>2ª planta junto a ascensor</t>
  </si>
  <si>
    <t>027-232</t>
  </si>
  <si>
    <t>Reparaciónes varias  fontanería, electricidad y albañilería</t>
  </si>
  <si>
    <t>Bombillas Led cristal</t>
  </si>
  <si>
    <t>Pantallas 2x18W</t>
  </si>
  <si>
    <t>Fermaflex</t>
  </si>
  <si>
    <t>Pegamento tacos tornillos ETC</t>
  </si>
  <si>
    <t>Pegar protector  plástico puerta</t>
  </si>
  <si>
    <t>acceso garaje alto</t>
  </si>
  <si>
    <t>Arreglar puerta baños</t>
  </si>
  <si>
    <t>Cambiar 2 pantallas rotas en</t>
  </si>
  <si>
    <t>pasillos baños</t>
  </si>
  <si>
    <t>Arreglar y pegar bloque de piedra</t>
  </si>
  <si>
    <t>en muro jardines</t>
  </si>
  <si>
    <t>Eulalio Afonso Cigala</t>
  </si>
  <si>
    <t>DNI: 41961605-Z</t>
  </si>
  <si>
    <r>
      <t xml:space="preserve">C/Cactus 13 el Médano Granadilla de abona </t>
    </r>
    <r>
      <rPr>
        <b/>
        <sz val="16"/>
        <rFont val="Tahoma"/>
        <family val="2"/>
      </rPr>
      <t>38612</t>
    </r>
  </si>
  <si>
    <t>027-231</t>
  </si>
  <si>
    <t>Reparacion en tubería de desagüe Piscina</t>
  </si>
  <si>
    <t>Sikaflex</t>
  </si>
  <si>
    <t>Bolsas de escombro</t>
  </si>
  <si>
    <t>Bolsas de cemento</t>
  </si>
  <si>
    <t>Bolsas de Arena</t>
  </si>
  <si>
    <t>Cable Manguera 3x2,5</t>
  </si>
  <si>
    <t>Tubo corrugado 25mm</t>
  </si>
  <si>
    <t>Pegamento PVC</t>
  </si>
  <si>
    <t xml:space="preserve">Limpiador PVC </t>
  </si>
  <si>
    <t>Manguito PVC 200mm</t>
  </si>
  <si>
    <t>Pequeño Material Ayudas ETC</t>
  </si>
  <si>
    <t>Escavar hasta encontrar tubería</t>
  </si>
  <si>
    <t>hasta 1,8m  hasta encontrar</t>
  </si>
  <si>
    <t xml:space="preserve">tubería rota, reparar y volver a </t>
  </si>
  <si>
    <t>rellenar, cimentando el hueco.</t>
  </si>
  <si>
    <t>Se sacaron 90 bolsas de escom-</t>
  </si>
  <si>
    <t>bro</t>
  </si>
  <si>
    <t>027-230</t>
  </si>
  <si>
    <t>Reparacion en tubería de desagüe en Apto 109 edif Tama</t>
  </si>
  <si>
    <t xml:space="preserve">Limpiar tubería de plomo, con </t>
  </si>
  <si>
    <t>cepillo y lana de acero, una vez</t>
  </si>
  <si>
    <t xml:space="preserve">limpio se realizó un especie de </t>
  </si>
  <si>
    <t>anilla o manguito, con sikaflex</t>
  </si>
  <si>
    <t xml:space="preserve">de 2 colores distintos, para </t>
  </si>
  <si>
    <t>asegurar que cada capa, cubra</t>
  </si>
  <si>
    <t>la de abajo.</t>
  </si>
  <si>
    <t>Residencial Delfines II A y B</t>
  </si>
  <si>
    <t>027-229</t>
  </si>
  <si>
    <t>Avería electrica en trasteros, avería en el nº 10</t>
  </si>
  <si>
    <t>Buscar avería en trasteros, el</t>
  </si>
  <si>
    <t>nº 10 estaba en corto</t>
  </si>
  <si>
    <t>027-228</t>
  </si>
  <si>
    <t>Pika P2 arreglar brazo hidráulico tornillos sueltos</t>
  </si>
  <si>
    <t>Tornillos libricante ETC</t>
  </si>
  <si>
    <t>Desmontar brazo hidráulico,</t>
  </si>
  <si>
    <t>limpiar, agrandar agujeros</t>
  </si>
  <si>
    <t>pasantes para colocar tornillos</t>
  </si>
  <si>
    <t>sobre medida.</t>
  </si>
  <si>
    <t>027-227</t>
  </si>
  <si>
    <t>Limpiar Cartelería</t>
  </si>
  <si>
    <t>Limpieza de cartelería exterior</t>
  </si>
  <si>
    <t>C.P: El Soto III</t>
  </si>
  <si>
    <t>Edificio Soto 3 San Isidro de Abona 38611</t>
  </si>
  <si>
    <t>027-226</t>
  </si>
  <si>
    <t>Cambio de Manivela en puerta de entrada.</t>
  </si>
  <si>
    <t>Manivela de aluminio negra</t>
  </si>
  <si>
    <t>Tornillos tacos ETC.</t>
  </si>
  <si>
    <t>Cambio de manivela en puerta</t>
  </si>
  <si>
    <t>de entrada.</t>
  </si>
  <si>
    <t>Edif. Karinas</t>
  </si>
  <si>
    <t>C/Los Gonzáles 22 San Isidro de Abona 38611</t>
  </si>
  <si>
    <t>027-225</t>
  </si>
  <si>
    <t>Reparación  Brazo Hidráulico puerta de Entrada.</t>
  </si>
  <si>
    <t>Lubricante tornillos ETC.</t>
  </si>
  <si>
    <t xml:space="preserve">Se desmontó y se reparó el </t>
  </si>
  <si>
    <t>brazo hidráulico de la puerta de</t>
  </si>
  <si>
    <t>entrada.</t>
  </si>
  <si>
    <t>027-224</t>
  </si>
  <si>
    <t>Reparaciónes varias  fontanería</t>
  </si>
  <si>
    <t>Cambiar farolillo roto en entrada</t>
  </si>
  <si>
    <t>Cambiar bombillas en alumbrado</t>
  </si>
  <si>
    <t>exterior 7</t>
  </si>
  <si>
    <t>027-223</t>
  </si>
  <si>
    <t>Colocar Termo Eléctrico y reparaciones varias.</t>
  </si>
  <si>
    <t>Llaves de escuadra</t>
  </si>
  <si>
    <t>Enchufe Shuco</t>
  </si>
  <si>
    <t>Caja s/p</t>
  </si>
  <si>
    <t>Canaleta</t>
  </si>
  <si>
    <t>Cable 2,5 Fase y Neutro</t>
  </si>
  <si>
    <t>Pintura plástica</t>
  </si>
  <si>
    <t>Tapa rejilla aluminio blanco</t>
  </si>
  <si>
    <t>Cemento blanco</t>
  </si>
  <si>
    <t>Buscar avería, no hay presión</t>
  </si>
  <si>
    <t>en la vivienda, se cambiaron</t>
  </si>
  <si>
    <t>Los tubos obstruidos, se colocó</t>
  </si>
  <si>
    <t>un manómetro para controlar</t>
  </si>
  <si>
    <t>la presión.</t>
  </si>
  <si>
    <t>Edificio Colón I       CIF:38385209</t>
  </si>
  <si>
    <t>C/Chile Nº 2 El Médano Granadilla de Abona S/C de Tenerife</t>
  </si>
  <si>
    <t>027-222</t>
  </si>
  <si>
    <t>Arreglo pulsador portero vivienda 11</t>
  </si>
  <si>
    <t>Limpieza Lubricante ETC.</t>
  </si>
  <si>
    <t>Buscar avería en portero eléctri-</t>
  </si>
  <si>
    <t>co, se reparó el pulsador de la</t>
  </si>
  <si>
    <t>vivienda 11</t>
  </si>
  <si>
    <t>Alexandre Tchene</t>
  </si>
  <si>
    <t>NIE: Y4477451D</t>
  </si>
  <si>
    <r>
      <t xml:space="preserve">Coral Mar Apt 16D C/OlimpiaNº1   </t>
    </r>
    <r>
      <rPr>
        <b/>
        <sz val="16"/>
        <rFont val="Tahoma"/>
        <family val="2"/>
      </rPr>
      <t>38630</t>
    </r>
    <r>
      <rPr>
        <sz val="16"/>
        <rFont val="Tahoma"/>
        <family val="2"/>
      </rPr>
      <t xml:space="preserve">  Costa del Silencio</t>
    </r>
  </si>
  <si>
    <t>027-221</t>
  </si>
  <si>
    <t>Reparar avería obstrubsión en tuberias</t>
  </si>
  <si>
    <t>Tubo PB 22</t>
  </si>
  <si>
    <t>Codos PB 22</t>
  </si>
  <si>
    <t>Manguito mixto PB 22</t>
  </si>
  <si>
    <t>T de media latón</t>
  </si>
  <si>
    <t>Reduccion 1/2 3/8</t>
  </si>
  <si>
    <t>Manómetro</t>
  </si>
  <si>
    <t>Niples 1/2 Latón</t>
  </si>
  <si>
    <t>027-220</t>
  </si>
  <si>
    <t>Cambio de llaves de escuadra en baño.</t>
  </si>
  <si>
    <t xml:space="preserve">Cambio de llaves de escuadra </t>
  </si>
  <si>
    <t>en baño oficina.</t>
  </si>
  <si>
    <t>027-219</t>
  </si>
  <si>
    <t>Cemento Cola Flexible</t>
  </si>
  <si>
    <t>Bombillas led 5W</t>
  </si>
  <si>
    <t>Niple y abrazaderas</t>
  </si>
  <si>
    <t>Programador riego Gardena</t>
  </si>
  <si>
    <t>Pegar bloque de Tosca suelto</t>
  </si>
  <si>
    <t>en muro de jardín, arreglar y</t>
  </si>
  <si>
    <t>colocar bombillas en luces entra</t>
  </si>
  <si>
    <t>da, cambiar programador de</t>
  </si>
  <si>
    <t>riego.</t>
  </si>
  <si>
    <t>Presupuesto cambio de portero 12 viviendas</t>
  </si>
  <si>
    <t>Kit portero 12 viviendas Tegui</t>
  </si>
  <si>
    <t>Alludas tacos tornillos ETC</t>
  </si>
  <si>
    <t>Cambio de placa calle y 12</t>
  </si>
  <si>
    <t>telefonillos.</t>
  </si>
  <si>
    <t>027-218</t>
  </si>
  <si>
    <t>Cambio de fechillo roto en Puerta de entrada</t>
  </si>
  <si>
    <t>Reparación bloque de pulsado-</t>
  </si>
  <si>
    <t>res en placa de calle, portero.</t>
  </si>
  <si>
    <t>ç</t>
  </si>
  <si>
    <t>027-217</t>
  </si>
  <si>
    <t>Base de Ducha</t>
  </si>
  <si>
    <t>Flexible ducha</t>
  </si>
  <si>
    <t>Sikafles translucido</t>
  </si>
  <si>
    <t>Cambio de flexibles ducha y</t>
  </si>
  <si>
    <t>soportes, 2 visitas.</t>
  </si>
  <si>
    <t>Pegar zócalo y cambiar progra</t>
  </si>
  <si>
    <t>mador de riego en jardín.</t>
  </si>
  <si>
    <t>027-216</t>
  </si>
  <si>
    <t>Reparación avería eléctrica</t>
  </si>
  <si>
    <t>Dpn 20A</t>
  </si>
  <si>
    <t>Cable 3x2,5</t>
  </si>
  <si>
    <t>Caja 15x10</t>
  </si>
  <si>
    <t>Buscar avería eléctrica en enchu</t>
  </si>
  <si>
    <t>fes, se cambió el cable y se</t>
  </si>
  <si>
    <t>puso nuevo diferencial y automá</t>
  </si>
  <si>
    <t>tico.</t>
  </si>
  <si>
    <t>027-215</t>
  </si>
  <si>
    <t>Arreglar puerta saleda playa, parte trasera</t>
  </si>
  <si>
    <t>Sicaflex griz</t>
  </si>
  <si>
    <t>Tornillos Tacos ETC</t>
  </si>
  <si>
    <t>Reparar barrotes sueltos en</t>
  </si>
  <si>
    <t>puerta trasera, salida a playa,</t>
  </si>
  <si>
    <t>se puso sicaflex y tornillos de</t>
  </si>
  <si>
    <t>acero inox.</t>
  </si>
  <si>
    <t>Elsthetics</t>
  </si>
  <si>
    <t>DNI: 43799339Q</t>
  </si>
  <si>
    <t>C/Puerto Escondido S/N Local 69 CC Bulevar CP:38001</t>
  </si>
  <si>
    <t>027-214</t>
  </si>
  <si>
    <t>Cambio de bomba electrica descarga inodoro</t>
  </si>
  <si>
    <t>Bomba sistema descarga WC</t>
  </si>
  <si>
    <t>Sustitusión de Bomba electrica</t>
  </si>
  <si>
    <t>de descarga en WC.</t>
  </si>
  <si>
    <t>Francisco Pullara</t>
  </si>
  <si>
    <t>NIE: Y3174399E</t>
  </si>
  <si>
    <r>
      <t xml:space="preserve">C/Chasna Nº 5 Edif: Isis Apto 1K Costa del Silencio </t>
    </r>
    <r>
      <rPr>
        <b/>
        <sz val="16"/>
        <rFont val="Tahoma"/>
        <family val="2"/>
      </rPr>
      <t>38630</t>
    </r>
  </si>
  <si>
    <t>027-213</t>
  </si>
  <si>
    <t>Cambio de mecanismo de descarga Roca</t>
  </si>
  <si>
    <t>Mecanismo Descarga WC Roca</t>
  </si>
  <si>
    <t>Fontanería cambio de mecanism</t>
  </si>
  <si>
    <t>Tapa WC</t>
  </si>
  <si>
    <t xml:space="preserve">Tubo aluminio blanco </t>
  </si>
  <si>
    <t>Adaptador a codo plástico</t>
  </si>
  <si>
    <t>Rejilla aluminio blanco 20x20</t>
  </si>
  <si>
    <t>sikaflex</t>
  </si>
  <si>
    <t xml:space="preserve">Cemento blanco </t>
  </si>
  <si>
    <t>Rejunte baldosas gris</t>
  </si>
  <si>
    <t>Cemento cola blanco</t>
  </si>
  <si>
    <t xml:space="preserve">Silicona transparente </t>
  </si>
  <si>
    <t>Válvula desagüe Ducha</t>
  </si>
  <si>
    <t xml:space="preserve">Poner conducto de aire para </t>
  </si>
  <si>
    <t>extractor, con rejilla exterior</t>
  </si>
  <si>
    <t>desmontar fregadero y poner</t>
  </si>
  <si>
    <t>encimera nueva</t>
  </si>
  <si>
    <t xml:space="preserve">Albañileria, desmontar todo, </t>
  </si>
  <si>
    <t>quitar suelo y volver a poner.</t>
  </si>
  <si>
    <t>Esto es con todo incluido, poner nueva encimera, desmontar todo el baño , cambiar el suelo y</t>
  </si>
  <si>
    <t>volover a colocar todas las piesas del baño y sellar con silicona.</t>
  </si>
  <si>
    <t xml:space="preserve">Edificio Campos </t>
  </si>
  <si>
    <t>C/ Vistamar Edificio Campos Los abrigos S/C de Tenerife</t>
  </si>
  <si>
    <t>027-212</t>
  </si>
  <si>
    <t>Cambio de manómetro por perdida de agua</t>
  </si>
  <si>
    <t>Manómetro glicerina acero inox</t>
  </si>
  <si>
    <t xml:space="preserve">Cambio de manómetro en </t>
  </si>
  <si>
    <t>válvula reductora de presión</t>
  </si>
  <si>
    <t>comunidad, se cambió porque</t>
  </si>
  <si>
    <t>el anterior perdía agua.</t>
  </si>
  <si>
    <t>027-211</t>
  </si>
  <si>
    <t>Cambio de cerraduras en buzones</t>
  </si>
  <si>
    <t>Cerradura buzón</t>
  </si>
  <si>
    <t>Cambio de cerraduras en</t>
  </si>
  <si>
    <t>buzones</t>
  </si>
  <si>
    <t>Malika El Ayadi              NIE:Y8535213L</t>
  </si>
  <si>
    <r>
      <t xml:space="preserve">Costa del Sol K06 C/Minerva Costa del Silencio </t>
    </r>
    <r>
      <rPr>
        <b/>
        <sz val="16"/>
        <rFont val="Tahoma"/>
        <family val="2"/>
      </rPr>
      <t xml:space="preserve"> 38630</t>
    </r>
  </si>
  <si>
    <t>027-210</t>
  </si>
  <si>
    <t>Reparar desgüe en fregadero</t>
  </si>
  <si>
    <t>Gomas cónicas</t>
  </si>
  <si>
    <t>Reparar tubos desagüe y poner</t>
  </si>
  <si>
    <t>gomas nuevas-</t>
  </si>
  <si>
    <t>con silicona, desmontar wc y</t>
  </si>
  <si>
    <t xml:space="preserve">poner con cemento blanco y </t>
  </si>
  <si>
    <t>sellar todo</t>
  </si>
  <si>
    <t>arreglar problema de suelo</t>
  </si>
  <si>
    <t>colocar tapa de baño</t>
  </si>
  <si>
    <t>Bertrand Nauroy       NIE: Y2216511S</t>
  </si>
  <si>
    <r>
      <t xml:space="preserve">Los Geranios 36 C/De La Té   </t>
    </r>
    <r>
      <rPr>
        <b/>
        <sz val="16"/>
        <rFont val="Tahoma"/>
        <family val="2"/>
      </rPr>
      <t>38620</t>
    </r>
    <r>
      <rPr>
        <sz val="16"/>
        <rFont val="Tahoma"/>
        <family val="2"/>
      </rPr>
      <t xml:space="preserve">  Costa del Silencio</t>
    </r>
  </si>
  <si>
    <t>Reparar fuga de agua en falso techo del baño</t>
  </si>
  <si>
    <t>Materiales incluido pintura</t>
  </si>
  <si>
    <t>placa de pladur y material de</t>
  </si>
  <si>
    <t>fontanería</t>
  </si>
  <si>
    <t>Fontanería</t>
  </si>
  <si>
    <t xml:space="preserve">Albañileria </t>
  </si>
  <si>
    <t>027-209</t>
  </si>
  <si>
    <t>Buscar perdida de agua en baño.</t>
  </si>
  <si>
    <t>Bombillas Led 6W</t>
  </si>
  <si>
    <t>se abrió la llave general de entra</t>
  </si>
  <si>
    <t>da y se estuvo revisando, donde</t>
  </si>
  <si>
    <t>había fugas, en 3 horas no hubo</t>
  </si>
  <si>
    <t>ninguna humedad, por lo que</t>
  </si>
  <si>
    <t>el agua no es de las tuberias</t>
  </si>
  <si>
    <t>es de los desagües del baño de</t>
  </si>
  <si>
    <t>arriba. Habria que quitar el falso</t>
  </si>
  <si>
    <t>techo, reparar y poner falso techo</t>
  </si>
  <si>
    <t>Se reparó la cerradura de la puerta de arriba con nuevos tornillos y la altura de la puerta de entrada</t>
  </si>
  <si>
    <t>tambien se cambiaron 2 bombillas, una en la puerta de entrada que alumbra las escaleras de acceso.</t>
  </si>
  <si>
    <t>027-208</t>
  </si>
  <si>
    <t xml:space="preserve">Colocar apliques en aptos 13 y 20 </t>
  </si>
  <si>
    <t>Cambio de apliques en techo</t>
  </si>
  <si>
    <t>de apartamentos 13 y 20 total12</t>
  </si>
  <si>
    <t xml:space="preserve">Edificio Jennifer  </t>
  </si>
  <si>
    <t>027-207</t>
  </si>
  <si>
    <t>Ajustar puerta portal A que no cierrra.</t>
  </si>
  <si>
    <t>Tornillos Lubricante ETC.</t>
  </si>
  <si>
    <t xml:space="preserve">La parte de debajo de la puerta </t>
  </si>
  <si>
    <t>fué doblada a propósito para</t>
  </si>
  <si>
    <t>que no cerrara y poder entrar,</t>
  </si>
  <si>
    <t xml:space="preserve">Tambiaen la guia estaba </t>
  </si>
  <si>
    <t>doblada.</t>
  </si>
  <si>
    <t>027-206</t>
  </si>
  <si>
    <t>Guia de puerta de acc al garaje arrancada</t>
  </si>
  <si>
    <t>Desmontar y limpiar restos de</t>
  </si>
  <si>
    <t>masilla, quitar tacos y tornillos</t>
  </si>
  <si>
    <t>viejos, realizar nuevos talador</t>
  </si>
  <si>
    <t>y recolocar con 12 tornillos de</t>
  </si>
  <si>
    <t xml:space="preserve">anclaje nuevos, luego rellenar </t>
  </si>
  <si>
    <t>con masilla el perfil externo,</t>
  </si>
  <si>
    <t>para que quede bien apoyado.</t>
  </si>
  <si>
    <t>3 visitas para terminar trabajo</t>
  </si>
  <si>
    <t>027-205</t>
  </si>
  <si>
    <t>Losetas sueltas junto a puerta de ascensor 7</t>
  </si>
  <si>
    <t>Quitar, limpiar y volver a colo-</t>
  </si>
  <si>
    <t>car 4 losetas, asegurando las de</t>
  </si>
  <si>
    <t>los lados.</t>
  </si>
  <si>
    <t xml:space="preserve">  Cif: B-388459548</t>
  </si>
  <si>
    <r>
      <t xml:space="preserve">Edificio Jennifer PA 1ºA1 San Isidro de Abona  </t>
    </r>
    <r>
      <rPr>
        <b/>
        <sz val="16"/>
        <rFont val="Tahoma"/>
        <family val="2"/>
      </rPr>
      <t>38611</t>
    </r>
  </si>
  <si>
    <t>027-204</t>
  </si>
  <si>
    <t>Cambio de Termo dia Sábado</t>
  </si>
  <si>
    <t>Termo Tesy 50L</t>
  </si>
  <si>
    <t>Flexible 1/2 H/H</t>
  </si>
  <si>
    <t>Se acudió el viernes por la noche</t>
  </si>
  <si>
    <t>a cerrar la llave de paso y se</t>
  </si>
  <si>
    <t xml:space="preserve">cambió el termo el Sabado de </t>
  </si>
  <si>
    <t>manera urgente.</t>
  </si>
  <si>
    <t>C.P: Rio Cares</t>
  </si>
  <si>
    <t>C/la Gaviota Nº 13  Los Abrigos</t>
  </si>
  <si>
    <t>027-203</t>
  </si>
  <si>
    <t>Reparación de bloque de pulsadores y cambio de jumpers</t>
  </si>
  <si>
    <t xml:space="preserve">Jumper pulsadores Tegui </t>
  </si>
  <si>
    <t>Reparación de bloque de pulsa-</t>
  </si>
  <si>
    <t>dores y cambio de Jumpers (2)</t>
  </si>
  <si>
    <t>027-202</t>
  </si>
  <si>
    <t>Cambio de tubos led en oficina</t>
  </si>
  <si>
    <t>Cambio de Tubos led en oficina</t>
  </si>
  <si>
    <t>y colocar 2 portalámparas con</t>
  </si>
  <si>
    <t>bombillas Led en Techo.</t>
  </si>
  <si>
    <t>Presupuesto colocar sistema Porteros Nuevos.</t>
  </si>
  <si>
    <t>Porteros Tegui placas  telefonos</t>
  </si>
  <si>
    <t>Cambio de placas con las</t>
  </si>
  <si>
    <t>ayudas necesarias, sustituir</t>
  </si>
  <si>
    <t>telefonillos en las viviendas</t>
  </si>
  <si>
    <t>121 viviendas</t>
  </si>
  <si>
    <t>027-201</t>
  </si>
  <si>
    <t xml:space="preserve">Fechillo aluminio negro </t>
  </si>
  <si>
    <t xml:space="preserve">Cambio de Manivela en Puerta </t>
  </si>
  <si>
    <t>de entrada comunidad.</t>
  </si>
  <si>
    <t>Dirkj Van Der Bergh       NIE: Y5296704W</t>
  </si>
  <si>
    <t>C/Hércules Nº1 Parque Don José apto 101  38600</t>
  </si>
  <si>
    <t>027-200</t>
  </si>
  <si>
    <t>Costa del Silencio Santa Cruz de Tenerife</t>
  </si>
  <si>
    <t>Reparación tubería rota en entrada agua apartamento.</t>
  </si>
  <si>
    <t>Enlace terrain PB 22</t>
  </si>
  <si>
    <t>Desmontar tubo roto, colocar</t>
  </si>
  <si>
    <t>tubo nuevo, con enlaces nuevos</t>
  </si>
  <si>
    <t>en entrada de agua apartamento</t>
  </si>
  <si>
    <t>027-199</t>
  </si>
  <si>
    <t>Buscar averías en portero portal E  se reparó el grupo fónico</t>
  </si>
  <si>
    <t>Altavoz 35mm 8 Homs</t>
  </si>
  <si>
    <t>en portal E, se encontró el alta-</t>
  </si>
  <si>
    <t>voz del grupo fónico roto, se</t>
  </si>
  <si>
    <t>pidió uno nuevo y se reparó</t>
  </si>
  <si>
    <t>Archimencey</t>
  </si>
  <si>
    <t>C/Isaac Peral Nº1 Puertito de Güimar</t>
  </si>
  <si>
    <t>027-198</t>
  </si>
  <si>
    <t>Trabajos Varios.</t>
  </si>
  <si>
    <t>Interruptor Final de Carrera</t>
  </si>
  <si>
    <t>Aplique Oval estanco IP65</t>
  </si>
  <si>
    <t>Tubos Led</t>
  </si>
  <si>
    <t xml:space="preserve">Bombillas led Filamento </t>
  </si>
  <si>
    <t>Protector Columnas</t>
  </si>
  <si>
    <t>Tornillos, Tacos Bridas ETC.</t>
  </si>
  <si>
    <t xml:space="preserve">Colocar interruptor final de carre </t>
  </si>
  <si>
    <t xml:space="preserve">ra en puerta garaje, cambiar </t>
  </si>
  <si>
    <t>tubos Led y bombillas, colocar</t>
  </si>
  <si>
    <t xml:space="preserve">protector de columna y 2 </t>
  </si>
  <si>
    <t>apliques en azotea, recolocar</t>
  </si>
  <si>
    <t>tubos y retirar basura azotea.</t>
  </si>
  <si>
    <t>Colocar etiqueta en portero.</t>
  </si>
  <si>
    <t>Benjamin Thijs     NIE: Y0758540Z</t>
  </si>
  <si>
    <t>C/Odisea Urb: Balcón del Mar Apto 467  CP: 38630</t>
  </si>
  <si>
    <t>027-197</t>
  </si>
  <si>
    <t>Reparación en Desague de Lavaplatos en Apto 467</t>
  </si>
  <si>
    <t xml:space="preserve">Desatascar desague, cambiar gomas y </t>
  </si>
  <si>
    <t>ajustar, poner bien goma de</t>
  </si>
  <si>
    <t>salida de agua.</t>
  </si>
  <si>
    <t>Revisión desague de lavamanos</t>
  </si>
  <si>
    <t>+</t>
  </si>
  <si>
    <t>027-196</t>
  </si>
  <si>
    <t>Cambio de Manivela rota en Puerta de entrada</t>
  </si>
  <si>
    <t>Manivela de Aluminio Negro</t>
  </si>
  <si>
    <t>027-195</t>
  </si>
  <si>
    <t>Galte 3 P2 Manivela puerta de entrada</t>
  </si>
  <si>
    <t>Manivela aluminio Blanco</t>
  </si>
  <si>
    <t>Tornillos remaches ETC.</t>
  </si>
  <si>
    <t>Cambiar Manivela puerta de</t>
  </si>
  <si>
    <t>entrada comunidad, lubricar</t>
  </si>
  <si>
    <t>cerradura y ajustar.</t>
  </si>
  <si>
    <t>027-194</t>
  </si>
  <si>
    <t>Galte 3 P2 Avería portero Viv 214</t>
  </si>
  <si>
    <t xml:space="preserve">Fichas de conexión </t>
  </si>
  <si>
    <t>Lubricante y tornillos</t>
  </si>
  <si>
    <t>Buscar Avería  que afecta a la</t>
  </si>
  <si>
    <t xml:space="preserve">2º planta, se cambiaron las </t>
  </si>
  <si>
    <t>regletas de conexión y se sanea</t>
  </si>
  <si>
    <t>ron los cables.</t>
  </si>
  <si>
    <t>027 192</t>
  </si>
  <si>
    <t>Buscar avería en portero portal 7 vivienda 013</t>
  </si>
  <si>
    <t>Buscar avería en portero electrico</t>
  </si>
  <si>
    <t>Se cambiaron telefonillo y</t>
  </si>
  <si>
    <t>Frank Jamens Baldrey      Y4542091-L</t>
  </si>
  <si>
    <t>Urb Carabela Apt 327 38630  Costa del Silencio</t>
  </si>
  <si>
    <t>027-191</t>
  </si>
  <si>
    <t>Cambio de Termo eléctrico Cata 50L modelo slim</t>
  </si>
  <si>
    <t>Termo eléctrico Cata Model Slim</t>
  </si>
  <si>
    <t>Fontanería cambio de Termo</t>
  </si>
  <si>
    <t>Juan Antonio Alvarez Hdez</t>
  </si>
  <si>
    <t>DNI: 42078252M</t>
  </si>
  <si>
    <t>C/Cactus Nº11 38612 El Médano S/C de Tenerife</t>
  </si>
  <si>
    <t>027-190</t>
  </si>
  <si>
    <t>Reparación de equipo de sonido Sonos</t>
  </si>
  <si>
    <t>Integrado PCB</t>
  </si>
  <si>
    <t xml:space="preserve">Fusible </t>
  </si>
  <si>
    <t>Punte de diodos</t>
  </si>
  <si>
    <t>Reparación electrónica</t>
  </si>
  <si>
    <t>027-189</t>
  </si>
  <si>
    <t>Cambio de Termo eléctrico 50L y flexibles</t>
  </si>
  <si>
    <t>Termo eléctrico Techy 50L</t>
  </si>
  <si>
    <t>027-188</t>
  </si>
  <si>
    <t>Reparar caja de reles electronica en instalación Solar sanitaria</t>
  </si>
  <si>
    <t xml:space="preserve">Transformador </t>
  </si>
  <si>
    <t>Condensadores</t>
  </si>
  <si>
    <t>Varistor</t>
  </si>
  <si>
    <t>Reparación electrica, incluido</t>
  </si>
  <si>
    <t>desmontar y llevar a reparar</t>
  </si>
  <si>
    <t>Marcelino Dias Tadeo</t>
  </si>
  <si>
    <t>DNI: 43771044C</t>
  </si>
  <si>
    <t>Calle Chasna, Edif: Isis Apto 1L   38630 C. del Silencio</t>
  </si>
  <si>
    <t>027-187</t>
  </si>
  <si>
    <t>Cambiar llave de escuadra, flexible y mecanismo admisión WC</t>
  </si>
  <si>
    <t>Llave de escuadra  1/2  3/8</t>
  </si>
  <si>
    <t>Mecanismo universal admi WC</t>
  </si>
  <si>
    <t>Flexible 25cm 3/8x3/8"</t>
  </si>
  <si>
    <t>Cambio de llave de escuadra y</t>
  </si>
  <si>
    <t>Flexible ymecanismo admisión</t>
  </si>
  <si>
    <t>de WC</t>
  </si>
  <si>
    <t>Eva Mareckova</t>
  </si>
  <si>
    <t>NIE: Y0221655-H</t>
  </si>
  <si>
    <t>AV Jose Antonio Tavio Urb: Chaparral Apto 528  CP: 38630</t>
  </si>
  <si>
    <t>027-186</t>
  </si>
  <si>
    <t>Cambiar llave de escuadra y mecanismo admisión WC</t>
  </si>
  <si>
    <t>mecanismo admisión de WC</t>
  </si>
  <si>
    <t>Diamond Social Club</t>
  </si>
  <si>
    <t>El Camisón Playa de Las Americas</t>
  </si>
  <si>
    <t>Colocación de Videoportero con apertura de 2 puertas</t>
  </si>
  <si>
    <t>Kit Videoportero TeGui</t>
  </si>
  <si>
    <t>Abrepuertas TeGui</t>
  </si>
  <si>
    <t>Canaleta redonda fina</t>
  </si>
  <si>
    <t>Cable trenzado 2H TeGui</t>
  </si>
  <si>
    <t>Ayudas Tornillos P. Material</t>
  </si>
  <si>
    <t>Aluminio</t>
  </si>
  <si>
    <t>Instalación completa de video-</t>
  </si>
  <si>
    <t>portero, con apertura a 2 puerta</t>
  </si>
  <si>
    <t xml:space="preserve">incluida la colocación de </t>
  </si>
  <si>
    <t>aluminio en puerta de entrada,</t>
  </si>
  <si>
    <t>para colocar la placa de calle</t>
  </si>
  <si>
    <t>Edif Retama</t>
  </si>
  <si>
    <t xml:space="preserve"> C.I.F. H38352027</t>
  </si>
  <si>
    <t>C/Ripalda Nº 2 El Médano CP:38612</t>
  </si>
  <si>
    <t>027-185</t>
  </si>
  <si>
    <t>Ajustar brazo hidráulico y cerradura vivienda</t>
  </si>
  <si>
    <t>Tornillos y remaches</t>
  </si>
  <si>
    <t>Ajustar brazo hidráulico cambiar</t>
  </si>
  <si>
    <t>Tornillos y remaches y ajustar</t>
  </si>
  <si>
    <t>la cerradura.</t>
  </si>
  <si>
    <t>027-184</t>
  </si>
  <si>
    <t xml:space="preserve">Cambio de reloj minutero de escalera en cuadro general </t>
  </si>
  <si>
    <t>Reloj minutero escalera Dinui</t>
  </si>
  <si>
    <t>Cambio de reloj minutero de</t>
  </si>
  <si>
    <t>escaleras en cuadro general.</t>
  </si>
  <si>
    <t>027-183</t>
  </si>
  <si>
    <t>Tubo led 18W</t>
  </si>
  <si>
    <t>Bombilla led 5W</t>
  </si>
  <si>
    <t xml:space="preserve">Proyector Led 10W con Sensor </t>
  </si>
  <si>
    <t>Cambiar proyector led de 10W</t>
  </si>
  <si>
    <t>con sensor de movimiento en</t>
  </si>
  <si>
    <t>entrada portal 4</t>
  </si>
  <si>
    <t>cambiar 1 tubo led en garaje</t>
  </si>
  <si>
    <t>y bombilla en portal 4</t>
  </si>
  <si>
    <t>Michel Pelissier</t>
  </si>
  <si>
    <t>NIE: X2687616C</t>
  </si>
  <si>
    <t>C/Odisea Urb: Balcón del Mar Apto 379  CP: 38630</t>
  </si>
  <si>
    <t>027-182</t>
  </si>
  <si>
    <t>Cambio de Termo eléctrico 50L</t>
  </si>
  <si>
    <t>Anne Loyer                  NIF:X2742140B</t>
  </si>
  <si>
    <t>AV/Jose Miguel Galvan Bello Edif:Medano Mar 54 Apto: 4</t>
  </si>
  <si>
    <t>027-181</t>
  </si>
  <si>
    <t>CP:38612 El Cabezo</t>
  </si>
  <si>
    <t>Cambio de Grifo en patio y arreglar encendido escalera</t>
  </si>
  <si>
    <t>Grifo Arcos 1/2"</t>
  </si>
  <si>
    <t>Cambio de Grifo en Patio y</t>
  </si>
  <si>
    <t>reparar encendio de alumbrado</t>
  </si>
  <si>
    <t>escalera planta primera.</t>
  </si>
  <si>
    <t>Jorge Ignacio  Estellé Padrón</t>
  </si>
  <si>
    <t xml:space="preserve">  DNI: 43805572W</t>
  </si>
  <si>
    <t>C/Santa Rosa de Lima Nº23  2ºpiso S/C de Tenerife</t>
  </si>
  <si>
    <t>027-180</t>
  </si>
  <si>
    <t xml:space="preserve">  C.P: 38002</t>
  </si>
  <si>
    <t>Cambio de Termo y reparaciones Varias.</t>
  </si>
  <si>
    <t>Termo horizontal Termor 50L</t>
  </si>
  <si>
    <t>Sifón flexible</t>
  </si>
  <si>
    <t>Enchufe shuko</t>
  </si>
  <si>
    <t>Tornillos, silicona, ayudas</t>
  </si>
  <si>
    <t>Flexibles 1/2x1/2 H/H 60cm</t>
  </si>
  <si>
    <t>Cambio de Termo y flexibles</t>
  </si>
  <si>
    <t>colocar silicona en justa de</t>
  </si>
  <si>
    <t>fregadero, cambiar sifón flexible</t>
  </si>
  <si>
    <t xml:space="preserve">Residencial Delfines </t>
  </si>
  <si>
    <t>H-38319810</t>
  </si>
  <si>
    <t>Av Jose Miguel Galvan Bello Nº 38 El Médano 38612</t>
  </si>
  <si>
    <t>027-179</t>
  </si>
  <si>
    <t>Reparación y sustitución de pulsadores</t>
  </si>
  <si>
    <t>Pulsadores Tegui standard</t>
  </si>
  <si>
    <t>Grifo arcos 1´2" x 1/2"</t>
  </si>
  <si>
    <t>Cambio de pulsadores rotos 2</t>
  </si>
  <si>
    <t xml:space="preserve">Cambio de grifo en cuarto de </t>
  </si>
  <si>
    <t>contadores de agua</t>
  </si>
  <si>
    <t>Milena Jimenez Seijas</t>
  </si>
  <si>
    <t>DNI: 09888130-Q</t>
  </si>
  <si>
    <t>AV/Lucio Días Flores Feo/Local 22C San Miguel de Abona</t>
  </si>
  <si>
    <t>027-178</t>
  </si>
  <si>
    <t xml:space="preserve">  C.P: 38639</t>
  </si>
  <si>
    <t>Reparación de Puerta de entrada y colocar cerradura seguridad</t>
  </si>
  <si>
    <t>Cerradura Seguridad Tesa Alum</t>
  </si>
  <si>
    <t>Tornillería</t>
  </si>
  <si>
    <t>Pestillos Seguridad Goliat</t>
  </si>
  <si>
    <t>Reparación inicial urgente</t>
  </si>
  <si>
    <t>Cambio de cerradura y coloca-</t>
  </si>
  <si>
    <t>ción de pestillos Goliat 35 Cm</t>
  </si>
  <si>
    <t>Dirk Jozek Dhaenens</t>
  </si>
  <si>
    <t>NIE: Y2545038X</t>
  </si>
  <si>
    <t>C/Minerva Urb/Costa Del Sol Apto F10 38630 C. del Silencio</t>
  </si>
  <si>
    <t>027-177</t>
  </si>
  <si>
    <t>Cambio de Termo eléctrico y protector sobretenciones</t>
  </si>
  <si>
    <t>Protector Sobretencion 2x 32A</t>
  </si>
  <si>
    <t>Electricidad poner protector de</t>
  </si>
  <si>
    <t>Sobretención</t>
  </si>
  <si>
    <t>027-176</t>
  </si>
  <si>
    <t>027-175</t>
  </si>
  <si>
    <t>se cambio un pulsador en prime</t>
  </si>
  <si>
    <t>ra planta junto a ascensor</t>
  </si>
  <si>
    <t xml:space="preserve">Se ajustó la puerta de entrada </t>
  </si>
  <si>
    <t>y el brazo hidráulico</t>
  </si>
  <si>
    <t>Sellie Jean Claude</t>
  </si>
  <si>
    <t>NIE: Y5619103-X</t>
  </si>
  <si>
    <t>Urb Atlantic View apto 110 C/Hespérides 38630 C. del Silencio</t>
  </si>
  <si>
    <t>027-174</t>
  </si>
  <si>
    <t>Cambio de Grifo lavabo y mecanismo W.C y flexible ducha</t>
  </si>
  <si>
    <t>Grifo de Lavabo  racer</t>
  </si>
  <si>
    <t>Mecanismo de Descarga W.C.</t>
  </si>
  <si>
    <t>Flexible acero inox ducha</t>
  </si>
  <si>
    <t>Teflón tornillos ayudas</t>
  </si>
  <si>
    <t>Cambio de Grifo de Lavabo,</t>
  </si>
  <si>
    <t xml:space="preserve">cambio de mecanismo de </t>
  </si>
  <si>
    <t>descarga WC, cambio de flexible</t>
  </si>
  <si>
    <t>de ducha, ajustar grifo de cocina</t>
  </si>
  <si>
    <t>y colocar tornillos al pulsador</t>
  </si>
  <si>
    <t>del tiembre.</t>
  </si>
  <si>
    <t>Ma Purificación Gonzáles Muriel López DNI:07839358S</t>
  </si>
  <si>
    <t>Edif Green Park apto 214 Golf del Sur San Miguel de Abona</t>
  </si>
  <si>
    <t>027-173</t>
  </si>
  <si>
    <t>Reforma electricidad Apartamento en Golf del Sur</t>
  </si>
  <si>
    <t>Chasis 503</t>
  </si>
  <si>
    <t>Placa 503 2M</t>
  </si>
  <si>
    <t>Placa 503 3M</t>
  </si>
  <si>
    <t>Enchufe Shucco</t>
  </si>
  <si>
    <t>Conmutador taco estrecho</t>
  </si>
  <si>
    <t xml:space="preserve">Conmutador taco ancho </t>
  </si>
  <si>
    <t>Interruptor bipolar</t>
  </si>
  <si>
    <t>Cable 1,5 mm azul</t>
  </si>
  <si>
    <t>Cable 1,5 mm fase</t>
  </si>
  <si>
    <t>Cable 1,5 mm Tierra</t>
  </si>
  <si>
    <t>Cable 2,5 mm Azul</t>
  </si>
  <si>
    <t>Cable 2,5 mm fase</t>
  </si>
  <si>
    <t>Cable 2,5 mm Tierra</t>
  </si>
  <si>
    <t>Cuadro Eléctrico 24M + ICP</t>
  </si>
  <si>
    <t>Diferencial 2x40A</t>
  </si>
  <si>
    <t>Automático 2x25A</t>
  </si>
  <si>
    <t>Automático 2x16A</t>
  </si>
  <si>
    <t>Automático 2x10A</t>
  </si>
  <si>
    <t>Tubería clemas ayudas ETC</t>
  </si>
  <si>
    <t>Bombillas Led</t>
  </si>
  <si>
    <t>Portalámparas</t>
  </si>
  <si>
    <t>Timbre tipo DingDong</t>
  </si>
  <si>
    <t>Cambio de Cableado en tubería</t>
  </si>
  <si>
    <t>de vivienda, cambio de mecanis</t>
  </si>
  <si>
    <t>mos, colocar enchufe para termo</t>
  </si>
  <si>
    <t>y enchufe en terraza para Aire</t>
  </si>
  <si>
    <t>acondicionado.</t>
  </si>
  <si>
    <t>Remodelar cuadro electrico y</t>
  </si>
  <si>
    <t>colocar sobretenciones.</t>
  </si>
  <si>
    <t>Entregado a cuenta de Materiales</t>
  </si>
  <si>
    <t>978 restante: 1225,45</t>
  </si>
  <si>
    <t>027-172</t>
  </si>
  <si>
    <t>Amuza Razvan</t>
  </si>
  <si>
    <t>NIE: Y2875712J</t>
  </si>
  <si>
    <t>Balcón del Mar apto 369 C/Odisea Costa del Silencio</t>
  </si>
  <si>
    <t>027-171</t>
  </si>
  <si>
    <t>Reparación y ajuste descarga inodoro</t>
  </si>
  <si>
    <t>Reparar y ajustar mecanismo</t>
  </si>
  <si>
    <t>descarga WC.</t>
  </si>
  <si>
    <t>027-170</t>
  </si>
  <si>
    <t>Cambio de Lavadora</t>
  </si>
  <si>
    <t>Cambio de lavadora yretirada de</t>
  </si>
  <si>
    <t>la antigua.</t>
  </si>
  <si>
    <t>027-169</t>
  </si>
  <si>
    <t>Pica de tierra</t>
  </si>
  <si>
    <t>Arqueta de tierra</t>
  </si>
  <si>
    <t>Borna de Tierra</t>
  </si>
  <si>
    <t>Cambio de Lineas y enchufes</t>
  </si>
  <si>
    <t>Cambio de pica de Tierra</t>
  </si>
  <si>
    <t>Alvaro</t>
  </si>
  <si>
    <t>Natharanza S.L.                     Nif: B76629062</t>
  </si>
  <si>
    <t>027-168</t>
  </si>
  <si>
    <t>Cambio de Brazo Hidáulico en puerta Acc Garaje.</t>
  </si>
  <si>
    <t>Brazo Hidáulico  Dorma</t>
  </si>
  <si>
    <t>Tornillos Remaches ETC.</t>
  </si>
  <si>
    <t>Chapa galvanizada</t>
  </si>
  <si>
    <t>027-167</t>
  </si>
  <si>
    <t>Cambio de extractor de cocina en vivienda 19</t>
  </si>
  <si>
    <t xml:space="preserve">Desmontar extractor antiguo en </t>
  </si>
  <si>
    <t>vivienda 19, limpiar, recortar</t>
  </si>
  <si>
    <t>madera y montar nuevo extrac-</t>
  </si>
  <si>
    <t>tor</t>
  </si>
  <si>
    <t>027-166</t>
  </si>
  <si>
    <t>Cambiar cable en pulsador viviendas 1 y 4</t>
  </si>
  <si>
    <t>Cambiar cableado en bloque de</t>
  </si>
  <si>
    <t>pulsadores, vivienda 1 y 4</t>
  </si>
  <si>
    <t xml:space="preserve">Edificio Pika  </t>
  </si>
  <si>
    <t>CIF: H38855839</t>
  </si>
  <si>
    <t>Ave/ Jose Miguel G. Bello   38612   El Médano</t>
  </si>
  <si>
    <t>027-165</t>
  </si>
  <si>
    <t>Arreglar altura puerta entrada con suplementos</t>
  </si>
  <si>
    <t>Arandela acero inox</t>
  </si>
  <si>
    <t>Desmontar Puerta, colocar</t>
  </si>
  <si>
    <t>arandelas de suplumento, para</t>
  </si>
  <si>
    <t>corregir altura, la puerta rosaba</t>
  </si>
  <si>
    <t>en el suelo</t>
  </si>
  <si>
    <t xml:space="preserve">Edificio Colón  </t>
  </si>
  <si>
    <t>CIF: H3832905</t>
  </si>
  <si>
    <t>C/Iriarte Nº 13            38612     El Médano</t>
  </si>
  <si>
    <t>027-164</t>
  </si>
  <si>
    <t>Arreglar altura recibidor puerta entrada</t>
  </si>
  <si>
    <t>colocar tornillo soporte para</t>
  </si>
  <si>
    <t>recibidor electrico</t>
  </si>
  <si>
    <t>027-163</t>
  </si>
  <si>
    <t>Reparación Fontanería baños</t>
  </si>
  <si>
    <t>Sikaflex, tirnillos, pegamento.</t>
  </si>
  <si>
    <t>Reparar tanque de WC partido</t>
  </si>
  <si>
    <t xml:space="preserve">con sikaflex y pegamento, </t>
  </si>
  <si>
    <t>montar y comprobar.</t>
  </si>
  <si>
    <t>Montar tanque WC en planta</t>
  </si>
  <si>
    <t>sotano/garaje.</t>
  </si>
  <si>
    <t>027-162</t>
  </si>
  <si>
    <t>Colocar Sobretenciones en cuadro y enchufes en terraza</t>
  </si>
  <si>
    <t>Protector sobre tenciones 2x32</t>
  </si>
  <si>
    <t>DPN 2x16A</t>
  </si>
  <si>
    <t>Cable manguera 3x2,5mm</t>
  </si>
  <si>
    <t>Canaleta 16x16</t>
  </si>
  <si>
    <t>Enchufes Shucko</t>
  </si>
  <si>
    <t>Caja 504 Estanca IP54</t>
  </si>
  <si>
    <t>Colocar Protector de Sobretencio</t>
  </si>
  <si>
    <t>nes de 2x32, colocar automatico</t>
  </si>
  <si>
    <t>Dpn 2x16 y diferencial 2x40 en</t>
  </si>
  <si>
    <t>cuadro para alimentar línea para</t>
  </si>
  <si>
    <t xml:space="preserve">enchufes, colocar linea para </t>
  </si>
  <si>
    <t>enchufes en terraza trasera, con</t>
  </si>
  <si>
    <t>cable manguera 2,5 y canaleta.</t>
  </si>
  <si>
    <t>027-161</t>
  </si>
  <si>
    <t>Cambio de tuvos led en oficina.</t>
  </si>
  <si>
    <t>027-160</t>
  </si>
  <si>
    <t>Cambio de puerta de Buzón Apto 19</t>
  </si>
  <si>
    <t>Buzón  doble</t>
  </si>
  <si>
    <t>Desmontar buzón Cambiar puer-</t>
  </si>
  <si>
    <t>ta y volver a montar todo.</t>
  </si>
  <si>
    <t>027-159</t>
  </si>
  <si>
    <t>Cambio de recibidor abrepuertas en puerta de entrada.</t>
  </si>
  <si>
    <t>Recibidor Dorca</t>
  </si>
  <si>
    <t>Cambio de recibidor en puerta de</t>
  </si>
  <si>
    <t>entrada comunidad.</t>
  </si>
  <si>
    <t>027-158</t>
  </si>
  <si>
    <t>Buscar averías en portero portal J  se reparó el grupo fónico</t>
  </si>
  <si>
    <t>Altavoz 45mm 8 Homs</t>
  </si>
  <si>
    <t>en portal J, se encontró el alta-</t>
  </si>
  <si>
    <t>Fueron 2 visitas 2 dias distintos</t>
  </si>
  <si>
    <t>C/José Reyes Martín Nº 7 El Médano S/C de Tenerife</t>
  </si>
  <si>
    <t>027-157</t>
  </si>
  <si>
    <t>Cambiar recibidor en puerta de entrada, no cerraba bien.</t>
  </si>
  <si>
    <t>Recibidor abrepuertas Dorca</t>
  </si>
  <si>
    <t xml:space="preserve">Desmontar recibidor roto, se </t>
  </si>
  <si>
    <t>hizo una pletina de acero inox</t>
  </si>
  <si>
    <t>nueva para sustituir la de hierro</t>
  </si>
  <si>
    <t>que estaba oxidada, se hicieron</t>
  </si>
  <si>
    <t>nuevos taladros y se pusieron</t>
  </si>
  <si>
    <t>nuevos remaches.</t>
  </si>
  <si>
    <t>Edificio Colón 1  Portal A</t>
  </si>
  <si>
    <t>CIF: H38385209</t>
  </si>
  <si>
    <t xml:space="preserve">C/Chile Nº2 38612 El Médano </t>
  </si>
  <si>
    <t>027-156</t>
  </si>
  <si>
    <t>Cambiar ruedas corredera ventanas aluminio (24)</t>
  </si>
  <si>
    <t>Ruedas perfil alumunio</t>
  </si>
  <si>
    <t>Lubricante, grasa, tornillos.</t>
  </si>
  <si>
    <t>Desmontar ventanas engrasar y</t>
  </si>
  <si>
    <t>montar nuevas ruedas.</t>
  </si>
  <si>
    <t>Médano Host</t>
  </si>
  <si>
    <t>CIF: B44625564</t>
  </si>
  <si>
    <t>C/El Greco Nº 18 3007 S/C de Tenerife</t>
  </si>
  <si>
    <t>027-155</t>
  </si>
  <si>
    <t>Cambio de cables oxidados</t>
  </si>
  <si>
    <t>Cable 1,5mm L/H regletas ETC.</t>
  </si>
  <si>
    <t>Buscar avería electrica, cambiar</t>
  </si>
  <si>
    <t>cables oxidados, por el agua.</t>
  </si>
  <si>
    <t>027-154</t>
  </si>
  <si>
    <t>Galte 3 P2 reparar puerta de entrada</t>
  </si>
  <si>
    <t>Ajustar cierre de puerta.</t>
  </si>
  <si>
    <t>027-153</t>
  </si>
  <si>
    <t>Galte 3 P3 reparar puerta de entrada, bisagras sueltas</t>
  </si>
  <si>
    <t>reparar puerta con bisagras</t>
  </si>
  <si>
    <t>sueltas, se realizaron taladros</t>
  </si>
  <si>
    <t>y se pusieron nuevos tornillos.</t>
  </si>
  <si>
    <t>027-152</t>
  </si>
  <si>
    <t>Reparar bloque de pulsadores</t>
  </si>
  <si>
    <t>Fermax</t>
  </si>
  <si>
    <t>El Timón Restaurante</t>
  </si>
  <si>
    <t>Cambio de luces y cableado en El Timón</t>
  </si>
  <si>
    <t>Apliques luces</t>
  </si>
  <si>
    <t>Cable manguera</t>
  </si>
  <si>
    <t>Masilla Poliuretano</t>
  </si>
  <si>
    <t>Mortero</t>
  </si>
  <si>
    <t>Tubo vinky</t>
  </si>
  <si>
    <t>Retirar apliques antiguos</t>
  </si>
  <si>
    <t>reparar uecos con cemento</t>
  </si>
  <si>
    <t>colocar cable nuevo y apliques</t>
  </si>
  <si>
    <t>027-151</t>
  </si>
  <si>
    <t>Ajustar cierre puerta de entrada</t>
  </si>
  <si>
    <t>abrepuertas</t>
  </si>
  <si>
    <t>COLIVING CANARY ISLAND  S.L.U</t>
  </si>
  <si>
    <t>B76279264</t>
  </si>
  <si>
    <t>C/Montevideo Nº2 Las Palmas de Gran Canaria 35007</t>
  </si>
  <si>
    <t>027-150</t>
  </si>
  <si>
    <t>Reparar Lavadora y limpiar filtro</t>
  </si>
  <si>
    <t>Reparar lavadora con bomba de</t>
  </si>
  <si>
    <t>desagüe obstruida y enredada</t>
  </si>
  <si>
    <t>con gomas del pelo, monedas</t>
  </si>
  <si>
    <t>ETC. Tambien se limpio el filtro</t>
  </si>
  <si>
    <t xml:space="preserve">y el tubo de desagüe lleno de </t>
  </si>
  <si>
    <t>arena.</t>
  </si>
  <si>
    <t>027-149</t>
  </si>
  <si>
    <t>Reparar apertura de puerta de entrada con portero eléctrico</t>
  </si>
  <si>
    <t>Abrepuertas electrico</t>
  </si>
  <si>
    <t>Fichas de conexión lubricante ETC.</t>
  </si>
  <si>
    <t xml:space="preserve">se cambió el reloj minutero </t>
  </si>
  <si>
    <t>escalera el pulsador luminoso</t>
  </si>
  <si>
    <t>junto a puerta de entrada y el</t>
  </si>
  <si>
    <t>cableado de la primera lámpara</t>
  </si>
  <si>
    <t>al entrar al edificio.</t>
  </si>
  <si>
    <t>027-148</t>
  </si>
  <si>
    <t>Buscar avería alumbrado y cambio de reloj</t>
  </si>
  <si>
    <t>Minutero escalera Teben</t>
  </si>
  <si>
    <t>Cable regletas etc.</t>
  </si>
  <si>
    <t>Pulsador luminoso Simón</t>
  </si>
  <si>
    <t>Pulsador  Ticino</t>
  </si>
  <si>
    <t>027-147</t>
  </si>
  <si>
    <t>Tubos Led 18W</t>
  </si>
  <si>
    <t>Cambio de Tubos Led en techo</t>
  </si>
  <si>
    <t xml:space="preserve">garaje </t>
  </si>
  <si>
    <t>Buscar avería en portero portal del piso 136</t>
  </si>
  <si>
    <t xml:space="preserve">Sotavento </t>
  </si>
  <si>
    <t>Tacande</t>
  </si>
  <si>
    <t>Recablear y adecuar cuadro electrico alumbrado.</t>
  </si>
  <si>
    <t>Cambiar lineas desde CGMP</t>
  </si>
  <si>
    <t>hasta los alumbrados, separando</t>
  </si>
  <si>
    <t>el alumbrado por zonas, así</t>
  </si>
  <si>
    <t>logramos localizar  las averías</t>
  </si>
  <si>
    <t xml:space="preserve">en zonas localizadas y que un </t>
  </si>
  <si>
    <t>fallo, cause el fallo de todo el</t>
  </si>
  <si>
    <t>alumbrado.</t>
  </si>
  <si>
    <t>Ugne Trakymiene         NIF: Y9807770D</t>
  </si>
  <si>
    <t>Edif : Sirena 2C Los Abrigos S/Cruz de Tenerife</t>
  </si>
  <si>
    <t>027-146</t>
  </si>
  <si>
    <t>Adecuar electricidad para nuevo boletín y separar lineas</t>
  </si>
  <si>
    <t>Cable 2,5 L/H Neutro</t>
  </si>
  <si>
    <t>Cable 2,5 L/H fase</t>
  </si>
  <si>
    <t>Protector sobretenciones 2x25</t>
  </si>
  <si>
    <t>Cable manguera 3x10mm L/H</t>
  </si>
  <si>
    <t>Dpn 2x16</t>
  </si>
  <si>
    <t>Dpn 2x10</t>
  </si>
  <si>
    <t>Cambiar derivación individual,</t>
  </si>
  <si>
    <t>Modificar Cuadro electrico</t>
  </si>
  <si>
    <t>cableado y hasta cocina, linea</t>
  </si>
  <si>
    <t>Enchufes.</t>
  </si>
  <si>
    <t>Los Materiales y el Boletín se abonan, a la aceptación del presupuesto.</t>
  </si>
  <si>
    <t>Carlos Roguez de Vera</t>
  </si>
  <si>
    <t>41895458-S</t>
  </si>
  <si>
    <t>C/ Juan Pedro Roguez Cruz 12/2ºA Puertito de Güimar</t>
  </si>
  <si>
    <t>027-145</t>
  </si>
  <si>
    <t>Cambio de mecanismo de descarga y admisión de WC</t>
  </si>
  <si>
    <t>Mecanismo completo WC Roca V</t>
  </si>
  <si>
    <t>Llave de escuadra</t>
  </si>
  <si>
    <t>Flexible teflón ETC</t>
  </si>
  <si>
    <t>Cambiar Necanismo de descarga</t>
  </si>
  <si>
    <t>y admisión Rocha Victoria y po-</t>
  </si>
  <si>
    <t>ner llave de escuadra y flexible</t>
  </si>
  <si>
    <t>nuevos.</t>
  </si>
  <si>
    <t>027-144</t>
  </si>
  <si>
    <t>Cambiar pulsador en trasteros y bombilla en viv 2</t>
  </si>
  <si>
    <t>Caja sobre pared Ticino Luna</t>
  </si>
  <si>
    <t>Pulsador con Luz Ticino Luna</t>
  </si>
  <si>
    <t>Cambiar caja y pulsador en pasi-</t>
  </si>
  <si>
    <t>llo junto a trasteros, cambiar</t>
  </si>
  <si>
    <t>bombilla junto a vivienda 2</t>
  </si>
  <si>
    <t>027-143</t>
  </si>
  <si>
    <t>Revisión por ruido en portero, se probó con otro grupo fónico</t>
  </si>
  <si>
    <t xml:space="preserve">Revisar placa de portero en </t>
  </si>
  <si>
    <t>Galte portal II se cambió el grupo</t>
  </si>
  <si>
    <t>fónico para probar, si el problema</t>
  </si>
  <si>
    <t>era ese, pero el ruido, es causado</t>
  </si>
  <si>
    <t>por la propia instalación, segura-</t>
  </si>
  <si>
    <t>mente varios telefonillos están</t>
  </si>
  <si>
    <t>mal y producen el ruido.</t>
  </si>
  <si>
    <t>Se ajustó el recibidor</t>
  </si>
  <si>
    <t>027-142</t>
  </si>
  <si>
    <t>Buscar y reparar avería portero y pegar pulsador en parte alta</t>
  </si>
  <si>
    <t>Pulsador portero electrico</t>
  </si>
  <si>
    <t>Cable 8H y 10 H para Portero</t>
  </si>
  <si>
    <t>Canaleta 10x20mm</t>
  </si>
  <si>
    <t>Pegamento sikafles transparente</t>
  </si>
  <si>
    <t>Se cambio un pulsador roto en</t>
  </si>
  <si>
    <t>la placa de calle, se comprobó</t>
  </si>
  <si>
    <t>el grupo fónico, se comprobaron</t>
  </si>
  <si>
    <t>los cables, encontrando un fallo</t>
  </si>
  <si>
    <t>en las lines desde placa de calle</t>
  </si>
  <si>
    <t>a caja de registro, al no poderse</t>
  </si>
  <si>
    <t>pasar nuevas lineas, se usó cana</t>
  </si>
  <si>
    <t>leta y se pegó un pulsador suelto</t>
  </si>
  <si>
    <t>Tambien el telefonillo de la vivienda primero izquierda, P/B se cambió sin costo, para que el propietario</t>
  </si>
  <si>
    <t>de dicha vivienda.  Pusiera hacer uso del portero y estubiera satisfecho con el trabajo.</t>
  </si>
  <si>
    <t>Si se queiere quitar la canaleta, bastará con ranurar y entubar, por donde mismo está puesta.</t>
  </si>
  <si>
    <t>027-141</t>
  </si>
  <si>
    <t>Subir puerta entrada trasteros y cambiar bombilla viv 1</t>
  </si>
  <si>
    <t>Separador bisagra Acero Inox</t>
  </si>
  <si>
    <t>Tornillos Lubricante ETC</t>
  </si>
  <si>
    <t>Desmontar Puerta aluminio/cris-</t>
  </si>
  <si>
    <t>tal y colocar grasa y separadores</t>
  </si>
  <si>
    <t>en bisagras colocar tornillos de</t>
  </si>
  <si>
    <t>acero inoxidable a farolillo suelto</t>
  </si>
  <si>
    <t>Cambiar bombilla led en apto 1</t>
  </si>
  <si>
    <t>027-140</t>
  </si>
  <si>
    <t>Cambio de sensor de movimiento en planta -2 frente puerta</t>
  </si>
  <si>
    <t>garaje -1</t>
  </si>
  <si>
    <t>Edificio Jennifer PB 1ºB3 en San Isidro de Abona</t>
  </si>
  <si>
    <t>027-139</t>
  </si>
  <si>
    <t>Cambio de Lavadora y retirar la antigua.</t>
  </si>
  <si>
    <t>027-138</t>
  </si>
  <si>
    <t>Abrir puerta, cambiar cilindro y hacer copias de llaves P19</t>
  </si>
  <si>
    <t>Cilindro Tesa 35x35 L/C</t>
  </si>
  <si>
    <t>Copias de Llaves</t>
  </si>
  <si>
    <t>Abrir puerta bloqueada por</t>
  </si>
  <si>
    <t>cilindro en mal estado y se le</t>
  </si>
  <si>
    <t>dio la vuelta al cilindro</t>
  </si>
  <si>
    <t>Hacer copias de llaves y poner</t>
  </si>
  <si>
    <t>nuevo cilindro</t>
  </si>
  <si>
    <t>Garaje Edificio Almichara</t>
  </si>
  <si>
    <t>H-38.373.890</t>
  </si>
  <si>
    <t>027-137</t>
  </si>
  <si>
    <t>Avería en alumbrado garaje causada por agua en techo</t>
  </si>
  <si>
    <t>Fichas de conexión, cable ETC</t>
  </si>
  <si>
    <t>Desmontar tapas de cajas de re-</t>
  </si>
  <si>
    <t>gistro y de pantallas fluorescen-</t>
  </si>
  <si>
    <t>tes llenos de agua, secar, cam-</t>
  </si>
  <si>
    <t>biar, clemas y cables dañados,</t>
  </si>
  <si>
    <t>cambiar 2 tubos led y puesta en</t>
  </si>
  <si>
    <t>funcionamiento.</t>
  </si>
  <si>
    <t>Attila</t>
  </si>
  <si>
    <t xml:space="preserve">C/Irlanda 4 C/ Colina Blanca Planta B Piso 2 Apto </t>
  </si>
  <si>
    <t>Presupuesto reformas electricidad</t>
  </si>
  <si>
    <t>Protector Sobretenciones Haguer</t>
  </si>
  <si>
    <t>Aplique circular led 22W</t>
  </si>
  <si>
    <t>Caja S/P 503 Ticino Luna</t>
  </si>
  <si>
    <t>Enchufe Ticino Luna</t>
  </si>
  <si>
    <t>Conmutador ticino luna</t>
  </si>
  <si>
    <t>Cables y reglates</t>
  </si>
  <si>
    <t>Canaletas</t>
  </si>
  <si>
    <t>Dpn 2x10A</t>
  </si>
  <si>
    <t>Dpn 2x16A</t>
  </si>
  <si>
    <t>Cambio de selector de placas de</t>
  </si>
  <si>
    <t xml:space="preserve">calle, con esto arreglamos el </t>
  </si>
  <si>
    <t xml:space="preserve">problema de que aveces falla la </t>
  </si>
  <si>
    <t>apertura de las puertas.</t>
  </si>
  <si>
    <t>Los Materiales se abonan al aceptar el presupuesto</t>
  </si>
  <si>
    <t>027-136</t>
  </si>
  <si>
    <t>Desmontar puerta aluminio y rebajar parte baja.</t>
  </si>
  <si>
    <t>Discos de Lija Lubricante ETC</t>
  </si>
  <si>
    <t>Desmontar puerta aluminio y</t>
  </si>
  <si>
    <t>rebajar canto de abajo que rosa-</t>
  </si>
  <si>
    <t>ba en el suelo, engrasar bisagras</t>
  </si>
  <si>
    <t>y ajustar brazo hidráulico</t>
  </si>
  <si>
    <t>027-135</t>
  </si>
  <si>
    <t>Trabajos varios.</t>
  </si>
  <si>
    <t>Bombilla Led 5W</t>
  </si>
  <si>
    <t>Foco Led con Sensor</t>
  </si>
  <si>
    <t>Foco Led 10W</t>
  </si>
  <si>
    <t>Canaleta, Tornillos, ETC</t>
  </si>
  <si>
    <t>Cambio de reloj minutero</t>
  </si>
  <si>
    <t>Cambio de Focos en Azotea 4</t>
  </si>
  <si>
    <t>Colocar focos led con sensor en</t>
  </si>
  <si>
    <t>4 portales</t>
  </si>
  <si>
    <t>Reparar cableado portal 3</t>
  </si>
  <si>
    <t>cambio de bombillas y revisión</t>
  </si>
  <si>
    <t>escaleras.</t>
  </si>
  <si>
    <t>Colocar pantallas en cuarto agua</t>
  </si>
  <si>
    <t>027-134</t>
  </si>
  <si>
    <t xml:space="preserve">Sensor de Movimiento </t>
  </si>
  <si>
    <t>Cambio de sensor de Movimiento</t>
  </si>
  <si>
    <t xml:space="preserve">en planta -2 frente a puerta de </t>
  </si>
  <si>
    <t>acceso.</t>
  </si>
  <si>
    <t>C.P Edificio Bogavante</t>
  </si>
  <si>
    <t xml:space="preserve">   H-38324885</t>
  </si>
  <si>
    <t>C/José Reyes Martín Nº 5 El Médano CP:38612</t>
  </si>
  <si>
    <t>027-133</t>
  </si>
  <si>
    <t>Ajustar pulsador planta baja junto a ascensor</t>
  </si>
  <si>
    <t>Reparar y ajustar pulsador</t>
  </si>
  <si>
    <t>alumbrado escaleras planta baja</t>
  </si>
  <si>
    <t>C.P Edificio Colón</t>
  </si>
  <si>
    <t xml:space="preserve">   H-38322905</t>
  </si>
  <si>
    <t>C/Iriarte Nº 13 El Médano CP:38612</t>
  </si>
  <si>
    <t>027-132</t>
  </si>
  <si>
    <t>Cambio de recibidor portero electrico, en puerta de entrada.</t>
  </si>
  <si>
    <t>Abrepuertas Portero electrico</t>
  </si>
  <si>
    <t>Cambio de Recibidor electrico</t>
  </si>
  <si>
    <t>en puerta entrada edificio</t>
  </si>
  <si>
    <t>Residencial Delfines II P/B</t>
  </si>
  <si>
    <t xml:space="preserve">   H-38550943</t>
  </si>
  <si>
    <t>C/Argentina Nº 4 El Médano  CP:38611</t>
  </si>
  <si>
    <t>027-131</t>
  </si>
  <si>
    <t>Reparar puertaa y ajustar Brazo</t>
  </si>
  <si>
    <t>Discos de Lija, tornillos ETC</t>
  </si>
  <si>
    <t>Desmontar puerta Acc garaje por</t>
  </si>
  <si>
    <t>escaleras, ajustar bisagras, cepi-</t>
  </si>
  <si>
    <t xml:space="preserve">llar canto de abajo, colocar </t>
  </si>
  <si>
    <t>nuevos tornillos.</t>
  </si>
  <si>
    <t>Regular tiempo sensores movimi</t>
  </si>
  <si>
    <t xml:space="preserve">Ajustar brazo Hidráulico en </t>
  </si>
  <si>
    <t>puerta de entrada comunidad.</t>
  </si>
  <si>
    <t>027-130</t>
  </si>
  <si>
    <t>Lijado y ajuste de puertas de Madera</t>
  </si>
  <si>
    <t>Discos de Lija, Lubricante ETC.</t>
  </si>
  <si>
    <t>Desmontar Puertas 3 cepillar</t>
  </si>
  <si>
    <t>parte baja, ajustar cierre.</t>
  </si>
  <si>
    <t>Maria De Los Angeles Estevez García</t>
  </si>
  <si>
    <t xml:space="preserve">Edificio Teide Apto Nº1 El Médano S/C de Tenerife </t>
  </si>
  <si>
    <t>027-129</t>
  </si>
  <si>
    <t>Adecuar electricidad y separar lineas</t>
  </si>
  <si>
    <t>Boletín Industria</t>
  </si>
  <si>
    <t>Los Materiales y Los Boletines se abonan, a la aceptación del presupuesto.</t>
  </si>
  <si>
    <t>Edificio Soto 3 Vivienda 32 San Isidro de Abona</t>
  </si>
  <si>
    <t>Reparación de fontanería</t>
  </si>
  <si>
    <t>Mecanismo descarga Roca Victor</t>
  </si>
  <si>
    <t>Flexible 25 3/8" 3/8" H/H</t>
  </si>
  <si>
    <t>Llave de escuadra especial</t>
  </si>
  <si>
    <t>Reparar Llave de paso  general</t>
  </si>
  <si>
    <t>cambiar mecanismo descarga y</t>
  </si>
  <si>
    <t>llave de escuadra WC.</t>
  </si>
  <si>
    <t>Maria Angeles Estevez García</t>
  </si>
  <si>
    <t>DNI:41906516X</t>
  </si>
  <si>
    <t xml:space="preserve">Edificio Teide  Apto Nº 2 Planta 1ª El Médano S/C de Tenerife </t>
  </si>
  <si>
    <t>027-128</t>
  </si>
  <si>
    <t>Adecuar electricidad para aumentar potencia y nuevo boletín</t>
  </si>
  <si>
    <t>Cable 10mm /L/H fase</t>
  </si>
  <si>
    <t>Cable 10mm /L/H Neutro</t>
  </si>
  <si>
    <t>Cable 10mm L/H tierra</t>
  </si>
  <si>
    <t>Boletines Industria</t>
  </si>
  <si>
    <t>Cuadro S/P 36E</t>
  </si>
  <si>
    <t>Cable varias medidas</t>
  </si>
  <si>
    <t xml:space="preserve">cambaiar cuadro eléctrico, </t>
  </si>
  <si>
    <t>cableado y colocación de placa</t>
  </si>
  <si>
    <t>vitro, ayudas ETC.</t>
  </si>
  <si>
    <t>027-127</t>
  </si>
  <si>
    <t>Avería en audio de placas, reparación grupos fónicos (2)</t>
  </si>
  <si>
    <t>Despues de cambiar el selector</t>
  </si>
  <si>
    <t>de audio de las placas de calle,</t>
  </si>
  <si>
    <t xml:space="preserve">se observó que no habia sonido, </t>
  </si>
  <si>
    <t>se repararon los 2 grupos fónicos</t>
  </si>
  <si>
    <t>Residencial Delfines II</t>
  </si>
  <si>
    <t>H-38550943</t>
  </si>
  <si>
    <t>027-126</t>
  </si>
  <si>
    <t>Cambio de Tubos y Pantallas en garaje comunidad</t>
  </si>
  <si>
    <t>Pantallas de 2x36W</t>
  </si>
  <si>
    <t>Tubos fluorescentes 18W</t>
  </si>
  <si>
    <t>Cebadores S10</t>
  </si>
  <si>
    <t>Se cambiaron 3 pantallas rotas,</t>
  </si>
  <si>
    <t>se modificaron 4 pantallas, para</t>
  </si>
  <si>
    <t>convertirlas a tubos Led,  se pu-</t>
  </si>
  <si>
    <t>sieron 14 tubos Led y se cambia-</t>
  </si>
  <si>
    <t>ron 6 cebadores</t>
  </si>
  <si>
    <t>Tambien se regularon los senso-</t>
  </si>
  <si>
    <t>res de movimiento.</t>
  </si>
  <si>
    <t>027-125</t>
  </si>
  <si>
    <t>Cambio de selector de placas de calle.</t>
  </si>
  <si>
    <t>Selector placas Farfisa</t>
  </si>
  <si>
    <t>Portes de envío a tenerife</t>
  </si>
  <si>
    <t>C.P: El Soto IV</t>
  </si>
  <si>
    <t>C/ Isla de la graciosa Nº 36 San Isidro de Abona</t>
  </si>
  <si>
    <t>027-124</t>
  </si>
  <si>
    <t xml:space="preserve">Recibidor electrico roto y luz de zonas comunes. </t>
  </si>
  <si>
    <t>Recibidor Electrico Dorca</t>
  </si>
  <si>
    <t>Cambio de recibidor electrico en</t>
  </si>
  <si>
    <t>la puerta de entrada y subir dife</t>
  </si>
  <si>
    <t xml:space="preserve">rencial de alumbrado zonas </t>
  </si>
  <si>
    <t>comunes.</t>
  </si>
  <si>
    <t>027-123</t>
  </si>
  <si>
    <t>Reparaciónes varias electricidad y fontanería</t>
  </si>
  <si>
    <t>Tubos Led 9W 60cm</t>
  </si>
  <si>
    <t>Flexible para ducha 2M</t>
  </si>
  <si>
    <t>Tornillos pegamento ETC.</t>
  </si>
  <si>
    <t>Cqmbio de Bombilla Led en farol</t>
  </si>
  <si>
    <t>entrada, cambio de tubos Led en</t>
  </si>
  <si>
    <t>pantalla donde las duchas.</t>
  </si>
  <si>
    <t>Reparacion y cambio de rejillas</t>
  </si>
  <si>
    <t>de plástico en entrada garaje,</t>
  </si>
  <si>
    <t>por la rampa.</t>
  </si>
  <si>
    <t>Tirar basura del cuarto de bomba</t>
  </si>
  <si>
    <t>Las Crucitas</t>
  </si>
  <si>
    <t>Comunidad Las Crucitas San Isidro de Abona</t>
  </si>
  <si>
    <t>Sevia Consultores</t>
  </si>
  <si>
    <t>Presupuesto boletines y adaptar normativa</t>
  </si>
  <si>
    <t>Protector sobretenciones 4x25</t>
  </si>
  <si>
    <t>Cambiar derivaciones individua-</t>
  </si>
  <si>
    <t>Les por cable libre de halógeno,</t>
  </si>
  <si>
    <t>Cambiar ICP y colocar, protector</t>
  </si>
  <si>
    <t xml:space="preserve">sobretenciones 4x25 </t>
  </si>
  <si>
    <t>Presupuesto cambio de selector de placas de calle.</t>
  </si>
  <si>
    <t>Los Materiales hay que pedirlos a Las Palmas y hay que abonarlos, a la aceptación del presupuesto.</t>
  </si>
  <si>
    <t>Maria Cristina Sala</t>
  </si>
  <si>
    <t>NIE: Y0666180E</t>
  </si>
  <si>
    <t>C/Guzman y Cáceres 7 38620 San Miguel de Abona</t>
  </si>
  <si>
    <t>027-122</t>
  </si>
  <si>
    <t>Cambio mecanismo admisión WC</t>
  </si>
  <si>
    <t>Mecanismo admisión Roca</t>
  </si>
  <si>
    <t xml:space="preserve">Cambio de mecanismo de </t>
  </si>
  <si>
    <t>admisión Roca y ajustar puerta</t>
  </si>
  <si>
    <t>de mueble de cocina.</t>
  </si>
  <si>
    <t>Edif Bogavante</t>
  </si>
  <si>
    <t>C/ José Reyes Martín Nº 5 El Médano 38612</t>
  </si>
  <si>
    <t>027-121</t>
  </si>
  <si>
    <t>Reparación y limpieza de pulsadores en Placa de calle</t>
  </si>
  <si>
    <t>Reparación y limpieza de pulsa</t>
  </si>
  <si>
    <t>dores y placa de calle de portero</t>
  </si>
  <si>
    <t>comunitario.</t>
  </si>
  <si>
    <t>027-120</t>
  </si>
  <si>
    <t>Visita técnica revisar luz puerta garaje</t>
  </si>
  <si>
    <t>Visita técnica revisar puerta</t>
  </si>
  <si>
    <t>garaje, se comprobó que hay</t>
  </si>
  <si>
    <t xml:space="preserve">electricidad en el cuadro y le </t>
  </si>
  <si>
    <t>llega corriente a el motor.</t>
  </si>
  <si>
    <t>Residencial Paraiso Del Sol</t>
  </si>
  <si>
    <t>C/ la Polka llano del camello San Miguel de Abona</t>
  </si>
  <si>
    <t>027-119</t>
  </si>
  <si>
    <t>Reparar cilindro en cancela de acceso a la comunidad</t>
  </si>
  <si>
    <t>Reparación Cilindro</t>
  </si>
  <si>
    <t>Desmontar cilindro y llevar a</t>
  </si>
  <si>
    <t xml:space="preserve">reparar y volver a montar. </t>
  </si>
  <si>
    <t>027-118</t>
  </si>
  <si>
    <t>Cambio de Tubos Leds y una pantalla</t>
  </si>
  <si>
    <t>Tubos Fluorescentes 18W</t>
  </si>
  <si>
    <t>Pantalla 2x18</t>
  </si>
  <si>
    <t>Cambio de Tubos en garaje</t>
  </si>
  <si>
    <t>comunitario, una pantalla y</t>
  </si>
  <si>
    <t>3 bombillas Led en escaleras</t>
  </si>
  <si>
    <t>Presupuesto cambio de lámparas d emergencia (18)</t>
  </si>
  <si>
    <t>Lámpara emergencia Legrand</t>
  </si>
  <si>
    <t>Cambio de lámparas de emergen</t>
  </si>
  <si>
    <t xml:space="preserve">cia, comprobación y puesta en </t>
  </si>
  <si>
    <t>027-117</t>
  </si>
  <si>
    <t>Buscar avería portero electrico portal 1 viv 101</t>
  </si>
  <si>
    <t>Cambio de Grupo Telefonillo en</t>
  </si>
  <si>
    <t>portal 1 viv 101</t>
  </si>
  <si>
    <t>027-116</t>
  </si>
  <si>
    <t>Pulsador con placa Luz</t>
  </si>
  <si>
    <t>Reparación y cambio de pulsado</t>
  </si>
  <si>
    <t>res, limpieza y recableado.</t>
  </si>
  <si>
    <t>027-115</t>
  </si>
  <si>
    <t xml:space="preserve"> Reparación portero comunitario Los Delfines II portal B</t>
  </si>
  <si>
    <t>Se acudió a revisar la placa,</t>
  </si>
  <si>
    <t>despues de la reparación, se</t>
  </si>
  <si>
    <t>había comprobado todo y manda</t>
  </si>
  <si>
    <t>do video, a la admisistración,</t>
  </si>
  <si>
    <t>pero un vecino, se quejó de que</t>
  </si>
  <si>
    <t>no le funcionaba, se comprobó</t>
  </si>
  <si>
    <t>que era el Telefonillo que estaba</t>
  </si>
  <si>
    <t>mal colgado</t>
  </si>
  <si>
    <t>027-114</t>
  </si>
  <si>
    <t xml:space="preserve">Reparación de placa de portero </t>
  </si>
  <si>
    <t>Limpieza y sustitución de piezas</t>
  </si>
  <si>
    <t>027-113</t>
  </si>
  <si>
    <t>Cambio de Manivela y colocar tope de puerta</t>
  </si>
  <si>
    <t>Tope de puerta reforzado</t>
  </si>
  <si>
    <t>Cambio de Manivela y colocar</t>
  </si>
  <si>
    <t>tope de puerta, para evitar que</t>
  </si>
  <si>
    <t>rompan la manivela.</t>
  </si>
  <si>
    <t>027-112</t>
  </si>
  <si>
    <t>Buscar avería alumbrado y cambio de diferencial</t>
  </si>
  <si>
    <t>Diferencial rearmable Legrand</t>
  </si>
  <si>
    <t>Cambio de diferencial general de</t>
  </si>
  <si>
    <t xml:space="preserve">alumbrado, por uno del tipo </t>
  </si>
  <si>
    <t>rearmable, evitando que la palan</t>
  </si>
  <si>
    <t xml:space="preserve">ca se quede bajada, hasta que </t>
  </si>
  <si>
    <t>alguien la suba manualmente.</t>
  </si>
  <si>
    <t>027-111</t>
  </si>
  <si>
    <t>Reparaciones Varias</t>
  </si>
  <si>
    <t>Cerradura puerta contra incendio</t>
  </si>
  <si>
    <t>Pulsador Ticino Luna</t>
  </si>
  <si>
    <t>Reparaciones Varias, cambio de</t>
  </si>
  <si>
    <t>bombillas, cerradura de puerta y</t>
  </si>
  <si>
    <t>pulsador alumbrado.</t>
  </si>
  <si>
    <t>027-110</t>
  </si>
  <si>
    <t>Cambio de cilindro de puerta de entrada</t>
  </si>
  <si>
    <t>Cilindro Azbe 35x35</t>
  </si>
  <si>
    <t>Cambio de Cilindro de puerta de</t>
  </si>
  <si>
    <t>entrada y copias</t>
  </si>
  <si>
    <t>C.P. Olimpo</t>
  </si>
  <si>
    <t>Av Sta Cruz San Isidro de Abona</t>
  </si>
  <si>
    <t>013-090</t>
  </si>
  <si>
    <t>Reparación cerradura y pestillera eléctrica portal 2B</t>
  </si>
  <si>
    <t>027-316</t>
  </si>
  <si>
    <t>Avería alumbrado, luces entrada.</t>
  </si>
  <si>
    <t>Revisar Alumbrado, se encontró</t>
  </si>
  <si>
    <t>diferencial bajado.</t>
  </si>
  <si>
    <t>Subtotales</t>
  </si>
  <si>
    <t>027-317</t>
  </si>
  <si>
    <t>Reparar cerradura cuarto entemenser.</t>
  </si>
  <si>
    <t>Reparación cerradura puerta de</t>
  </si>
  <si>
    <t>cuarto de entemanser.</t>
  </si>
  <si>
    <t>Subotales</t>
  </si>
  <si>
    <t>Reparaciones Varias: Cambio de Bombillas, Limpieza ETC.</t>
  </si>
  <si>
    <t>Bombillas Led 5W</t>
  </si>
  <si>
    <t>Tornillos, tacos, lubricante ETC.</t>
  </si>
  <si>
    <t>Limpieza hueco puerta electrica</t>
  </si>
  <si>
    <t>entrada vehiculos.</t>
  </si>
  <si>
    <t>Cambio de Bombillas</t>
  </si>
  <si>
    <t>Cambio de 1 aplique.</t>
  </si>
  <si>
    <t>027-318</t>
  </si>
  <si>
    <t>Tornillos, Lubricante, ETC.</t>
  </si>
  <si>
    <t>Reparación, Limpieza y ajuste</t>
  </si>
  <si>
    <t>del brazo hidráulico y el recibidor</t>
  </si>
  <si>
    <t>027-319</t>
  </si>
  <si>
    <t>Ajustar Brazo hidráulico y recibidor.</t>
  </si>
  <si>
    <t>Cambio de Termo Electrico y Flexibles.</t>
  </si>
  <si>
    <t>Termo electrico Cata Slkim 50L</t>
  </si>
  <si>
    <t>Cambio de termo eléctrico.</t>
  </si>
  <si>
    <t>Residencial Balcón del Mar/Apto  226 C/Odisea/ Tenbel</t>
  </si>
  <si>
    <t>027-320</t>
  </si>
  <si>
    <t xml:space="preserve">Bisagra Aluminio Blanco </t>
  </si>
  <si>
    <t>Abrepuertas o recibidor</t>
  </si>
  <si>
    <t>Cambio de abrepuertas, ajustar</t>
  </si>
  <si>
    <t xml:space="preserve">y regular brazo hidráulico y </t>
  </si>
  <si>
    <t>cambiar telefonillo viv 19</t>
  </si>
  <si>
    <t xml:space="preserve">Cambio de grupo fónico, cambio </t>
  </si>
  <si>
    <t>de bisagra, en puerta de entrada,</t>
  </si>
  <si>
    <t>027 321</t>
  </si>
  <si>
    <t>Reparar Portero y cambiar bisagra puerta entrada.</t>
  </si>
  <si>
    <t>Residencial parque Don José Apto 153 C/Hercules 1</t>
  </si>
  <si>
    <t>Alain Roussel             NIE: Y8885693W</t>
  </si>
  <si>
    <t>NIE: H38707261</t>
  </si>
  <si>
    <t>Benjamin Thijs           DNI:5917659538-35</t>
  </si>
  <si>
    <t>Tapa bote Sifónico</t>
  </si>
  <si>
    <t>027 322</t>
  </si>
  <si>
    <t>Desmontar Tapa Bote Sifónico,</t>
  </si>
  <si>
    <t xml:space="preserve">Se retiraron raices dentro del </t>
  </si>
  <si>
    <t>tubo de salida a la general, se</t>
  </si>
  <si>
    <t>limpió todo y se selló con silicona</t>
  </si>
  <si>
    <t>Se informó al servicio Técnico,</t>
  </si>
  <si>
    <t>para que revisen la causa.</t>
  </si>
  <si>
    <t>Desatascar bote sifónico, atascado con raices de plantas.</t>
  </si>
  <si>
    <t>Mecanismo admisión</t>
  </si>
  <si>
    <t>Flexible</t>
  </si>
  <si>
    <t>Cambio de llave de escuadra flexible y  mecanismo admisión</t>
  </si>
  <si>
    <t>027 323</t>
  </si>
  <si>
    <t>Edificio Jennifer Apto segundo B3  en San Isidro de Abona</t>
  </si>
  <si>
    <t>Colocar lavadora y placa vitro.</t>
  </si>
  <si>
    <t>Manguera lavadora 3M</t>
  </si>
  <si>
    <t>Cable alargador</t>
  </si>
  <si>
    <t>Retirar lavadora antigua, cambiar</t>
  </si>
  <si>
    <t>grifo deescuadra roto, colocar</t>
  </si>
  <si>
    <t>nueva manguera de entrada de</t>
  </si>
  <si>
    <t xml:space="preserve">agua. Ya que tiene que ser mas </t>
  </si>
  <si>
    <t>larga que la que trae la lavadora.</t>
  </si>
  <si>
    <t>retirar placa, cortar ensimera y</t>
  </si>
  <si>
    <t xml:space="preserve">retirar zócalo del pollo, que </t>
  </si>
  <si>
    <t>molestaba y colocar placa.</t>
  </si>
  <si>
    <t>027 - 324</t>
  </si>
  <si>
    <t>Dar la vuelta al cilindro en puerta de entrada.</t>
  </si>
  <si>
    <t>dar la vuelta  al cilindro de la</t>
  </si>
  <si>
    <t>puerta de entrada.</t>
  </si>
  <si>
    <t>027-325</t>
  </si>
  <si>
    <t xml:space="preserve">Cambiar llave de escuadra y </t>
  </si>
  <si>
    <t>fkexible, tambien se cambió el</t>
  </si>
  <si>
    <t>mecanismo de admisión.</t>
  </si>
  <si>
    <t>Llave de escuadra Lavadora</t>
  </si>
  <si>
    <t>María Candelaria Delgado         DNI:7856642G</t>
  </si>
  <si>
    <t>Residencial El Drago Apto 204 C/ Hércules nº 4</t>
  </si>
  <si>
    <t>38630 Costa del Silencio</t>
  </si>
  <si>
    <t>C.P: El Soto 4</t>
  </si>
  <si>
    <t>Mecanizado de Cuadro Eléctrico</t>
  </si>
  <si>
    <t xml:space="preserve">y mointar todos los mecanismos </t>
  </si>
  <si>
    <t>electricos, enchufes interruptores</t>
  </si>
  <si>
    <t>ETC.</t>
  </si>
  <si>
    <t>Chalet en C/La punta 95 Chayofa</t>
  </si>
  <si>
    <t>Montar cuadro electrico y mecanismos electricos de vivienda.</t>
  </si>
  <si>
    <t>Conmutador  taco ancho</t>
  </si>
  <si>
    <t>Conmutador estrecho</t>
  </si>
  <si>
    <t>Cruzamiento</t>
  </si>
  <si>
    <t>Enchufes Shucos</t>
  </si>
  <si>
    <t xml:space="preserve">Bastidor 503 </t>
  </si>
  <si>
    <t>Placa 503</t>
  </si>
  <si>
    <t>Chasis caja enlazable</t>
  </si>
  <si>
    <t>placa 1E</t>
  </si>
  <si>
    <t>placa  2E</t>
  </si>
  <si>
    <t>placa 3E</t>
  </si>
  <si>
    <t>Tomas rj45 internet</t>
  </si>
  <si>
    <t>Toma Shuco con 2 usb</t>
  </si>
  <si>
    <t>Enchufe Bipolar para Termo</t>
  </si>
  <si>
    <t>Protector sobretenciones 2x32A</t>
  </si>
  <si>
    <t>Placa 504</t>
  </si>
  <si>
    <t>Bastidor 504</t>
  </si>
  <si>
    <t>027-326</t>
  </si>
  <si>
    <t>Tapa caja de registro 40x25</t>
  </si>
  <si>
    <t>Colocar tapa en caja de registro</t>
  </si>
  <si>
    <t>teleco.</t>
  </si>
  <si>
    <t>Cambio de  luces y cambiar puerta nevera</t>
  </si>
  <si>
    <t>Tubos Led Philips</t>
  </si>
  <si>
    <t>Cambio de tubos Led y puerta</t>
  </si>
  <si>
    <t>nevera.</t>
  </si>
  <si>
    <t>027-327</t>
  </si>
  <si>
    <t>Varilla inox, tuercas y arandelas</t>
  </si>
  <si>
    <t>Reparar soportes brazos hid puertas acc garaje y luces</t>
  </si>
  <si>
    <t>027-328</t>
  </si>
  <si>
    <t>Colocar barrilla roscada a medida</t>
  </si>
  <si>
    <t>para asegurar el soporte de los</t>
  </si>
  <si>
    <t>brazos hidráulicos de las puertas</t>
  </si>
  <si>
    <t>de acc al garaje.</t>
  </si>
  <si>
    <t xml:space="preserve">Grupo fónico </t>
  </si>
  <si>
    <t>Bloque 4 pulsadores</t>
  </si>
  <si>
    <t>de pulsadores</t>
  </si>
  <si>
    <t>Cambio de grupo fónico y bloque</t>
  </si>
  <si>
    <t>Reparación de Portero Eléctrico</t>
  </si>
  <si>
    <t>Cambio de Luminarias de Emergencia</t>
  </si>
  <si>
    <t>027-329</t>
  </si>
  <si>
    <t>Luminarias emergencia 200 Lmn</t>
  </si>
  <si>
    <t>Cambio de chasis pulsador luz escalera.</t>
  </si>
  <si>
    <t>027-330</t>
  </si>
  <si>
    <t>Chasis ticino Luna</t>
  </si>
  <si>
    <t>Cilindro Buzón</t>
  </si>
  <si>
    <t>Cambio cilindro en buzón vivienda nº 11</t>
  </si>
  <si>
    <t>Cambio de cilindro en buzón</t>
  </si>
  <si>
    <t>Vivienda nº 11</t>
  </si>
  <si>
    <t>027-331</t>
  </si>
  <si>
    <t>Mampara de Ducha  Cristal alum</t>
  </si>
  <si>
    <t>Terrain</t>
  </si>
  <si>
    <t>Reparación Tuveria de Terrain</t>
  </si>
  <si>
    <t>en Baño bajo plato de Ducha</t>
  </si>
  <si>
    <t>Colocar nuevo plato y nueva</t>
  </si>
  <si>
    <t>manpara, tambien se cambió la</t>
  </si>
  <si>
    <t>tapa del bote sifónico</t>
  </si>
  <si>
    <t>Reparación Fontanería y Cambio de Plato y Ducha.</t>
  </si>
  <si>
    <t>Marcelino días Tadeo         DNI: 43771044-C</t>
  </si>
  <si>
    <t>Plato de Ducha resina 170x72</t>
  </si>
  <si>
    <t>027-332</t>
  </si>
  <si>
    <t>C/Chasna Nº5     38630 Costa del silencio</t>
  </si>
  <si>
    <t>Reparación Fontanería tubería rota en suelo bajo el termo.</t>
  </si>
  <si>
    <t>Enlace Terrain 22"</t>
  </si>
  <si>
    <t>Codo terrain 22"</t>
  </si>
  <si>
    <t>Cemento, Losetas, Ayudas. ETC.</t>
  </si>
  <si>
    <t>rota en suelo, debajo del termo.</t>
  </si>
  <si>
    <t>Reparación Albañilería</t>
  </si>
  <si>
    <t>027-333</t>
  </si>
  <si>
    <t>Electrical materials including:</t>
  </si>
  <si>
    <t>Cables, sockets, switches,</t>
  </si>
  <si>
    <t>new panel and circuit breakers,</t>
  </si>
  <si>
    <t xml:space="preserve">also a new 3x10mm individual </t>
  </si>
  <si>
    <t>Also included:</t>
  </si>
  <si>
    <t>Branch Line.</t>
  </si>
  <si>
    <t>materials to help run the conduits</t>
  </si>
  <si>
    <t xml:space="preserve">through the ceiling and into the </t>
  </si>
  <si>
    <t xml:space="preserve">Wall grooves for installing the </t>
  </si>
  <si>
    <t>conduits.</t>
  </si>
  <si>
    <t>Comprehensive electrical upgrade, including materials.</t>
  </si>
  <si>
    <t>Complete electrical renovation</t>
  </si>
  <si>
    <t>Leo Savegard      NIE: Z2619861-M</t>
  </si>
  <si>
    <t>Arona Santa Cruz de Tenerife</t>
  </si>
  <si>
    <t xml:space="preserve">C/Olimpia Nº 1 Bloque 1 Viv 16E     CP: 38630  </t>
  </si>
  <si>
    <t>including: Electrical inspection</t>
  </si>
  <si>
    <t>and masonry assistance.</t>
  </si>
  <si>
    <t>Colocar tornillos tapa caja teleco y bisagras puerta contadores</t>
  </si>
  <si>
    <t>Tornillos y bisagras</t>
  </si>
  <si>
    <t>Colocar tapa cuadro teleco.</t>
  </si>
  <si>
    <t>Reparar puerta de cuarto de</t>
  </si>
  <si>
    <t>entemanser.</t>
  </si>
  <si>
    <t xml:space="preserve">se cambiaron 2 bisagras y se </t>
  </si>
  <si>
    <t>ajustó el cierre.</t>
  </si>
  <si>
    <t>027-334</t>
  </si>
  <si>
    <t>Enlace PB</t>
  </si>
  <si>
    <t>Codo PB 22"</t>
  </si>
  <si>
    <t>Avería en tubería de agua en techo Urgencia dia Sabado</t>
  </si>
  <si>
    <t>Fuga de agua en techo, abrir</t>
  </si>
  <si>
    <t xml:space="preserve">pladur y repar tubo, se cambió </t>
  </si>
  <si>
    <t>un pedazo de tubo.</t>
  </si>
  <si>
    <t>027-335</t>
  </si>
  <si>
    <t xml:space="preserve">   H-38319810</t>
  </si>
  <si>
    <t>Ave José Miguel Galván Bello Nº38  El Médano   CP: 38612</t>
  </si>
  <si>
    <t>Panel de Madera</t>
  </si>
  <si>
    <t>Ayudas Tornillos ETC.</t>
  </si>
  <si>
    <t>Delfine tapa de madera a medida en cuadro Teleco.</t>
  </si>
  <si>
    <t>027-336</t>
  </si>
  <si>
    <t xml:space="preserve">Residencial Los Delfines </t>
  </si>
  <si>
    <t>Picar y retirar el marco con la</t>
  </si>
  <si>
    <t>Madera podrida, hacer otro marco</t>
  </si>
  <si>
    <t>Lijar y ajustar la tapa existente</t>
  </si>
  <si>
    <t>ajustar con tornillos de acero inox</t>
  </si>
  <si>
    <t>con madera nueva.</t>
  </si>
  <si>
    <t>Retirar lineas de tendederos rotas y poner nuevas.</t>
  </si>
  <si>
    <t>Cable plastificado</t>
  </si>
  <si>
    <t xml:space="preserve">Retirar lineas de tendederos </t>
  </si>
  <si>
    <t>rotas y colocar nuevas</t>
  </si>
  <si>
    <t>027-337</t>
  </si>
  <si>
    <t>027 - 338</t>
  </si>
  <si>
    <t>027-339</t>
  </si>
  <si>
    <t>Cambio de Pestillera y Retenedor puerta entrada.</t>
  </si>
  <si>
    <t>Pestillera AMB</t>
  </si>
  <si>
    <t>Retenedor hidráulico Puerta</t>
  </si>
  <si>
    <t>Se Cambió la pestillera y tambien</t>
  </si>
  <si>
    <t>se pidio y se cambió tambien el</t>
  </si>
  <si>
    <t>retenedor Hidráulico que va arriba</t>
  </si>
  <si>
    <t>Local Comercial en Coral Mar Costa del Silencio/ S/C de Tenerife</t>
  </si>
  <si>
    <t>Cambio de Enchufes y Cables.</t>
  </si>
  <si>
    <t>Jean Francois Raes      Y5267386D</t>
  </si>
  <si>
    <t>Enchufes Gewiss</t>
  </si>
  <si>
    <t>Cajas S/P</t>
  </si>
  <si>
    <t>Cable tornillos ETC</t>
  </si>
  <si>
    <t>027-340</t>
  </si>
  <si>
    <t>Cambio de Enchufes y Cables</t>
  </si>
  <si>
    <t>Quemados y tambien una caja.</t>
  </si>
  <si>
    <t>027 341</t>
  </si>
  <si>
    <t>La Duna Arreglo albañilería lado puerta de entrada.</t>
  </si>
  <si>
    <t>Losetas, pegamento, rejunte</t>
  </si>
  <si>
    <t>Picar pared limpiar, rellenar</t>
  </si>
  <si>
    <t>hueco y colocar losetas y rejun-</t>
  </si>
  <si>
    <t>tar.</t>
  </si>
  <si>
    <t>027-342</t>
  </si>
  <si>
    <t>027 343</t>
  </si>
  <si>
    <t>Reparación Puerta acc al garaje en Portal 10</t>
  </si>
  <si>
    <t>Puerta</t>
  </si>
  <si>
    <t>Desmontar puerta y llevar a la</t>
  </si>
  <si>
    <t xml:space="preserve">carpintería de aluminio, traer </t>
  </si>
  <si>
    <t>puerta, montar y ajustar.</t>
  </si>
  <si>
    <t>Cambio de reloj y reparaciones alumbrádo</t>
  </si>
  <si>
    <t>Bombilla dicroica led</t>
  </si>
  <si>
    <t>Bombilla Led 8W</t>
  </si>
  <si>
    <t>Portalámparas porcelana</t>
  </si>
  <si>
    <t>Cable</t>
  </si>
  <si>
    <t>Cambio de minutero de escalera</t>
  </si>
  <si>
    <t xml:space="preserve">Reparar avería en cableado </t>
  </si>
  <si>
    <t>pulsadores, cambiar lámparas y</t>
  </si>
  <si>
    <t>bombillas led.</t>
  </si>
  <si>
    <t xml:space="preserve">C.P: Rio Cares </t>
  </si>
  <si>
    <t>Edif Jennifer Portal B</t>
  </si>
  <si>
    <t>Cambio de Manivela Puerta de Entrada PB</t>
  </si>
  <si>
    <t>Edificio Jennifer Portal B  en San Isidro de Abona</t>
  </si>
  <si>
    <t>Tornillos pequeño material</t>
  </si>
  <si>
    <t>Cambio de manivela rora en</t>
  </si>
  <si>
    <t>027-344</t>
  </si>
  <si>
    <t>027 - 345</t>
  </si>
  <si>
    <t>Reparación Alumbrado Garaje</t>
  </si>
  <si>
    <t>garaje, reparar cableado.</t>
  </si>
  <si>
    <t>C/la Gaviota Nº 13  Los Abrigos San Miguel de Abona</t>
  </si>
  <si>
    <t>C/la Gaviota Nº 13  Los Abrigos SanMiguel de Abona</t>
  </si>
  <si>
    <t>027 346</t>
  </si>
  <si>
    <t>Cambio de Termo en  apto B1</t>
  </si>
  <si>
    <t>Termo Electrico Fagor 30L</t>
  </si>
  <si>
    <t>Cortar techo de mueble para</t>
  </si>
  <si>
    <t>poder retirar el termo antiguo y</t>
  </si>
  <si>
    <t>colocar el nuevo</t>
  </si>
  <si>
    <t>Cambio de grifo de Lavadora, en Apto 2ºD</t>
  </si>
  <si>
    <t>Grifo Lavadora 3/4"</t>
  </si>
  <si>
    <t>Cambio de Grifo de Lavadora en</t>
  </si>
  <si>
    <t>Apto 2º B</t>
  </si>
  <si>
    <t>Cambio de mampara de baño, Recolocar WC y reparar Armario</t>
  </si>
  <si>
    <t>027 - 347</t>
  </si>
  <si>
    <t>027 - 348</t>
  </si>
  <si>
    <t>Mampara de Baño cristal</t>
  </si>
  <si>
    <t>Cemento Blanco</t>
  </si>
  <si>
    <t>Manguito WC</t>
  </si>
  <si>
    <t>Barras armario</t>
  </si>
  <si>
    <t>Soportes Barras</t>
  </si>
  <si>
    <t>Ayudas Pequeño Material</t>
  </si>
  <si>
    <t xml:space="preserve">Desmontar, Montar Mampara </t>
  </si>
  <si>
    <t>nueva.</t>
  </si>
  <si>
    <t>Reparar y pintar armario y ajus-</t>
  </si>
  <si>
    <t>tar puertas de armario</t>
  </si>
  <si>
    <r>
      <t xml:space="preserve">Ave Principes de España Nº 3 Apto: 209 El  Médano  </t>
    </r>
    <r>
      <rPr>
        <b/>
        <sz val="16"/>
        <rFont val="Tahoma"/>
        <family val="2"/>
      </rPr>
      <t>38612</t>
    </r>
  </si>
  <si>
    <t>Desmontar y volver a montar WC</t>
  </si>
  <si>
    <t>Listones de Madera 20x40</t>
  </si>
  <si>
    <t>Edificio Jennifer Apto Bajo B1  en San Isidro de Abona</t>
  </si>
  <si>
    <t>Edificio Jennifer Apto segundo D  en San Isidro de Abona</t>
  </si>
  <si>
    <t>Plafón Led</t>
  </si>
  <si>
    <t>Cambio de Plafón y poner Buho en Azotea</t>
  </si>
  <si>
    <t>027-350</t>
  </si>
  <si>
    <t>027-349</t>
  </si>
  <si>
    <t>C.P: Garajes Almichara II</t>
  </si>
  <si>
    <t xml:space="preserve"> C.I.F. H38373890</t>
  </si>
  <si>
    <t>C/José Reyes Martín Nº7 El Médano Granadilla de Abona S/C Tenerife</t>
  </si>
  <si>
    <t>027-351</t>
  </si>
  <si>
    <t>Retirar Basura y Pegar Losetas en columna.</t>
  </si>
  <si>
    <t>Búho en Azotea</t>
  </si>
  <si>
    <t xml:space="preserve">Colocar nuevo plafón y colocar </t>
  </si>
  <si>
    <t>Retirar basura en garaje y pegar</t>
  </si>
  <si>
    <t>losetas sueltan en columna</t>
  </si>
  <si>
    <t>Tope de Puerta retenedor</t>
  </si>
  <si>
    <t>Sustitución tope de puerta entrada comunidad.</t>
  </si>
  <si>
    <t>Sustitución tope de puerta</t>
  </si>
  <si>
    <t>027-352</t>
  </si>
  <si>
    <t>C.P: Edificio Colón Portal A</t>
  </si>
  <si>
    <t xml:space="preserve"> C.I.F. H38385209</t>
  </si>
  <si>
    <t>C/Chile Nº2 El Médano granadilla de Abona S/C de Tenerife</t>
  </si>
  <si>
    <t>C.P: 38612</t>
  </si>
  <si>
    <t>Cemento y arena</t>
  </si>
  <si>
    <t>Pequeño material ayudas</t>
  </si>
  <si>
    <t>Retitar losetas partidas, picar,</t>
  </si>
  <si>
    <t>rellenar atezado y colocar nuevas</t>
  </si>
  <si>
    <t>losetas</t>
  </si>
  <si>
    <t xml:space="preserve">Hubo  que retirar la puerta y </t>
  </si>
  <si>
    <t>volver a ponerla.</t>
  </si>
  <si>
    <t>Mortero cola</t>
  </si>
  <si>
    <t>027-353</t>
  </si>
  <si>
    <t>Caja Claved Fusibles</t>
  </si>
  <si>
    <t>Fusible AA6A</t>
  </si>
  <si>
    <t>Reparar Avería Alumbrado de</t>
  </si>
  <si>
    <t>farolas en patio parte baja.</t>
  </si>
  <si>
    <t>027-354</t>
  </si>
  <si>
    <t>Reparar  averias en Farolas patio  zona comercial</t>
  </si>
  <si>
    <t>Cambio de suelo roto en entrada apto nº 20</t>
  </si>
  <si>
    <t>Mario Alexander Jiménez Gómez</t>
  </si>
  <si>
    <t>De Tenerife</t>
  </si>
  <si>
    <t xml:space="preserve">Calle Cañada Blanca Nº5 Apto 1F bloque 3 Parque La Reina S/C </t>
  </si>
  <si>
    <t>Cambio de Fucible Neoced 32A</t>
  </si>
  <si>
    <t>Fusible Neoced 32A</t>
  </si>
  <si>
    <t>Cambio de Fusible en derivación</t>
  </si>
  <si>
    <t>individual vivienda.</t>
  </si>
  <si>
    <t>027-358</t>
  </si>
  <si>
    <t>C.P: Edif. Almichara II</t>
  </si>
  <si>
    <t xml:space="preserve"> C.I.F. H38825162</t>
  </si>
  <si>
    <t>Recortar tablero de Mesa, para</t>
  </si>
  <si>
    <t xml:space="preserve">reducir tamaño, siguendo el </t>
  </si>
  <si>
    <t>contorno, lijar y barnizar</t>
  </si>
  <si>
    <t>Reducir tamaño de Banco/Baúl y</t>
  </si>
  <si>
    <t>Cojines.</t>
  </si>
  <si>
    <t>Cola, Tacos, Tornillos, Barniz ETC</t>
  </si>
  <si>
    <t>Ana V.G.</t>
  </si>
  <si>
    <t>El Toscal S/C de Tenerife</t>
  </si>
  <si>
    <t>Reducir tamaño de Mesa y  Banco/Cofre.</t>
  </si>
  <si>
    <t>Nivaria Hostelería S.L              CIF: B-76600162</t>
  </si>
  <si>
    <t>Centro Comercial Punta Larga  L129</t>
  </si>
  <si>
    <t>Enchufes estancos, con tapa</t>
  </si>
  <si>
    <t>Cable manguera 3x2,5 mm</t>
  </si>
  <si>
    <t xml:space="preserve">Pasar cable manguera por </t>
  </si>
  <si>
    <t>huecos realizados en cuadradillo</t>
  </si>
  <si>
    <t>metalico y conectar enchufes</t>
  </si>
  <si>
    <t>Colocar enchufes en patio para luces exteriores</t>
  </si>
  <si>
    <t>027 - 356</t>
  </si>
  <si>
    <t>Christiane Haerinck  NIE: Y3105094Q</t>
  </si>
  <si>
    <t>Los Cristianos S/C de Tenerife</t>
  </si>
  <si>
    <r>
      <t xml:space="preserve">Calle rodeo 15 URB: Oasis Guaza Apto 23   </t>
    </r>
    <r>
      <rPr>
        <b/>
        <sz val="16"/>
        <rFont val="Tahoma"/>
        <family val="2"/>
      </rPr>
      <t>CP:38650</t>
    </r>
  </si>
  <si>
    <t>Tapa bote sifónico</t>
  </si>
  <si>
    <t>Arreglo de Fontanería, baja presión.</t>
  </si>
  <si>
    <t>Demontar contador y probar</t>
  </si>
  <si>
    <t>presión.</t>
  </si>
  <si>
    <t>Se anularon unos filtros obstru</t>
  </si>
  <si>
    <t xml:space="preserve">idos en el bano, se colocaron </t>
  </si>
  <si>
    <t>nuevos flexibles.</t>
  </si>
  <si>
    <t>027 - 357</t>
  </si>
  <si>
    <t>027 - 359</t>
  </si>
  <si>
    <t>Cambio de Termo Electrico.</t>
  </si>
  <si>
    <t>Termo Eléctrico 50L Midea</t>
  </si>
  <si>
    <t>E. Prist                X2236872F</t>
  </si>
  <si>
    <t>Arona/Santa cruz de Tenerife</t>
  </si>
  <si>
    <t>Calle Olimpia 1-12A  Urb: Coralmar/Costa del Silencio/CP:38640</t>
  </si>
  <si>
    <t>Cambio de Plato de ducha, Mampara y grifería</t>
  </si>
  <si>
    <t>Azulejos</t>
  </si>
  <si>
    <t>Grifo de Baño para plato de ducha</t>
  </si>
  <si>
    <t>Ayudas Pequeño material</t>
  </si>
  <si>
    <t>Retirar Bañera y sustituir por</t>
  </si>
  <si>
    <t>plato de Ducha, azulejos incluidos</t>
  </si>
  <si>
    <t>Calle rodeo 15 URB: Oasis Guaza Apto 23   CP:38650</t>
  </si>
  <si>
    <t>Plato de Ducha plano 160x70Cm</t>
  </si>
  <si>
    <t>nueva y grifería</t>
  </si>
  <si>
    <t>Reparaciones Varias: Cambio de Bombillas, puerta garaje ETC.</t>
  </si>
  <si>
    <t>Cambio de Bombillas y aplique y</t>
  </si>
  <si>
    <t xml:space="preserve"> zócalos sueltos</t>
  </si>
  <si>
    <t xml:space="preserve">Colocar apliques solares en exterior </t>
  </si>
  <si>
    <t>Aplique solar 5W</t>
  </si>
  <si>
    <t>Tornillos ayudas</t>
  </si>
  <si>
    <t>Colocar apliques solares, en</t>
  </si>
  <si>
    <t>027-355</t>
  </si>
  <si>
    <t>exterior lado frente comunidad  7</t>
  </si>
  <si>
    <t>Arreglar cierre puerta garaje</t>
  </si>
  <si>
    <t>Edificio Patricia          H38379855</t>
  </si>
  <si>
    <t>C/Mediterraneo Nº2 El Médano S/C de Tenerife CP:38612</t>
  </si>
  <si>
    <t>Auyentador de palomas Inoxidable</t>
  </si>
  <si>
    <t>Colocar pinchos auyentadores</t>
  </si>
  <si>
    <t>para palomas en cornizas y azotea</t>
  </si>
  <si>
    <t>027-360</t>
  </si>
  <si>
    <t>Colocar Auyentador de palomas acero  inoxidable.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</si>
</sst>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[$€-1]_-;\-* #,##0.00\ [$€-1]_-;_-* &quot;-&quot;??\ [$€-1]_-"/>
    <numFmt numFmtId="165" formatCode="0_)"/>
  </numFmts>
  <fonts count="36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i/>
      <sz val="10"/>
      <name val="Arial"/>
      <family val="2"/>
    </font>
    <font>
      <sz val="12"/>
      <name val="Arial"/>
      <family val="2"/>
    </font>
    <font>
      <b/>
      <sz val="12"/>
      <color indexed="12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i/>
      <sz val="14"/>
      <name val="Arial"/>
      <family val="2"/>
    </font>
    <font>
      <sz val="14"/>
      <name val="Arial"/>
      <family val="2"/>
    </font>
    <font>
      <sz val="16"/>
      <name val="Arial"/>
      <family val="2"/>
    </font>
    <font>
      <i/>
      <sz val="12"/>
      <name val="Arial"/>
      <family val="2"/>
    </font>
    <font>
      <i/>
      <sz val="14"/>
      <name val="Tahoma"/>
      <family val="2"/>
    </font>
    <font>
      <sz val="14"/>
      <name val="Tahoma"/>
      <family val="2"/>
    </font>
    <font>
      <b/>
      <i/>
      <sz val="14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12"/>
      <name val="Tahoma"/>
      <family val="2"/>
    </font>
    <font>
      <u/>
      <sz val="10"/>
      <color indexed="12"/>
      <name val="Tahoma"/>
      <family val="2"/>
    </font>
    <font>
      <sz val="16"/>
      <color indexed="40"/>
      <name val="Tahoma"/>
      <family val="2"/>
    </font>
    <font>
      <b/>
      <sz val="16"/>
      <color indexed="40"/>
      <name val="Tahoma"/>
      <family val="2"/>
    </font>
    <font>
      <i/>
      <sz val="16"/>
      <color indexed="40"/>
      <name val="Tahoma"/>
      <family val="2"/>
    </font>
    <font>
      <sz val="16"/>
      <name val="Tahoma"/>
      <family val="2"/>
    </font>
    <font>
      <sz val="14"/>
      <color indexed="8"/>
      <name val="Tahoma"/>
      <family val="2"/>
    </font>
    <font>
      <i/>
      <sz val="16"/>
      <name val="Tahoma"/>
      <family val="2"/>
    </font>
    <font>
      <i/>
      <sz val="14"/>
      <color indexed="40"/>
      <name val="Tahoma"/>
      <family val="2"/>
    </font>
    <font>
      <sz val="14"/>
      <color indexed="40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sz val="14"/>
      <color indexed="49"/>
      <name val="Arial"/>
      <family val="2"/>
    </font>
    <font>
      <sz val="16"/>
      <color theme="1"/>
      <name val="Tahoma"/>
      <family val="2"/>
    </font>
    <font>
      <b/>
      <sz val="16"/>
      <color theme="1"/>
      <name val="Tahoma"/>
      <family val="2"/>
    </font>
    <font>
      <sz val="16"/>
      <color theme="1"/>
      <name val="Arial"/>
      <family val="2"/>
    </font>
    <font>
      <b/>
      <sz val="16"/>
      <color rgb="FF000000"/>
      <name val="Tahoma"/>
      <family val="2"/>
    </font>
    <font>
      <b/>
      <sz val="14"/>
      <name val="Arial"/>
      <family val="2"/>
    </font>
    <font>
      <b/>
      <sz val="16"/>
      <color rgb="FFFF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>
      <protection locked="0"/>
    </xf>
  </cellStyleXfs>
  <cellXfs count="132">
    <xf numFmtId="0" fontId="0" fillId="0" borderId="0" xfId="0"/>
    <xf numFmtId="0" fontId="4" fillId="2" borderId="0" xfId="3" applyFont="1" applyFill="1" applyProtection="1"/>
    <xf numFmtId="3" fontId="5" fillId="2" borderId="0" xfId="3" applyNumberFormat="1" applyFont="1" applyFill="1" applyProtection="1"/>
    <xf numFmtId="0" fontId="3" fillId="3" borderId="0" xfId="3" applyFill="1" applyProtection="1"/>
    <xf numFmtId="1" fontId="4" fillId="2" borderId="0" xfId="3" applyNumberFormat="1" applyFont="1" applyFill="1" applyProtection="1"/>
    <xf numFmtId="3" fontId="4" fillId="2" borderId="0" xfId="3" applyNumberFormat="1" applyFont="1" applyFill="1" applyProtection="1"/>
    <xf numFmtId="1" fontId="4" fillId="2" borderId="0" xfId="3" applyNumberFormat="1" applyFont="1" applyFill="1" applyAlignment="1" applyProtection="1">
      <alignment horizontal="left"/>
    </xf>
    <xf numFmtId="0" fontId="3" fillId="2" borderId="0" xfId="3" applyFill="1" applyProtection="1"/>
    <xf numFmtId="0" fontId="6" fillId="2" borderId="0" xfId="3" applyFont="1" applyFill="1" applyProtection="1"/>
    <xf numFmtId="0" fontId="7" fillId="2" borderId="0" xfId="3" applyFont="1" applyFill="1" applyProtection="1"/>
    <xf numFmtId="0" fontId="9" fillId="3" borderId="0" xfId="3" applyFont="1" applyFill="1" applyProtection="1"/>
    <xf numFmtId="0" fontId="10" fillId="3" borderId="0" xfId="3" applyFont="1" applyFill="1" applyProtection="1"/>
    <xf numFmtId="0" fontId="4" fillId="3" borderId="0" xfId="3" applyFont="1" applyFill="1" applyProtection="1"/>
    <xf numFmtId="0" fontId="12" fillId="2" borderId="0" xfId="3" applyFont="1" applyFill="1" applyProtection="1"/>
    <xf numFmtId="0" fontId="12" fillId="3" borderId="0" xfId="3" applyFont="1" applyFill="1" applyProtection="1"/>
    <xf numFmtId="0" fontId="13" fillId="2" borderId="0" xfId="3" applyFont="1" applyFill="1" applyProtection="1"/>
    <xf numFmtId="0" fontId="14" fillId="2" borderId="1" xfId="3" applyFont="1" applyFill="1" applyBorder="1">
      <protection locked="0"/>
    </xf>
    <xf numFmtId="0" fontId="13" fillId="2" borderId="0" xfId="3" applyFont="1" applyFill="1" applyAlignment="1" applyProtection="1">
      <alignment horizontal="right"/>
    </xf>
    <xf numFmtId="0" fontId="13" fillId="3" borderId="0" xfId="3" applyFont="1" applyFill="1" applyProtection="1"/>
    <xf numFmtId="49" fontId="12" fillId="2" borderId="2" xfId="3" applyNumberFormat="1" applyFont="1" applyFill="1" applyBorder="1">
      <protection locked="0"/>
    </xf>
    <xf numFmtId="49" fontId="12" fillId="2" borderId="1" xfId="3" applyNumberFormat="1" applyFont="1" applyFill="1" applyBorder="1" applyAlignment="1">
      <alignment horizontal="left"/>
      <protection locked="0"/>
    </xf>
    <xf numFmtId="49" fontId="12" fillId="2" borderId="1" xfId="3" applyNumberFormat="1" applyFont="1" applyFill="1" applyBorder="1" applyAlignment="1" applyProtection="1">
      <alignment horizontal="left"/>
    </xf>
    <xf numFmtId="49" fontId="12" fillId="2" borderId="2" xfId="3" applyNumberFormat="1" applyFont="1" applyFill="1" applyBorder="1" applyAlignment="1">
      <alignment horizontal="left"/>
      <protection locked="0"/>
    </xf>
    <xf numFmtId="49" fontId="12" fillId="2" borderId="0" xfId="3" applyNumberFormat="1" applyFont="1" applyFill="1" applyAlignment="1" applyProtection="1">
      <alignment horizontal="left"/>
    </xf>
    <xf numFmtId="0" fontId="15" fillId="2" borderId="0" xfId="3" applyFont="1" applyFill="1" applyProtection="1"/>
    <xf numFmtId="0" fontId="16" fillId="3" borderId="0" xfId="3" applyFont="1" applyFill="1" applyProtection="1"/>
    <xf numFmtId="0" fontId="17" fillId="2" borderId="0" xfId="3" applyFont="1" applyFill="1" applyProtection="1"/>
    <xf numFmtId="0" fontId="18" fillId="2" borderId="0" xfId="2" applyFont="1" applyFill="1" applyBorder="1" applyAlignment="1" applyProtection="1"/>
    <xf numFmtId="0" fontId="19" fillId="2" borderId="0" xfId="3" applyFont="1" applyFill="1" applyProtection="1"/>
    <xf numFmtId="0" fontId="21" fillId="3" borderId="0" xfId="3" applyFont="1" applyFill="1" applyProtection="1"/>
    <xf numFmtId="165" fontId="20" fillId="2" borderId="3" xfId="3" applyNumberFormat="1" applyFont="1" applyFill="1" applyBorder="1" applyAlignment="1" applyProtection="1">
      <alignment horizontal="center"/>
    </xf>
    <xf numFmtId="0" fontId="19" fillId="3" borderId="0" xfId="3" applyFont="1" applyFill="1" applyProtection="1"/>
    <xf numFmtId="0" fontId="12" fillId="2" borderId="3" xfId="3" applyFont="1" applyFill="1" applyBorder="1">
      <protection locked="0"/>
    </xf>
    <xf numFmtId="165" fontId="13" fillId="2" borderId="0" xfId="3" applyNumberFormat="1" applyFont="1" applyFill="1" applyAlignment="1">
      <alignment horizontal="center"/>
      <protection locked="0"/>
    </xf>
    <xf numFmtId="3" fontId="13" fillId="2" borderId="4" xfId="3" applyNumberFormat="1" applyFont="1" applyFill="1" applyBorder="1" applyAlignment="1">
      <alignment horizontal="center"/>
      <protection locked="0"/>
    </xf>
    <xf numFmtId="0" fontId="22" fillId="2" borderId="0" xfId="3" applyFont="1" applyFill="1" applyProtection="1"/>
    <xf numFmtId="3" fontId="23" fillId="2" borderId="0" xfId="3" applyNumberFormat="1" applyFont="1" applyFill="1" applyAlignment="1" applyProtection="1">
      <alignment horizontal="left"/>
    </xf>
    <xf numFmtId="3" fontId="23" fillId="2" borderId="0" xfId="3" applyNumberFormat="1" applyFont="1" applyFill="1" applyAlignment="1" applyProtection="1">
      <alignment horizontal="right"/>
    </xf>
    <xf numFmtId="3" fontId="22" fillId="2" borderId="0" xfId="3" applyNumberFormat="1" applyFont="1" applyFill="1" applyProtection="1"/>
    <xf numFmtId="0" fontId="22" fillId="3" borderId="0" xfId="3" applyFont="1" applyFill="1" applyProtection="1"/>
    <xf numFmtId="0" fontId="15" fillId="3" borderId="0" xfId="3" applyFont="1" applyFill="1" applyProtection="1"/>
    <xf numFmtId="0" fontId="24" fillId="3" borderId="0" xfId="3" applyFont="1" applyFill="1" applyProtection="1"/>
    <xf numFmtId="0" fontId="25" fillId="2" borderId="3" xfId="3" applyFont="1" applyFill="1" applyBorder="1">
      <protection locked="0"/>
    </xf>
    <xf numFmtId="0" fontId="26" fillId="3" borderId="0" xfId="3" applyFont="1" applyFill="1" applyProtection="1"/>
    <xf numFmtId="0" fontId="25" fillId="2" borderId="0" xfId="3" applyFont="1" applyFill="1">
      <protection locked="0"/>
    </xf>
    <xf numFmtId="0" fontId="22" fillId="2" borderId="0" xfId="3" applyFont="1" applyFill="1" applyAlignment="1" applyProtection="1">
      <alignment horizontal="center"/>
    </xf>
    <xf numFmtId="0" fontId="8" fillId="2" borderId="0" xfId="3" applyFont="1" applyFill="1" applyProtection="1"/>
    <xf numFmtId="3" fontId="20" fillId="2" borderId="0" xfId="3" applyNumberFormat="1" applyFont="1" applyFill="1" applyAlignment="1" applyProtection="1">
      <alignment horizontal="centerContinuous"/>
    </xf>
    <xf numFmtId="4" fontId="20" fillId="2" borderId="0" xfId="3" applyNumberFormat="1" applyFont="1" applyFill="1" applyProtection="1"/>
    <xf numFmtId="165" fontId="13" fillId="2" borderId="5" xfId="3" applyNumberFormat="1" applyFont="1" applyFill="1" applyBorder="1" applyAlignment="1">
      <alignment horizontal="center"/>
      <protection locked="0"/>
    </xf>
    <xf numFmtId="3" fontId="13" fillId="2" borderId="5" xfId="3" applyNumberFormat="1" applyFont="1" applyFill="1" applyBorder="1" applyAlignment="1">
      <alignment horizontal="center"/>
      <protection locked="0"/>
    </xf>
    <xf numFmtId="165" fontId="20" fillId="2" borderId="0" xfId="3" applyNumberFormat="1" applyFont="1" applyFill="1" applyAlignment="1" applyProtection="1">
      <alignment horizontal="center"/>
    </xf>
    <xf numFmtId="0" fontId="11" fillId="2" borderId="0" xfId="3" applyFont="1" applyFill="1" applyAlignment="1" applyProtection="1">
      <alignment horizontal="left"/>
    </xf>
    <xf numFmtId="0" fontId="28" fillId="2" borderId="0" xfId="3" applyFont="1" applyFill="1" applyProtection="1"/>
    <xf numFmtId="0" fontId="27" fillId="2" borderId="0" xfId="3" applyFont="1" applyFill="1" applyProtection="1"/>
    <xf numFmtId="0" fontId="17" fillId="2" borderId="6" xfId="3" applyFont="1" applyFill="1" applyBorder="1" applyProtection="1"/>
    <xf numFmtId="0" fontId="9" fillId="2" borderId="0" xfId="3" applyFont="1" applyFill="1" applyProtection="1"/>
    <xf numFmtId="0" fontId="28" fillId="2" borderId="6" xfId="3" applyFont="1" applyFill="1" applyBorder="1" applyProtection="1"/>
    <xf numFmtId="0" fontId="9" fillId="2" borderId="0" xfId="3" applyFont="1" applyFill="1" applyAlignment="1" applyProtection="1">
      <alignment wrapText="1"/>
    </xf>
    <xf numFmtId="0" fontId="29" fillId="2" borderId="0" xfId="3" applyFont="1" applyFill="1" applyAlignment="1" applyProtection="1">
      <alignment wrapText="1"/>
    </xf>
    <xf numFmtId="3" fontId="28" fillId="2" borderId="0" xfId="3" applyNumberFormat="1" applyFont="1" applyFill="1" applyAlignment="1" applyProtection="1">
      <alignment horizontal="left"/>
    </xf>
    <xf numFmtId="3" fontId="28" fillId="2" borderId="7" xfId="3" applyNumberFormat="1" applyFont="1" applyFill="1" applyBorder="1" applyAlignment="1" applyProtection="1">
      <alignment horizontal="centerContinuous"/>
    </xf>
    <xf numFmtId="165" fontId="28" fillId="2" borderId="8" xfId="3" applyNumberFormat="1" applyFont="1" applyFill="1" applyBorder="1" applyAlignment="1" applyProtection="1">
      <alignment horizontal="center"/>
    </xf>
    <xf numFmtId="165" fontId="28" fillId="2" borderId="7" xfId="3" applyNumberFormat="1" applyFont="1" applyFill="1" applyBorder="1" applyAlignment="1" applyProtection="1">
      <alignment horizontal="center"/>
    </xf>
    <xf numFmtId="3" fontId="28" fillId="2" borderId="7" xfId="3" applyNumberFormat="1" applyFont="1" applyFill="1" applyBorder="1" applyAlignment="1" applyProtection="1">
      <alignment horizontal="left"/>
    </xf>
    <xf numFmtId="3" fontId="28" fillId="2" borderId="7" xfId="3" applyNumberFormat="1" applyFont="1" applyFill="1" applyBorder="1" applyAlignment="1" applyProtection="1">
      <alignment horizontal="center"/>
    </xf>
    <xf numFmtId="3" fontId="27" fillId="2" borderId="7" xfId="3" applyNumberFormat="1" applyFont="1" applyFill="1" applyBorder="1" applyAlignment="1" applyProtection="1">
      <alignment horizontal="center"/>
    </xf>
    <xf numFmtId="0" fontId="22" fillId="2" borderId="9" xfId="3" applyFont="1" applyFill="1" applyBorder="1" applyAlignment="1" applyProtection="1">
      <alignment horizontal="center"/>
    </xf>
    <xf numFmtId="165" fontId="28" fillId="2" borderId="9" xfId="3" applyNumberFormat="1" applyFont="1" applyFill="1" applyBorder="1" applyAlignment="1" applyProtection="1">
      <alignment horizontal="left"/>
    </xf>
    <xf numFmtId="0" fontId="28" fillId="2" borderId="9" xfId="3" applyFont="1" applyFill="1" applyBorder="1" applyAlignment="1" applyProtection="1">
      <alignment horizontal="center"/>
    </xf>
    <xf numFmtId="3" fontId="28" fillId="2" borderId="9" xfId="3" applyNumberFormat="1" applyFont="1" applyFill="1" applyBorder="1" applyProtection="1"/>
    <xf numFmtId="4" fontId="28" fillId="2" borderId="7" xfId="3" applyNumberFormat="1" applyFont="1" applyFill="1" applyBorder="1" applyAlignment="1" applyProtection="1">
      <alignment horizontal="right"/>
    </xf>
    <xf numFmtId="165" fontId="28" fillId="2" borderId="10" xfId="3" applyNumberFormat="1" applyFont="1" applyFill="1" applyBorder="1" applyAlignment="1" applyProtection="1">
      <alignment horizontal="left"/>
    </xf>
    <xf numFmtId="0" fontId="28" fillId="2" borderId="10" xfId="3" applyFont="1" applyFill="1" applyBorder="1" applyAlignment="1" applyProtection="1">
      <alignment horizontal="center"/>
    </xf>
    <xf numFmtId="3" fontId="28" fillId="2" borderId="10" xfId="3" applyNumberFormat="1" applyFont="1" applyFill="1" applyBorder="1" applyProtection="1"/>
    <xf numFmtId="3" fontId="28" fillId="2" borderId="5" xfId="3" applyNumberFormat="1" applyFont="1" applyFill="1" applyBorder="1" applyAlignment="1" applyProtection="1">
      <alignment horizontal="centerContinuous"/>
    </xf>
    <xf numFmtId="0" fontId="28" fillId="2" borderId="11" xfId="3" applyFont="1" applyFill="1" applyBorder="1" applyAlignment="1" applyProtection="1">
      <alignment horizontal="center"/>
    </xf>
    <xf numFmtId="0" fontId="28" fillId="2" borderId="12" xfId="3" applyFont="1" applyFill="1" applyBorder="1" applyAlignment="1" applyProtection="1">
      <alignment horizontal="center"/>
    </xf>
    <xf numFmtId="0" fontId="28" fillId="2" borderId="13" xfId="3" applyFont="1" applyFill="1" applyBorder="1" applyAlignment="1" applyProtection="1">
      <alignment horizontal="center"/>
    </xf>
    <xf numFmtId="4" fontId="28" fillId="2" borderId="14" xfId="3" applyNumberFormat="1" applyFont="1" applyFill="1" applyBorder="1" applyAlignment="1" applyProtection="1">
      <alignment horizontal="right"/>
    </xf>
    <xf numFmtId="165" fontId="28" fillId="2" borderId="15" xfId="3" applyNumberFormat="1" applyFont="1" applyFill="1" applyBorder="1" applyAlignment="1" applyProtection="1">
      <alignment horizontal="center"/>
    </xf>
    <xf numFmtId="3" fontId="28" fillId="2" borderId="16" xfId="3" applyNumberFormat="1" applyFont="1" applyFill="1" applyBorder="1" applyAlignment="1" applyProtection="1">
      <alignment horizontal="left"/>
    </xf>
    <xf numFmtId="3" fontId="28" fillId="2" borderId="16" xfId="3" applyNumberFormat="1" applyFont="1" applyFill="1" applyBorder="1" applyAlignment="1" applyProtection="1">
      <alignment horizontal="center"/>
    </xf>
    <xf numFmtId="3" fontId="27" fillId="2" borderId="16" xfId="3" applyNumberFormat="1" applyFont="1" applyFill="1" applyBorder="1" applyAlignment="1" applyProtection="1">
      <alignment horizontal="center"/>
    </xf>
    <xf numFmtId="3" fontId="28" fillId="2" borderId="0" xfId="3" applyNumberFormat="1" applyFont="1" applyFill="1" applyAlignment="1" applyProtection="1">
      <alignment horizontal="centerContinuous"/>
    </xf>
    <xf numFmtId="4" fontId="28" fillId="2" borderId="0" xfId="3" applyNumberFormat="1" applyFont="1" applyFill="1" applyAlignment="1" applyProtection="1">
      <alignment horizontal="centerContinuous"/>
    </xf>
    <xf numFmtId="4" fontId="28" fillId="2" borderId="0" xfId="3" applyNumberFormat="1" applyFont="1" applyFill="1" applyProtection="1"/>
    <xf numFmtId="3" fontId="22" fillId="2" borderId="16" xfId="3" applyNumberFormat="1" applyFont="1" applyFill="1" applyBorder="1" applyProtection="1"/>
    <xf numFmtId="165" fontId="22" fillId="2" borderId="16" xfId="3" applyNumberFormat="1" applyFont="1" applyFill="1" applyBorder="1" applyAlignment="1">
      <alignment horizontal="center"/>
      <protection locked="0"/>
    </xf>
    <xf numFmtId="4" fontId="22" fillId="2" borderId="16" xfId="3" applyNumberFormat="1" applyFont="1" applyFill="1" applyBorder="1" applyProtection="1"/>
    <xf numFmtId="3" fontId="24" fillId="2" borderId="16" xfId="3" applyNumberFormat="1" applyFont="1" applyFill="1" applyBorder="1" applyProtection="1"/>
    <xf numFmtId="3" fontId="28" fillId="2" borderId="5" xfId="3" applyNumberFormat="1" applyFont="1" applyFill="1" applyBorder="1" applyProtection="1"/>
    <xf numFmtId="165" fontId="28" fillId="2" borderId="16" xfId="3" applyNumberFormat="1" applyFont="1" applyFill="1" applyBorder="1" applyAlignment="1" applyProtection="1">
      <alignment horizontal="left"/>
    </xf>
    <xf numFmtId="0" fontId="22" fillId="2" borderId="0" xfId="3" applyFont="1" applyFill="1" applyAlignment="1" applyProtection="1">
      <alignment horizontal="right"/>
    </xf>
    <xf numFmtId="14" fontId="22" fillId="2" borderId="0" xfId="3" applyNumberFormat="1" applyFont="1" applyFill="1" applyAlignment="1" applyProtection="1">
      <alignment horizontal="left" wrapText="1"/>
    </xf>
    <xf numFmtId="0" fontId="22" fillId="2" borderId="0" xfId="3" applyFont="1" applyFill="1">
      <protection locked="0"/>
    </xf>
    <xf numFmtId="0" fontId="24" fillId="2" borderId="0" xfId="3" applyFont="1" applyFill="1" applyProtection="1"/>
    <xf numFmtId="49" fontId="24" fillId="2" borderId="2" xfId="3" applyNumberFormat="1" applyFont="1" applyFill="1" applyBorder="1">
      <protection locked="0"/>
    </xf>
    <xf numFmtId="49" fontId="22" fillId="2" borderId="1" xfId="3" applyNumberFormat="1" applyFont="1" applyFill="1" applyBorder="1" applyAlignment="1">
      <alignment horizontal="left"/>
      <protection locked="0"/>
    </xf>
    <xf numFmtId="0" fontId="28" fillId="2" borderId="0" xfId="3" applyFont="1" applyFill="1" applyAlignment="1" applyProtection="1">
      <alignment horizontal="right"/>
    </xf>
    <xf numFmtId="49" fontId="22" fillId="2" borderId="2" xfId="3" applyNumberFormat="1" applyFont="1" applyFill="1" applyBorder="1" applyAlignment="1">
      <alignment horizontal="left"/>
      <protection locked="0"/>
    </xf>
    <xf numFmtId="49" fontId="22" fillId="2" borderId="2" xfId="3" applyNumberFormat="1" applyFont="1" applyFill="1" applyBorder="1">
      <protection locked="0"/>
    </xf>
    <xf numFmtId="0" fontId="28" fillId="2" borderId="1" xfId="3" applyFont="1" applyFill="1" applyBorder="1">
      <protection locked="0"/>
    </xf>
    <xf numFmtId="4" fontId="22" fillId="2" borderId="5" xfId="3" applyNumberFormat="1" applyFont="1" applyFill="1" applyBorder="1" applyProtection="1"/>
    <xf numFmtId="49" fontId="28" fillId="2" borderId="1" xfId="3" applyNumberFormat="1" applyFont="1" applyFill="1" applyBorder="1" applyAlignment="1">
      <alignment horizontal="left"/>
      <protection locked="0"/>
    </xf>
    <xf numFmtId="0" fontId="30" fillId="2" borderId="0" xfId="3" applyFont="1" applyFill="1" applyProtection="1"/>
    <xf numFmtId="165" fontId="22" fillId="2" borderId="16" xfId="3" applyNumberFormat="1" applyFont="1" applyFill="1" applyBorder="1" applyAlignment="1" applyProtection="1">
      <alignment horizontal="left"/>
    </xf>
    <xf numFmtId="3" fontId="22" fillId="2" borderId="5" xfId="3" applyNumberFormat="1" applyFont="1" applyFill="1" applyBorder="1" applyProtection="1"/>
    <xf numFmtId="3" fontId="28" fillId="2" borderId="0" xfId="3" applyNumberFormat="1" applyFont="1" applyFill="1" applyProtection="1"/>
    <xf numFmtId="0" fontId="31" fillId="2" borderId="0" xfId="3" applyFont="1" applyFill="1" applyProtection="1"/>
    <xf numFmtId="3" fontId="30" fillId="2" borderId="16" xfId="3" applyNumberFormat="1" applyFont="1" applyFill="1" applyBorder="1" applyProtection="1"/>
    <xf numFmtId="165" fontId="30" fillId="2" borderId="16" xfId="3" applyNumberFormat="1" applyFont="1" applyFill="1" applyBorder="1" applyAlignment="1">
      <alignment horizontal="center"/>
      <protection locked="0"/>
    </xf>
    <xf numFmtId="4" fontId="28" fillId="2" borderId="5" xfId="3" applyNumberFormat="1" applyFont="1" applyFill="1" applyBorder="1" applyProtection="1"/>
    <xf numFmtId="165" fontId="27" fillId="2" borderId="5" xfId="3" applyNumberFormat="1" applyFont="1" applyFill="1" applyBorder="1" applyAlignment="1">
      <alignment horizontal="center"/>
      <protection locked="0"/>
    </xf>
    <xf numFmtId="165" fontId="30" fillId="2" borderId="16" xfId="3" applyNumberFormat="1" applyFont="1" applyFill="1" applyBorder="1" applyAlignment="1" applyProtection="1">
      <alignment horizontal="left"/>
    </xf>
    <xf numFmtId="0" fontId="32" fillId="0" borderId="0" xfId="0" applyFont="1"/>
    <xf numFmtId="0" fontId="33" fillId="0" borderId="0" xfId="0" applyFont="1" applyAlignment="1">
      <alignment horizontal="right" vertical="center"/>
    </xf>
    <xf numFmtId="0" fontId="27" fillId="2" borderId="1" xfId="3" applyFont="1" applyFill="1" applyBorder="1">
      <protection locked="0"/>
    </xf>
    <xf numFmtId="49" fontId="27" fillId="2" borderId="1" xfId="3" applyNumberFormat="1" applyFont="1" applyFill="1" applyBorder="1" applyAlignment="1" applyProtection="1">
      <alignment horizontal="left"/>
    </xf>
    <xf numFmtId="0" fontId="28" fillId="2" borderId="0" xfId="3" applyFont="1" applyFill="1" applyAlignment="1" applyProtection="1">
      <alignment horizontal="center"/>
    </xf>
    <xf numFmtId="0" fontId="34" fillId="2" borderId="0" xfId="3" applyFont="1" applyFill="1" applyAlignment="1" applyProtection="1">
      <alignment horizontal="left"/>
    </xf>
    <xf numFmtId="49" fontId="28" fillId="2" borderId="2" xfId="3" applyNumberFormat="1" applyFont="1" applyFill="1" applyBorder="1">
      <protection locked="0"/>
    </xf>
    <xf numFmtId="0" fontId="35" fillId="2" borderId="0" xfId="3" applyFont="1" applyFill="1" applyProtection="1"/>
    <xf numFmtId="9" fontId="28" fillId="2" borderId="10" xfId="3" applyNumberFormat="1" applyFont="1" applyFill="1" applyBorder="1" applyAlignment="1" applyProtection="1">
      <alignment horizontal="center"/>
    </xf>
    <xf numFmtId="165" fontId="28" fillId="2" borderId="0" xfId="3" applyNumberFormat="1" applyFont="1" applyFill="1" applyBorder="1" applyAlignment="1" applyProtection="1">
      <alignment horizontal="left"/>
    </xf>
    <xf numFmtId="9" fontId="28" fillId="2" borderId="0" xfId="3" applyNumberFormat="1" applyFont="1" applyFill="1" applyBorder="1" applyAlignment="1" applyProtection="1">
      <alignment horizontal="center"/>
    </xf>
    <xf numFmtId="3" fontId="28" fillId="2" borderId="0" xfId="3" applyNumberFormat="1" applyFont="1" applyFill="1" applyBorder="1" applyProtection="1"/>
    <xf numFmtId="3" fontId="28" fillId="2" borderId="0" xfId="3" applyNumberFormat="1" applyFont="1" applyFill="1" applyBorder="1" applyAlignment="1" applyProtection="1">
      <alignment horizontal="centerContinuous"/>
    </xf>
    <xf numFmtId="3" fontId="28" fillId="2" borderId="0" xfId="3" applyNumberFormat="1" applyFont="1" applyFill="1" applyBorder="1" applyAlignment="1" applyProtection="1">
      <alignment horizontal="center"/>
    </xf>
    <xf numFmtId="44" fontId="28" fillId="2" borderId="10" xfId="3" applyNumberFormat="1" applyFont="1" applyFill="1" applyBorder="1" applyProtection="1"/>
    <xf numFmtId="4" fontId="28" fillId="2" borderId="10" xfId="3" applyNumberFormat="1" applyFont="1" applyFill="1" applyBorder="1" applyProtection="1"/>
    <xf numFmtId="4" fontId="28" fillId="2" borderId="7" xfId="3" applyNumberFormat="1" applyFont="1" applyFill="1" applyBorder="1" applyAlignment="1" applyProtection="1">
      <alignment horizontal="center"/>
    </xf>
  </cellXfs>
  <cellStyles count="4">
    <cellStyle name="Euro" xfId="1" xr:uid="{00000000-0005-0000-0000-000000000000}"/>
    <cellStyle name="Hyperlink" xfId="2" builtinId="8"/>
    <cellStyle name="Normal" xfId="0" builtinId="0"/>
    <cellStyle name="Normal_EUROS2003" xfId="3" xr:uid="{00000000-0005-0000-0000-000003000000}"/>
  </cellStyles>
  <dxfs count="0"/>
  <tableStyles count="0" defaultTableStyle="TableStyleMedium9" defaultPivotStyle="PivotStyleLight16"/>
  <colors>
    <mruColors>
      <color rgb="FFEF5815"/>
      <color rgb="FF6699FF"/>
      <color rgb="FF6C0000"/>
      <color rgb="FFFF6600"/>
      <color rgb="FFDB33B7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79" Type="http://schemas.openxmlformats.org/officeDocument/2006/relationships/worksheet" Target="worksheets/sheet279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291" Type="http://schemas.openxmlformats.org/officeDocument/2006/relationships/worksheet" Target="worksheets/sheet291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281" Type="http://schemas.openxmlformats.org/officeDocument/2006/relationships/worksheet" Target="worksheets/sheet281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71" Type="http://schemas.openxmlformats.org/officeDocument/2006/relationships/worksheet" Target="worksheets/sheet271.xml"/><Relationship Id="rId292" Type="http://schemas.openxmlformats.org/officeDocument/2006/relationships/worksheet" Target="worksheets/sheet292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293" Type="http://schemas.openxmlformats.org/officeDocument/2006/relationships/theme" Target="theme/theme1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283" Type="http://schemas.openxmlformats.org/officeDocument/2006/relationships/worksheet" Target="worksheets/sheet283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294" Type="http://schemas.openxmlformats.org/officeDocument/2006/relationships/styles" Target="styles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9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openxmlformats.org/officeDocument/2006/relationships/calcChain" Target="calcChain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  <a:p>
          <a:pPr algn="ctr" rtl="0">
            <a:defRPr sz="1000"/>
          </a:pPr>
          <a:endParaRPr lang="es-ES_tradnl" sz="16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6</xdr:col>
      <xdr:colOff>101600</xdr:colOff>
      <xdr:row>17</xdr:row>
      <xdr:rowOff>12700</xdr:rowOff>
    </xdr:from>
    <xdr:to>
      <xdr:col>7</xdr:col>
      <xdr:colOff>1295400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7767320" y="2969260"/>
          <a:ext cx="198628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 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D01F86B3-227A-4E1D-B65A-FCB8F479ECF2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B3CCF985-70A8-415B-9E83-08B24486FB79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287A5FEB-8A7C-4F93-A80B-ED27DD0B206C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8EE1EFF7-45D8-4E02-BA68-6F65D14C5F7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63FB8789-443F-472E-8EB1-573368909CF8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AD6BB104-CDE9-41DB-AD26-A8F169387D5D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4D56D02F-4972-4D41-8559-FDF3201125D2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22DE7755-30ED-41BC-ADC4-4633F967D516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AD293CED-7318-4676-B3E5-86760F7CC0A3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4C860F06-46D5-4375-A40A-C56F3B64DB2F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A9937717-2AAA-4087-9F1A-9FE80AEE0A1C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558A63E2-E880-46C9-9519-3E2B91B694D6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A708E2A5-82C2-6C98-BD29-757B248F261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DD9F736A-5A6D-A2CB-F80A-3B8931FF1A9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BDAF8D3D-0720-44B7-9961-949F0401A59E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FD0991C8-0649-4D96-8EDB-D00AAE2604A8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42C85F95-5892-4D64-8D11-842C7657C367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793984F1-01C9-4347-B61B-597CE51CDCD5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16798159-20BC-455B-84C7-5870C3C28FB8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7378F930-BE0B-4655-879F-1A1B8C19878D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49FAC9E2-F3B2-4BFB-B6A3-8C70243CCF42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2DBB5C67-202A-42C8-B93B-7718200452C3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FEB8B27F-0309-4243-B220-3527CA84765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D24DAB76-F2AA-4E0C-82D9-2BA7BB9F2AFA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17F4588A-2786-4D28-A174-A93DDAC106F8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43856C04-BB83-4842-B5D2-7FD9430D6B61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992EF317-BB67-4201-9390-80BFAA98F4E6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FE90B743-947B-4C42-AA6A-AB0CC84D372F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239E6FF8-9196-4BDA-8DE9-545F5BD7D916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AF62E4AF-7DA6-DFE7-3BEB-1A8CE732321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24CD4E2B-AAAB-9E8A-1BF0-AF42660FEA4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274DAEA5-1AC6-4517-A69A-6F20FEE4578E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5EA1606A-1005-4A3B-BA2A-E3D1F2C825F4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4BD0D646-9A15-4F1F-BF59-B23BB557BC55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9779BF9D-21A2-4FBF-840B-EB2FA4433FEF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2CABB5F6-364C-4E9A-9D72-52ABFD4EEDFF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C3F181B1-8A67-405A-8E53-E0603C92F432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D7E98DAB-F42D-4C2F-97DE-C5EA91ABD947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7B3FA50B-D5D3-4304-9460-A9D63E9FEFD7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1555F16B-546D-47B5-96A7-838C2DD2550B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57FCFDB3-9689-4089-9CAA-2FFDA7E49EF6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13C66CE2-1BAE-4093-8E8E-C65701E93179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F8837F94-CF3F-4461-916E-6B68B1B4B147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D1676A16-C2C3-4258-84FE-1E70C95084E7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BAA24905-06E4-4B43-9C48-0CE8FF2DAF0C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1573709B-B706-47C8-B5A3-90D1A7126FA7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BABC3EDC-566C-E1E5-F35A-673130DC7A8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414F11A0-4B49-2705-F6AA-B446403EC31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C1916B97-CB0B-4D33-8950-2FE2C01B809D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635AC9E3-1CB1-43DE-BE1C-30B9FF3401CC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7F01522A-3068-4C8D-93B1-36DD314E0B29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E913F8B3-3A0F-4EA7-A2CC-A23CB101BD6D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4C35F779-B541-43B6-9C3F-40DD59941443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2DEB14E2-5C96-4E9A-AA62-6AD824BEEF66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39BC4627-118A-4C6F-8A03-988786B7D3B2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69E28B9A-C7BF-44F7-A3BD-E592EAC464F6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794B5552-6147-4487-91FF-E1BC20908908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CC4B48C0-4E2A-4B21-A55F-BFBB6131BA1D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C6F4D35E-6ED8-4E05-9905-4A3048ABC8A6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DCD460B5-DB40-4117-BCB4-B9EFC0B871CE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E3287EC2-8733-49DC-AFE5-3278CB648CBA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E8398E5F-8FF2-41C5-B563-8AC01A2C2DB6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62EAA729-E621-4E84-977B-0DEF420A64D2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59553005-B87D-4EF4-E1D3-96026B79E6F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4E410C2A-4F87-6CF8-2D7F-DD34A0026DD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C9317BAB-60E5-4FAC-912D-8AEF11F26D45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3A892663-AEFA-4932-B270-7E2672B9FCFA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38ECEE31-409F-45FF-9CDB-70F46EDDC17F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33DF77E6-5901-45EA-A3EC-D3BA1E252A37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105C7E80-B365-42CD-B013-3512F1C06495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D90A6712-A90C-426F-A7F5-354BF25B0BEF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B9D34E2B-4982-41EE-8BF5-79CF676DE4EF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228D588F-952B-40ED-99E7-297BE52E7A4D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3A8A71FE-DF09-42FD-B52D-35F32FEEE4AD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1E6AE8DE-D7CE-44D7-BB74-B4F3BDBBA199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86DE3CDE-E17C-4669-812F-C8C588D2BA8F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B33285A1-571F-49FB-A046-46BF8B787209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4AC9B2B8-B6BF-40EA-8ABE-E9073CEE4B8E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40B7460F-9050-4D05-82C7-3033FA7ECBEC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6075AFD7-1F4A-44C5-BB6B-851270DB5D72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DBF4CB0E-9578-10A5-D06D-E9D5811FBB7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1027D426-CC53-33F3-75CD-0CCE5A98F69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AC51F20-DB3D-44A2-BD23-239D833B27D2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F6835F94-AF8E-450F-9FA9-4C7050611D2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6</xdr:col>
      <xdr:colOff>241300</xdr:colOff>
      <xdr:row>17</xdr:row>
      <xdr:rowOff>50800</xdr:rowOff>
    </xdr:from>
    <xdr:to>
      <xdr:col>7</xdr:col>
      <xdr:colOff>1930400</xdr:colOff>
      <xdr:row>18</xdr:row>
      <xdr:rowOff>139700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87E4215A-40A1-4558-90C1-C0D68920D85F}"/>
            </a:ext>
          </a:extLst>
        </xdr:cNvPr>
        <xdr:cNvSpPr/>
      </xdr:nvSpPr>
      <xdr:spPr>
        <a:xfrm>
          <a:off x="7907020" y="3007360"/>
          <a:ext cx="2481580" cy="3479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endParaRPr lang="es-ES_tradnl" sz="1600" b="1">
            <a:solidFill>
              <a:sysClr val="windowText" lastClr="000000"/>
            </a:solidFill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6</xdr:col>
      <xdr:colOff>241300</xdr:colOff>
      <xdr:row>17</xdr:row>
      <xdr:rowOff>88901</xdr:rowOff>
    </xdr:from>
    <xdr:to>
      <xdr:col>7</xdr:col>
      <xdr:colOff>1511300</xdr:colOff>
      <xdr:row>18</xdr:row>
      <xdr:rowOff>215901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405887E5-E1EE-4204-A93E-4433425B265E}"/>
            </a:ext>
          </a:extLst>
        </xdr:cNvPr>
        <xdr:cNvSpPr txBox="1">
          <a:spLocks noChangeArrowheads="1"/>
        </xdr:cNvSpPr>
      </xdr:nvSpPr>
      <xdr:spPr bwMode="auto">
        <a:xfrm>
          <a:off x="7907020" y="3045461"/>
          <a:ext cx="2062480" cy="3860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Telf:  613334455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1917C388-DC0C-4098-90D1-0487ABA8E204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A01A72B5-EF7C-4136-8768-742E6EB4E74B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C2562709-AB04-44D1-A7D0-B884BF620B67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A12CB53B-64EA-4616-86D2-1458441A219A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2A12A996-DA70-4952-B7E4-7C1AA3FD4381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508BE635-4600-49AC-9004-D2728466F4F9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CBFF045D-D42D-4603-AF35-B85A77398C99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F95297D9-00F1-40D3-A549-EEECB4F7F409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F4341CC1-2EC6-408E-BB89-FD80A9A2C36B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9AB3FB5C-CF7E-497E-AD24-777813ABD2F2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8E19128A-C442-480D-9431-7A0A1E0054E6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F1CAF28-39F3-4123-BB9B-900E281CBA9F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C0D43FC0-A849-25A0-160F-B5E18ED9F45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387F21DA-A743-F8F6-3BAD-86834F257FC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A2DDE8F1-74B2-48A6-A67D-9678698A4965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38B17F68-1CE9-44A3-9DA4-C228448B7F41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6</xdr:col>
      <xdr:colOff>241300</xdr:colOff>
      <xdr:row>17</xdr:row>
      <xdr:rowOff>50800</xdr:rowOff>
    </xdr:from>
    <xdr:to>
      <xdr:col>7</xdr:col>
      <xdr:colOff>1930400</xdr:colOff>
      <xdr:row>18</xdr:row>
      <xdr:rowOff>139700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FF941278-CCD7-41A9-9C25-76A85DF57BD4}"/>
            </a:ext>
          </a:extLst>
        </xdr:cNvPr>
        <xdr:cNvSpPr/>
      </xdr:nvSpPr>
      <xdr:spPr>
        <a:xfrm>
          <a:off x="7907020" y="3007360"/>
          <a:ext cx="2481580" cy="3479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endParaRPr lang="es-ES_tradnl" sz="1600" b="1">
            <a:solidFill>
              <a:sysClr val="windowText" lastClr="000000"/>
            </a:solidFill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6</xdr:col>
      <xdr:colOff>241300</xdr:colOff>
      <xdr:row>17</xdr:row>
      <xdr:rowOff>88901</xdr:rowOff>
    </xdr:from>
    <xdr:to>
      <xdr:col>7</xdr:col>
      <xdr:colOff>1511300</xdr:colOff>
      <xdr:row>18</xdr:row>
      <xdr:rowOff>215901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D4AEC2B4-2DC2-4734-A5F2-C338D6730D5E}"/>
            </a:ext>
          </a:extLst>
        </xdr:cNvPr>
        <xdr:cNvSpPr txBox="1">
          <a:spLocks noChangeArrowheads="1"/>
        </xdr:cNvSpPr>
      </xdr:nvSpPr>
      <xdr:spPr bwMode="auto">
        <a:xfrm>
          <a:off x="7907020" y="3045461"/>
          <a:ext cx="2062480" cy="3860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Telf:  613334455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C143197D-051B-4E37-AE78-4B8F42EBAD5A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362F47D1-6335-4CE0-98BF-E8590C40564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4732C51F-3FA9-44BA-B28D-7E428680F897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CF0202C4-EE81-49AB-B382-735F085960BF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85FE23DE-B89E-4479-B90A-9C407D85E17D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30B5643B-E197-4950-87CC-2AC7875BAFD9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AEEC04DB-451B-4F75-A234-A53EEE04B0F9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1A6C5B13-4BEB-4C18-876F-B9CB8B95B1E5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A5260A28-D01D-4FA2-B87C-C2EEF1BB9E1A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4FB4F3F6-F000-4A09-9DA3-59C50959E079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41BC976B-BD40-4F51-A3DB-621CAFF40BF3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5414AE8E-F5A4-4E21-AEEC-B2839D496B9D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B2574748-7929-4D67-FA7D-32579E37CF0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FEABC0FD-D229-54CB-B104-F8B1E29C91E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CDB64035-7451-4250-A4AB-0E67A09BF67E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7336D39-CFC8-4B1A-90CB-F5DF2FD40B1F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6</xdr:col>
      <xdr:colOff>241300</xdr:colOff>
      <xdr:row>17</xdr:row>
      <xdr:rowOff>50800</xdr:rowOff>
    </xdr:from>
    <xdr:to>
      <xdr:col>7</xdr:col>
      <xdr:colOff>1930400</xdr:colOff>
      <xdr:row>18</xdr:row>
      <xdr:rowOff>139700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A5C24A84-1DCC-4C63-8C07-0D2133FAEA5E}"/>
            </a:ext>
          </a:extLst>
        </xdr:cNvPr>
        <xdr:cNvSpPr/>
      </xdr:nvSpPr>
      <xdr:spPr>
        <a:xfrm>
          <a:off x="7907020" y="3007360"/>
          <a:ext cx="2481580" cy="3479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endParaRPr lang="es-ES_tradnl" sz="1600" b="1">
            <a:solidFill>
              <a:sysClr val="windowText" lastClr="000000"/>
            </a:solidFill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6</xdr:col>
      <xdr:colOff>241300</xdr:colOff>
      <xdr:row>17</xdr:row>
      <xdr:rowOff>88901</xdr:rowOff>
    </xdr:from>
    <xdr:to>
      <xdr:col>7</xdr:col>
      <xdr:colOff>1511300</xdr:colOff>
      <xdr:row>18</xdr:row>
      <xdr:rowOff>215901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99ED01CF-0792-4165-AB47-D3FEAC7335A4}"/>
            </a:ext>
          </a:extLst>
        </xdr:cNvPr>
        <xdr:cNvSpPr txBox="1">
          <a:spLocks noChangeArrowheads="1"/>
        </xdr:cNvSpPr>
      </xdr:nvSpPr>
      <xdr:spPr bwMode="auto">
        <a:xfrm>
          <a:off x="7907020" y="3045461"/>
          <a:ext cx="2062480" cy="3860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Telf:  613334455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E369956D-EA06-45E3-AFAA-824484B5AC89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6E3EAA19-1694-4FD8-BCC1-6839C1D64A11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AAFE1D19-B7F6-44EF-8658-350CA498CBF6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91C0AA1E-1146-4D93-B7E2-5AC968B36C07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9B64E002-6481-42F7-BF3D-CD86EF8C6C4E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2E840501-F68F-4554-94C5-33E6875D6258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6883D525-AEEB-4A2C-81B0-33A88CEB1708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2C425F3-BBC2-4EF8-B11A-95A24C1FAE45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C9C099CD-7148-408E-AF01-ECAA7AC1AEF5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A6798861-F107-4FB1-B7AE-566EBD3F17BE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1E757FBF-B22D-4FFC-B9DE-0269172D9538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87DD85A5-1620-4206-827A-EF8EE778B9B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F1C1956E-EC76-3E53-FD26-4B47B4A867A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53B89F47-1A23-77D4-36FD-44ED5C3DE8F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6CB1F669-A417-4B20-9D18-4F52DD93EDFC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E7DB63A9-1499-432C-A004-647840093A2C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6</xdr:col>
      <xdr:colOff>241300</xdr:colOff>
      <xdr:row>17</xdr:row>
      <xdr:rowOff>50800</xdr:rowOff>
    </xdr:from>
    <xdr:to>
      <xdr:col>7</xdr:col>
      <xdr:colOff>1930400</xdr:colOff>
      <xdr:row>18</xdr:row>
      <xdr:rowOff>139700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E4490AF4-89C8-4666-8E61-F02C413836A7}"/>
            </a:ext>
          </a:extLst>
        </xdr:cNvPr>
        <xdr:cNvSpPr/>
      </xdr:nvSpPr>
      <xdr:spPr>
        <a:xfrm>
          <a:off x="7907020" y="3007360"/>
          <a:ext cx="2481580" cy="3479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endParaRPr lang="es-ES_tradnl" sz="1600" b="1">
            <a:solidFill>
              <a:sysClr val="windowText" lastClr="000000"/>
            </a:solidFill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6</xdr:col>
      <xdr:colOff>241300</xdr:colOff>
      <xdr:row>17</xdr:row>
      <xdr:rowOff>88901</xdr:rowOff>
    </xdr:from>
    <xdr:to>
      <xdr:col>7</xdr:col>
      <xdr:colOff>1511300</xdr:colOff>
      <xdr:row>18</xdr:row>
      <xdr:rowOff>215901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5C4CC972-2F16-4592-BF61-ED5364CC0D32}"/>
            </a:ext>
          </a:extLst>
        </xdr:cNvPr>
        <xdr:cNvSpPr txBox="1">
          <a:spLocks noChangeArrowheads="1"/>
        </xdr:cNvSpPr>
      </xdr:nvSpPr>
      <xdr:spPr bwMode="auto">
        <a:xfrm>
          <a:off x="7907020" y="3045461"/>
          <a:ext cx="2062480" cy="3860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Telf:  613334455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14011983-1458-4949-B2DE-8C94A0CAED45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504857EC-7F53-4F27-B7D7-DD7105CF6044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8B84B172-DB97-4DD7-8A38-E5659E802BB2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F52F160C-3204-4F11-9DDB-6F70BE25D1A2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CF3A8B34-32DD-4D1E-9300-DC447044210D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E1D925F6-46D7-4A11-B60E-B53210BD0442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A588DC47-5550-47DE-82F8-CBF6C5EDF9C7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C32C775B-ED85-4211-9561-6B9B5D2E1226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AA65F2C4-FFC6-4284-AE98-C3A3D2744E14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A7D653EB-7083-45E5-A43A-3A94D5211ADD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B55E5AE9-FBA3-4394-ADCD-7FA4308FE3B3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46E793F-CA6B-4EEA-B165-67E9C25B69FD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DC4242A7-F8CB-372C-4279-C8F88A72AA7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A5F910AA-89B7-008E-3532-D8D978C2A26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CD2AF7C8-D005-4614-ADA8-5A203FD254FC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9E78E1A8-4B02-4640-8C89-3E4EC2F39164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6</xdr:col>
      <xdr:colOff>241300</xdr:colOff>
      <xdr:row>17</xdr:row>
      <xdr:rowOff>50800</xdr:rowOff>
    </xdr:from>
    <xdr:to>
      <xdr:col>7</xdr:col>
      <xdr:colOff>1930400</xdr:colOff>
      <xdr:row>18</xdr:row>
      <xdr:rowOff>139700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55D6BF43-6F26-46B7-9ECC-23E68216459F}"/>
            </a:ext>
          </a:extLst>
        </xdr:cNvPr>
        <xdr:cNvSpPr/>
      </xdr:nvSpPr>
      <xdr:spPr>
        <a:xfrm>
          <a:off x="7907020" y="3007360"/>
          <a:ext cx="2481580" cy="3479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endParaRPr lang="es-ES_tradnl" sz="1600" b="1">
            <a:solidFill>
              <a:sysClr val="windowText" lastClr="000000"/>
            </a:solidFill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6</xdr:col>
      <xdr:colOff>241300</xdr:colOff>
      <xdr:row>17</xdr:row>
      <xdr:rowOff>88901</xdr:rowOff>
    </xdr:from>
    <xdr:to>
      <xdr:col>7</xdr:col>
      <xdr:colOff>1511300</xdr:colOff>
      <xdr:row>18</xdr:row>
      <xdr:rowOff>215901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0F818F4C-B8F3-491B-AE3F-C63A0BDFD9B1}"/>
            </a:ext>
          </a:extLst>
        </xdr:cNvPr>
        <xdr:cNvSpPr txBox="1">
          <a:spLocks noChangeArrowheads="1"/>
        </xdr:cNvSpPr>
      </xdr:nvSpPr>
      <xdr:spPr bwMode="auto">
        <a:xfrm>
          <a:off x="7907020" y="3045461"/>
          <a:ext cx="2062480" cy="3860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Telf:  613334455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67B6D56-947E-4EE3-9413-8F91D8DF3E52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B009195C-E4FC-49CB-8875-CD0809E79258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AF95770A-4AD1-409A-AD8B-05DCA5A41D5C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2D7E8B9D-D8B3-4C23-92E3-810D4CF34351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E03924E5-AFDE-49B0-B18E-B47B69980C45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D285B805-30FC-47F5-890A-705C92BFC1EE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D2F2B451-6A78-400D-ABA1-3AA3B251581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9C5BD267-413D-4057-9AF5-A25E8053F32C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9E5E534A-9479-4A02-8675-7F25F129A7E3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5222B51C-5272-417A-BD43-9CCD3B606E35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9E89759B-647C-4C30-B096-4CA358AB8EA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17EE1D2D-20AF-471F-B63C-177F5B461A89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1A35A20D-E051-F991-0E33-E239E219985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6D5CF17B-205E-5273-E3A3-FC768DF578B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4C8F38BD-B937-4373-B5E6-2BAC6FDA7B31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9DD7D3F3-3D0B-45BD-81FB-A88663DA88D4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6</xdr:col>
      <xdr:colOff>241300</xdr:colOff>
      <xdr:row>17</xdr:row>
      <xdr:rowOff>50800</xdr:rowOff>
    </xdr:from>
    <xdr:to>
      <xdr:col>7</xdr:col>
      <xdr:colOff>1930400</xdr:colOff>
      <xdr:row>18</xdr:row>
      <xdr:rowOff>139700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B22EF8AE-EDB8-48B7-AFED-CC47E6C2CF6D}"/>
            </a:ext>
          </a:extLst>
        </xdr:cNvPr>
        <xdr:cNvSpPr/>
      </xdr:nvSpPr>
      <xdr:spPr>
        <a:xfrm>
          <a:off x="7907020" y="3007360"/>
          <a:ext cx="2481580" cy="3479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endParaRPr lang="es-ES_tradnl" sz="1600" b="1">
            <a:solidFill>
              <a:sysClr val="windowText" lastClr="000000"/>
            </a:solidFill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6</xdr:col>
      <xdr:colOff>241300</xdr:colOff>
      <xdr:row>17</xdr:row>
      <xdr:rowOff>88901</xdr:rowOff>
    </xdr:from>
    <xdr:to>
      <xdr:col>7</xdr:col>
      <xdr:colOff>1511300</xdr:colOff>
      <xdr:row>18</xdr:row>
      <xdr:rowOff>215901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7310C89D-E6F8-4D90-9327-AB8AB100FD9B}"/>
            </a:ext>
          </a:extLst>
        </xdr:cNvPr>
        <xdr:cNvSpPr txBox="1">
          <a:spLocks noChangeArrowheads="1"/>
        </xdr:cNvSpPr>
      </xdr:nvSpPr>
      <xdr:spPr bwMode="auto">
        <a:xfrm>
          <a:off x="7907020" y="3045461"/>
          <a:ext cx="2062480" cy="3860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Telf:  613334455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BEB49317-06C2-48C2-ACFE-FF028BB59E02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D5297706-F21E-4533-B90F-5B0731BEECF7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AA5C0951-7F37-43C7-9C81-BD27436B6101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EB3F4714-F3AB-4F82-8814-C91315C697CD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1706E53C-D822-430F-8B8E-76780FA06C5F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5CB253B2-DC1A-488A-9CBC-74AFF585E82E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992EFA78-DF93-40B6-83F3-EB3E0FA6A9B9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78EF0DF8-F566-4CE8-9BF2-0C4158821F91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C924783B-9740-4CD5-B8DE-C187F1383B53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75E806DE-E613-4A83-BC39-C998134A4B76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84B90305-2E8E-4059-AE6F-F67737037B1A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1F1A392-BBE9-4C81-B30D-17A3ED46016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7AA1C5EF-B43E-4264-0EE4-3347CE2499B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892F4CA5-B67C-9622-0441-5C3DBAC071B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92007176-A98B-464D-A579-E93DD4059FDE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D4662ADB-3FB7-42F4-B845-4F321FEE4832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AAE735A9-4581-45B5-ABDD-46BCEBE18ACF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681A9AEC-9DA3-4C73-B6B2-FE6EE66470C3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EB948188-110E-4A0C-9788-5C3DFDEB0DA7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28E06805-8542-4445-BC99-B0A1C515EFB3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FC2B55F4-094F-4C21-B6A2-59880008B4E6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E4CD3C76-F3C3-42DF-9CEF-E08C285BA02E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4EDD9F19-62F2-430D-95E8-1E2DB9D8AB9B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8D584089-97B0-40F5-9EF7-AE5FBA7709FC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D842C16C-4473-4F20-9307-0D8453F03E0C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B28E1452-4E9B-4FE3-B3DD-E60E3BE80B44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292871C3-20D3-4853-B197-43ABC6E694AD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68BDA8FB-AF70-44D3-B800-1601AF267E0B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E97E56F0-8577-4B20-BFE9-8F976EBCD3D1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ADE2A5D9-C500-928C-2299-51394C1A349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CA2EC041-AF74-BC8D-E70C-1602DD2D21B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E2D0E251-2373-48BC-9A6F-C40626E4DC23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45692B6B-D8B4-405D-A756-C37BE917CBC3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7ACAFEA6-C1E5-4D4C-877E-880F86931CA2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6E9074C5-AAC3-4C94-82A3-1F497399023E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E2EDFF8B-CCE2-45BA-9CBD-51010D760E3A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40948D25-4D08-421E-84A3-5D9D8A45F7C6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43FE1814-9A43-490A-8EE5-284E62069983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99D88B09-1ABC-4A0D-BD49-7F7553ED44A5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F93A72D8-6B36-4C7A-A2DE-58F87DD31A95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AFEDA1FB-468F-45B3-942B-B843F1027D84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303BBFE1-551F-4045-A9FD-B35B17CF79A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C77F20FF-86DA-4BBA-94E6-589BF56CDEBB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A7EA8CD6-AB39-485A-A75A-8C910582CC84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9734DDB0-4D43-4D91-A32E-4962E03F93CC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DDD27EDD-8246-4852-8EDA-FC2CFCCD024A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3C6115B8-5F3D-E184-46B1-CA30A78514E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BF081E06-F1B6-5D7C-4D3F-D8B4D2E15E4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B50A8DD1-DDD0-4C1C-8F65-56D6F87261C5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7B25F8B2-C55D-44BB-86F6-041863E81F6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FD74A6CE-A607-4132-BE28-87EA888B73D8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99E3CC28-C3D0-460F-B5C7-A023F9F86014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AAA49A8-584D-433A-B6EA-3607E33FD996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A84963DB-6F4B-4326-9B63-29ACFEAF42CA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95B62AF8-90BD-4014-B4E4-4C6AD4667CF1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21299295-539E-4179-90E5-EE0A3F340DA6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8A5A064B-0D20-45AA-9391-C837D18AC3C8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A905F39E-EADC-43AA-85EA-271F7419940D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EC9E7AFA-4ECE-4C6E-B2C9-58EEB32824B1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2F05606F-358C-473C-8A65-2B75BCD91D25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C7591E05-5038-474E-8A1E-94C90B35C4AA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EF1DD4C4-DC1D-4699-B5AD-6A8DEFADB5A1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2AE2659F-B267-453C-B0BA-FF52FE49F40F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1591D244-5220-421E-4CC2-856D39338C1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C0A9262C-69BA-010D-0AF7-B22B98251F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99C8B641-73DB-430D-A33A-A271D5F0F6B3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FCA91C69-E082-47A8-BFDA-A4B2374434A7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C8D4D7CF-CB0A-428F-995E-2501B615D7D4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98D6EB28-D8BC-4911-B0BE-E763BEBA7EB4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B766F4-63F0-4078-A146-F504BF913FBE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89437006-74CB-454F-B07D-5883E81E0512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8F0AC4E0-6F40-40E6-AAB9-E2F695AFF0E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CCF7C2AF-A3D5-49BB-93CE-8F5B33006898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217A3BB9-D7C5-4D00-BC54-3B81D3EAFFF4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2974BBC9-D021-4476-9EB4-739DEF4BF28A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6F1A99D8-936C-4B8B-9E97-F83387ED80B5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DACB7A36-4557-4CAA-A297-A36F38B7277E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9A51486E-B41C-4191-BA85-E857E4DCE3AF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76499F99-5282-4D7E-8911-67C782990661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420F4E94-59D6-4F06-8DA3-072AC333D796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9EB4AAEE-5387-7035-27B4-7F850080FC6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9953868B-BBB5-8090-E0D0-C4D3F26F8B8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9F792721-476C-4A93-8DFD-4BB06E473AD6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2B28F721-9789-470E-8222-8FBBA0D5ACF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656354CD-15F0-42AF-9C51-9ECE1C70B551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AB40D03D-BFF4-40D2-BCBD-0B430079F98F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BD98F6E0-E811-435D-B904-F4821D78455B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48A50374-AACD-4A09-8BAF-04F423467866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22752511-C20A-487F-B0FF-6605818F5047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B2F8C8C6-576E-435A-9477-DDEE16515E4B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869DF3B5-8B3C-4F1A-80B8-8A705B29D232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301D4D9A-55AD-47E8-A7FA-D80BD46A17C3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E650E3A-13B4-4FE8-86B7-D97D4C8D892F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7867A92F-08CD-4F18-BF00-16DDA3064195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F4CB6BAF-2816-413E-8EBC-4C9F9418D3E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7D8DFA2E-5011-4628-B859-1AC45F3339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5F0DF2EF-FEFE-42AF-A333-8E5A75769A1F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A7DC7A32-7276-A8B0-5B48-BDC07903A4C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B2AA3B41-5B0D-76F4-8E61-9588273E5C9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BBCBDB9B-58C9-4E72-B3C8-71E83637AB64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D71B2F19-665C-4456-A4DD-6C4F8FC1CF22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C9956EDD-6CCB-4DE8-819E-481B48739C37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EF2A1720-62E7-4DFE-89A6-5EEF4850C354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4621803-63C6-4A2F-A3CA-E5BC0FD137DA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69D93AB9-C796-4026-8F5D-CAB95EB04024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78730389-F89F-436C-91B5-11852F81AAC5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A4038E08-21B7-4B44-AD52-464C0D2C4994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4D14F952-B3E0-4D84-B169-6A697D8385D2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BECA161D-4C67-4287-AB76-0608F9E292C3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1E85F9F2-976C-43CB-87F0-FCEBBE1DD8DA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66EBD983-B3D9-4868-9F4C-04542650E1E3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C3C81D9B-75C3-4FE6-81F6-4CABC94C2EFA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78FE0917-FA17-45A2-BE69-805CC5850F41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43F2E633-C1B2-4704-B252-AC9E6F73ECB6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B3101285-8785-A6BE-BC82-45C81458E2F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A1D23DC7-2291-3A59-D010-28D1DE15A96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C8DA9982-F5EA-4B8E-B7BB-ED1D994C6E9D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551E9C32-1FB1-4D62-9C44-DE0CE90CD9E4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E7952059-8CA1-4E59-B049-7A9334FAEE12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F0BC451E-F51A-48CC-BA62-EED1FD4994EF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1B4974F2-E5E8-4DC8-9102-963B0410EDBD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6B002F70-6824-42D7-916C-54E04D47D6CB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6DA69B32-AD1C-467B-AF0A-FDC98E9051F4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72FBA68E-5F43-4C1C-B0F9-6382A0B7581A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D7AE570B-78F5-4ADE-8471-9BA9BDDBEC4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747B0B86-B9B3-4E77-8541-CF89E79B7F51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3C7CD538-CCF3-43F5-AEF4-CE301B48C998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C78CBC7B-5823-45AC-B845-617E985CCD55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5E8C2563-519F-44AB-B377-9C722AE01A2A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E335D9F4-E922-4661-8E60-FE24BCABBF7B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84E50A81-1CFD-4330-A479-A2AB2D62338D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A6A10968-4DC4-52AE-5ECD-262FCBD0F77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6AB42115-9F41-1535-7CCE-74CAC263AFF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BBD32484-7C50-40FE-ADF3-19BFB7B7504F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2608707B-2509-4DE8-9F49-19E95F962068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A985C9E7-B298-4C19-A89E-24F51F2AABBE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A9B55BAF-F576-4537-B21E-9BDC869834BB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34F503F9-C57C-49C1-B084-65984D0D8123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714626C9-7AA0-421A-AEAE-E18072C02E17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DAE28B32-4B3C-4ECA-BA19-E6B704332C37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2803D47-4A38-4238-9B8D-C402CD0A4A74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3E4585F9-C8CE-40E6-987D-740384AE490B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9B476CF4-4EDA-4EA5-A5A4-2988A36F9364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3A289B59-07F0-4351-9943-755B20A6AE34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9F34C161-53FF-4705-A2E0-DA83DD24A1A5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25D480A0-AF9A-4C27-A384-A8215BA65CD2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2310C3AB-1B05-43FF-BC10-99BA51B376F7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E78050ED-BE5D-498B-AEC7-D65065600489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56D22129-0FF3-EE09-9156-9CD4B67D691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C600B20A-5365-92F2-21D8-04B8DDE3C7E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8D50B437-BBC9-4903-B705-0F0FA98C4303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327A9AAB-BF35-4724-92EB-FAC6189B3B2B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9E167C7C-A0FD-4F5C-A3D8-D42A48F9C59A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5B183986-3E47-467B-9C49-707C51CD2B73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845322DA-44BB-4493-A832-838B7CE95DB3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C8D537DD-EBEB-4A57-9869-401A8DFE18D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15098429-41C7-44F7-A30A-85F5D741E82C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37393B6A-759E-4BBC-978C-1B4BE5224B19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B686F41F-B668-48EC-A29E-22258678A7AD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51A6AAAC-D83D-4538-BDE8-2F5FECA98C83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4C244ED9-D0CE-414C-AE7C-06D8B2AF35B8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3BDCFF17-A0FB-40A8-B949-2E981D68D0AB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85DCA370-7E3E-4865-9FDF-D652179362E8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D36B5FA7-7AFD-4D3E-AF39-D4CBB9CA37B4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89714C3B-5135-459A-8772-6704D23B2E38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D222EB1D-5C2A-56EC-B264-72017357A68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48A4B8C7-3479-0F08-58BB-BA73A4A753F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897A93D8-FF28-4739-89FF-0487BB615B09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D92F7413-CCC1-4670-8E8E-CCA53F8B0AE3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72281A73-C444-48B2-8D6D-CEA89F6EE3D9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3A9ECB01-8EAD-4A86-B740-206C1F05C1A2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57EFFAC3-FEED-4EBA-A2DF-8E5F770D21DB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73DF9B3F-4114-46EC-8125-3B12057FCF22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9AD51CEE-6A60-4F4D-9175-1CA273C92BCA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C2388251-CE4C-4E4E-ABF9-05E721323D74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9C621903-FB55-49DF-84E5-0961789B8856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3C0D3443-7196-469C-98C4-DFAB412AE54B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AAEF69EF-77E0-466D-AE8E-67C8C51CB4E3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4B67B089-9512-4A41-8A4E-DA485DD65C8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A9944D85-FCEB-4B0F-8AFB-2F2F6C467054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208C0401-F421-4722-B301-30C97C737F8E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A313E7D-ED66-4235-8522-0D01D5FC00A5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B084152A-4FCB-4DCE-4F45-D65EEBC4CFB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1A428307-AA0B-0042-1F36-DBFE648BC84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913F0B10-7225-46C7-A877-401FA2B54D08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16A2CB61-2FF1-44B3-9BFB-49D937990CC7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2BDA5666-55F3-4A52-9B12-8821649C1858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44E6811B-BABD-4193-955F-76DE6BE8FB43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39A4AA2D-F811-4BEE-8D85-DEAF02868E54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1C418D01-73A1-4B15-8D7E-BD72E51FB76E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A2E37142-A0B7-4CE5-9182-CDB8A4F870C5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706EBDDA-01A7-444B-9FAC-448192CD4CD6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9DB29FCB-CBAE-4F09-92D4-1FE51F3A38F9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388A8A34-C262-4B86-AC5C-9033D7786E66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AA3BE9FA-D5FB-478E-B756-E5739739F762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1309F792-DFD6-45C5-944A-1D33E8D0A184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8950F229-58E6-4558-BDDC-B8C443D18051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778FA18F-28C3-47EC-8576-83C80912E194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DBBF3BFC-133F-4140-92D9-3F9BCEF6B911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61DED6FE-2DFB-A046-0846-15980E6E45D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C9280952-4425-1CAB-A4E3-42B1F6424FD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5AF0EE6A-1AF5-4E03-B9D0-FEDE3152FB8F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42DB3CBB-4BE7-4933-9B2F-D088C1695344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B5D01624-4F25-42DA-8799-EC17AD34BCE7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613 334 455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2DE59E-AB7E-44FB-BC43-5733157147A7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1A805FD-CEE0-47CF-AA68-F6DA067956F9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2E14B4AB-7BB6-48D7-9D96-42539879395C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7E46F765-A0E7-43D6-829D-308BDF5213F8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6823F5CA-D56E-461E-9ECD-1305D4C701DF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88E991E4-AAB6-4C6F-A161-78E6B32944EC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FB954A10-FF0D-4498-9A4C-5CC349CCF426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AD6063E1-C600-48B1-9A07-E3F893364D65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D67A26F2-B75B-438B-897E-8430456B85F2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A2D2272F-BB12-4568-A31F-76AA32D1F682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30C7A585-C477-4A05-91C9-1F00D1C4716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87A6A0C8-5304-4A58-B6EC-CE0AF00D4C59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674EDB15-568F-D293-9D67-E27D6394A59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F57C4A15-964F-4AF5-0F3B-B40D60432EB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2664C1B3-5FD4-4B4D-B167-843FC895509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DEB9D284-A4D0-40B3-BEED-B9E0DC8862F8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FAB3711-69C0-44A6-9893-B54817629ACE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C9F7D0D5-4BAA-4703-9531-2FA67F1F9951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B9544AE5-4F25-4AF3-BDC4-EDB4F4C79755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A3B51D86-1676-47C0-B34C-AC37582D624A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3F2A03A7-672C-4358-994F-243820C3D969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911E4BD4-5B72-408A-9601-EB1F75FE77C5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2F43D41D-605C-4B48-B133-421031F50496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47D49873-1259-4D5C-BBB7-AD9174A77416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F033302C-9834-436D-B99F-8D4CB14FB782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6EA422B2-A16B-4AF2-A570-CC0EA2AB7772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4099AD1-81C8-4DE6-B66C-D3093E470E73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AAFE3065-302E-46E1-A079-02A3D932AD5A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854CB21C-A753-44D2-81D7-237EA2B6AA8D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8353C314-F1FE-8FB3-043F-CA5F4A97F89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A5E14938-4D37-052F-ACEB-A66618E6486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CA30510A-E54D-4A34-B091-0DC04124A2DF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57DE23DE-2C59-45DD-B571-D057483E2F77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E1846BEC-AB8B-4932-BA3C-9F0A0DC63B8F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613 334 455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8340C2CF-869F-4CE9-B6AE-02B643075623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3B6256A-B656-4278-A0F9-12E680877CC9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9CAFA0B8-4111-424D-BD58-FCE76007F6D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4166C064-635D-4686-84E4-36EBFC698C6B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187937AD-2803-4A88-B10C-1480F89EE4D5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DE4F509F-5772-4891-BF4F-21778A0AA68B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72D05DD1-A18A-44D4-9F24-BDC0CAA66365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155E2776-A36A-47BF-A721-BBD1EA64E231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5D2B07E1-9BB0-4669-ACFA-5E7EA7218938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3EC6F509-49D7-43CC-BD46-FC27F47952D1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C120BF92-34D8-4B16-9C6D-BEA787AEBF5C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5466F917-4163-4665-A00A-42651281EF22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F9F94CDB-6B09-3539-435E-417B30D3A41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9CE74978-C653-4F98-FF3E-E96849CA323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FD8BB6D5-B6BB-4689-A157-D10F50BAB497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276C5F51-049D-4778-B542-8EDA53B09349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511F1C7B-D67C-4578-A7E5-2191DCFCE713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613 334 455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21D7D4BF-6385-43A8-B19D-8D4AE11AC583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DF426D58-4CFA-4D46-8859-C3D2DD9BE74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FE39E0D8-664A-4560-8B13-FCFC2E4B61FF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82D27D8C-7509-44FB-97B3-2F0BE34C82C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EBFBA62-AF5B-4935-96A2-23614BF83721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AE5D32A3-981D-4A3D-9E19-BE778ADD6257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CD513046-E647-4F16-B208-BFC9A0C3D69E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686A016E-529D-44B4-97A7-2A1D61EB2B5E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AA60568E-676F-4F83-8F4C-6961E4E5C4DF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C66CEF0A-3956-40F2-A456-7AE9E6AE8667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F413E8F3-5AAA-4FD7-B5F4-5EEA90B7B832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6CA9CF46-BE35-44BC-9E2B-AC1A925A9A31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DB1ED34E-66BA-8715-556A-95D039B050D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EC7754D-58C6-F98B-945E-A88AB169F83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40B82511-4D95-496E-8AF5-57B4273136A7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ABD4D999-2E88-4418-B8D1-90DB7ABCAAD5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7536DD20-D2A6-4DF3-8C48-78C400572C06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45CA3833-1D48-4DCA-9234-A610E75D2429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C4E01D7F-BDA5-4D8C-B483-D2DBBA492F73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AA392B2D-16B8-45EA-A46D-A700437EFFA8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B8BB978D-CC14-46EE-B422-A915B0A324C0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BF93F638-60A8-4B8B-8459-B8DC91815CEF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343C2CEE-91C5-43F8-B263-A230C22A61C0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370EF4A9-E8FA-4DA5-AF37-2E8B98F59CC7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98E2DED6-7296-40AA-A680-59F66C70B95B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4F193D47-C350-4FF5-95C6-098DC638DE1F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128E8EFE-A891-415E-8501-AB828DC6E64F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4E5DFEC1-E1AF-4AB1-8D39-0CB55BF9177E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17304017-59CA-4C7F-AE32-D3AEA54DC724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691A56E3-29A8-479E-978F-1C78E831025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CD8D9DF0-A773-411E-A423-2053C1C6342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943309D2-116A-4092-9495-5068E42FD122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61FCDA50-E36E-496F-9923-4240973321BC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4F88246-4EE9-47B2-885E-0CEFFE29ACB4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1956F944-2C96-4B32-87A2-878006B55434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962F2753-72A1-4A41-9827-33EA864DC6DA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B98683C-A156-4C19-BE15-85ABAA2651C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42D2A19F-16CC-4A98-9224-3D77FBE6B2C1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2BAA91DA-3289-4969-9352-314F9473FF8B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20B22D31-EA7E-44F9-90A7-5AB922B78818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11D53623-64C7-4ACC-BDD7-A1BF1FD19527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3F7CE22B-B473-48D3-8AD1-77D2AE94A6D7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471AAA3C-CE23-4C0A-B7E0-436F76209112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671670DA-186C-4620-B014-108E9B6373B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E13A0252-5E11-4B27-9CAE-9B08C02914C5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21E55A5B-1EFB-4474-8C09-3A6CC0A3C725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BFCABBCF-C68C-9315-E3F9-341FDD1C112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29B280EF-0B6A-6E03-0DFE-37BEE367B94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1FD7C75A-90FF-4404-A984-E50F9F7A2527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E867199D-4246-46CC-A9FE-A54823762FEC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992B1136-DDF7-4AA0-8A65-E1961C7F4F64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699F5579-C378-4442-A057-9BFA1CE3424B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4935677C-715A-4283-B8FC-BE7D54716AB9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F9E7DE19-9733-4B94-99B6-1538A745D913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8406AB16-84C9-4B7D-8D18-084D4B5FDA03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F4C11C80-2FE4-45E1-AB88-40633F09B715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B73C92C2-7053-45DE-9EC8-FFF015F69236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4E652D85-E235-451D-BEBF-1F0B2DF80516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D268C269-D844-4AB2-9818-A2CAA2B941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2D9ADC0A-495B-4D75-8A84-5BF27E0C878D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93ED07D5-D909-497F-9C1D-226A6AFEA2EE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C8CBCFD4-5864-4CFB-ADF2-F0C3C3AB58EB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9A5EC17B-1E0A-4EBF-AD59-6E2C11A97654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6D1B59CD-A491-996D-2C76-74092203E96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F7C61C02-57D2-AB42-FCAA-616EFA94BE4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AF5A117E-FA76-482F-A464-EA56C7A8D23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4EF7F07D-23C3-419B-89E2-26B17DAC802B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AAAC90BD-A2B7-4EFB-8C44-D4C7BD8AB76E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389BC04F-5458-4160-B19D-DEB91434E35D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CD8FCFD7-D37E-4850-91CD-1FA9D46223ED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FD7DCD1B-F3A8-43CA-947D-582AE1538DB6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2D415128-3599-42B1-85E1-9DE11CBAAD94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7C09FDE6-8299-4FAF-B616-4420D446111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53994D8D-C5BC-4BBB-B97F-263C2ACD13CD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8179EB4D-2287-4EFF-B8DE-28B154A0B3A1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4A74882A-8C6A-45AE-8049-70A82C46670F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6F6208E2-1AEF-47B6-A04E-AAEB6ECA06F6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8A48D95F-6A24-4DEF-8C81-73FA86A99D3C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D845A161-C13E-4FDB-9E16-DE7A3C9EFF1C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9131E603-BDDD-4C24-9730-477711620CAB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2EDA218B-7FE9-4F60-4C16-E460A4DE661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418787D8-E893-F2D3-A539-8E27B878A02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CEE4AEA9-298F-4E6E-955C-F42BC1A84747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FEC27CF5-17C3-4A3B-98D1-93D52A65CD73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B548EF2-D396-4267-B771-3087113DAF2A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B0C1868D-9FD6-43BF-AD0A-B5879A070908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6ED50462-3F32-4582-BE77-31CFDC93A762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AA51209C-09C9-4222-839B-BCE998CE6D88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8EF6A7C9-02CA-4A43-B2E2-9E0B39468F68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415A8796-4084-4DE0-869F-0FED2697ACC3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E46558A5-8FF6-44A3-B9AA-B8B0EBFFDD24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DB1D65B9-DBAA-498B-98C0-23AD7F070222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D83E430C-732A-4414-83E1-E51F92277EDF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ADD000B1-2C27-4169-A7E0-4D6F6F92DFD5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4F322322-6CAD-4D21-91AD-140CAB6023F1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CF63D025-0139-4D7B-B15A-07E77C8BEB1A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C1579287-C1AC-400D-942C-F7013FDD816D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F4B0173F-1832-9AAD-C958-BE1806A4C89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5D567399-2058-60C2-AE6F-080D486B046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3A21E96A-919D-452D-BCB6-A03401A47413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7096E7F5-2598-4E46-B90B-C4FBAC20D3C3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CAE922DB-FC29-4698-B87F-8589D2F08273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E2EB1209-34BB-4520-A151-F3FD1A21917E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9BEB77BB-B375-43BB-93AD-284D5624A838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6E78C68E-05AE-40C1-85F3-8188545DB94C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39F35C7-2F27-4F0B-97BD-B8D7A2E20E6D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734E6BFA-9AA0-4397-84C5-3F0C5E4FE912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B72F286C-41F6-4A70-AAF1-E52A1829F2A5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CE93E3E4-BF5C-4EB7-A180-49AE8198582F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6D3AA0D6-B625-4E71-B808-A556144218DF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22AF7ECE-CC2F-4554-BE5D-558E23167BDF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ECF4F291-05A0-4308-A532-5794D63A073B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3F5E8569-68B1-470F-A92E-B1984A20CD09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AE7000D-EF65-4735-ADCC-E4995749E527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20339250-78A6-5429-01FE-BC9B64E624A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9E2B2F95-8533-E4BA-761B-29F7EDC95A4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1BFAF6BC-2F88-421E-9BD2-89D3338D936E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263ADFF0-F8C8-41A1-B0A7-54E7C2B47203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7224A2B1-8AAE-4842-8987-0C6C8D4B3A9D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8B99FEE3-53DF-4E8C-9736-DB448EC26A93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70D82376-4847-4C4D-AC3C-0AA56CA59EF8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A6782F56-9E99-4EE6-86F9-F70EC8DB20CA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A07E6EFB-3613-4BDE-8CC8-A0325A988F87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A6F41EA5-6420-45E8-AA45-3DAB4C1A5737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69D48652-285F-46DC-989E-DB8881B2B63E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5C101CBA-E992-4595-AEEC-CD6E1F33C416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F5699852-CFF4-4177-B75F-D139A8E36DB8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F8AF6237-79C9-4881-B660-C2EC643C139A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511CA1D5-19B0-4F27-8732-5120FEA0880F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56EC4EE2-9682-4B97-85AB-2DB49512E185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B823A869-CA43-459C-8906-7A63566AF928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9294C359-E351-F271-0D91-F9148890DF8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8B2235C6-CE74-20FA-86B9-E88B9487049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A4B267EC-88D3-4E23-B696-A92E416880CF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8095B3AD-9FF7-42CD-A54A-DD012D0B49C8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BB3000B8-5C8D-4679-8654-CF41E9067D3E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27B31082-5936-4D3D-82BB-FA1C3DA18755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9F793E83-23E8-4289-95B0-8F794E2FCFA9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13C481E5-9B16-44B5-B5E9-1570ACA81905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52C57495-CD53-448E-A448-189BBEB3493F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9B9B8319-5D9F-42A5-B776-E33FC35BF371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D4135BE8-C31E-48BD-9484-F5BFB7975A7D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C9E4B4F7-19D7-407A-8DC6-1D44AD05DB39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1E0974E2-CB7B-48DB-8129-D5F97CF0E7E3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FEA426BB-08A9-4781-B49F-59FBAEB150B8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F874D96C-B557-46ED-8F88-C9978AA2583E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6D0D9DC5-F778-4373-A644-EC286E151B42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1D6A8403-D7B5-4E7B-AD4A-ED9C2092BD4B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3CE2C959-0078-3882-41F7-2E885FE7434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3602BE92-291E-28BC-DB0C-4A43B9423E4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EBFE0CAF-CB80-43BB-86A9-CFEB3D5ECE57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F6DC2917-9759-421E-959C-79A388189B9B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1F066E07-F624-4EEF-8263-34050F3D3157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5FA17185-E0BA-4EBD-A317-AB84847CCEBD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55788AF9-28A6-493C-A3A4-E82B46A417A6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FBEFACA5-739D-4628-8F87-A0B767BE6D0D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1FAE6AFE-142F-41D6-923F-FF2BF43988C9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5EB56B35-9E00-4E7C-9A05-AD7388DD2858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8617B3E6-64D5-4A28-B443-70D482DD902B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3B3DC9EE-DB28-4B9A-8CD8-C2160FCD05ED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46C7D43F-11AE-4198-A188-CE61B87CC892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EF0DB6F6-C5D3-4B2F-8E01-F9B7003C9FC3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1CF11448-6BF7-452D-858F-88E8386B1DA6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8889E48D-088C-48CD-88F9-EFED74B16F6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8A51EBD5-1F07-4515-89AB-A21C7361B2CB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271153F6-8EA7-1D79-E0BA-3084CF1107A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976CC383-743F-0789-8539-BDC94635C89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E2DCB894-94FB-47F4-A2C5-F42AEBFBAD5C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7D7E5B88-7EA8-41E4-98E5-BAABA6F9B975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D65D29B6-2FC9-4D4C-AE2D-1F1367DA04B6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F1621456-D43D-441F-B057-BF64C2E62186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9B5F061A-A4C1-4D44-BE65-D7C26644DB8A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997EF62-BEFE-4A24-BB97-DB08920754AE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C2E442FD-E864-4AC4-A766-15DED9C1FEC4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5305CAA8-6A2F-4CB3-88DC-06FBBC4E103C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BA868EB-D839-4E61-B16D-C1B308D2F3A3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6A46492C-34F3-49F9-87AD-694D12C14FCC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29B835A3-9699-43AF-9A46-A57254972E0E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48D0A2B9-BBDB-440E-A40D-4A285957DA2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604D3580-3B01-4B77-861A-07A5363B2107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7F333D4A-C497-4036-A489-9C36DF002FE4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8CFA744B-FBB3-4A9A-8058-290D68EDCE93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5E1B227E-8CFF-AF8F-21D6-5B28C7A8AB1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ADC4626C-D8F6-B32A-2904-33E2BA98D3C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4E5E28EA-A8C7-4203-9A7F-4EE277122F77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F24D49A7-2758-4621-9115-C3A68EEE2992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AEA0A700-004B-4712-B5EF-D2EDB375A266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6ED4FB54-19F9-44DD-B9E3-A8BF44B251C1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D1C76EAA-D0A9-4493-9DF8-B473A13624B6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FAAC5060-ECCB-4762-85BE-3F3619D34A49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70C79715-1113-4FB0-B637-13988AEEB47F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CEFD7F3B-724A-43D6-BCB8-69330DCBB5FB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70BEF3CD-312C-4E28-AA7C-F738905190B4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B98D73C9-B1CF-47F9-9214-4985EBFFFB25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BB7A8F2B-2C4E-4C44-8210-362612BE1D83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A3AE4695-99A1-472E-9CBC-A4916ACAE763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E15DA9E-4141-42A3-9585-7E0BABEEF47B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3F760FB1-17B2-4DC0-A8ED-3EFA7421B1DC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D2DE2939-3231-43FB-BF08-A20657AD7049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B1FBCB21-F52F-ABFB-044A-8796689D517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C00C1208-3D35-7524-C8BE-37712F25628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5961A22F-6B74-4727-99DC-C5F06A73075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E3A4F758-353D-4346-B92B-0EDBCE5CBB2E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6</xdr:col>
      <xdr:colOff>241300</xdr:colOff>
      <xdr:row>17</xdr:row>
      <xdr:rowOff>50800</xdr:rowOff>
    </xdr:from>
    <xdr:to>
      <xdr:col>7</xdr:col>
      <xdr:colOff>1930400</xdr:colOff>
      <xdr:row>18</xdr:row>
      <xdr:rowOff>139700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EAC8217A-43A8-4EA3-A1CA-05BA7F31E310}"/>
            </a:ext>
          </a:extLst>
        </xdr:cNvPr>
        <xdr:cNvSpPr/>
      </xdr:nvSpPr>
      <xdr:spPr>
        <a:xfrm>
          <a:off x="7907020" y="3007360"/>
          <a:ext cx="2481580" cy="3479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endParaRPr lang="es-ES_tradnl" sz="1600" b="1">
            <a:solidFill>
              <a:sysClr val="windowText" lastClr="000000"/>
            </a:solidFill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6</xdr:col>
      <xdr:colOff>241300</xdr:colOff>
      <xdr:row>17</xdr:row>
      <xdr:rowOff>88901</xdr:rowOff>
    </xdr:from>
    <xdr:to>
      <xdr:col>7</xdr:col>
      <xdr:colOff>1511300</xdr:colOff>
      <xdr:row>18</xdr:row>
      <xdr:rowOff>215901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F0ACA23B-DBC2-4697-9A39-67695344F9EF}"/>
            </a:ext>
          </a:extLst>
        </xdr:cNvPr>
        <xdr:cNvSpPr txBox="1">
          <a:spLocks noChangeArrowheads="1"/>
        </xdr:cNvSpPr>
      </xdr:nvSpPr>
      <xdr:spPr bwMode="auto">
        <a:xfrm>
          <a:off x="7907020" y="3045461"/>
          <a:ext cx="2062480" cy="3860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Telf:  613334455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170162E9-3082-46AD-AAD0-81FCA955A878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A2015EC4-12EE-4673-A693-2FFE8E3023D7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7C997F31-E033-4C5A-9AA2-164B205EF63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9DCBDA7D-9EDD-488C-B7A5-5CDA78B38E9B}"/>
            </a:ext>
          </a:extLst>
        </xdr:cNvPr>
        <xdr:cNvSpPr>
          <a:spLocks noChangeArrowheads="1"/>
        </xdr:cNvSpPr>
      </xdr:nvSpPr>
      <xdr:spPr bwMode="auto">
        <a:xfrm>
          <a:off x="7406640" y="2030095"/>
          <a:ext cx="3695065" cy="160147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3C22909B-2E7B-4143-8313-E4E153DFE04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3744B55A-2D50-40EE-8E35-A9C326A86FC1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AEF517DF-B4CA-4081-BAE4-E71DBA952838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B147E843-B263-424A-99FC-BF60721E7479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82986FC5-A981-470D-B427-5187DF67A9F1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E57FBFA4-18D3-4AE9-93A2-DCC226C4FBAE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256EA5F3-40BC-418D-89D0-62ECC13D244B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29F7D0BA-4719-4DED-8FF7-9CB9E9C3EB69}"/>
            </a:ext>
          </a:extLst>
        </xdr:cNvPr>
        <xdr:cNvGrpSpPr>
          <a:grpSpLocks/>
        </xdr:cNvGrpSpPr>
      </xdr:nvGrpSpPr>
      <xdr:grpSpPr bwMode="auto">
        <a:xfrm>
          <a:off x="0" y="340431"/>
          <a:ext cx="1129242" cy="1787054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FCF03CF5-4322-15C8-3F2E-F9E6B0B6DE6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9B9419B8-C411-5CB3-786A-0A51DD858BF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511B3257-AABF-4753-BE0F-999084314E6B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85B1DE60-F3D9-48B2-9B9A-F7859C5B8A08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70BB556A-FDE8-4C6E-98B8-039358928041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75F0680F-66D9-4C96-9FA1-7BA4DA425877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8A535371-E455-4A39-BFDF-6658A2CA0F7F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FC9A0AFC-2904-468D-9907-BE2963C62FBD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41B3111B-4074-4777-BDE5-FEF55432D6AB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BD2819B9-ACB0-4614-9D81-35F2F1BCAECB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6FCB542-0F33-445F-9855-8A045B8AFBD4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4AD122FB-17A8-4DF7-A8EF-7CAF0544A362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2AACC061-CC15-4BE1-9BDF-DB11395DABD5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CA79D5B-A22E-4AA1-9B17-5A03667192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659ED963-BA05-4C96-88C8-32890F7C90F2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17778FB1-1441-4E10-8248-F0B58B2F7E8F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9C89E247-CEDD-4DD3-AD31-9306C7B3FA83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DBD97DC7-CCF6-73A6-5C22-FB345459D3D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50024248-2889-07FB-9F6C-394FF7CB8BA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C998B608-F369-4628-8316-E39DE04DEC9F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AE819AB0-3B9F-4926-9792-24F88FD0D09C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7F2D4A6F-B05B-4204-B413-C8782C3D4DBE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613 334 455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14</xdr:row>
      <xdr:rowOff>161925</xdr:rowOff>
    </xdr:from>
    <xdr:to>
      <xdr:col>5</xdr:col>
      <xdr:colOff>904875</xdr:colOff>
      <xdr:row>19</xdr:row>
      <xdr:rowOff>152400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8AD1A11F-AE1C-44F1-9EF9-D264AC9F20FF}"/>
            </a:ext>
          </a:extLst>
        </xdr:cNvPr>
        <xdr:cNvSpPr>
          <a:spLocks noChangeArrowheads="1"/>
        </xdr:cNvSpPr>
      </xdr:nvSpPr>
      <xdr:spPr bwMode="auto">
        <a:xfrm>
          <a:off x="285750" y="23412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E8172478-1A37-4246-BFE3-6086C773159A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60AFD604-267C-45FD-BEE3-727A67D3C742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F1304B60-AC23-452B-A5C6-C27D72E42DE6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51E0527E-1B41-44B5-AE9E-8D02E4B0C227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A9F1ED21-BAD0-4ACA-88D4-F1299EAD7541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3A3B9AA-609D-4933-B0E4-617AF24016CE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E764AF38-EA42-4DBF-8A09-64743285B068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49BF9ACB-4A24-41E9-9D33-69E062A30C19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E5B7C494-BD9F-4299-B078-FFA4CBB1C0B7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8C839F51-DDBB-410E-9D6E-B7B901C58593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5F86E6E5-2D63-4DAC-BB49-BE01CC93812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2E8C6374-3D74-C25F-CC27-98FB8160528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DE101EB0-F164-4F14-0D59-75021D73159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1243F1E6-D751-469B-8626-C7721922F661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47312D77-EB18-4B05-8E7A-90AC2A1818CE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6</xdr:col>
      <xdr:colOff>241300</xdr:colOff>
      <xdr:row>17</xdr:row>
      <xdr:rowOff>50800</xdr:rowOff>
    </xdr:from>
    <xdr:to>
      <xdr:col>7</xdr:col>
      <xdr:colOff>1930400</xdr:colOff>
      <xdr:row>18</xdr:row>
      <xdr:rowOff>139700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52913C22-C685-4EF6-AF0F-71A58D449DBA}"/>
            </a:ext>
          </a:extLst>
        </xdr:cNvPr>
        <xdr:cNvSpPr/>
      </xdr:nvSpPr>
      <xdr:spPr>
        <a:xfrm>
          <a:off x="7907020" y="3007360"/>
          <a:ext cx="2481580" cy="3479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endParaRPr lang="es-ES_tradnl" sz="1600" b="1">
            <a:solidFill>
              <a:sysClr val="windowText" lastClr="000000"/>
            </a:solidFill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6</xdr:col>
      <xdr:colOff>241300</xdr:colOff>
      <xdr:row>17</xdr:row>
      <xdr:rowOff>88901</xdr:rowOff>
    </xdr:from>
    <xdr:to>
      <xdr:col>7</xdr:col>
      <xdr:colOff>1511300</xdr:colOff>
      <xdr:row>18</xdr:row>
      <xdr:rowOff>215901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5FE73A7C-E2CB-4462-84AA-36996AB4232D}"/>
            </a:ext>
          </a:extLst>
        </xdr:cNvPr>
        <xdr:cNvSpPr txBox="1">
          <a:spLocks noChangeArrowheads="1"/>
        </xdr:cNvSpPr>
      </xdr:nvSpPr>
      <xdr:spPr bwMode="auto">
        <a:xfrm>
          <a:off x="7907020" y="3045461"/>
          <a:ext cx="2062480" cy="3860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Telf:  613334455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D10B968D-DC25-4D80-8418-BC07F1EAB28B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89B243B8-6301-44A2-AFD8-F6EFDBA4DEB2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D24017FD-8C6C-47E9-9233-84675CA71FD5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AF9240ED-7EC6-44E6-BF9D-EE1869B9FFE6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AFB208E5-25D5-466A-BE84-CE07AFC2F8FF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DB2DCD75-D173-4274-91B3-E9FF9B6F7B73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A4F17AF7-C2AD-4925-84D0-A9D27D435B67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C7ADE4A-1EE9-4199-9CC9-3E092BAF8EE5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B9596FCA-C6BC-4697-84DF-81171D30485B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C0A5BC2D-0DA4-4129-B782-AAFFE6913D6F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4CDBE4DC-DBCF-4337-B644-2B7F9D97C105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E7BFC866-83F1-4F2B-BD38-8B7DC0EA6246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D3AEEE85-B8E6-787C-0B35-B6037EB895D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7B1B6D02-5889-AB4C-38EE-8692281C916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9A768C03-4AB5-4C8D-B61E-5BAF6AB36896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68789C39-BB77-4FF0-8F16-4092ADF06CC1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551D45E7-17AB-42AA-A472-4A68F17A8377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E5B031A6-FBB3-4229-8BE1-9DF7C4B6A405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B303909F-C2D2-4FAF-ABC5-BE45CDC1160F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EB0C2924-4203-4E7E-9E3C-76FF7F63F187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9EB79C7-453C-4B3E-8E43-3508595251FF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E1F32A14-3A5F-4697-8050-31D0DAD071F5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47903B51-89DA-42E3-9AA4-B648CC97ABAA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6BA03F1D-82E3-42ED-82A1-601BC304AC86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647F7E47-5E4A-406B-BC7C-2EEE889578AB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62604F50-62CA-4C6F-838C-91395C1DD1C7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37CACEC9-6290-49EE-8C88-51AA1D8BA2E1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C1503AFF-E16B-48C4-92CF-5E24459B1C9D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424A9CCA-1651-401E-8A3A-26D0DB0760D4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AA5DAA21-0DEB-9F7D-FA7A-319EC80226A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779A04C9-B209-2D76-E211-2E2CD3A8F66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6CEE3CA0-8FCB-4015-BE07-95AF2D7A6157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6D04A529-3DB6-47AB-B388-33B39F41BBC1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DFDFD33C-AB4D-4A2C-93BD-7093C16ECE2F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B106A872-39B1-4A74-A47B-5762AA683ABA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C814C99F-3DC7-4B0A-9BD5-6A3980B9C052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7A94459A-CC9E-41A3-A351-73507CFE0FE1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EB516C17-C3E8-41A6-9DFC-800165C0C543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ABFEE209-9249-4FA9-8B1B-ECF84225C37A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3BDBBD59-8EBE-4F83-8500-08A4050A5265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6ABCAD00-9F74-4112-8243-82AA320026CB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11AC3F1C-075C-4084-BA65-089C74774B5B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96F37E12-A587-4DEF-B0DC-0311A2A4CD06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C6AB1578-4F33-4296-A413-7C6435B379F9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7AD39EE9-2F0E-4353-8E65-8E501F2B102C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423A909C-B595-4DC8-9AD4-79607996232B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3218E9A1-FBF1-91BC-A40B-55B3897FD81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6EB091B5-1902-9968-D46B-96EAC21204D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9C017697-C245-40FA-BEE9-1E092D1B7F23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280DF5A-B6FB-46CE-A2DF-6F02C6B35B11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5F5B58E7-B805-4A9D-9194-43D07BD6D43E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93AA365F-9D7A-452B-B882-56FECCC2C278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BFC3AAD4-3990-4FDA-AF35-06C77E803AA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230530F-9E62-498F-A52E-5D0132A710AD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51ACB9BC-752D-4090-835E-EA20E7EA6312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5FE6F771-6BEE-4154-97D9-BF6CBBC71A83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AE998B57-6CC7-469A-80D1-CCE6142AD7A7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32D2F52D-7435-460E-B8A8-42C5689C1B3F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EA504A04-E28E-432E-B4C6-B3ABC69DF8EF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8D723D96-DC46-42F6-BCF2-A49D12DDD137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7B6A6AAE-6B43-4195-9D81-BCDB7E4C2A19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C9D10D2A-C2B1-4846-AAA4-3DD2648C86F6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E5E9BF98-F2E6-407D-B283-6D38CA08749D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187C063A-F4E1-3B24-C5BF-0BDDE112201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DCED8454-6D10-E85D-6BC3-492A305ECA0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D02DD0CC-011A-4326-90CB-5112B473A395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B55F2827-4444-4CA8-A7DA-19D8DFCE2C33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1874EB3D-C526-4C68-B69C-6344198959BE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8106F756-E9E1-4E16-AA53-05C2575D8079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FCD3CF4D-1766-4231-A6B9-F3FE340520F2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A8F29F13-36BD-44D3-990F-5CD64E7CCBF5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74B63A16-4965-40FF-A25C-FA4CB43C527E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BCFEDAF-DEFF-482F-9821-DD30701F4CD8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BF22BB1A-A754-438D-9B14-D7FEF0766D9E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5CAF80BD-A027-47C6-A7B4-60BDB147EEF9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B75B6BB2-CB17-45D2-8F54-71B412316009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FE0CB1BE-D4F1-457B-B30D-2F14C12F9447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48281F9E-3FDA-4CAB-BEFB-AAEA7A518D64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115C7765-3842-4EE0-8EE6-83B05DF5CC4B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45BA8611-7FC2-45D2-AA9D-7A33AAF6F24D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46A191DA-1E1F-1B67-CF66-F5E14A9EFDC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79121A34-88F8-CEF1-C515-169CC1A9FFE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C07732C6-5D42-4CED-8A9A-56E75D0CA2EB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6441DBB1-A8DF-4488-B0A1-3B20FD5CBE83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B7B0FF76-851D-4075-ADC8-021D034BF1F8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200256A-090B-4ED2-99FF-908355D2C71B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A0097B08-D9C5-4B25-A75B-4EBF2969E695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1978C326-8DD8-4ECB-B1A3-20E0F88AB184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2B2A4887-AA04-4C3A-AB98-2145B9ACBB55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5A9B2A5F-C307-43F9-89C6-E2E127E34E37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36D42A7B-4F7B-4E08-9192-620DBE88FB71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D12B41D5-66B3-4E4D-A0AE-0050C5ABAF35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D0774448-8F50-488A-8EBB-3AF81EDA17F6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A49D7AB-E79E-4F92-9677-7569C91FA7DA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D99F35E4-E6A7-4024-B303-9025607241B6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F8BCAFD6-7BE0-49E0-84FE-19A9337E5801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DEEC00BB-BA7C-4A78-B12A-73E2F40A23EF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D8AA45DA-0EC8-5ECF-DD5B-C7CE792DC4F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945C57B3-21E7-AC1B-7F85-0DDF70DFD21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B001B45E-0A8C-40A1-8FB8-C5E9A525DCB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EADEE6D6-E86F-4281-B043-D2DAD89529A2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34432188-3E82-41F1-981E-18303B156BCD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CE249604-DE38-4011-AEE9-C2FBB41FDE6E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879B624A-49DE-4AF9-8572-56F069481D36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1541C097-E322-4C4B-B9C2-40A9EA09087B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406276DC-6064-4B99-AE18-8CAE8F64B867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101162FE-B0C7-4128-B3C3-1744FF504DA6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36D4F3D1-955F-4761-93C4-74EF04E375C1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7959A47D-159B-47A5-B553-9B146A4FDB17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73DF1EAA-42A4-4447-A169-24A4A13AAAD9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A1DA90A8-6904-47B0-AB8A-F6725FDC642D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D4A3EDD-A329-45CA-A301-14A309D7689D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C67F06AB-80AA-475B-80BE-F35B4BDBB28C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1B1C18E6-64D1-4015-92DD-C5F7E9CED1B9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FD223071-E51E-855E-E346-A5C979D9399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A8897F24-6AAA-E2BD-CBFC-3917DB6CBAC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FD29AE2F-AEBF-4ED3-9883-B207F9913418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D0D28904-26C4-4287-863B-8D1BA5743243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8D2E519-7E96-4217-B8EB-413F6D04153F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7412956B-F19B-4E91-ABD6-EBA2694BEF4B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9D77E3AB-486A-4EA7-A3C2-36DC7E14731E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AA553130-C402-4F17-9E4B-0FD614F8CDEF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531EC5E8-1114-4A75-B9A3-54E7C8219113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A4503459-DFA5-470F-B0D2-8079DD88054A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16CC8216-B91C-451F-B2FA-DDF93B659A8B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B8112071-B3A2-42BE-9E00-ADA28E026C05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FCBAB470-53D9-40F4-87D0-23EFC5CA38EE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AD534D72-831F-47BA-A577-1A3026C4E69B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579B8BFC-992D-4069-B725-456F4A0455A8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7115BF6F-122B-4979-ABCB-8CB059B03387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1BEA8B42-927A-4F2C-B93F-145FE0FEE15B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DB235688-E42B-9348-D9DC-C26F2175BEA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F42FBA0A-44A1-83C4-BE28-537EFC8450B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5877B763-00F3-4FE5-99CD-58199315C87B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7E0C7BA9-CDEF-49D5-B826-0231277655BE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66F3FDB8-CC7D-4EC8-94E3-39AD1B1CF8C5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9DD4963-B59F-436A-9FF3-6C78506F3144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A467D453-9825-4A0F-8C62-4D95DB3BC706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72B316DC-EAFF-478A-94BE-F476FC3DCF03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D9E09A95-FE8B-4416-8B38-BC9A7D6F3B7D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74C2C374-4EC8-4A7D-A076-008E429753F2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BB39F6E0-0F3F-426C-AE0C-77EA7514E939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CC3777C3-0425-4196-ADCC-4BF5AB98A9C3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3DD09CE4-2682-4612-89D2-11F13706BDAC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F2082B3F-64FE-4381-8913-9CC58C9D909E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ACD0A94D-1765-4293-88BA-D69B9668A396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6F9A216B-1711-4298-B512-CDF63A7623BA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D42C9A89-29A2-40D7-9BD1-6AA24757F3DC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FFBEDCD0-8AD7-9A3D-DD19-F1A198BA59C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BCB4FA06-D7D2-20E4-CEB9-EBE52C1407B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E2653C2E-1BD2-4C0F-9622-7FA5F5DBA0FD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E73A1196-3919-40D5-85F6-8AF4103A809F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A164B82F-346C-425D-B5C3-680A50F01D1A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F16E94A9-26F0-4BA8-8F97-224BA2251BF2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A3240B61-D8F5-4E41-82B1-C40C4E4B40F4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BD74531F-D544-4533-9476-09EE7A38A15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B230EDAA-C77E-4C5A-8622-DB731543E356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EB50F16C-6BF7-421D-84F5-5EFC7DA606C5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AF7EC719-D7C2-4ED5-BDE5-F828F6C01508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9D00E2F7-267D-43F0-9478-1F04D775DB76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2CCEB352-60AB-4258-A58E-8991C1DCBE1B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49862D5D-5B51-4E78-89E3-9D86C7078745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C09D717B-B917-4BF6-A95B-0A18A6DD414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6EDE79EE-34DC-4211-9E36-D3084483F05F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47142B6A-0619-43BD-91CE-56055C4D0DD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B839EB7E-6E97-CF98-43D6-B8FDACA056E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991534BE-2D45-19B5-16D6-E5B4E60094A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9993753C-AC9A-4738-A455-FC98D3F467AA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DE7600F6-DF1F-44C8-8956-B2867D88C5C1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16</xdr:row>
      <xdr:rowOff>228600</xdr:rowOff>
    </xdr:from>
    <xdr:to>
      <xdr:col>7</xdr:col>
      <xdr:colOff>1308100</xdr:colOff>
      <xdr:row>18</xdr:row>
      <xdr:rowOff>50800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DFF17575-44F8-4B88-AF45-10130FB0F38A}"/>
            </a:ext>
          </a:extLst>
        </xdr:cNvPr>
        <xdr:cNvSpPr/>
      </xdr:nvSpPr>
      <xdr:spPr>
        <a:xfrm>
          <a:off x="7571740" y="2926080"/>
          <a:ext cx="2194560" cy="3403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3F46C222-A252-47ED-AB10-4F3B35D066EC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2B23C7F7-E411-4F3B-B3D7-424C3B781B2C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CFEA26A9-9CBA-451D-8D5A-AD1173470071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83AC12A3-295F-4595-9300-A0138F8515E9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3AC35C80-B762-41FE-86F1-29A188BBE05B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2A238CDF-8F71-4681-9FEA-A9D54B170C75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117E5966-0539-4710-801F-28D32865CB6D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4151DDBB-A6A9-4B7E-AA50-134B6E0279E6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8662C3A0-F250-4F4A-A2B5-D90DD92C04DF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7F1FCA2D-EB50-43E0-B0F2-8A5A7762132A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4E408321-400D-43A3-82DA-A3AA64E7C1C4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9D9D2578-3D27-4F9B-8F83-9B46987AFBFB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8A638966-9B9A-D8C6-7CD8-C29AB517180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C57EDF9C-E941-E17F-0152-6173016BCA6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FBCFDE8D-08E4-4186-BE59-E2318711466B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63F11A91-2001-4E61-8DBD-63F44635D629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2BEC645A-9403-413A-A605-FF1DEC8D6CAE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14</xdr:row>
      <xdr:rowOff>161925</xdr:rowOff>
    </xdr:from>
    <xdr:to>
      <xdr:col>5</xdr:col>
      <xdr:colOff>904875</xdr:colOff>
      <xdr:row>19</xdr:row>
      <xdr:rowOff>152400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27B0DA5D-E80F-45FE-93F4-8A66CAFD5D11}"/>
            </a:ext>
          </a:extLst>
        </xdr:cNvPr>
        <xdr:cNvSpPr>
          <a:spLocks noChangeArrowheads="1"/>
        </xdr:cNvSpPr>
      </xdr:nvSpPr>
      <xdr:spPr bwMode="auto">
        <a:xfrm>
          <a:off x="285750" y="23412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379B8971-6E93-4220-BE0F-B79476C923C1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340CB259-710F-4A2C-A839-069A977C816D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3FE42021-BF4E-404A-8795-57BA962AF6F9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44FBA540-067A-400F-9A2C-F3228099599D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78B4C2D5-0F92-4F6F-95CC-7A625957F8D7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7678A1A4-A510-46EC-B66F-2EC0C6D8D351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C1C7D9DD-FDE8-4BF4-B5BD-E0575A42CD32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510D50F1-7160-43F1-ACEC-21624EB1EF67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EE50B5E4-3A1C-47ED-93C3-544E78A2059E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BE2818B8-1307-4B96-AB81-45D5812DFDD5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31E0E548-9378-468E-9488-853615659887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1B2D6A3C-28EF-1480-E97C-73DC512ABC7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D57DFCCD-E38E-75E2-9A93-11C206B7B3E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1C1FB97C-6476-4534-9E45-324E35052DD4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51F4B47F-9A6F-47F1-B1BC-4201D291B397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6</xdr:col>
      <xdr:colOff>241300</xdr:colOff>
      <xdr:row>17</xdr:row>
      <xdr:rowOff>50800</xdr:rowOff>
    </xdr:from>
    <xdr:to>
      <xdr:col>7</xdr:col>
      <xdr:colOff>1930400</xdr:colOff>
      <xdr:row>18</xdr:row>
      <xdr:rowOff>139700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30390C9-523E-402C-B382-9FFEF5555B34}"/>
            </a:ext>
          </a:extLst>
        </xdr:cNvPr>
        <xdr:cNvSpPr/>
      </xdr:nvSpPr>
      <xdr:spPr>
        <a:xfrm>
          <a:off x="7907020" y="3007360"/>
          <a:ext cx="2481580" cy="3479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endParaRPr lang="es-ES_tradnl" sz="1600" b="1">
            <a:solidFill>
              <a:sysClr val="windowText" lastClr="000000"/>
            </a:solidFill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6</xdr:col>
      <xdr:colOff>241300</xdr:colOff>
      <xdr:row>17</xdr:row>
      <xdr:rowOff>88901</xdr:rowOff>
    </xdr:from>
    <xdr:to>
      <xdr:col>7</xdr:col>
      <xdr:colOff>1511300</xdr:colOff>
      <xdr:row>18</xdr:row>
      <xdr:rowOff>215901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325747D4-FD8B-48E8-BBF4-D66DF2B10665}"/>
            </a:ext>
          </a:extLst>
        </xdr:cNvPr>
        <xdr:cNvSpPr txBox="1">
          <a:spLocks noChangeArrowheads="1"/>
        </xdr:cNvSpPr>
      </xdr:nvSpPr>
      <xdr:spPr bwMode="auto">
        <a:xfrm>
          <a:off x="7907020" y="3045461"/>
          <a:ext cx="2062480" cy="3860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Telf:  613334455</a:t>
          </a: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14</xdr:row>
      <xdr:rowOff>161925</xdr:rowOff>
    </xdr:from>
    <xdr:to>
      <xdr:col>5</xdr:col>
      <xdr:colOff>904875</xdr:colOff>
      <xdr:row>19</xdr:row>
      <xdr:rowOff>152400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600C342C-F3E0-4014-B6B6-F17FD57DC0B2}"/>
            </a:ext>
          </a:extLst>
        </xdr:cNvPr>
        <xdr:cNvSpPr>
          <a:spLocks noChangeArrowheads="1"/>
        </xdr:cNvSpPr>
      </xdr:nvSpPr>
      <xdr:spPr bwMode="auto">
        <a:xfrm>
          <a:off x="285750" y="23412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A47600B1-4016-4071-99F3-85205B81D163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FC0D7A60-CC3C-425F-BF4B-D4178CD2C9F1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20E8A11F-7FFE-4D00-B565-A6B3EE4CD585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3BE581F5-A010-4E5B-AD17-711C11A05325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33CF40DA-568D-4CB2-828A-A51511AC0187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F6098A34-18BC-4576-BC1F-5BB088E4B007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A6F59A9E-E717-4936-8B50-A2322059177C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347BE57B-EF8A-41A4-A4ED-5E33B5C7CF39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8A46CBFE-9E47-4446-AE3E-B220455CB047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1CD3BF0F-9D45-41E8-AA78-B2EDA982D7F1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CC65A4E4-97C8-4200-98D3-E5BCFCB7D43B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F6463E85-C02B-F07D-0474-3E7AA8200E4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C2C19FC6-1FA3-160F-B0DD-0B459430B1C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DB020723-DBCB-4B3D-9715-C38E4484CA9C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F72FE897-143F-45C1-918C-5FEC75D20D34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6</xdr:col>
      <xdr:colOff>241300</xdr:colOff>
      <xdr:row>17</xdr:row>
      <xdr:rowOff>50800</xdr:rowOff>
    </xdr:from>
    <xdr:to>
      <xdr:col>7</xdr:col>
      <xdr:colOff>1930400</xdr:colOff>
      <xdr:row>18</xdr:row>
      <xdr:rowOff>139700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73A5149C-4568-4286-8378-6B411F727903}"/>
            </a:ext>
          </a:extLst>
        </xdr:cNvPr>
        <xdr:cNvSpPr/>
      </xdr:nvSpPr>
      <xdr:spPr>
        <a:xfrm>
          <a:off x="7907020" y="3007360"/>
          <a:ext cx="2481580" cy="3479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endParaRPr lang="es-ES_tradnl" sz="1600" b="1">
            <a:solidFill>
              <a:sysClr val="windowText" lastClr="000000"/>
            </a:solidFill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6</xdr:col>
      <xdr:colOff>241300</xdr:colOff>
      <xdr:row>17</xdr:row>
      <xdr:rowOff>88901</xdr:rowOff>
    </xdr:from>
    <xdr:to>
      <xdr:col>7</xdr:col>
      <xdr:colOff>1511300</xdr:colOff>
      <xdr:row>18</xdr:row>
      <xdr:rowOff>215901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75724225-90B6-440D-88A6-E2823BE5B62B}"/>
            </a:ext>
          </a:extLst>
        </xdr:cNvPr>
        <xdr:cNvSpPr txBox="1">
          <a:spLocks noChangeArrowheads="1"/>
        </xdr:cNvSpPr>
      </xdr:nvSpPr>
      <xdr:spPr bwMode="auto">
        <a:xfrm>
          <a:off x="7907020" y="3045461"/>
          <a:ext cx="2062480" cy="3860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Telf:  613334455</a:t>
          </a:r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EA5FAD63-3833-4FB4-8AFE-B90CE9EE4825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FC3C9A19-5021-4D8C-A8E5-7CD5F13B12B4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6BE59EEF-7096-4E06-9251-50E3E441D6BC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73779172-9903-4FEC-9431-9F06045D2A5D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9E470FEF-97DB-424B-8704-437B0505E1EA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F3A6F014-B2F2-491A-8842-C6DA0A91A8F3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1A73E8DA-6E9D-44A1-B4D7-D13F9670F68E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3F609962-E68D-4F09-A457-290FB5142155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F6A05E75-2180-4EB2-BFA1-3C9953AD163E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D39E6CEB-962A-46D7-803F-18305D352B3E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4C95C8EC-8A36-4F91-9D0F-F89015C50BF2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68BAB93F-EE6F-4CCF-ABE8-9B65E15A2CC2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3BB8947D-EAAF-8721-55C4-D9591C99292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D753F044-A8B1-1F3F-7C13-DDA89445483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C896EE83-8332-44E8-A3BB-D8EC1A3C4C2C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5A4A0ED-CF74-4763-A305-0EDFF9A58E82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38D3C6C3-6B8D-4FB4-9FE5-D2D5A8DD27D2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16AAF759-9ABF-4593-8A20-97A09D6D528B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D40C262A-B289-40FE-8BD7-7DA7FBADC72D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FF27C3AF-8071-406A-A3BF-F5A091A934A1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DE940DCD-2FDA-4A64-8E67-F7AD5C4728D4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8AABC4B0-B226-4E97-A902-7D687CAC27D4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55146FBF-091C-46D0-BF80-92A56CE78C75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2874EA68-ACED-4056-84D8-41A21E3D84D3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81DB643F-9AC5-4B53-A50A-2F2DB52EECBC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9B2B1508-A333-4963-9B0F-249AA587E223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C17F75D0-826D-45CB-8D51-88FC27E77758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EA68DB8A-01EF-4ECE-9F75-6AF9F482FB63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8CAF77CC-73BD-4F16-9177-592E8983F6F7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FE49DD83-2F71-25E5-26E2-19A45C6BBFA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BEBD708A-EC91-E378-8F0E-48D47C0BD98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FCDEFF0F-4AB9-44F6-89AA-76C6F4EE6BC1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2FA1EB79-A1A0-40BF-A9EB-4FF44290BC75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6</xdr:col>
      <xdr:colOff>241300</xdr:colOff>
      <xdr:row>17</xdr:row>
      <xdr:rowOff>50800</xdr:rowOff>
    </xdr:from>
    <xdr:to>
      <xdr:col>7</xdr:col>
      <xdr:colOff>1930400</xdr:colOff>
      <xdr:row>18</xdr:row>
      <xdr:rowOff>139700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FC0BDE36-985C-4712-809E-2B4179DDD99C}"/>
            </a:ext>
          </a:extLst>
        </xdr:cNvPr>
        <xdr:cNvSpPr/>
      </xdr:nvSpPr>
      <xdr:spPr>
        <a:xfrm>
          <a:off x="7907020" y="3007360"/>
          <a:ext cx="2481580" cy="3479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endParaRPr lang="es-ES_tradnl" sz="1600" b="1">
            <a:solidFill>
              <a:sysClr val="windowText" lastClr="000000"/>
            </a:solidFill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6</xdr:col>
      <xdr:colOff>241300</xdr:colOff>
      <xdr:row>17</xdr:row>
      <xdr:rowOff>88901</xdr:rowOff>
    </xdr:from>
    <xdr:to>
      <xdr:col>7</xdr:col>
      <xdr:colOff>1511300</xdr:colOff>
      <xdr:row>18</xdr:row>
      <xdr:rowOff>215901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A0BC173E-D13F-4789-BED1-BF879C704595}"/>
            </a:ext>
          </a:extLst>
        </xdr:cNvPr>
        <xdr:cNvSpPr txBox="1">
          <a:spLocks noChangeArrowheads="1"/>
        </xdr:cNvSpPr>
      </xdr:nvSpPr>
      <xdr:spPr bwMode="auto">
        <a:xfrm>
          <a:off x="7907020" y="3045461"/>
          <a:ext cx="2062480" cy="3860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Telf:  613334455</a:t>
          </a:r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14</xdr:row>
      <xdr:rowOff>161925</xdr:rowOff>
    </xdr:from>
    <xdr:to>
      <xdr:col>5</xdr:col>
      <xdr:colOff>904875</xdr:colOff>
      <xdr:row>19</xdr:row>
      <xdr:rowOff>152400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2949864F-E39B-4777-A856-BD96B8C1C0ED}"/>
            </a:ext>
          </a:extLst>
        </xdr:cNvPr>
        <xdr:cNvSpPr>
          <a:spLocks noChangeArrowheads="1"/>
        </xdr:cNvSpPr>
      </xdr:nvSpPr>
      <xdr:spPr bwMode="auto">
        <a:xfrm>
          <a:off x="285750" y="23412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6AD2915-1870-4458-AF61-05FBF2CDC7D5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3C210567-5664-4005-9BF8-923E4C698EC5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6AA06010-7BEC-42AC-989F-A150E711AFFC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28B23814-347C-495F-AD77-47F0838C255E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DFA182C6-720A-44DC-8EFE-CFE586BD1859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BD85C8C6-9934-46D8-A6A4-4A61A165E0A3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79B8C5FD-1FE7-4F90-9FD8-222362CBC464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9CD9489F-C16F-429C-8DB5-F99DA9F2CFE4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198361EB-E469-44CA-A865-56DEDD3191E1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EB1E913F-F2B7-4D82-9266-E6E4ACD46EDF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F95F918E-00C2-4B0C-A724-270763A94E9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6554DDDC-8C88-3CBF-C1F1-F276AFB4980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A982967-455A-A0E3-38ED-CF952264143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3B5472B7-9547-4531-B208-BB37B8B6D96C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888304E4-C966-440E-B848-16A651A57C65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6</xdr:col>
      <xdr:colOff>241300</xdr:colOff>
      <xdr:row>17</xdr:row>
      <xdr:rowOff>50800</xdr:rowOff>
    </xdr:from>
    <xdr:to>
      <xdr:col>7</xdr:col>
      <xdr:colOff>1930400</xdr:colOff>
      <xdr:row>18</xdr:row>
      <xdr:rowOff>139700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64E9596F-9F25-4943-9BB4-DA2954BB214E}"/>
            </a:ext>
          </a:extLst>
        </xdr:cNvPr>
        <xdr:cNvSpPr/>
      </xdr:nvSpPr>
      <xdr:spPr>
        <a:xfrm>
          <a:off x="7907020" y="3007360"/>
          <a:ext cx="2481580" cy="3479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endParaRPr lang="es-ES_tradnl" sz="1600" b="1">
            <a:solidFill>
              <a:sysClr val="windowText" lastClr="000000"/>
            </a:solidFill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6</xdr:col>
      <xdr:colOff>241300</xdr:colOff>
      <xdr:row>17</xdr:row>
      <xdr:rowOff>88901</xdr:rowOff>
    </xdr:from>
    <xdr:to>
      <xdr:col>7</xdr:col>
      <xdr:colOff>1511300</xdr:colOff>
      <xdr:row>18</xdr:row>
      <xdr:rowOff>215901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EADA942A-FE61-4BF1-943C-DD2840BE28EB}"/>
            </a:ext>
          </a:extLst>
        </xdr:cNvPr>
        <xdr:cNvSpPr txBox="1">
          <a:spLocks noChangeArrowheads="1"/>
        </xdr:cNvSpPr>
      </xdr:nvSpPr>
      <xdr:spPr bwMode="auto">
        <a:xfrm>
          <a:off x="7907020" y="3045461"/>
          <a:ext cx="2062480" cy="3860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Telf:  613334455</a:t>
          </a:r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14</xdr:row>
      <xdr:rowOff>161925</xdr:rowOff>
    </xdr:from>
    <xdr:to>
      <xdr:col>5</xdr:col>
      <xdr:colOff>904875</xdr:colOff>
      <xdr:row>19</xdr:row>
      <xdr:rowOff>152400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8838D2CA-C00F-41AD-8F68-82EA27456187}"/>
            </a:ext>
          </a:extLst>
        </xdr:cNvPr>
        <xdr:cNvSpPr>
          <a:spLocks noChangeArrowheads="1"/>
        </xdr:cNvSpPr>
      </xdr:nvSpPr>
      <xdr:spPr bwMode="auto">
        <a:xfrm>
          <a:off x="285750" y="23412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3C32A9F5-6701-4652-A4D2-C6341CB30099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B67A4BA-9540-4192-9795-E8B33AE8EF1D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670668D1-D856-4534-A490-AE7DAA33276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3489A41C-9F05-43C7-852E-997A8D18CC14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BCE6BFA7-C445-47B5-8D34-B113A445AC66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7079F495-010C-4592-9BB0-C75DEE10258D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F64077B5-7BAE-4D2F-B771-2D751A352103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7C4D7FA-0107-499D-A4C8-1498F159151E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FE0B7D3F-5AA6-48C3-B368-BC5E5CF52ACF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FDDDA619-1E53-49E9-9CF7-C16EDCE9F4E9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1B9DFB63-A168-445C-ADBA-1ACD5D2AB37D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33313D11-F9B3-7211-EB83-CBD5FEA8DC4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5B25A263-CD93-56C2-C9C0-BBB7A33B7A4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CA393D22-B48B-4D53-B138-95F1F5A459D3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15CD56FC-3B8D-4A18-8B60-30D11322AE36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6</xdr:col>
      <xdr:colOff>241300</xdr:colOff>
      <xdr:row>17</xdr:row>
      <xdr:rowOff>50800</xdr:rowOff>
    </xdr:from>
    <xdr:to>
      <xdr:col>7</xdr:col>
      <xdr:colOff>1930400</xdr:colOff>
      <xdr:row>18</xdr:row>
      <xdr:rowOff>139700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BACAAD58-42F8-468C-84CF-0433A68D3A4E}"/>
            </a:ext>
          </a:extLst>
        </xdr:cNvPr>
        <xdr:cNvSpPr/>
      </xdr:nvSpPr>
      <xdr:spPr>
        <a:xfrm>
          <a:off x="7907020" y="3007360"/>
          <a:ext cx="2481580" cy="3479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endParaRPr lang="es-ES_tradnl" sz="1600" b="1">
            <a:solidFill>
              <a:sysClr val="windowText" lastClr="000000"/>
            </a:solidFill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6</xdr:col>
      <xdr:colOff>241300</xdr:colOff>
      <xdr:row>17</xdr:row>
      <xdr:rowOff>88901</xdr:rowOff>
    </xdr:from>
    <xdr:to>
      <xdr:col>7</xdr:col>
      <xdr:colOff>1511300</xdr:colOff>
      <xdr:row>18</xdr:row>
      <xdr:rowOff>215901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8047154A-B13A-474D-A5AF-87B3D1A2E1EC}"/>
            </a:ext>
          </a:extLst>
        </xdr:cNvPr>
        <xdr:cNvSpPr txBox="1">
          <a:spLocks noChangeArrowheads="1"/>
        </xdr:cNvSpPr>
      </xdr:nvSpPr>
      <xdr:spPr bwMode="auto">
        <a:xfrm>
          <a:off x="7907020" y="3045461"/>
          <a:ext cx="2062480" cy="3860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Telf:  613334455</a:t>
          </a: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B0E2D5C8-1EB8-413B-BC95-0C48C990F494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2A820C86-DAEA-4433-95CD-9403353CFD17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F265C149-0DD5-4D61-8C53-767F3A28471D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5279C8CA-DEB2-4231-8102-FB7BA1DCA713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4F4C41E6-4F83-49CD-8F5D-F636A3E3D5E2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3B8477A9-6AC3-4BEF-9974-821D1C73DC96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EFFBBC1-844B-4AC2-8339-D513B76F8CEC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734F94D2-B2E2-4315-9B74-9C8E0C23217C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7B09D6D0-D0EB-449B-83CA-EF9AB820F485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853F2DF0-9426-48FA-8B14-E5921E9F1AA9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BD4900CA-8DF8-4163-8DCD-1E5CEA0803D3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6BCEA48D-131B-4440-8D2B-F5CE04139725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DB9CD4AE-D89F-B962-2A19-A25CFB6C8C9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9D51C562-AB11-A0EB-16F9-A6AA22CEB42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FA8916FC-EC30-401A-8BA8-853C8AC44BF2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A9E40F1E-3CCC-411C-828A-16F74945DE77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7365D2E-9AA2-430B-AA18-44951EA21C53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AFA3EF76-2D9E-43D7-B229-68365F23FEA5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97662DA4-6533-4CFD-B841-F3CEACFB582A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B7B241CD-AB62-4167-ABC3-291378A04BBC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911E979B-301F-42C1-A3E4-1DCAABCEBAA5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9A00F68F-18C1-47C3-BB60-C128A997536F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D75B14BC-84A6-4770-AEEC-825781DB4942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9539ACC5-2CBF-42DD-B8A8-2A1812CF56AC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916E2D09-511C-47F8-880E-0E07D300A7DA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87A96F0C-26FC-4304-818B-D2C773398672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6B51CD1D-2754-490A-9861-66100F5345EB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57658D44-18B9-4584-A588-ED4736E3F117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767FCD9-A2CE-40AA-93FB-5BD17CCEE113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4F524298-86DB-3E31-C3E1-AF3B3F64E26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DAC38630-F1FD-2178-0E9F-2558ACE9F64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18C24A78-79DC-4DDB-87D4-AE5F6A07E8F1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52791531-DDB0-466A-BFEA-43E63F985038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46FD8814-BD37-460A-9AD1-EBFB464FB67A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147C5CED-AF7F-4DBA-8DFB-109FB3BA769A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2F8FB8FC-E292-4808-BA9A-0192C13CBF7A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10282790-7453-45E9-8671-4612C28B3906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7298B6D1-7714-481F-B93C-1E42234C9E97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E9F7B345-C693-49DB-9670-9198773EB06B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9FF2E650-8B70-4F86-BBC6-0CD0F82195C8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2574CB0E-AE60-4DAA-90C7-1BC0CF779A2B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5B4C2268-AF6B-4F12-A8EC-EFBD0426CE64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F57662CF-88E5-4905-A425-650D2FEC7B9D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60015B18-01CE-421F-B670-5C406A9B073E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748C23A-3DD7-47D3-8D1B-5DB1A66F322F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FAD25E89-6BD6-40DD-82D0-1E16ADBC24DF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CE915C22-9B63-244E-412D-66904EB9125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D3EDF53D-7C92-149F-3EED-C3CF56D64E1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AC013BD5-7722-47AB-8E19-DD92D6D599BC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B3997BF6-BA4A-4167-8A75-B31056B55542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BD8800BC-0FB2-415E-AA9E-8FA7800278C5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A157A1D5-9C46-4F33-BEDE-C5F1B267EE28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40306172-65CA-4297-854A-A0E1CFAF585E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FFC54576-E8FE-4D94-945D-BACD4BE57D05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BDF4CA1A-00A1-4C42-A342-EC7035058BD9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44E112E3-AB1F-4D13-A519-57DB1A3B4028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F42B7814-445E-4718-9E12-B20112157FD4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C01A88CC-C8A8-44C6-A17B-07B317CB6259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1B90949C-3719-4F01-8C30-5EE508CB1B6D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BA417F5D-6727-430F-821F-73E611FE8C73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C272261F-2624-461D-A906-7BA48CCF3933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D17F6F80-6C37-4E02-9739-3171A50A3DD4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76DF522C-5814-4063-B8B0-2BA34EE3FFD7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CD8059-2E98-26B2-31D8-50DD93F9CA2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54BEDF92-BB36-B315-1B65-DDC4F7E121A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5CDCCE47-4B2D-423C-9327-549568CB7398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192FD341-3ED5-4674-B31B-D94A2A6A55B6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F15A43C3-4575-40C4-BAE2-79F89D99F57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26972C81-5997-4AFE-9062-98C48B839C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C253243C-388B-4F2D-97E2-F7654B333B68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1A3881B5-9930-44E4-8666-0FF2BC052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6B10AE38-39C3-40FD-9D05-EDB60D0D4222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56B1F2D2-62A6-4D75-BC18-AC28F8CD79CA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ACF58F48-DEB0-45A2-BD9F-829143578C38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7889E80-9B7D-4065-B24B-B094537065E6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3017D2E3-E048-4820-A625-E50492F13419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40F4F0A-5211-4BFB-BCA0-D8C8CEB0029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E87F487-5441-4CDB-9366-D26137855FA7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285750</xdr:colOff>
      <xdr:row>11</xdr:row>
      <xdr:rowOff>9525</xdr:rowOff>
    </xdr:from>
    <xdr:to>
      <xdr:col>2</xdr:col>
      <xdr:colOff>1155700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B37AF837-3AF6-43E0-9C77-738F6FFFB6A7}"/>
            </a:ext>
          </a:extLst>
        </xdr:cNvPr>
        <xdr:cNvSpPr txBox="1">
          <a:spLocks noChangeArrowheads="1"/>
        </xdr:cNvSpPr>
      </xdr:nvSpPr>
      <xdr:spPr bwMode="auto">
        <a:xfrm>
          <a:off x="621030" y="1807845"/>
          <a:ext cx="1837690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17B2F10B-D95E-4E23-81FD-0D9F6B1566CA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2CF718D9-9283-1A74-A3E9-46B58DF9C08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B340758E-AE2C-6117-ECBC-39900C2AE05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E5CE6921-D3E2-48C9-B7CB-CF07E7BE18E3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gradFill rotWithShape="1">
          <a:gsLst>
            <a:gs pos="0">
              <a:srgbClr val="0033CC"/>
            </a:gs>
            <a:gs pos="100000">
              <a:srgbClr val="66CCFF"/>
            </a:gs>
          </a:gsLst>
          <a:lin ang="2700000" scaled="1"/>
        </a:gra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tx1"/>
              </a:solidFill>
              <a:latin typeface="Tahoma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tx1"/>
            </a:solidFill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A7730B08-A040-46CF-9B67-8ADBD35383BA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2"/>
              </a:solidFill>
              <a:latin typeface="Tahoma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16</xdr:row>
      <xdr:rowOff>228600</xdr:rowOff>
    </xdr:from>
    <xdr:to>
      <xdr:col>7</xdr:col>
      <xdr:colOff>1308100</xdr:colOff>
      <xdr:row>18</xdr:row>
      <xdr:rowOff>50800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179866D5-A933-44BC-A372-19F78FABEFEA}"/>
            </a:ext>
          </a:extLst>
        </xdr:cNvPr>
        <xdr:cNvSpPr/>
      </xdr:nvSpPr>
      <xdr:spPr>
        <a:xfrm>
          <a:off x="7571740" y="2926080"/>
          <a:ext cx="2194560" cy="3403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E28DBC9A-E5D1-4D4D-9C5E-E040BE453B51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4D926DFB-4DD8-4554-ADF2-1F193B1273B1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C8C894AE-F388-43ED-96B0-3EDF6C4733A4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1A756E78-9289-4CE4-BDDB-5A5E39DF6336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3CCBB4ED-A4F2-48B3-A79C-BF346174253F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40AC4D15-D521-40AA-B841-050732A8654F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D65B90FD-A5E4-4624-8D44-F706DA971065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967D7563-82DE-474A-8F51-BBB1A96637B6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BBF03519-8F77-4322-AE0D-FF8753D89A61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EC7DBBA0-623B-4622-B4B5-A9738BD76915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F121DED4-4D61-41EA-86BF-2CD93D70DFB5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5DF17D1-308A-4B72-840D-7163AAD626B5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2F23ECD4-7C84-4D6D-983B-BCDBAD09BBE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C0BE1EB9-7452-42F7-967C-BD2BD716F0A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B8F882B6-2059-440B-9173-DB63143E562D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1EF60C5A-98F8-4E1D-BFA1-749D1A5BC0C9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16</xdr:row>
      <xdr:rowOff>228600</xdr:rowOff>
    </xdr:from>
    <xdr:to>
      <xdr:col>7</xdr:col>
      <xdr:colOff>1308100</xdr:colOff>
      <xdr:row>18</xdr:row>
      <xdr:rowOff>50800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AB54AD94-9663-427F-BA60-12D8FAD030EE}"/>
            </a:ext>
          </a:extLst>
        </xdr:cNvPr>
        <xdr:cNvSpPr/>
      </xdr:nvSpPr>
      <xdr:spPr>
        <a:xfrm>
          <a:off x="7404100" y="2876550"/>
          <a:ext cx="2133600" cy="317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9112D098-5D4C-48BB-9049-6A14A7B0BADD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704FB3A5-D5EF-4191-A204-D3C93527A301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D48F43AB-D289-4921-BB46-0BD2CFC962EA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7A53D2A1-DC75-48B8-8568-8738C1CD4A16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39573A40-2DA5-4BF7-B046-9138DC196245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D823AD0A-D19D-4068-B540-82B9F896F079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5F96F466-B71D-4B40-A896-C731930A3993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8AC74C76-4910-452C-9985-FDF6187D57A8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1E457F8E-81BD-43CF-8FF7-82A5D81C3E6C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E262D958-13AC-46A7-89C2-6D3E3C6C5DDD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62164E13-A33C-4E7F-ACE9-60B0E17AE315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C687A85A-D762-4BD8-8DF8-6FCCB3DC844C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BFD1BE85-01C4-4585-8227-D80B9767C26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3E607F2D-2378-49A8-82AC-A62C2E28D3D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EB5CBC07-6D54-49CE-8FD4-198DCBA3827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3C153B7B-A55A-4AC6-AB65-6B70B07D6360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6D56D51C-1618-4FEB-923B-B5D199123CA3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6F58489-3D62-4DA5-85EC-E30EFB7FBCF1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C00A1FB1-D84E-4D3D-AA59-4CB78E0BDF39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EADC12C4-2CB6-408A-AA29-1C044D970FBE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CFF8A82F-BACC-4973-86E3-1EB374233CB5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1DEBA0C7-6888-43F9-B8FE-986F8AEDF296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A685122F-7050-45F6-B99D-05FDE5F89FAD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53EDF468-EE85-4492-A79C-39D8DF26D3FC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530320B8-A741-4D36-9BB0-B8BB2043B536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564BF128-2083-44BD-AF6F-857D71EEFD70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68DF5577-F556-44CC-8C63-21A52759E2D0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8050CD7D-B02F-4BA1-B84D-1FF05F034563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E55141C-A730-49BE-B269-8504F19295F8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3DCDBFA3-5A50-46B2-999D-29DE0C15C6A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AB34EB48-2C90-4E17-9D2C-A3A4BB9BD49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18D8843C-2F20-4FC0-AB8C-0EDE11F3DFA4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96A9A5C7-ED94-49AE-A0ED-DA2439FAF122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79C64FB8-0274-4AB6-85D2-A2D2A52F4CBA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895E58-C3D6-4F00-B88A-34F704D24069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67C51420-7E9D-4195-BF95-EA2DAACEB23E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87B1F78F-1107-4D5E-B7D3-2C44D96A3C31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41E745DA-2C94-4DE2-AE70-788C272EC08D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DB313649-0337-4204-BBA9-05280D694833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8D06C66B-8499-4020-8802-DEBF8FD2C046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D3DDEEA3-C9C6-4205-B81D-4CD03A2BE101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303E6DF1-9C9E-461F-B0FB-B41019EC5AEE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CC612943-00AD-47B9-B18A-14DB601FB274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B0D83021-8FC7-4DAF-9C3B-4E70B4F230A0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A7E88F3B-F8E7-41E7-B3FC-3F3BAB483A88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DF39222E-F4D8-499D-B26B-893D6F397627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C48790DD-437D-4F19-8E74-C52F7A7A46F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D8B5073C-A995-46F0-BA78-5FF3B3DEE14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C147D088-4C0C-42DD-A3DE-6CAC8468C145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72CD4124-5281-4EBE-B65F-2198FCE902DA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D76D766D-0893-4C8C-A0B7-8391D26EFCE3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14</xdr:row>
      <xdr:rowOff>161925</xdr:rowOff>
    </xdr:from>
    <xdr:to>
      <xdr:col>5</xdr:col>
      <xdr:colOff>904875</xdr:colOff>
      <xdr:row>19</xdr:row>
      <xdr:rowOff>152400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FEF9AA18-7FFE-4EE7-B1D9-1191861225DF}"/>
            </a:ext>
          </a:extLst>
        </xdr:cNvPr>
        <xdr:cNvSpPr>
          <a:spLocks noChangeArrowheads="1"/>
        </xdr:cNvSpPr>
      </xdr:nvSpPr>
      <xdr:spPr bwMode="auto">
        <a:xfrm>
          <a:off x="285750" y="23145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9C456717-D317-4ABA-A885-E41DDAF0FF31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FACD5AA6-655C-4663-B9C4-F3D537586EF5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F07A0A94-7AEA-46C7-B204-F07C17CC929A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58FF9E53-E899-475F-B3B7-077EA8CA65DC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7AC1C562-FC80-4E87-B645-5354522E4D7A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3940575A-E9F9-43F1-BB0C-020629622418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7118EC40-2C06-4D92-BED0-927D57A3B9C4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DA9B0112-F942-4CEB-A82A-2D277A1911E1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B37E6D5-D4D8-4D08-9BC6-8DD5DD70B3CF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284016A0-FC35-4A53-9928-3AA34FB75385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50156F71-C0AC-48DE-809C-63127F7ACD64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EF8B52F0-63B2-4397-BD53-ABC0314EE62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5E7675FF-489C-4DED-978A-3A2FEC518CC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72E77A14-ACEE-487D-A668-2C9FF2B7C6DE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1923CC94-EA80-46A8-A693-688148C205EA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6</xdr:col>
      <xdr:colOff>241300</xdr:colOff>
      <xdr:row>17</xdr:row>
      <xdr:rowOff>50800</xdr:rowOff>
    </xdr:from>
    <xdr:to>
      <xdr:col>7</xdr:col>
      <xdr:colOff>1930400</xdr:colOff>
      <xdr:row>18</xdr:row>
      <xdr:rowOff>139700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138267DB-F7C3-4ACF-BC27-90517B96FE3B}"/>
            </a:ext>
          </a:extLst>
        </xdr:cNvPr>
        <xdr:cNvSpPr/>
      </xdr:nvSpPr>
      <xdr:spPr>
        <a:xfrm>
          <a:off x="7699375" y="2946400"/>
          <a:ext cx="2460625" cy="336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endParaRPr lang="es-ES_tradnl" sz="1600" b="1">
            <a:solidFill>
              <a:sysClr val="windowText" lastClr="000000"/>
            </a:solidFill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6</xdr:col>
      <xdr:colOff>241300</xdr:colOff>
      <xdr:row>17</xdr:row>
      <xdr:rowOff>88901</xdr:rowOff>
    </xdr:from>
    <xdr:to>
      <xdr:col>7</xdr:col>
      <xdr:colOff>1511300</xdr:colOff>
      <xdr:row>18</xdr:row>
      <xdr:rowOff>215901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CB97E396-2B3F-40A0-8103-253F292C8DF4}"/>
            </a:ext>
          </a:extLst>
        </xdr:cNvPr>
        <xdr:cNvSpPr txBox="1">
          <a:spLocks noChangeArrowheads="1"/>
        </xdr:cNvSpPr>
      </xdr:nvSpPr>
      <xdr:spPr bwMode="auto">
        <a:xfrm>
          <a:off x="7699375" y="2984501"/>
          <a:ext cx="2041525" cy="374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Telf:  613334455</a:t>
          </a:r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C60C1A44-B25D-4DEC-B197-709D96D98E2A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83A503B4-0F26-4D91-AE53-FD93C1F2527C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3FE7FD17-BA12-48E1-8D78-26B37997F39A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87209D62-5251-44F5-894B-A9DFA6761A14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BECB7C80-CD25-4999-9AC0-96C1B456DAAC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6FF39DFB-09B0-4CA0-B676-C9EE70DF942C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8C446B15-2092-4986-9C87-3EAF980F55E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32CB143A-B1A3-460E-B5C7-2FD3DC071E61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1EBFBD79-CECC-4947-B78A-64363748517E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DACC6683-018D-4B9C-8C2A-B8B7E8CAAED9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123576B0-1E03-4A50-8180-E81A77516830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3D8952EC-33CF-4423-A58B-BE2599602B37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A5777347-CF99-492A-994C-AB9965EE467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F4326CCD-25BC-4B18-A50A-54D25C594EF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77AE6E04-6606-4BA1-89B3-B6B8829D76B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D072876E-CEAB-4A07-A112-1BE78A0FEB39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6CE973D2-9A96-4264-AE4A-D8BAB4FA2796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E4CBC70C-7E3C-43AF-ABA5-7BBD3775E7A1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BEB710ED-92C8-4415-94CF-A3CEAEEF93D9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AF24FEFB-A939-40DE-B125-AC8054E77A6D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2E031C26-9D7C-4909-AE04-0D467476B965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737CC35-9360-445B-B320-A3BA8D449B03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D4BB673D-D14F-4897-B786-43E9ADCAFC1E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B0800049-F7E0-443C-8DE8-4A772D6FCE02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84657D82-22E3-4FD5-9D6E-6044DCF32EE7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1A97F69F-7012-49E2-8473-11E0F5CEFA4E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A129570E-F9B8-474A-AFB4-03898C772333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80E394B6-A24A-4BCB-93B4-7004DA93F1AD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A9C99B4F-8E87-4359-B836-E7A7C51F4258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D38C82A-BFD5-40F2-8D55-B72A1AC376D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A903F9B8-4F37-4F53-B58A-EC7E5177FEA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70EA4C8E-DE66-4C0B-B535-15DA9F899765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CC11364B-946F-4ADB-869C-9EEC16AEEB86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4E6D4274-BB3A-41DA-9CDC-73E63A2F033D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69CFB145-E944-42F8-9982-44DC2855C630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A4907E9C-DEC6-4203-A2DD-1A4E758579E8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32061D2D-A39C-4B92-87DB-98A00F6843DC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9ECCA227-5623-4F60-9E97-F6D76528E2E7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CCD4ED04-2E2F-448F-B5CD-8334DD8C7259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494B3BF7-41DD-414C-93D2-EACAE3EA5848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EB174E04-E60F-478F-82F7-8C1D452F21CE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C9DD3DF1-4200-411C-8CD4-9DD04ED3F53F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836F930-4BFE-430A-9BA0-4B6594148FD8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F727861D-DEB1-49A4-B1A0-444F416CAD3D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93888C14-B18F-48FB-9ACD-4A2A04F15A3A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8786A0FD-FB7E-4245-B18E-1DB5C28A090A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94FC4082-AEE7-4B72-8717-BFC8EAEB5C6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4EFA1720-2CAF-4756-8553-A4BFBAABF8B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66431E31-9735-4530-8C50-E60077016814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7EE432EF-B440-4185-8813-BDEBCFA3F254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16</xdr:row>
      <xdr:rowOff>228600</xdr:rowOff>
    </xdr:from>
    <xdr:to>
      <xdr:col>7</xdr:col>
      <xdr:colOff>1308100</xdr:colOff>
      <xdr:row>18</xdr:row>
      <xdr:rowOff>50800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E390573F-0889-4D1D-934A-A434D1CEB7C1}"/>
            </a:ext>
          </a:extLst>
        </xdr:cNvPr>
        <xdr:cNvSpPr/>
      </xdr:nvSpPr>
      <xdr:spPr>
        <a:xfrm>
          <a:off x="7404100" y="2876550"/>
          <a:ext cx="2133600" cy="317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59D4DE7A-A8C8-4DFA-85EB-F0F3D3C05B59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1C087D88-DDEE-45AB-84F7-7FBC6E9D2F66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36E07303-D55B-49DA-9651-C2EAB8D881C4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4981CE55-E450-4E92-811F-B9696D563B96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30F2D8B8-E629-48ED-B7F3-10DAF0F8489B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DE25263A-4959-42AE-9903-5027B948BAC8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5E4AB633-41CD-4BB8-9FBE-B7B95A94B48B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481A3AD6-BF34-4AB5-923F-FAEE0CF4EDF2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A2A31E97-67E8-42B7-A7E9-33667448C6DF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DF721408-CE38-4E2A-AD60-439D7E750310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FE47415B-05BD-4A01-ABA2-0E2761CD459D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97D2100E-E79F-461D-9DE5-B781367C63F6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5B9B58F9-9EFA-482B-99B9-89321BF8EFB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7EBFA2FF-BD0D-4049-B0EC-3773E0101EC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70B9CD6D-A6DD-4039-806B-A150531E38BC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F1BA333E-449F-4A92-A0F6-22C404A6551B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55FFD602-EC75-4523-B52A-1341B6644B39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EC498DC0-288B-49CC-BB51-99EDC1128D48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BA22F22B-3C64-42C8-84D4-E45CCF767FD4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EE98F104-C9B7-4A26-8021-22BDC719DECD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C86F7C67-B0F9-4D99-8DF9-D7C0C47A0425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D68FA8D5-72A9-4F35-9BBA-2861D8AC94A8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EE131235-6BDE-4C1D-BC4B-104F2A1895BE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8561C826-0009-4C30-A704-BBF93AEE966A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AB5D87C-40D6-4837-A43D-976BEAA705B6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A44B8ACF-9A3E-46E3-87F3-EB0E29FA79B1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DC7BDBE1-5028-477F-B8DC-F835320A4585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3BDAA359-BAA3-4818-BB0D-D436F55B9461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245823DD-1FFF-45CC-99A4-3ACA9E069539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D0104E-8FEB-439A-A1E5-47D5CF77AA1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B2E7242B-6CC6-4FB9-A18F-470DCCB4F2B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611A165-DA67-4B96-98FF-FADC6450A675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77DE4EA3-578D-45B7-BE43-002526B80710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374F1200-01CD-4688-8CB5-817BE2B5CACC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A4892F09-96C3-4887-A680-1C9AD8B66B0D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320BDE54-FA1D-4418-9581-3A1A02356949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C124C1E7-EBCD-47EF-8E11-30B24B359C38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6E674FA8-D34F-4DD9-B664-51CC238DA4E5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6F303ABA-388F-410B-963D-6E223084AFFA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AFBF0DA7-7122-400A-BF06-EB3D83084420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49186B34-2260-4209-B675-965A1D5CE2FA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C3EED5C5-A052-41F8-8306-C23D9773F294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36D2DDCB-B96B-4985-A15D-C3436A3736BE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2AF6724D-7771-46D2-B212-99FB7B1DB0D8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90BDA8BF-736A-45A2-B8D8-0F4473B00995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C873C451-9058-4C17-B08D-EEB1B65B4093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11E10859-9D53-4E13-8E15-62D24A5285C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C5BAB3D6-259A-4725-A54E-A0E7F4FD8E3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2086BB4A-8DC6-4B21-A3EB-561ACAF1914F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84B0CDE8-319C-4C60-9755-2D6E8E331D68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10FB19E0-0774-480C-973F-798BBC049327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11A81E11-93F9-4642-A5A6-F934D589EECC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76FCCA3C-152D-4E79-8248-260AFCC016BF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71D8645C-8C71-433C-BDE9-022227DFAB02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96F3446C-57B6-409A-96E1-4088EFF2941C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8D6B8B05-84C8-4496-992D-1DCA76AB55F9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9AB27ADB-6206-44A8-BA6B-BE39264351CC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BF3E6894-1389-4E5C-A8FB-2F06053191A6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88B7AE75-07FC-46FC-A259-0156D3E3C756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1615140F-5EEE-4CC8-BB63-56A1650E9AAE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9FAE3689-C02B-40A2-A626-F5E69A49332B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3C9B19B2-0D8A-471B-9AD6-A24EF6A668DE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60337545-A2FD-45D3-8022-C33E74997508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F2208EB0-DDF5-4469-AE5E-80EABC140F5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C98175D9-752B-433B-B9BF-AB9E446FAB3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9D7630BE-EDE4-4E82-A809-31AF13B6D88A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4EBA6457-C32E-445F-82E5-F8E8D4A616A1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6645BA7F-8B9B-47F7-9023-6D289707C26B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30B48124-CE38-43CB-9AE6-0787B9866CC6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D87E7BDE-6D16-4A67-8D59-F2587A1A7CFF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665D1DA1-A363-4DF8-B0CE-45D9A49507C1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CC82682-0FFA-48FF-9B9D-BAD0FD0508A6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9618A4AF-814C-44A9-B386-2F1BD4ACBC1B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6AE33311-E141-4AC4-8876-9E0E1CDEDE19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E46D0478-D5D2-4F02-95C4-ED6B77FC0B77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F85D998B-C712-4153-8E20-C52D376CF32B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C45E182-392E-443C-A500-F987199E2EB2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176E93C1-D4A2-431F-B6BB-DB6F6E4C93AA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644881A8-B797-48FD-9AF3-363E86A79256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6B621370-17DA-4218-BD22-11731A7DE67E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99D84077-8897-4204-9560-DA8604960D5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66241ED3-EF1E-467B-91ED-BD412C3313A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FB71F678-9272-40B5-8BC6-4537E384D2B5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E4567EE-F52E-4813-B8B7-C387A3C56FB1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E061630A-210D-4DC4-90D6-05C82591B353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9E5466D8-92F4-4BBD-A298-6520A7F20634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BEA871C3-4DDD-4541-A0F3-1B1C1FB09EF3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15CC6C94-94DB-4488-BD33-68F7DB907A3F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80CB5DCB-9550-4BB6-9869-FEE7134B0147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E33BD011-F724-4D6A-834F-5B5726EC85CB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D0A0D135-2562-4891-95DC-11C3587BB4E9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C6120B51-A701-4A30-A5C8-760F098CE3BF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5E95CBF0-3D8B-4835-A2FE-9D36BCF8DABE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F3B25321-1369-46D2-8FA4-A9772E639487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2705A68C-C993-4ABA-A61C-6E2AF35979D6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1CB849B8-9619-49D7-BC51-C92C50064102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B9CF446C-B1CF-43C9-B094-E3EF0827A22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B98EBB13-C4A7-4A98-B971-6B7CC3214C3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56D1E99C-B751-4487-8FA6-B612827F4E4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2534E06F-2014-4824-8839-D8F7074156ED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7973EE85-1997-400F-8B45-42BF47F9B514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231AF97B-34D6-4020-AF14-C1CA70F755DE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14</xdr:row>
      <xdr:rowOff>123825</xdr:rowOff>
    </xdr:from>
    <xdr:to>
      <xdr:col>5</xdr:col>
      <xdr:colOff>904875</xdr:colOff>
      <xdr:row>19</xdr:row>
      <xdr:rowOff>114300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1DE4CC85-8C1B-40E5-B3E6-35D9BC4295A1}"/>
            </a:ext>
          </a:extLst>
        </xdr:cNvPr>
        <xdr:cNvSpPr>
          <a:spLocks noChangeArrowheads="1"/>
        </xdr:cNvSpPr>
      </xdr:nvSpPr>
      <xdr:spPr bwMode="auto">
        <a:xfrm>
          <a:off x="285750" y="2308225"/>
          <a:ext cx="6651625" cy="1260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99C3E89F-7025-4714-8105-C97E39F28928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5369E803-B616-4A3C-A376-6E6AAD57EB3A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D958990A-81ED-4BDD-8DF5-A5FAC9237809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41F79657-7414-4559-91D1-151279A42811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37C19A4C-D465-45CF-8C58-6C6035A53494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41C3D997-25B9-466D-8F90-F2D26E8D9CED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720525A0-51D6-40CB-8C55-C1BE2F1873B8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2D1B1387-BF17-48E4-B289-6B29D0CC2E36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806A4353-6DD4-48A7-B0F0-E84016B09191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C805D6F1-C31C-49D5-923C-BA1AA4A53D21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7501B372-D4AA-4A30-9D1A-408C1A93A9C6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124656F4-330A-4056-9ECC-E95355A8ADB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4CAFE2CC-D794-4026-A3BE-C1F95118775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2B4754D2-EF38-459F-8BBA-994C7372B135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A543D061-A8A0-4CAB-9A9F-701DA8F7773B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6</xdr:col>
      <xdr:colOff>241300</xdr:colOff>
      <xdr:row>17</xdr:row>
      <xdr:rowOff>50800</xdr:rowOff>
    </xdr:from>
    <xdr:to>
      <xdr:col>7</xdr:col>
      <xdr:colOff>1930400</xdr:colOff>
      <xdr:row>18</xdr:row>
      <xdr:rowOff>139700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B66DFE88-FEFD-4D82-B5A8-FD88CB647A76}"/>
            </a:ext>
          </a:extLst>
        </xdr:cNvPr>
        <xdr:cNvSpPr/>
      </xdr:nvSpPr>
      <xdr:spPr>
        <a:xfrm>
          <a:off x="7699375" y="2946400"/>
          <a:ext cx="2460625" cy="336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endParaRPr lang="es-ES_tradnl" sz="1600" b="1">
            <a:solidFill>
              <a:sysClr val="windowText" lastClr="000000"/>
            </a:solidFill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6</xdr:col>
      <xdr:colOff>241300</xdr:colOff>
      <xdr:row>17</xdr:row>
      <xdr:rowOff>88901</xdr:rowOff>
    </xdr:from>
    <xdr:to>
      <xdr:col>7</xdr:col>
      <xdr:colOff>1511300</xdr:colOff>
      <xdr:row>18</xdr:row>
      <xdr:rowOff>215901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5DAABF70-146B-4811-B258-E96FB091FD3D}"/>
            </a:ext>
          </a:extLst>
        </xdr:cNvPr>
        <xdr:cNvSpPr txBox="1">
          <a:spLocks noChangeArrowheads="1"/>
        </xdr:cNvSpPr>
      </xdr:nvSpPr>
      <xdr:spPr bwMode="auto">
        <a:xfrm>
          <a:off x="7699375" y="2984501"/>
          <a:ext cx="2041525" cy="374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Telf:  613334455</a:t>
          </a:r>
        </a:p>
      </xdr:txBody>
    </xdr:sp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14</xdr:row>
      <xdr:rowOff>161925</xdr:rowOff>
    </xdr:from>
    <xdr:to>
      <xdr:col>5</xdr:col>
      <xdr:colOff>904875</xdr:colOff>
      <xdr:row>19</xdr:row>
      <xdr:rowOff>152400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8053D545-CB9E-40CD-A695-90E6FEFF0519}"/>
            </a:ext>
          </a:extLst>
        </xdr:cNvPr>
        <xdr:cNvSpPr>
          <a:spLocks noChangeArrowheads="1"/>
        </xdr:cNvSpPr>
      </xdr:nvSpPr>
      <xdr:spPr bwMode="auto">
        <a:xfrm>
          <a:off x="285750" y="2346325"/>
          <a:ext cx="6651625" cy="1260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A25C799A-615F-4741-BD21-7DFB2BA32F52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5B8EEF4B-F36B-44B4-91D9-368F653A691B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2B03C7E0-44F9-403D-99D9-186C2ED0D4D4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99231D1A-D955-4FAB-99A7-DE2BCA0EA21A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A86D3099-1327-4350-8E4F-6E82DDF155EB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6572F5F9-9433-4863-BA95-72545A554254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D743B719-160E-49F3-B34E-6C8EA136133E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BE9E1A8D-500A-43D4-BC9E-53D8EB3E5928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57AC4C7F-AD6E-4CEE-AF37-DEA51BC3ED23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A570E747-0F93-4A5D-812D-79E38241C0BB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3E8BEAD-BC2F-4FD9-B08A-88D323A2F74B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D4F9F686-98FD-4BE3-B81A-98070B1C024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E7A388A4-4BCD-486F-ADAD-F313343B738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3020BE72-6597-4A68-BFF1-9DAC923C61E4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A22A1881-A7F6-403B-B9A2-3152921510F5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6</xdr:col>
      <xdr:colOff>241300</xdr:colOff>
      <xdr:row>17</xdr:row>
      <xdr:rowOff>50800</xdr:rowOff>
    </xdr:from>
    <xdr:to>
      <xdr:col>7</xdr:col>
      <xdr:colOff>1930400</xdr:colOff>
      <xdr:row>18</xdr:row>
      <xdr:rowOff>139700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C4F02428-20B1-4F23-BC30-CE753F237D9F}"/>
            </a:ext>
          </a:extLst>
        </xdr:cNvPr>
        <xdr:cNvSpPr/>
      </xdr:nvSpPr>
      <xdr:spPr>
        <a:xfrm>
          <a:off x="7699375" y="2946400"/>
          <a:ext cx="2460625" cy="336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endParaRPr lang="es-ES_tradnl" sz="1600" b="1">
            <a:solidFill>
              <a:sysClr val="windowText" lastClr="000000"/>
            </a:solidFill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6</xdr:col>
      <xdr:colOff>241300</xdr:colOff>
      <xdr:row>17</xdr:row>
      <xdr:rowOff>88901</xdr:rowOff>
    </xdr:from>
    <xdr:to>
      <xdr:col>7</xdr:col>
      <xdr:colOff>1511300</xdr:colOff>
      <xdr:row>18</xdr:row>
      <xdr:rowOff>215901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990F47E4-D883-48BA-97D9-63A830395C9C}"/>
            </a:ext>
          </a:extLst>
        </xdr:cNvPr>
        <xdr:cNvSpPr txBox="1">
          <a:spLocks noChangeArrowheads="1"/>
        </xdr:cNvSpPr>
      </xdr:nvSpPr>
      <xdr:spPr bwMode="auto">
        <a:xfrm>
          <a:off x="7699375" y="2984501"/>
          <a:ext cx="2041525" cy="374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Telf:  613334455</a:t>
          </a:r>
        </a:p>
      </xdr:txBody>
    </xdr:sp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DBE02863-3F18-4027-AFAA-321E67E2C141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9B5E3CBE-1872-46E2-ACF3-5CB31C011592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2FBB960E-E869-49EF-8B11-AB61B331B787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E40E77A8-0BF3-4746-910D-DC5E5A8E7016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F4A7D77C-2595-48E0-A73D-97AF570C6443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80F528A4-2998-40D1-ABBB-FA16BCBF28B7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CA709A37-1363-45D7-802D-04FB6C024D6C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6A308DCE-9334-471F-A230-B193115AE242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3E7C8DF8-7491-4830-A45A-BA1BB58978D3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8A0C9927-8F58-4E7A-88BF-A1FAEE1EB945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A90527B6-DBF8-4405-B2C9-2BAFC9A05CEC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2840EF26-3F7E-4633-B768-9C96D5609EBF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A998AA56-82CC-435E-82BD-CE0184ABCC2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35C7D11E-C3F8-4BC5-AA15-5D108B8595C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310A4DD4-DE66-4B8F-8E5F-289D52E96BD5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19929EBF-D5A6-4FFB-ACB0-5F00F5F6119B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16</xdr:row>
      <xdr:rowOff>228600</xdr:rowOff>
    </xdr:from>
    <xdr:to>
      <xdr:col>7</xdr:col>
      <xdr:colOff>1308100</xdr:colOff>
      <xdr:row>18</xdr:row>
      <xdr:rowOff>50800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971CF07F-2825-46D6-9E00-1D91238217A1}"/>
            </a:ext>
          </a:extLst>
        </xdr:cNvPr>
        <xdr:cNvSpPr/>
      </xdr:nvSpPr>
      <xdr:spPr>
        <a:xfrm>
          <a:off x="7404100" y="2876550"/>
          <a:ext cx="2133600" cy="317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9FBF9819-C130-469D-86EC-0B5FB5040E9F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2D66F57E-B660-4065-831E-AEE08FE593FC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1D2A5A9A-3825-4244-8771-B44D5B0CB2A6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5E40F211-7BD4-4BBA-894F-DF719F678926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7866CE46-50F6-431A-B435-82B8EEBABB85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B3AF85AB-BBE2-4A2C-820E-4C98B60A4A53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A413158B-A62F-4382-8B9F-147A8653AD56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4ED9C7E9-6CD7-46B6-84BC-09E6542226EB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20CF2C8E-5A13-4916-BD16-9BADE2698320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73C465AB-BE3F-4461-B488-0D14CBE9DE03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8DDD2666-982C-4768-BA14-C53E9D6AFFFD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D2754737-4801-4BAB-817D-27EB14A5992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568B0DD1-E2B4-4CDA-859B-494CBA6D6B7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F08F1F1D-5489-4586-9E9C-7B249B874D8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6F0AA29E-5BEE-4377-AB92-46F6E27AA27D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9A02078E-DB79-46A2-B88D-6AE427C88352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B93E59EB-BD58-4D19-B229-6A11A751C7EB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C471F4A2-52D6-4C71-A341-F279EE4F6241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3F3E4BE9-4905-4370-85D9-81AC7387DD31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B58F155C-63E0-40FB-8F95-E144148C0E31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A3B7C0B2-A0A4-48BF-A3C8-15A2A2E57E4C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74CA6AD4-7423-4E83-83BB-11DC390CBFBA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370D60AF-03EE-4CAA-B8D5-C242F7AF8800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18D100E6-E134-4100-A4C7-49EBC5A3F151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6353073B-8D70-4AB6-AAD3-4B38C60D3893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8B08F143-06FC-4238-9F4E-BD8C497641B5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56973931-A8A2-4A47-B911-85AEA3058948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DDC590F6-575C-438E-91B9-DE35F1A88D4B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95A4AA84-9EEA-4BA8-BE7C-5BD012021471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9F335EFB-34AA-404B-A6BD-DC828629469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21D23145-AC01-433A-B81E-D472B29FA5B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AF0CB8F9-2B7C-4A04-8997-5C58CC7F62F3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55603C1B-93F6-4536-B743-10180941899F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6</xdr:col>
      <xdr:colOff>241300</xdr:colOff>
      <xdr:row>17</xdr:row>
      <xdr:rowOff>50800</xdr:rowOff>
    </xdr:from>
    <xdr:to>
      <xdr:col>7</xdr:col>
      <xdr:colOff>1930400</xdr:colOff>
      <xdr:row>18</xdr:row>
      <xdr:rowOff>139700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110F0BBC-91FB-4221-8BF0-894137B636E8}"/>
            </a:ext>
          </a:extLst>
        </xdr:cNvPr>
        <xdr:cNvSpPr/>
      </xdr:nvSpPr>
      <xdr:spPr>
        <a:xfrm>
          <a:off x="7699375" y="2946400"/>
          <a:ext cx="2460625" cy="336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endParaRPr lang="es-ES_tradnl" sz="1600" b="1">
            <a:solidFill>
              <a:sysClr val="windowText" lastClr="000000"/>
            </a:solidFill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6</xdr:col>
      <xdr:colOff>241300</xdr:colOff>
      <xdr:row>17</xdr:row>
      <xdr:rowOff>88901</xdr:rowOff>
    </xdr:from>
    <xdr:to>
      <xdr:col>7</xdr:col>
      <xdr:colOff>1511300</xdr:colOff>
      <xdr:row>18</xdr:row>
      <xdr:rowOff>215901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E323DD67-E787-4073-B1BB-7CBFA1258089}"/>
            </a:ext>
          </a:extLst>
        </xdr:cNvPr>
        <xdr:cNvSpPr txBox="1">
          <a:spLocks noChangeArrowheads="1"/>
        </xdr:cNvSpPr>
      </xdr:nvSpPr>
      <xdr:spPr bwMode="auto">
        <a:xfrm>
          <a:off x="7699375" y="2984501"/>
          <a:ext cx="2041525" cy="374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Telf:  613334455</a:t>
          </a:r>
        </a:p>
      </xdr:txBody>
    </xdr:sp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F44B1DCF-57CD-4445-96E9-36D1A7D4C410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17EA4A66-3675-4847-B4D1-30E3D21173E4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36A9BC64-68EE-4EEC-A887-9C3F136729CF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9B37CC51-05A3-475F-8F2E-C0197A0981DB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63259F73-9B0C-4633-BFED-B065749E0C0E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FAC28BDF-DB28-4D4D-BEBC-57E7674A2E47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9EA038E8-0332-46AF-A9B0-B68D234433A2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2A7764E8-6B78-48F7-9B99-4948EE0A97CF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3A81B462-A61F-40E7-A3F4-55B2D32A0C1B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4B382DC9-BE41-4917-BA1A-A7B9F0D4C345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9472346E-2CA6-47A8-8285-41C8D968739A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575C23CA-8909-43F0-900F-693520CD3515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AECF0DF7-827B-4C20-BDE4-ADC8615720C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AEABAF2D-0B52-4628-97AA-8D24F8D6ECE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F6725973-BA84-4E9A-AADF-5709FB6416FE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982B2117-92E5-492B-95D6-D6A76C3119C8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16</xdr:row>
      <xdr:rowOff>228600</xdr:rowOff>
    </xdr:from>
    <xdr:to>
      <xdr:col>7</xdr:col>
      <xdr:colOff>1308100</xdr:colOff>
      <xdr:row>18</xdr:row>
      <xdr:rowOff>50800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AA94FC17-466F-4A8D-A74A-55E831CDCA6F}"/>
            </a:ext>
          </a:extLst>
        </xdr:cNvPr>
        <xdr:cNvSpPr/>
      </xdr:nvSpPr>
      <xdr:spPr>
        <a:xfrm>
          <a:off x="7416800" y="2921000"/>
          <a:ext cx="2133600" cy="330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FD6655D4-3495-4F12-89D1-9FAAC1BC33AB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6773CE95-DF18-4E49-8165-41BCCA75C35A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7FD145A5-A872-4BC6-95A1-9E93A05361F3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B05E8DDE-107A-40F1-8893-32F25C542110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61305008-C7C8-4AD2-A69C-4B64302F26F3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D1EF919D-263B-4B4C-AA15-2E0CEFB4F648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9F882AA3-3903-4846-9818-8D5525F8CC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4D3632CD-0FA1-4056-BA01-C3DACF581ECA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E7991ADD-2AE9-4E7A-A083-372A44E2CC51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8BE0DF86-BD9E-469F-824D-1FC56461EF1A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285750</xdr:colOff>
      <xdr:row>11</xdr:row>
      <xdr:rowOff>9525</xdr:rowOff>
    </xdr:from>
    <xdr:to>
      <xdr:col>2</xdr:col>
      <xdr:colOff>1155700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4B3C3558-5F14-4FAA-B106-9E87F1074925}"/>
            </a:ext>
          </a:extLst>
        </xdr:cNvPr>
        <xdr:cNvSpPr txBox="1">
          <a:spLocks noChangeArrowheads="1"/>
        </xdr:cNvSpPr>
      </xdr:nvSpPr>
      <xdr:spPr bwMode="auto">
        <a:xfrm>
          <a:off x="609600" y="1781175"/>
          <a:ext cx="1812925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B2982857-9465-491F-BA45-8236FACA66F4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D3096E00-1446-4454-901F-24B1F0F5659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625D4B4D-2071-4113-8344-EFD393A1355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7256FAE7-C70C-40AC-A48A-DB5CE834F89B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gradFill rotWithShape="1">
          <a:gsLst>
            <a:gs pos="0">
              <a:srgbClr val="0033CC"/>
            </a:gs>
            <a:gs pos="100000">
              <a:srgbClr val="66CCFF"/>
            </a:gs>
          </a:gsLst>
          <a:lin ang="2700000" scaled="1"/>
        </a:gra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tx1"/>
              </a:solidFill>
              <a:latin typeface="Tahoma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tx1"/>
            </a:solidFill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E25465BA-3EA0-43A6-815F-3C96DDB9C76F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2"/>
              </a:solidFill>
              <a:latin typeface="Tahoma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16</xdr:row>
      <xdr:rowOff>228600</xdr:rowOff>
    </xdr:from>
    <xdr:to>
      <xdr:col>7</xdr:col>
      <xdr:colOff>1308100</xdr:colOff>
      <xdr:row>18</xdr:row>
      <xdr:rowOff>50800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CB540F4-26FC-4C5C-9FA8-B565B205EACA}"/>
            </a:ext>
          </a:extLst>
        </xdr:cNvPr>
        <xdr:cNvSpPr/>
      </xdr:nvSpPr>
      <xdr:spPr>
        <a:xfrm>
          <a:off x="7404100" y="2876550"/>
          <a:ext cx="2133600" cy="317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3E667A98-5126-4BA2-B592-CA21C9707042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2D6704A1-6A2E-4B0A-A904-D95FE4448CE1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71E2367C-D465-422E-9AF1-7CF4ADA109CF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446D05D7-7670-4BB9-8FD7-F205F531093F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8BB5A0A2-00CF-4CD5-AFF0-0509D958F93A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D009A721-2914-4439-B381-29A0AABB2A99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F31C8F2C-0040-456E-9E9C-C4A4DE9B7549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C555018F-C916-4F30-AAD2-62E7A58C401F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DF0903B5-8DAB-43F6-8B2F-5ED303CE8FED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8C0C4DB8-5451-4C9E-B044-6C4C34400974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9BAA5962-6971-4E30-8FEB-8D8F4FEE942E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34E34FFE-DFB7-4480-B92C-1F5F2B4F875F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DCA4EEF5-8797-466A-9948-BCBACB516CC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F804EFFD-F3C8-4F4D-85CB-93E019D1B9D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74A35DB1-5D45-44FC-B561-C20A89B313DA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7893E70A-7E7B-48BA-8F0A-45557B55E163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6</xdr:col>
      <xdr:colOff>241300</xdr:colOff>
      <xdr:row>17</xdr:row>
      <xdr:rowOff>50800</xdr:rowOff>
    </xdr:from>
    <xdr:to>
      <xdr:col>7</xdr:col>
      <xdr:colOff>1930400</xdr:colOff>
      <xdr:row>18</xdr:row>
      <xdr:rowOff>139700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2FAF9979-4506-4D4C-9BF4-DE90F932A4C1}"/>
            </a:ext>
          </a:extLst>
        </xdr:cNvPr>
        <xdr:cNvSpPr/>
      </xdr:nvSpPr>
      <xdr:spPr>
        <a:xfrm>
          <a:off x="7699375" y="2946400"/>
          <a:ext cx="2460625" cy="336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endParaRPr lang="es-ES_tradnl" sz="1600" b="1">
            <a:solidFill>
              <a:sysClr val="windowText" lastClr="000000"/>
            </a:solidFill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6</xdr:col>
      <xdr:colOff>241300</xdr:colOff>
      <xdr:row>17</xdr:row>
      <xdr:rowOff>88901</xdr:rowOff>
    </xdr:from>
    <xdr:to>
      <xdr:col>7</xdr:col>
      <xdr:colOff>1511300</xdr:colOff>
      <xdr:row>18</xdr:row>
      <xdr:rowOff>215901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03B310F8-B52B-479C-B1B3-113FFEAB746B}"/>
            </a:ext>
          </a:extLst>
        </xdr:cNvPr>
        <xdr:cNvSpPr txBox="1">
          <a:spLocks noChangeArrowheads="1"/>
        </xdr:cNvSpPr>
      </xdr:nvSpPr>
      <xdr:spPr bwMode="auto">
        <a:xfrm>
          <a:off x="7699375" y="2984501"/>
          <a:ext cx="2041525" cy="374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Telf:  613334455</a:t>
          </a:r>
        </a:p>
      </xdr:txBody>
    </xdr:sp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F144F33F-5EE2-493C-B642-2AF7D57C71CD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C2BB8701-9CE8-4591-96FE-02FCF75AF281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D5D19D8F-3073-4EEE-B8C1-B06844726BA7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E830BDF4-6522-4350-B4D5-D9DB32B565A3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DF42D94D-A5B6-4F46-9A81-B7A3CD7145F8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BCFADA52-1127-42AD-86AA-261C34E15271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B61B2C1A-5722-4A84-9D98-2635618DC241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6ABF9CA3-0412-4270-B1C1-66E91F5A0C71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D55FE305-B911-465A-B860-864E2D5288A0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293994C0-BC0A-40D2-98E6-D5A488CC66B8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D18FB0DE-9C28-4911-8C71-E9C64789DFE3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50B21A1-094D-45D6-82DD-B9619A05850B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3CEC3441-D273-4A69-85D2-42BAD855DC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5E45C48F-D832-4F78-8EC3-E534087403F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D5D28B27-6FB6-4D5B-B5FA-1F3C7BBB79FE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5E23A64D-B4E8-4A6B-9FC8-5CABC905F4F3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CDFAAA72-C66F-4497-8EFD-9710417CB08D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31715746-B4EA-4A36-A7F5-8F2CD3414DC6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EB35A1CE-FAAA-4F80-94E0-E6561ABFCE3B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76D108EB-69CF-4358-90C1-C53DE7BA9FA9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9A590A8-A488-421A-99A5-CBB730CA61FB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14119C74-61E3-4C65-B492-B04B886D598C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D59CF37F-81F5-4D96-A40C-8D5CAAA6839D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BB2EBBA5-D5C7-4562-84D5-DB3156327A8B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8316496C-E051-4C0C-850F-A00DCF79144A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3E4FB2B6-2B5E-4755-B914-CCCCEE46D147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DDC4852C-6FB2-47F7-8C3B-67C084765505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55808261-729A-4B6D-8A25-AAEF03E0A8C5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4F3430B5-0C85-45AE-9C79-DCBAF89824D5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A86E6C45-81EC-43A8-AD30-266B79B2DA7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F5F94CB1-4514-4D45-9D17-80767A86D49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72AFAD7A-8CB4-464B-AF1F-C820E44F59DD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615D4D31-059C-42FA-A74B-754593F4CE28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751AE9F-A231-4224-9FB3-33381136DB84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B4B9492A-83B5-4D00-9797-99FA5806D31F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E61238CE-6973-4C5E-BD6F-80F56FA128F3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596CC7A5-FB1E-41B2-951F-9AD78C0AA496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5C4228CF-A05D-41C5-8563-9518569AB676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B2099C4E-55FC-41EA-9D16-9198188857D5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DF78FB2B-D33C-4EA9-988D-BAC46B170450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1F8C5F6E-65C7-4C01-9631-53B059C0DAD4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A2949D06-6D52-4AD9-AD58-E6AB5C3DC4A2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FC622D4-F617-4483-B9B3-7AF9EF9B4131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66E97F5F-6A61-47E8-866D-3496294E0965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E946CB84-07E6-46A8-8B17-CDF4DE83556C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B33DA622-3C54-4027-B07F-0F29E09FB017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B59240AC-FE2B-4182-9787-E7E068C1736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8358AE8E-E664-44E4-80DA-ACB43497A07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EB525332-328E-40FF-9CBC-A178437B22AB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E8669D2B-C210-4199-9AA0-1C50740604A0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2CAA05B0-A8CE-4DCB-9F8E-72BE09B89C55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DA8BC782-39B5-479E-9C0E-786572677ADE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63F7F519-C0BD-4253-BCC0-26FBD9BAF792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ACB5269F-0663-4EEB-A94D-EC2CF685B5DF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F8073152-DF5C-4993-B42D-49B6F270B125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96B4F3C4-4BF3-441B-816A-C1A7AA75319B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C89634B6-5EDC-42DC-AE8C-9B10413E5E90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EF70DCCB-A5EC-4A7E-BE60-09567A424E05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26D30F3D-3148-40EB-8CB2-7EC00B4157A5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B484FFA5-DC13-4FED-B4E2-F76A792E6925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9FD44525-8177-41AC-ADAC-B097920F0B45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1D5957E9-FCEA-4226-828F-C77A53A40B97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C57BEA0C-BACC-4199-8C96-0668CD86DB4C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752D54B1-474D-4D1B-8D87-C855B00F7D9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B81597DC-0425-4E9A-A317-28839B61C34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EC792CB4-1ED3-47AA-81D9-3AD9156C698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61B7F25-2065-4CB9-80D9-B22DD7418BC4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34A6612-F77B-43FF-A718-22FE4C7939F4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3BDAEB01-7854-40F2-84F1-486C2998AB4D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1FFE1F55-6A98-4769-9973-DF16093C7D67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8B191631-ACD1-4684-ABD4-EB5BE31FB335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1889EF7F-5F55-4725-AF23-26DB1C41F813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4B4ACF2B-676C-44AA-843D-B76800ACD0C8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66E8DC46-EB66-4D5C-8B1F-76705C0D936C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D9C44B00-E695-4B12-A794-666F6C873826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2F6F28B9-92AE-4B69-852F-700502EEAA02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F47C767F-31A3-4005-9E1D-A015D4F87C37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5D86F72-7B29-44F4-93C7-776B4E8CF8CA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E1618475-093E-4F34-8B34-6AEB04E8198E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E832FF66-24BE-4D34-9B47-0FEEFDA93D3B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5AB206C4-9F5F-4546-8B47-53FB235D10A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65E58C20-0809-488D-8975-47E2E4F2DEB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474641B8-3D80-4828-9F76-19AB2E0B2898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C4BAC9E2-ABB3-4A7F-8D21-E0BFD698E237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37BD3FC7-7D66-4EC3-A41C-DCD6E6AABB46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49BDB0ED-F81C-4818-B89B-74B40C15889C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1043D158-293C-4033-B7C3-5817F698877A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66D615C9-3E2B-47EE-A233-09EB6D278DCC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52E0FCEA-A085-4C10-ACD9-B2E3D7CF2683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F6E38D48-3E14-4FC4-9DEB-5A3A92C66211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7BD4F514-621E-4C9E-9C20-A5A1CF36B9E1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7F95E5CE-281F-4D58-90D3-D7BDEE2B34C1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D38DA776-9869-477F-82BB-C9DA774D5632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36AE1715-3176-412E-985A-C03623DE01AB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EA13392B-5278-486F-A670-AC761A37A3C8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9DDCC319-64B4-4D28-A3DE-140E0F7FC9A4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218329FB-1261-43D1-AF58-8D33D2E3F7E8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762846FD-6F8A-4503-82A0-D641B1BE557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F9426EA7-E84A-499B-BB97-C9BB032CEF4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84C21D12-A463-4FE0-807B-57EC9B632A1E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45955AC4-4054-4047-9422-1178B7453B9B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E234C953-C401-4780-BECC-3C5D7463E27B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497025E0-ABCA-48B2-B153-0BF41C67CE7D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FABB68BB-C748-4443-9945-B1C1F4186786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F170644-6988-412D-9077-08F3BA97782A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21E02769-60F6-4AC3-B3BF-B307B66BB412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DBB313D1-FC65-4267-BCFC-FEE24264E716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68C0891E-38F2-4D2A-A8FB-9DCA09F81840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54202596-38E6-4E13-A818-13C05B5F755A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3F3BFA14-2473-4C73-B0F5-7B09781C8629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7CAAABC2-C402-4489-9379-C9922D8349CB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82B342AA-9480-4864-BD25-E3FF573D2BF5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9081DC0A-BA71-4091-BD10-773ABB89D845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29003DB3-64D9-4AC6-81DE-B4155EF024DA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EF7BA0CC-99F9-43ED-82C9-35BA9E4888D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F7AC210E-6286-4DDD-971E-FF819367E4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58A5F31B-A24B-493F-BCB5-4A8CB7645B2B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B82F6A23-963A-459E-9517-353115D7BB0F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388DE82A-D270-43A6-A9CF-2A8D4AF777E8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690393B7-CCB4-45BA-8049-B079FD13D0FE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1FD8FB8F-3A9B-4FE7-B43D-8E25BB0A5A99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5D9B8CC3-5842-48C9-BFA5-ABBBA9C18C9E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493BF342-6476-4DA6-9F32-BEE56709E39E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612C7F4F-C3DC-48CC-9612-88F054B0E4D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CCEDB0CA-9400-49D3-8513-59BBDD62B2AF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16BBC413-6CD5-4FCB-BBEB-C4C32609992A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120E2F41-BEA2-464C-B25A-4559A842D26A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DC00E2DE-94C9-4B5A-8FAB-1DBDD9833986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29384998-F2E5-4874-A48F-503C09BBA1F2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D0752B33-98C6-4FEE-8EB6-88FE3DAB96A5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81A7C80B-01F1-4FD9-B333-9C666ABD46FB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72C67A80-EF84-4C8E-BE51-9FB9DBBDC5D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425D3088-3873-43CA-8367-2D23FC6BBD5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329CCFA0-CDDF-4955-8E37-E21CC48A2704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4F0F8C06-6860-44D8-968C-664EFBCF358B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FC4944F0-2C97-4579-A304-584476B9186F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B60960A9-2934-48B7-A6B7-5A151457E942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4BB6BC06-52A0-469C-9A5B-01D42F78D745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2CC222DF-C73B-42FB-89F2-2FFEC37447F9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2E3D821D-E4CC-4AA5-A0F6-BB55D40015F6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F896DB1D-BAFF-44E4-9E73-9297E97A4A9F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23D0CE2B-D4C9-4C88-98D3-C23FA67D4E56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F0DB39D9-75BE-48C0-92DC-EC08350852AA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2940FCD4-5388-47F3-B235-ADB73A06D3EE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ADAE1E7A-7BE0-4DF5-BC4F-BD00DF83862B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EBB4DEBD-B921-4F8E-9A89-CF07FBEFABBE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E78C9D47-580F-488B-BB1E-83E7EB359EA0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E069E331-44F5-4580-B546-96270D420E05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82C2EEF0-C095-49A4-B2B3-4D2F9222E83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DE69389E-7F5B-442C-B479-3E985F6A5B4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1731C2FD-9D92-4E4B-8C4C-A56A15D6A1A5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EFDE4FC1-DADD-4F37-8C07-28D29F77AA0A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20B4947D-6F99-4061-AC91-6FF34901F465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A11B2813-AE4B-45EA-91C4-2F0C91C85CFA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879908C4-177E-4556-86CE-95572B034FFF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76328050-1356-4C2C-A12D-E2E8B3CEAC1A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BC5BEE32-7291-4108-8CB7-1A7BBEAA683C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19588551-62D0-4EAF-8114-E195FC5816B4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6FBFC150-A342-47AB-8971-6A96F080447F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D28D5803-FE17-4ACD-9F38-4D412D71DF52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803361E4-FA56-4DF9-9E31-B774F25A2681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C509012B-69C1-42CF-8226-90CC25FDEF9F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9E822D5-1469-4512-8246-7D3904DD07E8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B965B6D2-B726-4CAE-986A-95E943FFE635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2BFABCFB-59E1-4C21-A4AB-DF5EE95C34C2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336CEF58-70FF-4C0B-A1F9-F9B52A0B5A8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81757E6D-5C02-41E6-AA47-C4DC9407A38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4B229E8E-D0D0-49F1-9BE5-FADF2A39ECE5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9E4CB24C-85BC-4C89-B12B-B71D7979F7F7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6</xdr:col>
      <xdr:colOff>241300</xdr:colOff>
      <xdr:row>17</xdr:row>
      <xdr:rowOff>50800</xdr:rowOff>
    </xdr:from>
    <xdr:to>
      <xdr:col>7</xdr:col>
      <xdr:colOff>1930400</xdr:colOff>
      <xdr:row>18</xdr:row>
      <xdr:rowOff>139700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A557972A-ADA1-4DAC-9C58-1801741B0FB0}"/>
            </a:ext>
          </a:extLst>
        </xdr:cNvPr>
        <xdr:cNvSpPr/>
      </xdr:nvSpPr>
      <xdr:spPr>
        <a:xfrm>
          <a:off x="7699375" y="2946400"/>
          <a:ext cx="2460625" cy="336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endParaRPr lang="es-ES_tradnl" sz="1600" b="1">
            <a:solidFill>
              <a:sysClr val="windowText" lastClr="000000"/>
            </a:solidFill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6</xdr:col>
      <xdr:colOff>241300</xdr:colOff>
      <xdr:row>17</xdr:row>
      <xdr:rowOff>88901</xdr:rowOff>
    </xdr:from>
    <xdr:to>
      <xdr:col>7</xdr:col>
      <xdr:colOff>1511300</xdr:colOff>
      <xdr:row>18</xdr:row>
      <xdr:rowOff>215901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18A6ACFA-5F3A-44F1-A3EB-3FA928C376B3}"/>
            </a:ext>
          </a:extLst>
        </xdr:cNvPr>
        <xdr:cNvSpPr txBox="1">
          <a:spLocks noChangeArrowheads="1"/>
        </xdr:cNvSpPr>
      </xdr:nvSpPr>
      <xdr:spPr bwMode="auto">
        <a:xfrm>
          <a:off x="7699375" y="2984501"/>
          <a:ext cx="2041525" cy="374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Telf:  613334455</a:t>
          </a:r>
        </a:p>
      </xdr:txBody>
    </xdr:sp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33A36340-DCFA-447F-8BED-A0BE278573BA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11A95306-FC8D-4BE7-B427-DCBD5A8C6897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83EB3D55-9AC4-4583-8DF8-B8A407ACFF54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A1AA33A7-7D7B-4288-B86E-A49240668A71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3557BF3F-EC44-4333-B2A4-BCD6E56C9676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91FC9F10-886B-4BF3-A4D3-33ED22D8D7F6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E44C5CD-9AE4-4FF5-BAFB-7B1539A7123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BCDE8D50-8315-48AD-911A-DD1164D83F9C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1DA50D55-B1B0-43E0-832D-2784E16F7B07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643313C-1DBC-49B1-9C40-0E03B16CA55C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31E84E62-E593-436B-AD8E-B4734D751907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BC7CD693-553D-4C7E-AB8E-E3815400B2CB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65C669CA-8B66-4FDB-B3C2-BF2D31E77B0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57E67CCA-8D0B-4AE4-9F91-9EC806FA8E6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AA22C10-6D89-484C-A904-AF8B9C4EBE72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A59DA457-33B3-424B-9E3F-5BDC89F6671F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8BB0D187-E7AC-400B-82E5-EEFA86BB362B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5CEE3C9E-2EA5-43DA-AAB1-3D91A48712E4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D640A20A-9058-4847-ADE7-14F200A10D20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49E349F7-1442-4DD6-96FB-37E6BDFC3AEC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41F7E7AC-55F6-4697-8070-676FCA0080A4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EE92E1F5-4975-410B-920C-DE48390B4416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7B3F737D-6650-48CF-B591-171CA8384A02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77E40F6B-5A4E-4F3C-AE59-7EFE3C5AD5D7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694C2D70-4794-47B6-9235-E8FB8E8F086B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28B3D94C-F913-4215-A229-DCAB7443CDED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EAA9A538-218E-4A2F-ABCA-C2D233CFC6D8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CA3FB5E1-37A9-4783-B5C1-E782E2C6A768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C3FCEAD0-D71B-4B99-ADAD-9A1C0827140C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22FD5A33-3341-4634-9B4F-4DF67474E5E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65B4CDE7-076A-4DB0-9CF9-0A96EB0F26D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75018AB0-4C05-4F79-89B8-800945A48A2F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867DEEC5-4EA1-4B9D-9E6A-A7DE55FF236C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E3A47D2F-B45C-498F-8F3D-96864CE60330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2BCC6C30-FE39-4A25-9114-B4BE75E7F4B4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FF3CA1EA-7906-4F45-8781-447583DAFDCF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D5E2AB2E-2DC5-4EF7-A932-6C6E0A8DC8AF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467F6820-1E4D-45E5-B2D0-D424DB732FA3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71101A4D-B000-4E9D-918A-5A6B1891BF3A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AA74D784-471E-4707-B999-FA274D86C600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E7736AB1-EE0F-4A0E-8AF1-78F978F66B9E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966979E4-45DD-457E-822C-227F7460FC4B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6AF13A9A-D1BA-455A-AA05-D9A414034E8C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8FF92952-1121-4239-B5D8-4A09CDB57F56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3E0D6BC-ADC5-4C18-8C46-C8EA8240A453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E46A1547-4462-4ED3-9ADA-6732546C8267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D536DF01-32EB-4059-AF03-60F271EA25B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A03CF18E-1A8E-4AAD-BC94-AF4621D34C2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57142589-48F2-4EA6-8DAB-8E87D5CF8887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30A9E0D6-F169-4808-827B-88E8709E3A8B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84182ACF-B6C5-418B-8E02-2ADC0594ADF6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7A78E768-A288-4C75-B9F0-CFCA7738BF89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3825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B3B2A97-E238-4ACC-B157-35843C98228B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C089FF0C-CAFB-4BE8-8EB7-E0D5069DBDAA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3AB2AFD9-9FEF-4D11-B0BA-60E64BE19725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2400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6DA06A6D-5C42-4191-91EE-5A7700B47521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CF6A5CD3-C0C7-4291-9C6D-93C2786150B4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CCE4A660-8EF7-4F55-A37F-C7F398DEBDAB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A035F737-E697-47C6-B50C-25CA3D4D6CE0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1935CD62-DE21-416B-ACAE-EF86C39F2B5E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1E868A37-91C2-4C02-AE50-8D283C2591D9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761B188-A588-4BB8-8549-8EE1A27ADBB5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4AC95208-A4A5-4EB2-8C5D-16B118ABE41A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1681E057-095B-4C70-9A21-179BE6D7D16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F94B3FCA-AE5E-4C47-A536-8B10342F5D3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195FCA56-CD23-4902-99EC-088B878966B5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F785B42A-73BA-424C-950E-1430DF835D09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5E1DECBF-4C20-4C0D-90B9-A69793228B6C}"/>
            </a:ext>
          </a:extLst>
        </xdr:cNvPr>
        <xdr:cNvSpPr/>
      </xdr:nvSpPr>
      <xdr:spPr>
        <a:xfrm>
          <a:off x="7404100" y="2917825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91A8E39D-54F9-44A9-986A-F81A256F2338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AF199F03-575A-4A3B-BB52-088ED42B0CEF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A5F6908E-734D-42F3-819D-66B9443ABF4A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A4188FD7-E2AF-4D50-AD33-85999749DF2C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821D086E-C32E-4363-B6D8-49FB71F5B762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CA51F903-EA2E-4025-BC98-55FC523757E8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C8B782B1-4FF5-4142-80DB-0B071536C179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3F7BC0D0-D69A-4D42-8349-6860101BF2D9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2A2028C1-9BB1-4352-B2D4-78CE32D31644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47C78BF1-528B-4D99-BE98-DBD318A01B77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24C1C454-2331-4B5A-B487-D04EA507DC89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B987E441-B01B-4061-9791-57ACE83BD932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5CCC819A-6FE1-4638-B071-4CDADF1A872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7CF76EB6-BAEC-4C2B-BA59-D042C564215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691362C8-832A-4C21-8928-2CB2094D36B5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FC63A29E-9A32-4733-9181-47476EF1286E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6</xdr:col>
      <xdr:colOff>241300</xdr:colOff>
      <xdr:row>17</xdr:row>
      <xdr:rowOff>50800</xdr:rowOff>
    </xdr:from>
    <xdr:to>
      <xdr:col>7</xdr:col>
      <xdr:colOff>1930400</xdr:colOff>
      <xdr:row>18</xdr:row>
      <xdr:rowOff>139700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B8CFB53E-82E8-42EB-A08F-CFAFB62F05C5}"/>
            </a:ext>
          </a:extLst>
        </xdr:cNvPr>
        <xdr:cNvSpPr/>
      </xdr:nvSpPr>
      <xdr:spPr>
        <a:xfrm>
          <a:off x="7699375" y="2946400"/>
          <a:ext cx="2460625" cy="336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endParaRPr lang="es-ES_tradnl" sz="1600" b="1">
            <a:solidFill>
              <a:sysClr val="windowText" lastClr="000000"/>
            </a:solidFill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6</xdr:col>
      <xdr:colOff>241300</xdr:colOff>
      <xdr:row>17</xdr:row>
      <xdr:rowOff>88901</xdr:rowOff>
    </xdr:from>
    <xdr:to>
      <xdr:col>7</xdr:col>
      <xdr:colOff>1511300</xdr:colOff>
      <xdr:row>18</xdr:row>
      <xdr:rowOff>215901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64E17E98-A2B7-4B7E-BC1E-089BE9DD046A}"/>
            </a:ext>
          </a:extLst>
        </xdr:cNvPr>
        <xdr:cNvSpPr txBox="1">
          <a:spLocks noChangeArrowheads="1"/>
        </xdr:cNvSpPr>
      </xdr:nvSpPr>
      <xdr:spPr bwMode="auto">
        <a:xfrm>
          <a:off x="7699375" y="2984501"/>
          <a:ext cx="2041525" cy="374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Telf:  613334455</a:t>
          </a:r>
        </a:p>
      </xdr:txBody>
    </xdr:sp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C422EF3B-603A-4712-B745-E57013B0DDAB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C0EE9FFE-413A-46EB-883E-4A0837062D16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8C4D5C01-4F54-4DA9-966E-3785E9D2C056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A9463A6E-643B-4A76-99AC-914703DE53BB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E355E862-52C8-4301-9FD5-AC399BDEA848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DD52F41F-DD0D-449A-B53A-A7FF1F8F597B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E37148F3-AD91-469B-856B-9F8DFEF321B2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657EE05E-A49B-433B-97CB-282B8BF5F0A4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24E10695-2BA9-4CD4-9C77-EF0E946D3279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F078E43C-4571-43B1-8DDC-2130A96EEAA2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BB2975E1-E746-428E-A80A-8786633C18FA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5AD6029E-EBC2-48F8-8CC0-2775A45036E8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3342726-55CB-49F8-AD9E-7B3FA174925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E623B9CB-914D-481D-AC5E-4C177E031BE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2FA397BC-516A-459A-9AC6-98C83CF728A2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C7743A2A-66D9-4A5F-9430-C8536744F8E7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90D5629-6ADC-4B62-BB31-02FA3418F730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D37A4DF4-5E84-48B9-B456-287EDAD8FA31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64488BCB-B4D8-40F0-913C-1477A318A660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142284B8-9081-4C53-ADD4-52336FD8D748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67A61D54-EC23-43E3-B46D-CA0CE18847CC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8AD69026-674F-469C-AD76-1A362C82DA9A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248C20D1-4460-4D1E-92FA-CD9A5BEF8898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96F94869-71B4-4472-8C09-45C4AB98D576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E328A64C-057C-460C-BE88-6FA45FD08591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1447414D-F698-4092-81D4-0CA6C953B0FB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52C1F5ED-AC00-43F7-A537-71D2E0F68FAB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87E3CF1E-010E-480D-AECE-10591496ADCB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266BA52C-D1C1-40CF-B233-759FA5CC6E1D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D03F16D0-CC0C-4260-A840-3875BF6E2FC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2E1AC012-D57C-49F1-9DFB-3516B440FE4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7A24EDB1-49BD-425A-8FD1-E6547BD6C142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B9896997-8843-48E3-8253-7EF5CCE8C68D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6</xdr:col>
      <xdr:colOff>241300</xdr:colOff>
      <xdr:row>17</xdr:row>
      <xdr:rowOff>50800</xdr:rowOff>
    </xdr:from>
    <xdr:to>
      <xdr:col>7</xdr:col>
      <xdr:colOff>1930400</xdr:colOff>
      <xdr:row>18</xdr:row>
      <xdr:rowOff>139700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61403B9C-B180-4311-8668-9C97D1D7CA83}"/>
            </a:ext>
          </a:extLst>
        </xdr:cNvPr>
        <xdr:cNvSpPr/>
      </xdr:nvSpPr>
      <xdr:spPr>
        <a:xfrm>
          <a:off x="7699375" y="2946400"/>
          <a:ext cx="2460625" cy="336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endParaRPr lang="es-ES_tradnl" sz="1600" b="1">
            <a:solidFill>
              <a:sysClr val="windowText" lastClr="000000"/>
            </a:solidFill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6</xdr:col>
      <xdr:colOff>241300</xdr:colOff>
      <xdr:row>17</xdr:row>
      <xdr:rowOff>88901</xdr:rowOff>
    </xdr:from>
    <xdr:to>
      <xdr:col>7</xdr:col>
      <xdr:colOff>1511300</xdr:colOff>
      <xdr:row>18</xdr:row>
      <xdr:rowOff>215901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B61B2812-4D6B-4A1B-BBD4-1F8FEE86FC46}"/>
            </a:ext>
          </a:extLst>
        </xdr:cNvPr>
        <xdr:cNvSpPr txBox="1">
          <a:spLocks noChangeArrowheads="1"/>
        </xdr:cNvSpPr>
      </xdr:nvSpPr>
      <xdr:spPr bwMode="auto">
        <a:xfrm>
          <a:off x="7699375" y="2984501"/>
          <a:ext cx="2041525" cy="374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Telf:  613334455</a:t>
          </a:r>
        </a:p>
      </xdr:txBody>
    </xdr:sp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D7652706-36FE-4FA2-AAB5-24A7DACDBFB1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5D5AC900-21AF-4222-89F0-7B43929B93F7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2A358EB2-ECB5-4EFB-9ECB-51D21E7B4367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E7E606A7-B0D6-4421-8024-AEA6ADFA73B2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CEDB4686-8EBE-45D6-9666-46244D80BD83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BE847307-DA04-413D-8A41-163A7987B035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D8AC6570-39E1-4FA9-97FC-275D67D96BC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D3256F52-D612-42D3-87C9-2F951D3DA738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52212632-6225-4D99-8CE1-2917892CC4B6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A3B4EC8B-3C70-438F-94D5-7D318FEEA7B5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429358E9-6BF7-46F0-A21D-884B871A7E71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B1BCE0C8-A530-438D-941D-663FBE75AFAB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EC4057F3-76C5-4B0D-84D8-20A9004168D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77EA290D-AFE3-4C00-AA90-7EBCCC8F03E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4C20575F-E647-473E-8A05-038043686E8B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1B23F742-FC5B-44D8-9DF5-E0A246FD90BA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6</xdr:col>
      <xdr:colOff>241300</xdr:colOff>
      <xdr:row>17</xdr:row>
      <xdr:rowOff>50800</xdr:rowOff>
    </xdr:from>
    <xdr:to>
      <xdr:col>7</xdr:col>
      <xdr:colOff>1930400</xdr:colOff>
      <xdr:row>18</xdr:row>
      <xdr:rowOff>139700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C7D5A183-06D1-45C0-A996-D0C63E316CA1}"/>
            </a:ext>
          </a:extLst>
        </xdr:cNvPr>
        <xdr:cNvSpPr/>
      </xdr:nvSpPr>
      <xdr:spPr>
        <a:xfrm>
          <a:off x="7699375" y="2946400"/>
          <a:ext cx="2460625" cy="336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endParaRPr lang="es-ES_tradnl" sz="1600" b="1">
            <a:solidFill>
              <a:sysClr val="windowText" lastClr="000000"/>
            </a:solidFill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6</xdr:col>
      <xdr:colOff>241300</xdr:colOff>
      <xdr:row>17</xdr:row>
      <xdr:rowOff>88901</xdr:rowOff>
    </xdr:from>
    <xdr:to>
      <xdr:col>7</xdr:col>
      <xdr:colOff>1511300</xdr:colOff>
      <xdr:row>18</xdr:row>
      <xdr:rowOff>215901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A77FA7EF-C5FE-44AB-BF95-B9CBF0E94A6B}"/>
            </a:ext>
          </a:extLst>
        </xdr:cNvPr>
        <xdr:cNvSpPr txBox="1">
          <a:spLocks noChangeArrowheads="1"/>
        </xdr:cNvSpPr>
      </xdr:nvSpPr>
      <xdr:spPr bwMode="auto">
        <a:xfrm>
          <a:off x="7699375" y="2984501"/>
          <a:ext cx="2041525" cy="374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Telf:  613334455</a:t>
          </a:r>
        </a:p>
      </xdr:txBody>
    </xdr:sp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C35753EA-E4B9-4690-A336-BB0040B4FED2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F35F7A4D-C85B-4111-BA98-105E829848AB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FA799173-62B1-4ACF-BED5-E54FFBA72164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965DD373-3C94-4D12-BDB6-0D22439A7C0B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A652ABB-7537-4A65-A682-100E1EE3F046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5CD1309D-2FAC-4DA2-8B16-17DD7568C4E7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F80EA588-5C7A-4180-8D0B-4A6566D3D12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91844605-3F59-489A-8329-8F19D2E5EB75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2B6FBDE5-B0BC-4C71-910B-072875438909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2D99BB43-F18A-4080-9528-7E32C4F89840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BAA3B907-D177-4713-B1D0-B7A7F4D2C971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AD0968D9-C8A7-4DD0-88C2-2EE7E178BC38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192361D0-7FD8-4F22-86D2-9FA778F8794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EEFB8F9-FC79-4BB7-ACCF-9CD1A2C4A92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FB363CA2-FA20-4140-8EE3-8E6D8649DADC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705F58A7-A95D-4E6F-A9D6-9293DE014712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D08F60EA-B2E0-4BDC-9D86-FCF321297CD2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7DF84CAC-B9BD-46EC-BA28-CCF87097F730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552BA62D-3B84-4670-A40E-3CF7987571D8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9B1C3843-75F6-4940-BEBA-61589BCABF4B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F02EAF9A-252F-4AC4-A712-9922F0445386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49FF1EEF-6829-4F1F-933F-8012928A374F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C8ACFAF-5244-41BE-8253-ABE79390A10C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4AE72F57-394C-48CC-8721-67D9BEDB135B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59A52715-6B83-42CA-BD11-07EAA83DF21F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90790641-3E65-4C29-A612-872C14BE9945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BF0DF1C-3B73-4BB8-9386-AFFB44198E25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F57FABE-673E-4EFE-91D4-918143314151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2C07CEAB-0D31-4C4C-9B00-50A9519885B3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EA0CB2AB-2CB6-4136-866A-DE00F0640C1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C2DE80E5-357F-409F-9C94-549732A9A60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9CBF8754-6CAA-49B4-B7C6-2D292EF660FD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CEB15A19-3E18-4CE0-805F-DD4D1A2CF7AD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84F26128-618C-49F9-83F0-AA1A6BD432AF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DAFBB035-9AF9-4A53-9376-208DC21665F0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14C0A048-9EC3-40EA-9E3E-77F45B444904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86D63B3C-E27E-4560-A513-CF51E5FA6102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5DC6A5C0-C39E-4389-9A3B-CEA7CD125554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129758D7-5CBB-4A88-90B6-73D5882238EE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63E0910D-A2AA-444A-AD35-0812C6B0E989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4A92D749-638D-4746-9859-7C42EB8B99F6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C0C34F69-B39B-4FDC-87E3-A25B9C69201B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79D885D0-A61F-4697-AB3B-F643640DEE31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CC145106-8D50-4A84-B238-AEC20FA6FA3E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B1E2E51D-8596-4213-85D6-A1515552961A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7D35E54F-129D-4062-B554-1B2CA615B4C3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234CF384-B983-44D2-AB6A-6DDB03A14A1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42F09513-5BF1-4D98-BE4D-D7DFEC00282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B2218E8D-641C-40C0-9B85-5640D9D56FED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E8A6AF6C-5E6B-4C97-B884-913AF87709B1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A18B1C6E-43DF-4584-A145-59D3FBAA9E2D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BA0CB8EF-9B4E-4F1A-9FDF-E95FF9A4F274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3825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DA655116-33FC-4211-BFC8-2CF9CE191B03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ADDCF8E4-C402-454F-9277-667516A35BF7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E06588D3-5AA5-4310-9F4E-57C7BE9CC0B4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2400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A35DA0C-5805-495E-92C0-6DA5048724B7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118569E6-48FE-4073-B595-5938D9111397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BBE444A2-7896-418E-A340-C3C4D9014094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58CDD248-D099-4DFC-BF3B-ED55F736C66A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C97728AF-684D-4E11-965E-FB22FEC546B2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2499E14C-5CCA-4337-81EB-973531896993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FEC43FFD-9D09-45B4-B4EC-A1B567A809B0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EC50AA5A-0941-4248-B973-0EF77AC7FD79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B2F867B4-4324-4759-8A3A-3FBD7F478AE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9E4F4CAF-C7DC-4AA4-91A1-35D08031660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1B023345-DBE4-4521-9446-8A0579885662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4F62A9CA-162E-4EC3-BF2D-7D4343C4375C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FC9267E4-6D85-4561-B372-08185E785A71}"/>
            </a:ext>
          </a:extLst>
        </xdr:cNvPr>
        <xdr:cNvSpPr/>
      </xdr:nvSpPr>
      <xdr:spPr>
        <a:xfrm>
          <a:off x="7404100" y="2917825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31606B16-D06F-472D-BDF5-8D2F986E206E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6A1C53EE-8EF0-459A-A5BB-6DB8CC40EE3F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9602F202-631B-4765-A1A3-E3E9F5113BDA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B90D9ABA-6BA6-495A-852E-98FAAAB2F901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E213944C-C3BE-402B-A6EA-3A98D10795AA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EB0E3FA9-F7BE-48EF-ACD2-7D36177C1D07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BD4B5273-4C15-49BB-BB85-D529B29F766C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F5CA6DB9-1661-4D4C-B4E0-EB88844EA9C2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AE674FE7-42A1-453B-9DCA-876415D561F6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58990E8F-3B32-4664-BEAD-B18EA855FFFC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6680F749-1720-4B92-B936-6C39124A7086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2259401A-D787-4915-B3A4-D91C39E18E9C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67224292-F57A-482E-B2EB-0DE065D0D3F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E8530B3A-C6DA-4592-823D-2F46FB679FB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7BF919B-9255-4D77-BDFD-6CE6B8B51305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C09AFF40-8075-454F-8770-E6685F1A4938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FF4EB52D-17B1-4F3F-BDE9-60C1CAE9BA8B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77634A4D-C9AE-4556-B50F-C703B2FD9B93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C2A5F65E-76F6-46DA-9922-CCAA7FC77FC5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14669AC-3A0E-4BEC-BAFD-BD36106B3768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7DD0C3B1-8D64-49B7-8F1A-B9C5321260ED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BC4C0248-E335-4035-AFDC-19DFDF4950D1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486E8117-A234-44C6-8E0C-51E4E636F9BC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4C93812D-7649-48B6-87C9-AF5803B8F522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972B1647-E6FD-44BB-932B-5943C19BFA4E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1DA829BD-0561-4598-ACBE-BF6E4206AE7D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2489E700-AC64-4F4B-A62D-ACAAB0BE3E24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360DEF1B-858C-4634-A4D3-8B8314AA251E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610E8FAD-41C7-43E4-9E98-6F20E4285D02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8359FD72-7C1C-40CC-AE4E-60B2DCF6EB0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A04AE2F0-54E1-44B7-AF8C-309650E38CC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7418F175-3AEE-447E-B94A-F4CBBB50FEA5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B8141E41-6413-4B79-8E36-F49A1197BE75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844454FB-FF40-468E-9830-A124DFFE5929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882A34C1-606D-42F5-A879-D51BC6A64350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9887BD2F-DFF5-4D5C-A06B-1E40BDBE8D77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75DF4AC9-EAB7-4E86-8EAD-327C7B0E235C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9DDB3C8C-74B4-4417-B9CA-7F3508B0633C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90D53BF5-E46E-48C7-8C76-C173CAF40592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BC8F4173-F234-4E42-9654-7C2D34071969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ACFD34EF-37D8-4C1D-B7CB-881D6D7AC1CD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44842F5-C984-48C4-A89B-620F17C7B280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E194DE62-213F-43DF-B655-8D953C069FD6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B7996096-8479-4E53-A5EF-6C7281B0CF05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4590C2B7-88F6-4A9B-87CA-AF08BEEAE6D7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F5E00F92-D097-4AAE-ABA9-227B2512D847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62BC596E-8E21-490E-9844-8FD93282227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6E7B9891-FEB2-4FCB-9A63-F066C62EFE1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F590C6F5-4265-46EC-A551-028F1780B3FC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F881D24-4D17-4404-BD0F-8AC75A20A678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6</xdr:col>
      <xdr:colOff>241300</xdr:colOff>
      <xdr:row>17</xdr:row>
      <xdr:rowOff>50800</xdr:rowOff>
    </xdr:from>
    <xdr:to>
      <xdr:col>7</xdr:col>
      <xdr:colOff>1930400</xdr:colOff>
      <xdr:row>18</xdr:row>
      <xdr:rowOff>139700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BC5F08FF-FD18-4ABE-887D-07F1E6AC5E97}"/>
            </a:ext>
          </a:extLst>
        </xdr:cNvPr>
        <xdr:cNvSpPr/>
      </xdr:nvSpPr>
      <xdr:spPr>
        <a:xfrm>
          <a:off x="7699375" y="2946400"/>
          <a:ext cx="2460625" cy="336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endParaRPr lang="es-ES_tradnl" sz="1600" b="1">
            <a:solidFill>
              <a:sysClr val="windowText" lastClr="000000"/>
            </a:solidFill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6</xdr:col>
      <xdr:colOff>241300</xdr:colOff>
      <xdr:row>17</xdr:row>
      <xdr:rowOff>88901</xdr:rowOff>
    </xdr:from>
    <xdr:to>
      <xdr:col>7</xdr:col>
      <xdr:colOff>1511300</xdr:colOff>
      <xdr:row>18</xdr:row>
      <xdr:rowOff>215901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CA3E460F-0EF5-4AEE-89EB-FFE97E1E8F41}"/>
            </a:ext>
          </a:extLst>
        </xdr:cNvPr>
        <xdr:cNvSpPr txBox="1">
          <a:spLocks noChangeArrowheads="1"/>
        </xdr:cNvSpPr>
      </xdr:nvSpPr>
      <xdr:spPr bwMode="auto">
        <a:xfrm>
          <a:off x="7699375" y="2984501"/>
          <a:ext cx="2041525" cy="374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Telf:  613334455</a:t>
          </a:r>
        </a:p>
      </xdr:txBody>
    </xdr:sp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E5F3FBBA-849D-48C1-BF4E-001013018FF8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83694ADC-B5EE-4D72-989A-F3D97784E9CD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BAE9626A-592A-458F-91A5-E1A71ACE8D0F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842BA7-D9D4-42A6-902F-796D2DB50FA4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56F97568-20E7-4885-A8AE-450336A08A21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CAE5DAE1-E12A-46B7-900D-A17E96EE4336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A691B005-1D3D-4887-8A8C-29338C991A26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3C005AF4-2A7E-4C86-ACB1-C36E258D8A27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5E59445E-3FFA-4110-A6BD-6F46D415702F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D060C2F4-CBDA-4B9C-B987-224B0D70F06A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1C0BCD7B-69B8-4348-A73C-E52210095531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FE0F52D-BF31-40DB-ABB6-40D55A1806F6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22092BBB-3D64-4B37-9EB0-540460C5803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545DCD3E-9D00-499B-9D73-8A13C3A00F8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72587429-9E07-47AA-8655-1E0D36D2201F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BCCCE5A5-127E-4CBB-8BB2-23FC88E1898F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6</xdr:col>
      <xdr:colOff>241300</xdr:colOff>
      <xdr:row>17</xdr:row>
      <xdr:rowOff>50800</xdr:rowOff>
    </xdr:from>
    <xdr:to>
      <xdr:col>7</xdr:col>
      <xdr:colOff>1930400</xdr:colOff>
      <xdr:row>18</xdr:row>
      <xdr:rowOff>139700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9A6B55A1-96BC-469C-9B66-13E95D20896B}"/>
            </a:ext>
          </a:extLst>
        </xdr:cNvPr>
        <xdr:cNvSpPr/>
      </xdr:nvSpPr>
      <xdr:spPr>
        <a:xfrm>
          <a:off x="7699375" y="2946400"/>
          <a:ext cx="2460625" cy="336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endParaRPr lang="es-ES_tradnl" sz="1600" b="1">
            <a:solidFill>
              <a:sysClr val="windowText" lastClr="000000"/>
            </a:solidFill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6</xdr:col>
      <xdr:colOff>241300</xdr:colOff>
      <xdr:row>17</xdr:row>
      <xdr:rowOff>88901</xdr:rowOff>
    </xdr:from>
    <xdr:to>
      <xdr:col>7</xdr:col>
      <xdr:colOff>1511300</xdr:colOff>
      <xdr:row>18</xdr:row>
      <xdr:rowOff>215901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B6A9F198-1770-49A2-93BD-55B2867AE0BE}"/>
            </a:ext>
          </a:extLst>
        </xdr:cNvPr>
        <xdr:cNvSpPr txBox="1">
          <a:spLocks noChangeArrowheads="1"/>
        </xdr:cNvSpPr>
      </xdr:nvSpPr>
      <xdr:spPr bwMode="auto">
        <a:xfrm>
          <a:off x="7699375" y="2984501"/>
          <a:ext cx="2041525" cy="374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Telf:  613334455</a:t>
          </a:r>
        </a:p>
      </xdr:txBody>
    </xdr:sp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5A1BE011-1A96-4E79-848A-A853DEE7D4B6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344D7F38-CBC9-450C-B017-4629FAAF6304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6C59B4E7-9698-420B-B652-39BE1BD6F454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D962E978-C77C-4AED-9C72-BAA894A13275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11F65FEC-7B06-4E3D-813A-8E14E1F9D1AF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2928C0B9-70CF-4322-9F99-87A6A68FD690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FD42A5B0-81F4-4347-BC1F-86CCB3D8574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807C2333-D491-4D23-B67E-F6D231069122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C35E7473-14A8-48C2-87BC-2D05B5BF9706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BCBC84BB-CCB5-4B37-8AFD-B6BF602F55D4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9124B426-1669-4DD5-83E0-1D01FC7DB347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182A59DC-155D-49E1-A3E4-DA86917C582A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9EBA88F1-2E32-4511-8F9F-1E170BC79B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EDC2EB92-0582-426B-A94C-BA413D5220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9A49E3A4-5467-40D0-A508-B4167B617744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9AEA5DDF-1508-45B1-86C2-D095C844A724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6</xdr:col>
      <xdr:colOff>241300</xdr:colOff>
      <xdr:row>17</xdr:row>
      <xdr:rowOff>50800</xdr:rowOff>
    </xdr:from>
    <xdr:to>
      <xdr:col>7</xdr:col>
      <xdr:colOff>1930400</xdr:colOff>
      <xdr:row>18</xdr:row>
      <xdr:rowOff>139700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42952FBE-4520-45CD-83F3-5FFD5AA22DB9}"/>
            </a:ext>
          </a:extLst>
        </xdr:cNvPr>
        <xdr:cNvSpPr/>
      </xdr:nvSpPr>
      <xdr:spPr>
        <a:xfrm>
          <a:off x="7699375" y="2946400"/>
          <a:ext cx="2460625" cy="336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endParaRPr lang="es-ES_tradnl" sz="1600" b="1">
            <a:solidFill>
              <a:sysClr val="windowText" lastClr="000000"/>
            </a:solidFill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6</xdr:col>
      <xdr:colOff>241300</xdr:colOff>
      <xdr:row>17</xdr:row>
      <xdr:rowOff>88901</xdr:rowOff>
    </xdr:from>
    <xdr:to>
      <xdr:col>7</xdr:col>
      <xdr:colOff>1511300</xdr:colOff>
      <xdr:row>18</xdr:row>
      <xdr:rowOff>215901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E21CA2F9-FFFF-4D94-8350-ED1B04221745}"/>
            </a:ext>
          </a:extLst>
        </xdr:cNvPr>
        <xdr:cNvSpPr txBox="1">
          <a:spLocks noChangeArrowheads="1"/>
        </xdr:cNvSpPr>
      </xdr:nvSpPr>
      <xdr:spPr bwMode="auto">
        <a:xfrm>
          <a:off x="7699375" y="2984501"/>
          <a:ext cx="2041525" cy="374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Telf:  613334455</a:t>
          </a:r>
        </a:p>
      </xdr:txBody>
    </xdr:sp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D7AD5758-FBD3-4C60-9668-A97B7226EF9C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C1D4F0F9-44EA-4BA5-B07B-2CFBD0425FA0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D340A9EB-F224-4998-8755-C97030B76E07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65E64114-B627-48E7-9A5C-1D516B3057FE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7D42D75A-8E2D-4B11-BDD2-D8EC1D19F885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9DB46E87-52AC-4449-B78C-AC52F19A8A92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AF5F2503-1C9B-4A3A-8B5F-6734A7CBE4F2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EA03F0-9BCC-4872-9394-2834E3E8416E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B4AB2602-1062-4733-9B1E-6422C096D360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32032832-18FB-410D-85A6-C54C4B3C3B34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710CBA08-5A9A-45FE-862C-46996A9622B4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5EA6BDB9-22D0-4FAE-A430-2948A4087833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B9BBBDFC-9081-4CD9-A2A5-909A75D04E4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DDCBD10C-6489-4A07-B48A-A4F1FC4FDC9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1D4A8305-BD18-4F05-B247-FAC1D9456CFB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96C96FDE-8DEC-46F6-8145-8FFA87B4E2BC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6</xdr:col>
      <xdr:colOff>241300</xdr:colOff>
      <xdr:row>17</xdr:row>
      <xdr:rowOff>50800</xdr:rowOff>
    </xdr:from>
    <xdr:to>
      <xdr:col>7</xdr:col>
      <xdr:colOff>1930400</xdr:colOff>
      <xdr:row>18</xdr:row>
      <xdr:rowOff>139700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97147B46-5C0C-44A8-8D4C-E11E5B4AE807}"/>
            </a:ext>
          </a:extLst>
        </xdr:cNvPr>
        <xdr:cNvSpPr/>
      </xdr:nvSpPr>
      <xdr:spPr>
        <a:xfrm>
          <a:off x="7699375" y="2946400"/>
          <a:ext cx="2460625" cy="336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endParaRPr lang="es-ES_tradnl" sz="1600" b="1">
            <a:solidFill>
              <a:sysClr val="windowText" lastClr="000000"/>
            </a:solidFill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6</xdr:col>
      <xdr:colOff>241300</xdr:colOff>
      <xdr:row>17</xdr:row>
      <xdr:rowOff>88901</xdr:rowOff>
    </xdr:from>
    <xdr:to>
      <xdr:col>7</xdr:col>
      <xdr:colOff>1511300</xdr:colOff>
      <xdr:row>18</xdr:row>
      <xdr:rowOff>215901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6A6F7F74-4DC8-4CD4-AF69-35F0703B71B3}"/>
            </a:ext>
          </a:extLst>
        </xdr:cNvPr>
        <xdr:cNvSpPr txBox="1">
          <a:spLocks noChangeArrowheads="1"/>
        </xdr:cNvSpPr>
      </xdr:nvSpPr>
      <xdr:spPr bwMode="auto">
        <a:xfrm>
          <a:off x="7699375" y="2984501"/>
          <a:ext cx="2041525" cy="374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Telf:  613334455</a:t>
          </a:r>
        </a:p>
      </xdr:txBody>
    </xdr:sp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69FAF164-C476-4722-B388-D5E00C7C0381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BD863D5-7925-452A-BAFE-795CE2ED2ACD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25EC3D18-FE08-4181-ACEE-0B76768CCBB1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E1FDE895-B5FD-4F6D-B309-AEA9085A1008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361B3B76-4CA6-4F33-A741-F86D6F5352F7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671A344D-1FC2-456B-9ABB-88F8956B6337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E6187FD5-59BD-4FF5-8695-F7653D341D45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2A208521-7427-4A8B-9971-02968D29D44D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6F8A784F-9B8C-41E5-87FC-5860D6FA51BF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CE880591-A503-4489-B9A1-C434D477F1E5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EEA1DB67-84FF-47C1-BBDE-2A847B5D2312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810B485C-2EFA-40B5-8E73-F0AF47FB0EA3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8A06A56F-14E9-4FBD-8B0F-8BD86882959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CCFE3092-8425-4A92-882D-887C88BDEB6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840AF5AB-7427-4FDC-AAC2-3BB56EDBDBFD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F7176B7E-F6F3-4F24-B386-EEF8F2FB972D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142ED15E-C303-46E2-BA10-9D519CD52DB1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3F49B682-2CB0-44C8-A8AD-260C46C9D7CA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989C8A68-5087-431A-BD7B-50963740E4C3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C513415B-B3E0-47E9-BE57-FA4EF98F4FE0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7CC909EC-7318-4B0A-B24F-77F56F34AFD6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3E3DA66E-D405-453F-8B94-5E3363D7F42D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6A922C83-7F23-4559-8E5F-8EF9F763DF15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D6ED3A3B-9183-459E-B8F5-2A80B2E47811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AE0F040-022B-4676-BE54-2873CEA7AD32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3AA76F0-5FB2-4C40-A4B8-413301FAE147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C5169F42-2C13-4DD7-AE75-8846D6436292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285750</xdr:colOff>
      <xdr:row>11</xdr:row>
      <xdr:rowOff>9525</xdr:rowOff>
    </xdr:from>
    <xdr:to>
      <xdr:col>2</xdr:col>
      <xdr:colOff>1155700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6359CE67-4559-4151-A78F-4CC003E698C4}"/>
            </a:ext>
          </a:extLst>
        </xdr:cNvPr>
        <xdr:cNvSpPr txBox="1">
          <a:spLocks noChangeArrowheads="1"/>
        </xdr:cNvSpPr>
      </xdr:nvSpPr>
      <xdr:spPr bwMode="auto">
        <a:xfrm>
          <a:off x="609600" y="1781175"/>
          <a:ext cx="1812925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BE7434D2-602E-4156-815D-4663F3E79EAD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5FF86635-6D1A-48F8-9E2C-5A99228C47E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947E2C0D-7A71-4260-82EB-16D94C4B169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8A3FF633-0AFF-4EFC-A26B-3C60B3683856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gradFill rotWithShape="1">
          <a:gsLst>
            <a:gs pos="0">
              <a:srgbClr val="0033CC"/>
            </a:gs>
            <a:gs pos="100000">
              <a:srgbClr val="66CCFF"/>
            </a:gs>
          </a:gsLst>
          <a:lin ang="2700000" scaled="1"/>
        </a:gra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tx1"/>
              </a:solidFill>
              <a:latin typeface="Tahoma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tx1"/>
            </a:solidFill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A6802678-300F-4FCD-ADEA-35613C1ED9B2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2"/>
              </a:solidFill>
              <a:latin typeface="Tahoma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16</xdr:row>
      <xdr:rowOff>228600</xdr:rowOff>
    </xdr:from>
    <xdr:to>
      <xdr:col>7</xdr:col>
      <xdr:colOff>1308100</xdr:colOff>
      <xdr:row>18</xdr:row>
      <xdr:rowOff>50800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BD825F61-D001-4DD1-A402-2C908501DD1C}"/>
            </a:ext>
          </a:extLst>
        </xdr:cNvPr>
        <xdr:cNvSpPr/>
      </xdr:nvSpPr>
      <xdr:spPr>
        <a:xfrm>
          <a:off x="7404100" y="2876550"/>
          <a:ext cx="2133600" cy="317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39756B9A-6C6D-4064-8590-33173873B8CA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D018961A-DAE1-4AB7-B386-F8DB1E133DD9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DF04F803-4C16-40A3-AE22-D9C1CE2689D6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1E13437C-E88A-456D-849C-057BE3AC95FB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88F9C1BB-0E40-42BB-9D59-C3491406D957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85BF99F4-6FAE-4FAA-9D01-7C74070063E1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10DFBF17-906E-41DA-B39E-9DAEB4220A6F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E8B0558-442A-4190-A625-9BF548660408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482F538D-269A-4638-8F71-D593C20D20AE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1EB7E152-2222-4DA1-9D04-E7D132B0B09B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2D720753-4A8F-4C0C-BA35-52E5AF91F5BD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8964B030-3439-4D74-8263-DF2332742CEF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60E10218-8779-4CB8-8106-75A68AE1BB7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D62DF305-3726-4F43-B9CD-6C1A2E038CB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BAB8C07F-6702-4556-98BE-183ABDD32E1F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9C12DE09-A803-4BC0-9E56-8E99F569CB67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69ACB9C-CFFB-43C7-9F7F-FE8ADF9ECFBF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BB92DF9F-145C-45B9-BDD0-51A16A5411D3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CF9E1F21-A941-457B-A411-BE477BAF4BEC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4B2BC840-B5E2-46A4-BBFE-541777EE0F99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9DB473C7-C66C-4DB4-9490-46A61F27F336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EC31CA4A-A187-45EF-9329-0F0BCBABFAAA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9ECCF745-9FC6-4EAD-A6A9-12F958B92026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15CE8BF4-7B43-4AB1-8BF3-ADBCD397D0E9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AD937E51-BD97-49B2-89AE-BD274D132B0E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6D2CF2DF-EB0B-4547-893B-5463F776D88F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6534704C-DFA9-4A87-BE92-04B34416718D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666DAD8-8196-4DFE-AF4C-07157071C2EF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ED7ED449-18A2-488B-BA8C-DCC74B902945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11279558-AFA7-4575-92B0-C39E4076075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61DB2CB8-2B63-42B8-9764-0DDF53AD11D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66282CF2-B86A-4930-8803-191BCE1EE40F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FB3119D8-F416-4738-919D-54DADC94B187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520F10C-3757-41A7-B13B-33FEA42C3806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722DC582-5CBD-4E84-9E95-86EEB1D186F1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592D4FD8-0149-4EED-A481-E95AAD690122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CC36866D-F8F9-407A-BAEF-FC8BB34553CF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7310B698-DE36-4CB6-8735-CF21C2683759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73D94CB1-780B-4DDC-9158-6D175CB515C5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3C4C5F61-037F-476E-9DC9-41CEF512EBE3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834BE68B-8836-4C9F-B2E0-BA93B4D7E64B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C2876466-E655-48C7-8586-459BEECF8568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45B60A30-70C3-4CF6-A765-EE8F98ED761C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21CD4035-4D30-475B-8CED-1BC428810BC7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7FF2DFBE-8776-4E26-944C-A2615C77E4A0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64522DFC-CA4C-4BFD-A18C-D0AE41B703FF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85A8AE5A-541F-474A-BD50-547D1694509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C7A8176D-AFBA-491F-B23F-11006633750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542198CE-8B72-4BB7-B6E6-59427B5F4B17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57D37483-90D1-424E-8C8A-B53BBF1453B6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532E51B5-EDF4-4629-96D5-E9778A05E599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4B05B4E4-98D2-40FC-A521-56A1D4E760C1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7CABB4D4-82C0-458D-BE87-256025CAE175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8F5124B-4F6B-42F8-945F-CBD262F1A06D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F775DBAC-072D-4B67-AB15-6F9AF1CB1CF4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6AC67947-9BB3-4384-A167-A59A4DDA6D1A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D281888E-A01A-4358-993E-0FEE3A14B030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1BEE3B93-1C1B-45AB-A662-D77D231E69B1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E28BCC66-79F4-4A97-9503-C7F49F3C2C3C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33D290E0-0C76-4708-82E2-D244AA52C934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20473091-BC76-4654-8A2D-BABF0497E82A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2EA86B09-731F-4E43-AF70-7717725304D3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7F0ECDF5-27AB-43E4-98BE-AAC0EFFFFBD9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D030CB1D-D19D-4E66-9877-FD475744848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AA8BB0E5-6C57-4E53-A047-E4189BBECF9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79591B17-59BA-4D4C-87D8-877E0E7F1097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1348B321-8696-4B14-87BF-FCD085F7D0D9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F702BD8E-2CB5-455A-B405-693512AFFF25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77D1CF52-D88A-41B0-9365-7F07D1144A51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C7D90907-0BE0-44A3-9A0D-83FA212EFDBA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DB387945-B477-4D7F-AD28-23F65A1B675C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2216A252-69A4-4FD1-83CA-417D57928861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4D22B782-AE66-40AD-8D93-1C2B80D5C78C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83805A9C-C80A-47AC-8BDA-712487B89D90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487D169-8893-4F3D-9289-429BA5D90056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B03D6354-1C78-4D05-8A1D-A813E0793C4C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F6F788FD-CF48-485D-ADA1-2EC352D0F938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8B9B625C-2052-4997-B9B1-2B0FF5628AC4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4E448AAB-A11C-4297-AA57-35CAEE542589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6B84F139-2EAB-430B-9DF5-AD1637A6B5ED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7690F52F-6121-497E-8A20-411CB41A615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D6C06A5E-FD03-4C33-8523-FAACA7E015B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F90B4853-C639-44E0-BC50-D84F103AB1BF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D70CBAC6-4766-416A-87F9-4B06135F5FEA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40FB9BA8-F84F-4F46-B4A8-0508C359B3CA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A38393C2-A879-4F3A-9D56-D736CC60FC52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D94D3574-0730-4B67-9652-0BC4A3B57E39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EC93F6A5-2A2F-4428-9BD7-0139914CA6E7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B929DB7A-3FED-4AFB-A2B8-E33A333896BF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59E4F479-0582-4C6A-BA2F-2D386E5099A5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9170F611-734F-472E-BB79-EF396B78327E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E37D37E7-0A21-4A71-84AB-348410CB317C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897C4AA5-B6B0-424C-9E6F-D09C94944B05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4FBC04DD-B94E-4FE0-886D-7C870FF536D3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ADA44E35-412B-4BE2-8BD4-631C12E907F9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2252B162-7AAD-496A-A2E9-E9020F598F57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679E32DF-0706-4257-A444-FA80CFAB6332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F70A8A4F-43F9-4178-807B-997C3C57BF9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3BA282BE-7D78-46B6-A8D6-D234350CACA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95CF50CB-CC10-4852-9EE4-7B00F91C8E99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D6F4B80A-25DA-4725-8ED4-DD8B8E4C0207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CDFF70A9-03B0-4D34-A45D-C9A6D45F7AC6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8C4678FB-DB28-460A-BF1C-220A88C62D75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3825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FC1E06C0-1FB2-43BC-9585-45E1BB61C9FC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5554757F-2EB8-4D89-82CB-F7662F8CE4DE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DDFCB0D5-FB4F-4C6C-BA48-A2635AD72FF2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2400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C4DA06B8-6A6C-4546-803E-8E4256546A32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C5EB1E64-33B7-4B2D-BE6B-8B65F6A3DE42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3AFD3B10-1F18-438C-BE05-3A36E411C51C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8FFE557C-456D-47E8-A685-B7CFC5AAD86A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2E34B215-AE65-4210-9DFF-134B944BBB31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1D33AE51-E5F9-4A67-B977-BDA5A22FC60F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7025A52-F800-46BC-BBC8-85209A488E96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1031C067-9FB6-497A-8C7E-7C776E5D61CA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A4AD953C-0BCB-495C-B0F6-53BEC0D2A82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E7FD685A-C778-4EB2-BF98-F677376FFE1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4C6C15EC-1AA8-4C68-A8CB-B10627444683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E687F197-057C-4275-9EBA-14E7045FD1C8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CF5FF6AA-40BC-4072-AF3E-72E533ECF327}"/>
            </a:ext>
          </a:extLst>
        </xdr:cNvPr>
        <xdr:cNvSpPr/>
      </xdr:nvSpPr>
      <xdr:spPr>
        <a:xfrm>
          <a:off x="7404100" y="2917825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EBEA210E-8E67-455A-9C0B-AD0CEFDCC200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94EBF43D-EA4F-4AE7-81A1-1F41A4FF2740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1A78BC8-D55B-49AF-B2DC-E68B24DBB47D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9D086642-CF55-452B-A174-021DD0D6C71A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50C09A4F-C6FC-407C-826C-AD25B2F2547A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5BDFA427-29BC-4B5C-B570-1D17D7BB5E4D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BB1DE7CE-CA81-46B8-9A83-355C4C278EA3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6EA41F24-7CE1-4332-9075-B389AE796687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AF44D5C0-0040-4894-B863-DDD50C2DA13A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4765D3B9-E8C7-4930-BD5F-9568C989798D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750A513B-7974-462A-ACD2-4B1DE8690AFC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BF56DDC0-4243-4BCC-ADF6-6BC968CACF43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EEA427DF-A8A3-47D3-97A5-59F46487586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CE8FFC41-A87C-4189-AAE7-47987405267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6DB9FC60-8310-4190-8F8E-2FC5BF8D4EC2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C8C464A2-AE74-49A4-B876-A508D1660FAB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8009FB3A-5B02-448E-B374-50AD6AA729EB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47625</xdr:rowOff>
    </xdr:from>
    <xdr:to>
      <xdr:col>5</xdr:col>
      <xdr:colOff>942975</xdr:colOff>
      <xdr:row>19</xdr:row>
      <xdr:rowOff>38100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857ABFB5-22B3-49F4-84DE-AD137FD54ABB}"/>
            </a:ext>
          </a:extLst>
        </xdr:cNvPr>
        <xdr:cNvSpPr>
          <a:spLocks noChangeArrowheads="1"/>
        </xdr:cNvSpPr>
      </xdr:nvSpPr>
      <xdr:spPr bwMode="auto">
        <a:xfrm>
          <a:off x="323850" y="22002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940EA0D8-6095-4BDE-9013-DB624572917B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1CCC1B38-A41B-48BC-8262-0965CD5D6C48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3221D8E8-CCAB-4853-90F6-6BAA48E88CEF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BD48C81B-3488-4FF5-B65A-A6A7E62D780B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DDF75093-2457-4259-9A84-0198C00D7358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3BE588A2-00DA-4E4A-ABE2-4F596303AEA5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F39F9782-2AB4-4CF4-9E38-A41DE404A35E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CD5DAF52-E7E3-406C-ACC3-BB4416AE4106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94DE475E-A3F1-4653-A96F-4C85E8E59B6F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F3F4A260-3114-4AC4-B8F0-F91601DE2801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9AF2A997-C54C-434D-ABD0-01DE99D5818D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CF8CA2DC-E276-4BD4-99D7-2D66577EB83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4894E966-F404-44CC-AC12-0A848EA1B78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2B61BFFC-AF62-472B-8C09-E0024F3B006E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B8F124E9-2E8B-40F9-AD23-646AE4C55F82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E0B2177-0A6E-4AC5-8BF1-19B34F841BCA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47625</xdr:rowOff>
    </xdr:from>
    <xdr:to>
      <xdr:col>5</xdr:col>
      <xdr:colOff>942975</xdr:colOff>
      <xdr:row>19</xdr:row>
      <xdr:rowOff>38100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25AE3D67-74D5-4975-B8DB-015732FD5312}"/>
            </a:ext>
          </a:extLst>
        </xdr:cNvPr>
        <xdr:cNvSpPr>
          <a:spLocks noChangeArrowheads="1"/>
        </xdr:cNvSpPr>
      </xdr:nvSpPr>
      <xdr:spPr bwMode="auto">
        <a:xfrm>
          <a:off x="323850" y="2232025"/>
          <a:ext cx="6651625" cy="1260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D2B4A26B-F218-4236-B539-B7A8990E5DDC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947E08A3-DE77-46DF-A910-32B8CB2C0D90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C1D4A462-CB2B-4698-8DF0-679357292C7B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CEA9BFB6-CE6D-401F-9252-8CC95DE03B3E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FF50AE47-B4AD-4D76-B576-3CB9965DCC5E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D802E723-E8BD-426D-A235-10A2F3A6DC06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A8C09640-C15A-4574-AC77-D8A5384CB5A8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DFFB610A-BFC1-4D6C-8B48-129DA2187AE6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E1F84389-EE51-4479-B06F-6B7F5EFD4A54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DAC794DF-E751-4E86-877E-5575DABFA3A0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79901027-ADB9-4BD5-AB8E-88CCBDB28B8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C4753703-8B91-4258-8221-617AE4716AE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E6E1588F-A01D-438B-B807-F337BDFDAA6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F41CB388-1176-4EB8-8AAF-F6342C492338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156D92B2-046A-42FF-BEAA-327EDC845323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35126F9D-C942-4BA0-A77D-DC3FC570B572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D79F645C-600A-4EC5-9214-B289D8CFE2DD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A2D60EC4-6B9B-465D-B47C-748768EFDA35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18565CC5-1BF4-463E-836F-E20E306626AF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EC3C43AF-FADC-4690-A2F9-86B935CD932B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D822A66C-69D7-4509-BD32-C34CDA087B09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230D9B1D-3149-4520-9725-2E0DAB373BB6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865CE2A0-763A-4C4C-AC41-1A017C9A672F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46EA3010-359C-4A69-8EBB-C95709A01F5F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97286C02-6395-437A-916A-A4358EA64AE5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3468F45B-8FD7-4D6A-93FA-E799AB57B083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4F0C332-3544-41E7-92C3-091272943134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3BB71E94-500C-4D80-9BDA-EED87D09D938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4DFEF68F-8300-44CE-A3D7-63D7CA4E51A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15748AAB-7095-4B66-9CC9-F41563852F4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14012D2D-17DA-4419-9BAE-B5B46A239D7A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6847D648-EBEF-4B2C-8A56-96261710001E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CC71CC1A-4F12-41BA-9F3D-35F817AE8BA1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2721706B-EE87-49BC-A534-498D672C96EF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E8D28C5E-BECE-42FB-8432-77782B0CB931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17927A0E-E466-4E83-B973-E40774BB0C11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78A8DAD2-AE3E-45BA-B85B-1B51C633FCED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9119C8A6-6E94-4A1E-9330-AA4F3B79B177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77CCC27E-86C5-41DF-99AE-65E839C76E5E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8F061188-141D-4E6E-9668-A62B8DE93505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412BE4F2-9C24-4F34-B048-F1A5B615CFD0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D6AFBF16-FBF6-42CA-80AA-9D6DA6FB879B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46DFA0B7-2763-4E78-8C0C-19B7A2C1CB44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8D7AB4A6-E260-4E0D-A900-157FF4C47632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B736E47A-A076-43A2-B0B4-D987FFB19F0B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C9CD6B83-B947-41E2-8BBF-2B4187526B1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9243C3F8-D902-49C9-A764-48826526DD9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799CA59B-8C5D-4D1D-B90B-35587E9CA5DB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F6864D4D-CD60-4D56-BBAB-633383EF4DE5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73F2CD16-49C6-4779-9270-12000BD36CBF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7598A3FF-13BA-4962-A5C8-A51256E9DCA0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34A9825E-9021-4E74-A534-4B86F781F29E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1B53179B-0A45-4AB2-B008-ED36A877E99A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542ADF8F-5C90-4096-B4CF-14FCD7481ABD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EB0C54A4-0001-4365-93C7-DB0F8BCE85CC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C1E07771-4198-40CD-B8C4-8E9D5240F7B5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732C654-D477-473F-BA43-866E43709ADE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C8BB92FF-9EA9-47D8-8D7E-EF6B96B37C13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47EFA61E-36E3-4AD6-A5F3-973F8B4BA5C7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DB38C63C-7013-4320-9707-DE51B33FE788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1A75058F-EAC2-495E-9578-397728B79A1A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D4543C09-8C9C-4E3E-A1D0-5F6C58EBA14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A25FEDE6-0E2A-474B-864B-0B79B458216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8BEF57BF-9DD6-45FB-855F-B3CF26A604F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4D76A6D-E111-4662-8BBE-8898ADB23545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95ED43CF-1773-4847-9F40-49C1CCC82B94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738B0150-0B10-4642-8414-BFF0A3A38C74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589A20AD-9A17-46AF-BFDA-6121F81247C3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1C6BD273-C3C7-4434-B266-C4C1EA0F93E2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BDA1BB84-F78D-4FAA-A31D-D2A0FFF131B3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6ACBE5DA-034F-4ABE-B59F-67935E1496C8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ECE6DA54-41C5-43CF-B2F2-CF4F04188C79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87544092-D95D-4F03-B75B-8A60B3398BEA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E4A1D097-EBA9-4909-90F8-29AB166E390A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F4A2A441-9B76-4B69-AAA2-41FB45F3D356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948B8E20-2DAE-46CF-BE68-1BC38904CD08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DA19E50C-7901-4521-8B04-F206BDC7BAE7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7D4A51-139A-4B64-871A-7EDC2AC9F102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C2CD2123-3397-43D6-AEF6-D8A9CADD6094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5DD86D40-449B-44EB-8F39-AFD7484FB89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334E4E1B-6356-41A8-9624-5CFF61C8908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D35E1CF8-E81D-4567-A080-DA6DDFCC8131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85DE5337-BD6F-4777-A704-BF8E8FA7215E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6162CC7B-FBF9-4F84-953C-614FD781453C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1046B95C-4EAD-4AF4-8220-1E9D86C7778E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5605DF55-A295-4FF7-B13D-B4F956881479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3EE0AA37-2C0A-4CD9-B552-F44A878D9C2E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2D9653AC-8FAD-4D0F-9B0A-FD1F8FA1C7A0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5D75076E-7F75-40B0-A6F7-52FB445E9915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5C391E91-1077-4EDB-BE50-FBE986290105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8BC2A80-590C-49E0-8AA8-BA080DFC4771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30AD3165-4DA5-4E3C-94D5-57D5C05AF388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3540DBDE-3C65-4260-A105-91C5CDEA05D4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A115260D-0ECF-40EB-BEAC-BE0EEC9FF901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4A87018-B752-4886-8667-9C2B39EAA1C5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BE3E0123-D344-478B-909F-24D8AB649D94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F38A7453-F0F7-45D6-BFD1-3A0E3D7C49E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8DF22AC7-34AA-4991-9292-E0761356A5C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7A20099B-27C2-41C9-A65A-420E0B24A264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577496BF-CB1D-4D4F-BF1F-A18F08370F8D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6</xdr:col>
      <xdr:colOff>241300</xdr:colOff>
      <xdr:row>17</xdr:row>
      <xdr:rowOff>50800</xdr:rowOff>
    </xdr:from>
    <xdr:to>
      <xdr:col>7</xdr:col>
      <xdr:colOff>1930400</xdr:colOff>
      <xdr:row>18</xdr:row>
      <xdr:rowOff>139700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89FCA989-0B77-4377-B408-ED0BE7A8BBB8}"/>
            </a:ext>
          </a:extLst>
        </xdr:cNvPr>
        <xdr:cNvSpPr/>
      </xdr:nvSpPr>
      <xdr:spPr>
        <a:xfrm>
          <a:off x="7699375" y="2946400"/>
          <a:ext cx="2460625" cy="336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endParaRPr lang="es-ES_tradnl" sz="1600" b="1">
            <a:solidFill>
              <a:sysClr val="windowText" lastClr="000000"/>
            </a:solidFill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6</xdr:col>
      <xdr:colOff>241300</xdr:colOff>
      <xdr:row>17</xdr:row>
      <xdr:rowOff>88901</xdr:rowOff>
    </xdr:from>
    <xdr:to>
      <xdr:col>7</xdr:col>
      <xdr:colOff>1511300</xdr:colOff>
      <xdr:row>18</xdr:row>
      <xdr:rowOff>215901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085818A7-2D65-497C-BF77-2BC95218F7E4}"/>
            </a:ext>
          </a:extLst>
        </xdr:cNvPr>
        <xdr:cNvSpPr txBox="1">
          <a:spLocks noChangeArrowheads="1"/>
        </xdr:cNvSpPr>
      </xdr:nvSpPr>
      <xdr:spPr bwMode="auto">
        <a:xfrm>
          <a:off x="7699375" y="2984501"/>
          <a:ext cx="2041525" cy="374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Telf:  613334455</a:t>
          </a:r>
        </a:p>
      </xdr:txBody>
    </xdr:sp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94D4C7F7-DBC6-4737-8AA0-E36EEF5C26AB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8ED27C8A-C348-4FF8-AEF4-1542CB3FD4DF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C7577993-5473-4957-9F66-BB14F6D819A5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2B837AA7-88B9-46ED-AA7E-0CFB43671C09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AAAC1003-016E-4F1E-8C40-06B57DE5D2DE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910F64B2-784C-486D-B2CD-971ECE8E1F87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2E012BD4-B3D6-416C-B9B1-0D9D8FCB1C5D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88A09137-CEE2-4C53-9315-4A3CCB4358DE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3858981E-DB3C-4039-8CC2-50A1291AD961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D6E81314-5E76-4834-8C94-5CBFA8B8BBF3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7669AAFE-C0E0-4706-9434-4EFE08198B91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C6D08EAE-8686-4C9D-B53B-8E8773EA99CF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9EA7E2B7-7FFC-463A-81DB-6D6F58BBCED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B50A94F7-39C3-4A0E-A753-B5792DFE356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710E9B0A-03FF-473E-B484-7B57D8904F9B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13CB7CEA-E35B-41AF-9540-53D19F854321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4B5360B7-BE21-46B4-898C-EFE8F26A0605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7BCDC082-51F1-49CF-BC1E-ECE14B70E637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368C5203-00E6-40CB-A58A-040E5971F404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18FC2726-6E5A-443B-B6D2-FFB2B31F8A89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894749F1-EEEB-4D81-9375-58D7421F6875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173E54F5-E04E-452D-B99B-BB9DAB06E311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BE52948D-C9DA-4219-A55E-40EA2E7290CF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60C61266-B94F-4041-9658-BBD6F03BE8A9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9E72FBF2-631B-4C57-B744-824338DFF0CE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13E0816A-43E9-429A-875A-33330504B8C9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B55C0088-228E-4BF1-8EFA-BB4AD14A1F8E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AF98DB06-BF3A-4E19-9836-AE1E594D051A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B9EE84C9-6B9D-4707-AEF7-740757FCF4A3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11CE9A3-6B26-4373-B16C-A8F6003C45E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6ADB2354-AF20-4807-82D0-CAC5F8D170B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9F1BFFC8-46CC-4285-8D7D-783215F1A9AA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D38733BB-12C2-4186-AF59-4B7DB5631795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F361A063-540A-4259-96C4-AE7EDB4965D2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561CC185-6257-438E-8FF9-AD35978C8D50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A1D0B379-4149-4E7A-936C-C3BA4A89E7D3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FD21BF0A-B6E1-4777-AC1B-1F3BCCBC12E9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37DFF3D2-84DE-4538-A950-26EF48C3A341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E9E33BDB-7198-44CD-8B77-5E2C06CEC604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989FE089-4488-4832-A553-42FFBFEF230F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C7082497-A57F-492C-A8EC-8201AB92EBD4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EA4F54A-0D2A-47F3-82D2-D28365951C9D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65EE44DF-9A93-4FA3-9FA0-2B1E793E647C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1C85B54B-2D70-4D16-A772-697D79431D4D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719F70D2-D7D9-4B71-B341-8AED30BA674B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2E886C8-0383-4ACE-BCDD-42B5D87F79DF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2D53F4C8-C751-4D2F-A89B-E55ADD7D102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2CBCE50B-4453-4408-A57E-8985AEEDF03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4DDC3329-B5D8-4F67-8852-D87D0A1A71D3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EF64EEEE-A6C4-4B3F-974B-2D74CF5DC845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5078D9E9-077C-4F44-85A1-9A3494A5DC5E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47625</xdr:rowOff>
    </xdr:from>
    <xdr:to>
      <xdr:col>5</xdr:col>
      <xdr:colOff>942975</xdr:colOff>
      <xdr:row>19</xdr:row>
      <xdr:rowOff>38100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4AD6754C-94F0-414D-A831-912B6050DAA9}"/>
            </a:ext>
          </a:extLst>
        </xdr:cNvPr>
        <xdr:cNvSpPr>
          <a:spLocks noChangeArrowheads="1"/>
        </xdr:cNvSpPr>
      </xdr:nvSpPr>
      <xdr:spPr bwMode="auto">
        <a:xfrm>
          <a:off x="323850" y="22002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9320C51A-11E0-4237-9B0B-9F69EFF60716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E7BA3DFF-FBBB-452B-9905-F1587A6F065E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3792BEE7-4EAB-427E-A832-42EE016CDDE3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E73E894-093C-4FBA-A0DF-56CD8562E8CE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89B1BDC9-43C4-43F8-91C8-8E7B98A8ECC6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E06D01A2-AA11-4FEC-878C-AE218A62D366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76D62820-B1A3-45FD-B981-F0EF4FD40CF3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91F6872B-50D1-44DC-84A5-550AA67FC338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D9FA4A73-3993-4BA7-AB5B-6D63683EFB55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69B78604-EE46-4849-A6A6-B02376D960F7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5FB5C776-D0CA-465E-A6EE-CCB057F2EE23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50C55369-57DA-4A51-B409-81BFB257DB5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2599C3A9-DF9C-402F-9400-902F2F30B84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FF35EE34-6253-4AE0-BC0D-A120C5257F4A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8BFF8D66-26BB-4911-A4BE-2380DDC9810B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ED8F5941-DE65-4BE5-BCBA-D8BC7C744A35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FF703049-D949-4BE3-9220-C6F4E77C04BF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766920F1-CD50-4A31-B9CD-B0DCD0E9FC48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58B1A92-7BFD-4D9C-92B9-18DACDDEAAFD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DDC86205-A0DF-402F-8F54-3ED33B9EB5FD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7A9A96E5-11B9-421B-AB13-695F1B89224E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C2470306-A4BA-422D-AE47-0C53B50899FE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EA2B8927-D0DC-4219-A13C-C3BA1B157C5A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2ECF8546-A32E-4C58-AFEC-BB6F794B1BA2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8DEFB53E-8B7E-4FB1-B09D-67A480D247A3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F4960431-8152-4F14-BBDD-0DBD7082C679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3D13EF04-086A-4AB8-85B0-172A235E2F28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BA88D586-E2B3-4DC1-86A6-079399B04581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ADD603FB-8806-4B14-A20F-A4302AF5637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26EC4F9C-4193-4520-9F98-59AA4A302BB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CD2A403E-F8AA-4676-A604-129ECCF41D0B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F5F0E4A5-E085-485C-9AA5-257D5FE02885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117E0C21-5BE0-431C-A84B-0F7299F3CA86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9F5E2CF5-0BE7-4504-B0FA-CCBC6406C205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69F6AD23-450E-4410-BDFD-1FAB22E2A621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4AA64BFB-C0FE-4928-BB12-AEC6ACE5AFA0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9009CF72-9C11-4C47-B1C2-D85E475590AF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32417CE9-FC00-4D6B-84B8-7E162561B814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85D343BD-8934-4DF3-A001-9BD770C535E8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7ACF08B8-0636-4EBD-BCD1-6D3B2FA873BE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BC14DFD1-AF34-417A-B7B5-AF1D58C97680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485557F0-8689-49C7-A741-6BD539A34A36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980A0DCE-8BA3-4898-AE43-EF4826BFBC6D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C49D651E-62B9-4F6A-8944-A875F5635852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379FC996-3639-4350-ADA7-15BA59BC3669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33BCC316-D3C6-42A3-9B12-8043D6AAF82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CA5D9FA0-D37A-4AEB-AFAC-8B9CCFACF7B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E377147A-B067-40D2-B8E1-443AB4BA33C3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514991C5-D630-4650-B1DD-81D464C1FF92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45D91CC2-D6C3-4B32-B547-31328966BA80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B417CF38-459B-4168-8562-5ABDF2920A49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C562E9BD-792A-491B-B4C1-3EC70EDED3AC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A5E4F082-5E28-421E-BD29-B0A1F3D12A60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DA750553-803F-4F27-BDE4-6438C00EFFAD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D67A729-407C-4249-BB12-BE7352950D31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C10637EE-D6E5-4F63-93D8-084BA7598044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256B6E67-37CD-4995-8305-642927F13357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10EE91B3-60C6-47BB-BF27-90565B059594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F6C62D89-E5B8-4CCC-A4B6-B9B48104A700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9FB8685C-3CBB-4640-882F-4986F4AD033B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F7E64B72-F20B-4DC4-AD50-50FFF4A743EB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669DEA33-9BEC-44BA-A53D-D0892F1B2937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BBBEBD4B-C119-4512-9BC3-F3749BB27D6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3086043E-5C78-4E26-BDA1-4FE8702BD74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844ED1C4-473D-4EAB-9AEE-454D87CF0A67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8FA258C4-131E-491D-B093-4CA2717A3B02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825C37DE-7ADF-4011-8E4B-70A583AFD3B5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42D15B2B-E178-4B96-8058-6B8234519216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701C9842-5DC9-410D-8C20-B8FDB6B1694E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43D2362E-8C2A-4264-A075-64F1929098B1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E16E50B5-4B9C-419B-BAFA-B3F290D64E67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955809A6-EA36-48BA-848E-F1B5C17FCB89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F3267560-CE06-4643-BD9F-FB7E3B845467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1291A3E8-7313-4A45-975E-99A44B730D6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6771A001-3518-49B8-9F41-39D5B2383389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BBE74AE7-F185-4811-95EE-0AA72E384BF3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612F1EE-5123-41C9-B355-F31742F35990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CD8B0245-F6E5-49F6-8AC5-59F0B4A25F32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E720AA35-2BB1-4DAF-865A-E43D01C6B47C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C0413FE2-F75B-4CFB-9DA3-DEBD2EC2084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39626C9F-0DDE-46E4-AAC8-9698B902298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3A7DB17C-6953-4E06-8137-68B3FA5C96AE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72DCF211-023A-4716-8383-E1B2A30F409D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7CEE6947-A6FB-4D46-9CD7-14974180D416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FB77C217-AC95-42E2-A38F-391A44456969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C1F1A037-9226-4C7C-8A1A-9930934FFD35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243E025D-DC8F-4D66-89A3-5AD445EB0E26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F2E0DA1-714E-412D-83BD-C23C2860FFD0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A5B0140C-84C4-4BF2-B0D8-D192C6014AC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AA57886D-BC2D-4718-B752-35C5AC222C2A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987BB78B-502C-4E4E-B135-05E370A4EAB6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DA31345F-8525-4669-B934-453B09492462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B69CD0F2-4E5B-48FF-B730-DEEDFB68AF6A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14EA8AB1-9BBA-43EF-9C74-DAF9FC3BA2D4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DEC38FDC-7DC9-474F-A49F-88B8A3A84874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2B50DF9C-E04F-432E-AF05-A9C4E50080A6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78C882C7-B208-44C1-A019-C8333966B63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FF229D11-F36D-4108-83EE-487266B162C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FF739CBF-6E35-498F-B130-50CAEDE0F99F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E024E332-1596-4EE0-BE54-5DE4013C2D7C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D956EFF4-A0E2-4DF5-AB1A-C5BDE782BB5B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830EB384-8851-4C58-A0B1-2440FEBF774F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3825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6C65AE6C-F043-4EAC-BC88-E360E4DE02DE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43D43869-C7DD-4096-9998-E0A26FCE24F3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991BEC46-DB16-4B0F-A43C-02051DCCE777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2400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CD7EFA2-61A4-4271-BF67-D2558BB10EA2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D8A7E101-EC8D-4EEB-A147-D39BAFCD5F65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16AAE0B6-1613-4F37-B171-7B0EA63B6F67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6501C0D7-DF30-4BED-BD49-A2385FDF6477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DF31609C-C9D1-4A27-8EF5-FE2630C1BC87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B1644A9C-5948-43FA-8136-20CE2881AC94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D06B1220-8875-4120-B394-8EDF27B29EE5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E9DD9186-627C-4D55-96C1-D5DC8998BC12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1426D2D7-0A96-46C5-9BF7-27CECDFECC0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8FB32FC3-C149-4961-AD63-68960FB63D7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AF24B40E-E50E-4048-9234-A99D2E42C613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EAA20D6A-BC44-4FD1-A876-619B9C3C5CA8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9756A769-8D26-476F-BD1F-A0147F66A107}"/>
            </a:ext>
          </a:extLst>
        </xdr:cNvPr>
        <xdr:cNvSpPr/>
      </xdr:nvSpPr>
      <xdr:spPr>
        <a:xfrm>
          <a:off x="7404100" y="2917825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57D50A4A-56DD-4DAE-9915-725D368DAAF9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3825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B16DF14-6B9D-4457-B768-D050357904C7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FCA9EFBB-BBA6-4D1F-B9F4-8C93BB95D2AA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59B552C-07AA-4F7B-BEB6-2F72873B75CA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2400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D5972643-207B-4A71-83FD-3BCD1E6E759B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364EF441-51BE-4E8F-A704-48F0660BC302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18DB4844-3D96-4A83-90C5-9BBD0ADCA9D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E14DFFF1-DC3C-4172-9F71-7BB3C5EB986C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80C9A5EB-0A04-4BCF-936E-4358C985903D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87F9D164-67C9-486F-9D1D-CA43746DFED9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D14513C3-A74A-49D5-9166-09B06F7A67F3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98846CF3-4C90-4EF4-BE31-D6CC2387EA3A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434B75F8-EEAB-4710-96E6-576997D4A5A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A85AACDD-3BAD-4137-89F5-9B705D059C6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1717A20A-5A51-4074-A6B0-7D713564C9D7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E0ED4A17-94A9-472F-802E-C4397F1D5E3B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70386EF5-A4D8-402D-9B53-27FA18FD9F64}"/>
            </a:ext>
          </a:extLst>
        </xdr:cNvPr>
        <xdr:cNvSpPr/>
      </xdr:nvSpPr>
      <xdr:spPr>
        <a:xfrm>
          <a:off x="7404100" y="2917825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C105D7AD-0031-4B98-9606-B043B9529EEB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3825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CB243A86-54C0-43F7-BA71-3E3404B7D5C3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3861C0D7-04EA-4161-BE31-A8982E4FC7A4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58987FED-7361-4EC9-A81A-A9F5D2B82F6D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2400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355CE8E0-6569-4C79-97A3-7048B1B17F41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91ECD429-B318-4A0E-91BB-1AA84FE1A0F9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AEAE16E4-1F3C-4644-92D0-E44439526A12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C957AB5A-384E-45F5-B7FD-8243B55CADE3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B4825478-2CB9-46BB-836A-60960116A126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D4471E1D-BF9D-4DA9-A0DF-C0A0F86CDD40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631DA375-F407-478E-B574-860425F6958B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5D0E4AD1-5096-44EE-9CBA-B82951428A91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29AF7AB5-16A7-4E76-8C39-E7CCC54DB71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E3310E09-5584-446E-B43F-8C572D64E39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3BC3CA67-C638-495C-995B-784265802055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2E3EFC1C-95F0-4AAE-BF76-30D97B7EF799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B925B9ED-D619-4936-AEB6-8C69E66B77AA}"/>
            </a:ext>
          </a:extLst>
        </xdr:cNvPr>
        <xdr:cNvSpPr/>
      </xdr:nvSpPr>
      <xdr:spPr>
        <a:xfrm>
          <a:off x="7404100" y="2917825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481338B1-9525-4009-975F-1A295F69B3E4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3825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90598AF7-C7AE-4A21-AE09-91407FA0158C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312970BD-6F48-4255-930B-A476C82DD21F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960EF7C3-0FF5-44F3-A41A-55F4967ED30E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2400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7F988D9B-6DEF-4C93-AC31-E2D3D63E29C5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60443F54-C3E8-4AB5-8972-D904D582D539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ECA2815A-CF46-4198-8493-49619321DA57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68E1108E-8B9F-4343-896D-4034C81ABB27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46676B21-7C32-424B-B7A7-5FF32E9106EE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53D7B586-34AD-4287-BF22-656EFF0F3FE6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4B1F4C4E-3406-4CDE-8391-D00486F47AFB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903E4BDC-5C6B-44B9-B99B-3AC40DF14F76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27DF8220-1063-4D56-BC93-4CF9424475E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4E645544-4449-49D0-B555-C58988A7AE0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832F5895-4967-4A95-AC15-893015BAC94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3B3164C5-FCFE-4B58-BF5A-3D9247DBC228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C9055709-75C5-49DD-93C1-43B29CA6816F}"/>
            </a:ext>
          </a:extLst>
        </xdr:cNvPr>
        <xdr:cNvSpPr/>
      </xdr:nvSpPr>
      <xdr:spPr>
        <a:xfrm>
          <a:off x="7404100" y="2917825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1C1CB315-E698-4CC9-BFA5-00141AD6A7E8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38A64448-A90E-4B66-9047-0AA9A34DE6BC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966CAB89-8E37-4644-9C2D-DB3F78EF3503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87607D7D-5BE7-49C6-9989-6CB61F721B4D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176A8A1E-A387-4160-B209-BE6A90F6BC27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CE46F1CD-C5D4-44A8-AC23-01AAADD0FD55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1BA977A6-5C08-41D8-957F-F5D7105AA2E7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A9A85730-0803-4A7B-BC74-5475689BFF7C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8D01373-D61E-499B-B36F-418826D17CB5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FDFA70A2-F595-47BA-A8C9-4BEC846F23DF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664F6978-6F16-4BC0-98A7-4FED175DBCD2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A4825F7D-AFDF-4E56-A3F9-FF7662B0233A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28361822-6495-46E7-902E-94D4889EDF7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D7C5C666-C04C-44FE-BC37-161AB8C567E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DD7E617F-BFED-49B9-8CBC-7156E111516D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B1EFFFA7-AE56-4CCD-9EE9-0719FD8E0B2B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2B2D6717-08D5-41E5-9199-74A676F444C5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51F43DE-86E3-4EC8-BEEC-2B245D0EBB82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51AAEDCF-F7DA-4BAA-BC50-FCF0B4957CF7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761D70F0-1B4D-4E95-9180-5082188689BC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B21E5F24-E65E-4538-AAC8-384CBACD96DB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D17FABCA-06C4-4A44-A489-342B7D267822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296541C0-6285-4741-9714-EA001C612E99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7198E126-E9AC-4AD1-A939-9A693FF67559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40C3DD8C-9E9D-4943-9766-60A276528661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52232979-1085-4F2F-B072-8E84EDC66DC3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E92401EA-3F9B-4CF3-8AF6-8E09C0153F8C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E2ED1149-7D19-41B2-8E4B-0BBA173F0618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97BB2304-AF88-4F63-8CCC-1AB782CD59A1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3F943CCA-3773-4359-8F15-DE3D4E151E3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B1665228-4BA3-4535-8EBE-EB9ECB17D9B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9CC082DC-2B55-4A1C-9B19-7D6CD086B41A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153DA91E-0AEF-485D-9ED9-4F2581673E44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D2FFEF63-37D1-41D2-AEAD-F923CA72C7A1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D5659A2B-051D-40FC-9A9A-DD503BC5ED7A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62BCD792-B11F-45EE-BE20-0A48684BAC95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B74B1E7F-C457-4DC2-9BD1-AB884D6D34B6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8F76F215-13BF-4D94-B16F-CEE9469FB61E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B2FF484C-77B9-4B98-97B4-6CB706253E9D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F38C3B33-4732-44CA-BC71-D8F998D7D331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B4675752-43AD-46B7-9D1A-7F81D64D4366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EA779CA-377A-4855-99E6-2DD63608997C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BBC80F35-BD3D-40DA-AB5B-A0091E2A76D4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1A737751-2F83-4773-9E93-365B77DC8304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10832AD6-4EE9-4116-AF36-E58DE50C67BC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E1C2DD29-8328-463A-8DB3-16760CC3228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2071FE15-7C71-4BE6-A950-A5882470034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84918EA3-EFD1-485C-8262-FD477AE7973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F5929B5F-5A9B-4B85-ADB3-8DE6F0707009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65259A52-1A42-4D5B-9FF1-05B6A8FE614B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396664C5-58AD-4067-A90C-4A874D947E12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C24B79E5-CCF7-41C3-BC7D-F40146294EDD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D81632F8-6D5F-4604-A6AC-2CADB1120EE1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6C435DC9-0C52-44C9-A01A-F9597D010DD0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55B1D5DF-699E-40F1-AC12-8B7D0EAB3DEF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A3E850B7-B78F-4EB6-864A-7E56DD1F9B2C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3B8488C0-A520-4AFA-8299-324E44EC215E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39909963-7F6C-4B27-A9EE-1E05EDDC7DD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678E1D5E-6D25-4F7C-97EB-0C3A789E9789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79E2C59-3D83-443E-AE97-EEFF3B0A4280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4621FC6-F5BD-4B09-82A5-FDC94A16D591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285750</xdr:colOff>
      <xdr:row>11</xdr:row>
      <xdr:rowOff>9525</xdr:rowOff>
    </xdr:from>
    <xdr:to>
      <xdr:col>2</xdr:col>
      <xdr:colOff>1155700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D2ECED15-D370-4B49-B89F-60DD0073D47E}"/>
            </a:ext>
          </a:extLst>
        </xdr:cNvPr>
        <xdr:cNvSpPr txBox="1">
          <a:spLocks noChangeArrowheads="1"/>
        </xdr:cNvSpPr>
      </xdr:nvSpPr>
      <xdr:spPr bwMode="auto">
        <a:xfrm>
          <a:off x="609600" y="1781175"/>
          <a:ext cx="1812925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C9F7AC84-3EA0-4AB1-812F-137E5C8B98D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7DA28845-CD2C-4009-9FE2-70D83FAFEF7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D849D553-E445-4C2C-AA3C-23A81545A53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E693B344-D6FB-4CD0-A016-1A77C49397AF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gradFill rotWithShape="1">
          <a:gsLst>
            <a:gs pos="0">
              <a:srgbClr val="0033CC"/>
            </a:gs>
            <a:gs pos="100000">
              <a:srgbClr val="66CCFF"/>
            </a:gs>
          </a:gsLst>
          <a:lin ang="2700000" scaled="1"/>
        </a:gra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tx1"/>
              </a:solidFill>
              <a:latin typeface="Tahoma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tx1"/>
            </a:solidFill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56D37F6B-23E9-478C-ACF8-C4508F9D888C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2"/>
              </a:solidFill>
              <a:latin typeface="Tahoma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16</xdr:row>
      <xdr:rowOff>228600</xdr:rowOff>
    </xdr:from>
    <xdr:to>
      <xdr:col>7</xdr:col>
      <xdr:colOff>1308100</xdr:colOff>
      <xdr:row>18</xdr:row>
      <xdr:rowOff>50800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AE9F4F40-42FE-4176-B109-E717495D9914}"/>
            </a:ext>
          </a:extLst>
        </xdr:cNvPr>
        <xdr:cNvSpPr/>
      </xdr:nvSpPr>
      <xdr:spPr>
        <a:xfrm>
          <a:off x="7416800" y="2921000"/>
          <a:ext cx="2133600" cy="330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3A2F81EF-BC70-45DF-8865-F868BC934B34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7E949046-F264-4B15-86BC-1FEF7CB43ED4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19C46F19-A45E-4141-B976-E2A8BB9D81E5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A67B804B-9EC1-4B7D-9009-941422EA407D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576D3E0-3BFD-4E90-B4DD-96238AA71ECD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85B0D6DD-DFC4-4E20-9C91-ACD85B3F0F4B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3C093A21-CF5A-4BE2-8CB3-206166AF91C1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2F3D079E-0EEB-4AF7-A7EB-6EB03DFAA065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45F2CC99-7CF7-4FEF-ACF4-37227FDC191C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D72673FB-C4B7-485D-94A8-CEF003FD81C7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A8899F78-AEE8-4C86-A4A5-4693F8D31F13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79EF4A2E-6708-4C42-B729-769E2286E3B8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ABC007EF-D2FC-4C62-B8A1-1662C7F175B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A67A26E5-6797-45DF-B02C-BB3D2FD6C4A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C85D93E3-3E07-493F-85C3-433BAFBE2D39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38058700-1629-47BF-921B-F3292B467811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25CB9F70-B9D1-4480-B347-61DEEBA41F9E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6E310FB3-416F-494D-AA29-2A93127BC96B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D0237A42-6C7D-4D57-A1DC-C2F69EE17373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E4303F37-055B-47D7-A212-757D784419F3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7AABD5CC-2836-497F-AE78-5D70A3F967F8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F7C51CFE-ACF9-4CAC-B310-C59D6A423D56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2B0EB29B-C4E6-41F4-840F-3E07F532F3D0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2E8B6E8-F402-4579-A51D-C7B83865112D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D146F976-D679-4066-86D9-F9382DDF6CFA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21423CDD-8668-40F2-91A9-F390D436C2F3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1DB8A16C-D62E-4F24-BA92-F2B205270A04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54F4F5A7-7642-4733-97D2-6425C2216E50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D7969C83-3159-47FF-A5D8-496C9BDE56DE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42F77CAA-62B4-4D76-BED6-1AD7AA07638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47EB33DB-3392-4E91-A081-2154AC5A78D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AA16E266-B399-4F7F-893C-763BAF7E76DB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2C4A6304-27C4-4C3A-8F86-402AA9AE9A6C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C5645CD3-300C-4474-B0FB-0A3789B3DD8A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3D139BD3-572A-4201-9AEA-3539A68C6908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E73B0E71-BCBB-4959-AA2B-4568282C1C4D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57A1B8F0-A50A-4834-9520-D71A611A610C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42210CED-F462-4423-B040-0026E66FBFDB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BF7900E-6BBF-46E4-97D0-581B3651431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BF91AE63-F978-405D-AB05-75BF8740D427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D9AC9D81-63C7-43E5-A706-DC79FECE2A08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9B2312EB-3C4C-4645-9F0D-03D7454B39A0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310C3907-D7B8-475E-AAA7-45B8E25DDB45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91C544A7-5BEE-40DA-B25C-2974ED3D0943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806D411-7ADB-4899-B286-8A93C21CC61A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692F58D3-6040-481C-91D3-0B1F9F340A8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A227E37A-8A7B-4677-983F-7F603A3EA73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82BFE262-21AB-40D1-A9B1-BA159F27CA1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4CF23CB-71F8-4352-A002-F3FB432C0AED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93521D97-8CCD-4934-AA29-2B7A7541F9B2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8F1DCAF3-E748-4707-B25A-A2814C3D0FCF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2737E79C-AFAD-4E1B-B825-4C430E9D5D61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73EBF7BA-722B-4D2C-B0F6-69DAE1D1BAE6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974D160E-36B8-4B81-AFA2-B9A0ECCB55E0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6432E272-6D43-4667-B91B-A4EF31DB9B52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7EF1BD00-FEE1-42BF-B9DC-0EDD1E92C795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11E9E8C3-E4A4-4BDB-A0BB-FEA61B81EEA8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BF85F5B4-FED1-4675-A6E1-5C03438264B9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8F7BE542-9ACC-4E39-AFE0-57E7E5DFAABD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88B3F09A-2C68-470B-8241-1BA95B4E3638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9680D524-73F0-4140-A4E1-C82397FB4C2E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A2DCAFC4-5299-4009-8F74-9E592B28DBFA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B7ED01CD-F240-4ACE-B103-7B57F7657367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585CC4DD-EB12-4F90-BF53-37B4B656E03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2256160-1EB8-48E8-8CCF-B25D6B8581B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CBA59DC2-5436-4946-AC9C-E7B73446AE7A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B1A51515-E04F-4F43-87D8-671C0487284E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FEFC6C5F-CD94-4611-990C-8BA72AFB4E0D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645F5815-A8DA-46BB-B7B8-DE0636E2C846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F24BF6AC-91B0-4386-9808-1AA02FE407A4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1EF83862-235B-4897-A8A4-A0F79AAFDFD4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9E338E22-4795-4E47-AEB0-CA74F6F4C4F0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63F7DB5B-64E7-4C9C-A953-A12DD21EDBD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387C71E6-10E5-40BE-BECB-C04A73445EE5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68E0414B-1587-497E-A4CF-EFDA8391C3FB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6C350C7-8C84-4017-8F28-A0406C116460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B9BB108D-54BD-4702-B739-D4B7380C109C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AE498358-93EE-4A7A-B053-76D7808CA166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D0173036-6D7B-43B3-991D-4A89717914B8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52F1A31D-19FC-4440-90BA-554FA42E8056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6D8CD9CD-7CF3-47CE-901A-F448524B154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4164FCEA-D195-47E0-A048-8D0A9BEDF08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9FF860DC-F3BB-4BB8-9165-87247A07DDAB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75A9659-8713-4134-BB82-9F3F391865FC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2250E6D2-329E-48C2-92E8-F44E5F61042B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99B0083B-0B13-4E4E-A18C-6F129E4E91F7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89C85032-C669-45B2-85DD-AAE791C4ED85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7336BF66-09CB-4446-82FD-1F38A4FE9602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B5747004-B165-4CC1-9105-F079397D8B1D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DE323A09-AC87-472E-AC9C-CD534D5E9E37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D780B06B-23E5-4446-9735-19916AF30827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FF83CFBB-E300-4700-84DE-0987229E4BCF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662554F7-1A0B-4CC6-9C32-79AB29B80577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25EE9FCE-BD0D-4520-913E-8B0C19A19E5F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52AA247E-A352-415D-B4A2-D129BF374A74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650A50C2-6B70-4277-B1F2-EB4EA5054A9B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A0E0C8E5-B871-4E6A-B994-C4271E943CAC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72FA42F-FDB1-4D6A-BB4A-8481E6013A4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ABA4CCF0-7F5A-4375-BA10-B120CC2592E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8CD01441-1DD3-41DC-9886-F9FAA0AA581B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87AD35F1-D00D-44A1-93D8-A09B5F8E61EC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ABE1A627-F8F3-48B4-A5B2-E77CA82EA68B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46AA7AA8-5975-47B6-877F-1E851CE0D7B6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7A0D4B81-F4FA-44C3-A4ED-867C666BCC2D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58B13854-A6E1-47CF-851B-DDE29056E9C5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839719B2-C7B4-44B8-8A9D-E4B2F65ABF49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7158C00A-0DA1-4986-8C60-F810F7C60F34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89CBF1BA-D9A3-4D9C-B3C0-54699C63011A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3B3BB217-88CE-441F-9B67-1937C96ECE92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5318D431-711F-4C1B-8BFA-3DC7028C7424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59CDF831-2702-49A7-93D9-EA9DF73CBC26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F00359D-DB03-434A-864E-CC15734B0224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427DC242-3541-4D89-AD7F-2C3E0009863D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A3C39417-20FC-4622-B6A9-F20C3D4988AA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A6D38FE2-D4B2-42D2-A8DE-CE1FF33F8D5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A65BE697-D7CC-4685-8541-A2B45446551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E04EB8ED-20F8-43E0-ACAE-C979C5D8E984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65638FCD-E4CD-4FCF-AF27-A3BCD45CCF2B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3E67AE96-7C47-4F62-BA70-823E2EA2B2A6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BE09C85B-AF3D-47C9-9BD0-33456A452DD3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5502C4DB-C880-4D18-86A0-7E6A615B151E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5326F489-9B45-4C68-8D41-ACB10009ED14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5A6C67AB-3128-4173-B4EE-EB1E377208B2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6BF35310-A4D5-4B98-8F5C-9584E901CC39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7592E19C-00B9-483B-AECB-B1B368CC7CCD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FD978ED3-5539-4C24-9139-38BC758260B1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1DF4962-8940-4CCD-A9E6-6DA74F9FFE7E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7C6597C9-3A92-4A4A-B28A-13A15EFEE8BA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1EEBF238-93D8-4941-8B09-9B6DFACF233C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451257DA-DD3F-46E7-87CC-E71025793DC0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31A18049-3E6D-49A2-BD5B-5BD6303AE2DF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43341BA4-0543-4485-8888-EE2577F1034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47CD960F-FE4D-4898-83CD-B76AB58D0DD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9ACDBA59-6ED5-43DB-A121-02402E50FD53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88C29560-4855-482C-9851-209830AA930B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E096988B-D973-462B-86AE-FC83708B1D08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2FAEFA84-75A7-47E7-96AD-C69AB1D2F10B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EFEB9421-0634-417F-8E6C-598B021E857D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317FEC76-4B13-4AD0-AA06-B171E5FF7C04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6B3E5D3D-EF92-4FE6-AF9B-403C7992F66C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C7916FA1-3F12-4B3E-9481-F73E8C237047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42B61E8A-0905-4A5F-9775-170CF3C8EF33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5D1CEBA4-0719-4B1A-BEFC-CE6D125C9144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E5284EE4-34BE-4B26-9D64-DACAA7DDD9B8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20A5B1AF-A54C-4A78-859E-F842646725C8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A4317144-A1E4-428A-8BC5-98EA059A97D3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574F27A4-4F47-4641-9283-3BA44A0AF2C7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36548B55-CCEF-44AB-9754-1846A42F15C4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8FAFEB79-7EBF-4F14-B944-407360C4025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6E0B997B-8C2F-4953-910B-7562FD2C357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B464ABC7-2D60-456A-8566-B93D1DBA5DEE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F303E8-97AD-47E6-AAB8-5473B44A7920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5F7E17B3-5A80-44DC-B24E-33BBC7DB1D03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43B8BD39-8D06-4EB7-8C01-67CB77A8B45F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29B6E427-1DA1-4486-936B-E5BC7881ACFE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4554D154-2AC5-4B33-A91F-544671A538B8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FBF5FC9D-4DD3-44A0-B032-9ED67CD7DA04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C8CF80D4-A49E-40D4-B443-16C564FBCA38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596FA325-D10D-4B3F-95F8-35B804BDBEC4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B3766779-9A29-42AA-861F-20E589D322F2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213EC9A6-4D14-4A22-8330-2CE200E2BC06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E981312A-6F29-4985-BDD8-8BB7767188A7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1D2EDBEA-34D5-40E2-B3D0-4D1DC3546F0B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5A062F90-985B-4FDE-98CA-A4050F934723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77A1F645-73A3-466F-A70A-A7A9589DE5DD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8E067063-C90E-447D-B479-2CC0C39E0AC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4E241BEC-D380-4A0A-B775-F74BE77AD53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3DDDADCA-D4A7-4B58-AF2C-FEBAE9DBC3BC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A1505364-B136-48DC-BA46-F19FE9F57A8C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F3FA458E-D019-478A-A03D-D8A01B3ABD45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8E9844F0-D162-4EE6-AEFC-FA466684DDC4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FCFF5324-BE8E-46EB-B6F8-960DA8BD8BA1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96D5516B-9C52-4D99-B115-6B375CE4BD58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54FF9985-FBD9-4B54-9C6C-4ABB83983BA1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84CD6F34-B147-47A9-BEF2-ADAE3EF0E912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255B7BDF-8EAF-4984-AD46-89D2058EE621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F1CBD59D-1A29-4FEF-8E26-F8905563AD01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3A246197-4154-4D73-BDD5-51A939C121A6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D2A873FC-D737-4313-A4C6-EFBF8F32F52F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53FF9E2E-64EB-4A4A-811B-B200FE785BC0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1FACF463-C0E3-4AE7-82E8-1C6254A814F3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F43ACB26-0E54-4344-8612-1B2B4B60689D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CBD95A48-785F-46CF-A16A-69DADB361B2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23E5E54E-9D95-489C-A5CB-1E09BDFA253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21668937-4D3F-4AC2-8DF8-9774BD3D1814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DE045390-3644-4854-B0B6-28456404A514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F9BE10B8-3F40-4CC3-B156-2B3ED89B16A5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DB048E84-DB32-4048-954D-C27D0585D303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110EFD7C-3E02-4B6C-BEEE-56D240633991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C83C25A5-D147-49D9-8BAC-E9EB4E50A6B4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CF5EA718-C050-49CA-94F4-BBBD07B36229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4449FF1E-E606-407B-832E-959A4CFD338C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7A82E73E-AC0D-41F3-B96E-C657E7CC6861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3B9E6F1F-C3C9-47D5-9A54-E404D4DAA223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2C4C7D8B-D3ED-42E2-AFD5-F479A770ACE6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32FAE31C-A2B4-46B9-ABD9-11AFE0FDCD25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5E090B11-CE46-45C3-B0EC-BFDBB850CE33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99B60DC7-2F4A-4B57-94A0-35F0CA76ABFD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470A09DD-1811-4915-86BB-439555F2AAD1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2467EFD3-8C56-4582-B029-E203B17111C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4E9DE1B7-F054-4DF9-95F8-831E78E33DB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3726808C-D171-427D-82FD-B054E91129CA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300F28B-ACF1-4760-B256-F9A2FDB1CCD8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2D23A01A-BF19-4E60-B739-9296247162E1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10413263-1022-4AB4-A82E-E1AB4692DFE9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F0D168EE-05A8-4237-BEDA-F718281AA246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EAD4E8D9-72BE-44EF-9EBD-90BA42FF0EA7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8063DE5E-52F8-4933-BB3F-3D73A9E88189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EAD15F07-98F2-480C-B1DA-C52D1B2CEF63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273271A6-257B-424E-9187-BC16169ED37A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167E4626-4B2F-47A6-B71D-C069B6DE8F9C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CCA1FA36-CDB1-4FA5-8F01-595599B6BED4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7C934A76-83F1-496B-A978-D5DC5C5383FD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2A147EF6-ED3E-4367-AECA-4440561D0F72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B9BA8B5D-A427-4EB2-B40F-651FCC983B00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3A63E002-D6AD-495E-8B24-A2BEB2113088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629540B0-ACE1-44F7-A1DC-4C4ABF08FD1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6860925F-5276-40C5-8501-4D0A6C43CAE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258407BF-F0D7-4CB1-BA8B-01BAF73440A1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D10E46C2-4D43-443C-B0EF-F4A9DF21234B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92B8FA69-4A39-4782-A9F1-35D414C8BFA1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16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E5BB04EF-AB65-4FB5-8AE9-C67BD1CAFE55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DD1619EA-BF0C-40A2-A7ED-9362C2B47C6C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8F01B46D-43F0-4A18-8F50-B05BFF3D579C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B913FC54-E9B7-48CC-9815-164D9506F9C6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B537B961-1381-4D91-B6B5-15C220CFF2C9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1C3EB286-D0F0-498D-8443-E955299B11E7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A0A9EDAA-8B56-46EE-A5DF-062131A15491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756DD736-C598-496F-BE4B-58F7AA1D6E1B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C57C9351-99CD-499C-B89C-81C7D0C5F737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91EE4583-7478-42E4-9C86-25FF0DE92621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FE7137BC-34BE-4254-AD96-39A9B50A2447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8655EE90-6F80-4885-B90E-3F08FCE85BB3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CCA964F1-35A3-41FC-A2FC-757360956BD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4A0BA2A9-87EB-4FFA-9642-44D6D3F5866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4EFC7A4F-7480-4356-993A-5BB505AD84AA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160DDEF0-DF68-469C-AACD-96C9B1FE1689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16</xdr:row>
      <xdr:rowOff>228600</xdr:rowOff>
    </xdr:from>
    <xdr:to>
      <xdr:col>7</xdr:col>
      <xdr:colOff>1308100</xdr:colOff>
      <xdr:row>18</xdr:row>
      <xdr:rowOff>50800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DDC4F558-E7BA-4764-AC9D-9144DDF56BDC}"/>
            </a:ext>
          </a:extLst>
        </xdr:cNvPr>
        <xdr:cNvSpPr/>
      </xdr:nvSpPr>
      <xdr:spPr>
        <a:xfrm>
          <a:off x="7416800" y="2921000"/>
          <a:ext cx="2133600" cy="330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6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62FEDBDA-5D60-47A7-8780-677CB0E4804D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5492AC2F-0740-4142-A286-E0B207ACA1D1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4E034CE0-077C-437F-AAD3-0B2C750F9D8D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68DBAA6D-08CE-4FB1-9EDA-669332A6AD0E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2600B2A7-407C-4150-927B-3B0478B262F3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BF59C1C-77EC-4C48-B6B5-1D12591F27F0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A882A586-EB8B-40A9-9A03-0E4D2C7793E6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6508DC58-86D2-4F3B-9BC3-A76C749E338C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66A5C6CB-281F-433C-B046-0C97C7424649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46CFF6E-4F54-4BA3-A24E-C68C789C0B77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A160C410-CD21-48CD-A2E9-33384D7EB35C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13305916-3D08-4E17-B098-EF1A45BBA1C7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31F6AF6A-9EAE-4932-B494-DB3DBAFBEF9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A01E1676-7F74-4BE2-9658-6AF49E41490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E85BC1AC-86FE-4EB7-9A23-DED2B817A0EE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CDB3C9E8-358E-4DE7-91E1-3364C86ED7E9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F605D6C9-447D-48B0-8681-DF841E40A035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6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1103DE85-EB77-499C-931B-4EF00911E726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76598E9D-B3AD-4507-BAD3-BA37148C3038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80630501-4F2B-4EC0-80DA-F8DFC0D72258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BEA368A5-0616-4437-B23A-EE7E2C097101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E490456D-F0E7-46B9-9F33-2FA01130DA2C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E401BBF1-64D2-45E3-A339-6868E67AFD5F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27635A2E-7B10-48C1-BF5A-31C73B1F2EE7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3A3B437E-625B-4FE4-9D18-6A29ED60537A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BC87D0C3-BB48-40F4-8008-C7BE5FE56C7F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B2BBFF21-5B19-4B1C-AC61-C1BF33E9EFF7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D7E2D414-3771-405D-9D2C-47144FB7CD34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1B763183-B275-46F9-93EF-5A0290A0D958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307DDB48-DEFB-4F3C-AC37-3613D002C07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93434667-7567-487D-9AA1-493EEF0665A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547CDDE4-8161-4820-B383-7A64475D8D61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EED497CE-BE12-4C75-895F-D964A369F45F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6831824E-1905-4675-B761-F0C6AFD423FF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1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4749E5D4-37D1-42EA-BE2B-5DAD05B43629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8592F280-90C5-4AC4-8BE9-9E6AF00BBE0D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9D25C10F-631D-4073-B793-F5A332B2BDBD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D5074EE5-430F-4933-A4FD-837041FEF999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8B4693C8-D0BA-4B49-BCCA-DD1DBEBC01CB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2398B88D-ADD6-4F8A-96B6-8738365FBFAC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E84F5F59-FDB4-41D2-9611-DDE3A424E5A2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3E99CF2F-4A41-40C5-9150-26A6745D18DB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9908E6D4-D133-4696-BFA4-FF26DE6291AB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3921D4FC-8C30-445A-A1CF-E2A9CFC99991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50DDE27D-6108-4ADD-BDFC-4299F5454A2A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6A7E01AC-BE91-48B9-9DE9-3638A07A55C8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CF311A82-8381-4A4E-A7FB-F3B63978AF3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CF2C20C1-EE65-463B-BD4E-063FD2AC69B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96DC4E38-DF22-457F-B782-6BC6C1DE3A33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722FA4BB-BAB3-469A-8DDE-F50541A6CDDD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92591BC1-8C77-4EE4-8100-44E5E3D73BB8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6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36D54F66-8E9E-42C7-90BF-757CD51863DD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5035C70B-DD44-4A61-80C8-EF842E041864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CB930FC4-ABD1-483A-9EE7-448BB51CBA47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F2F6CE80-8E6B-4023-A1AB-9844D1A546A0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933C39EE-711D-4182-8B34-81B483D0B3BF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8A395803-5721-4DE0-8498-EB83DEBF1B35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E1597231-32F8-4C2F-9906-A1DA0F7A6F72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175CD790-F852-41A1-B538-522CD64D6AD7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7E8A670A-5716-41CD-AA46-20ABC52FBBC1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F241DA9B-C75D-4276-B3EE-E16514D36778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9A0E1327-AF7D-4EF9-B2A5-3C609F59B09F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56AFE658-9E90-4957-B532-9E37EBA368BA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CB1A2EFC-0428-4426-98FE-51B83D28CFB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8293699E-F598-46A5-AF58-CC5735FB81A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9AFD21DB-4E24-4C9F-B00F-1C6B7F53AAED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DBD33C7E-EE29-482D-B46A-B94AA74631FC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2D235BB9-FB19-4433-AC8D-91AD4764AB17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16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2B72E53F-C08F-40D8-A879-0F13D491BC45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9F46725F-8A45-4737-8C19-C8A767433251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7CDA69E7-9127-439D-9D8E-BE68A3F9D2F3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F757182E-0AB4-4BF4-BB71-C1FE4FF864E5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6C065D51-1812-4DBC-B0CC-A4FAC2CAB812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52F28DB-A1E1-46C2-AA93-DF79D8234702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5611C006-5C33-416E-B4ED-863B8AA1FBBD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C2F01578-936E-4457-8AE1-30CE2A175A0A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41A07DFD-223A-4EB6-81A6-5CBB0206461B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B49CB70D-B646-40ED-B619-B08F19B94708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872B36FD-14B3-4C50-9BD3-8960CC4356AC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9CAD729F-C8A5-4F82-A142-4ADB28388B4A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87737D4A-38D1-4530-A689-628AA2CC884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131C5382-A8E9-4CC1-B3C9-428D93F3C87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72C076B1-578E-4768-906C-545873784123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5AD43496-34A4-4A02-8CA6-AF480316611B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FB1D7361-5B55-4755-9479-9E34D9289053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2AD9E393-5F11-40B5-867E-25FA141A88A3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C0D22354-0FC9-4F45-8D2E-23B5957CA8DD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DEE1B206-46FC-40C9-9183-CC56723390C6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38509B79-E384-476A-9C18-A91948F51612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4818257C-F6ED-47C4-A952-FDA7BAC3528E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8DBC9672-49A3-4587-8C17-D1A98B2CD693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BA559C52-B3BD-4A4A-8A6E-9B581CC671C6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DEB27394-B147-441C-BD0E-7817AFFCEDA5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20900BD6-1F89-4E44-8FBD-2556D574BA70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6F100AF4-1C80-457F-973E-EC9B6B74A8BA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190B26F9-8BB7-40C6-A34D-0AE1D24F2921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407C79B6-9A32-42E2-B90E-9241535C9415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30967266-2BDB-410B-A708-97393E014B3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2F18A3E4-7499-4302-AFE5-42D01CB6E59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49C91988-9108-4BC6-9FEF-640A98BC69F7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73CB69A-9980-4A1F-A3B6-63728E6A814D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A0A98D8B-AA89-42FC-9137-C5149939CCF0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16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FAC2CAE2-D9A1-435B-8BF1-5D9766EDB9F7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D717DBC7-DADD-440C-8373-D7BF6328E99E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92F2318E-B62B-4ECD-9781-8529D65E0FFC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4755BE69-5E10-4C18-A2B3-4C2309CE286D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8B8AE094-8DA5-4673-9C2F-01C654703F18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ABE2DEB7-5DAC-49EB-AFDF-CB486853EEF8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B28B5256-8BBC-4C75-B59B-4E657D34E3F5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3EB13DD4-6B18-4897-8157-BFBF1874F524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B6DBA460-A59E-4209-9A97-D5305D9EE28C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D273E5E9-290B-4A47-A991-094EE3FFC1D9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20CA9F72-86E3-4EFC-8886-F53EE401524F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E0140DFA-D97D-4689-82C5-36AC1660E005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C0584369-9E65-4A8B-8AFC-C96E650FE9A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510EB331-6F73-44FC-9AF2-F2201D42AD7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E68C46F6-CE41-43C6-BA0C-4E83E6AA7173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83341C98-1B74-4A9C-8268-099E7F51CEEE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1C11E240-4514-446E-8ACF-0CE665D1C365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16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39F6E615-0084-470D-9F7F-D73A7FDFFB20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F0CB95A4-CC37-4189-8DC5-A3EAF57ED970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B14329B4-1287-4A46-B982-E44C2ADED792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C7684315-D354-4232-ACBD-8F782E1EAC92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A618A8BC-016E-4C68-A251-E03BA5AB4486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AD5701AE-A753-427A-8EE7-F7658DB07A40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FDCBBD3B-D578-4CFD-9100-4B5865D597F6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8136A84-4DF5-4FF3-B286-3188C5B5DBAA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89FF0239-FD54-46B5-9B8E-E9F2310BFFE2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785B4EE-3310-4C15-A0CD-388E2B279130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B5E2F706-4F31-4403-AE06-E86BF8016210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FFF29AA3-A3B7-4C5B-917F-6D45F7C2486C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2D3D8808-7B33-400D-BD59-78FFBEB4285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C733E370-CA60-49DF-A1AC-C236572033A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B1F611A1-0200-49B2-BAC5-AC354EBC9F18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EC4E030C-9638-48B9-BB9B-2F68D2D9FC8E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2E1E3B85-2E79-4621-B817-8E0C9FE7E66D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7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4012C43-2A84-4000-972D-8C96FC3BFED0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C0030951-169C-4C16-993D-04D5F50C5B05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7DAEE8F7-45E6-456D-87C5-7687651A14FF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83FE0E8C-7035-4D4F-8151-1A2121461991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A497425E-FE5B-4F6C-9E8A-D9A5E11B955B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FA410571-ABC4-4007-8DFA-7E5B600456CA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8581EF3F-D958-4B79-98EC-82B430EE356B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8C5ABCDF-E159-41F8-941B-7D58B2EB41B8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C62A5D07-A581-4005-B4FE-0229C49B64CB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3FA5A4AB-6005-4349-AFC1-1ECE0A7A907E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CEAE6F14-FB30-47BF-A2D5-D319B68BBF59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1C51D2F7-9F1E-4D95-AD2C-985F05AD2FCE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89428F87-A02C-4F7B-8302-09909A56F25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69B7FDF3-82A0-4A97-AC74-254A0AC43B6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85AF7258-27DE-4C78-A301-9E0083861BBC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7C454193-D382-4037-8142-6155B2D81654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6FA94FFE-62D3-462B-9B45-BBC3A73988CC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7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9221B7FF-E37B-4210-8EED-82177D0530C1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4DC0131A-7B81-4DEC-B808-CEA460E82B70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C3A24176-C97D-4F42-ABB1-CE54A08BB8E6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1887FA4B-75D8-4B1B-BCB3-503D79BB5C53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DB79DE2F-BEBB-4ADE-88C7-08C68B6B626F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50D00C79-5E87-4E6A-B646-E99B679EB01A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7379728C-6043-4DDC-A224-D418AB54FB6B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7CEBDAFC-10BF-4A01-892C-704117C2D00E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B40D288F-0B96-49A9-9B14-8408D6BE4795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300E34DE-CD65-451F-8532-8409543BD842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258DBE72-550C-4B5C-837D-AEBE24C6F6DD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901FCE81-7E19-49C1-9428-7250FD806FFE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558B2E46-A1FB-4EC3-840A-139CF624AB3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997309EF-3531-4B16-9A9F-41A9ADE7881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2198F348-EFE5-45BC-B70F-02C5C8763D5F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EBBC7491-7C21-42B6-A670-6918E1505B41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74645C83-DFAC-4B47-9FAD-76EC67F6FA6C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17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D632574B-19F5-49D3-9977-4D009AAD1858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92DC4F32-19A9-46CA-9850-15F04F839F7A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C6A5227C-D717-4FDC-8437-0F647603D1FF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EB754FB9-B0F2-495D-8E6E-24FEF5BCD913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7D6B707E-BB9B-480F-890B-5D490076AF94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D40577C-975C-4511-85FA-A1D521B313C5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1EF53880-9BE6-40FF-8EEA-121370067827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6C388301-735D-4AC1-AA46-B5D8538DA556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AABF7326-B3DA-4098-A037-461A7FD0024E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FCD4EF8B-F92E-4376-8D67-DD3E225B0917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899BA056-A9B8-4AFD-904A-3DDD5D7C935F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C22DA594-5B31-4057-ACE8-30F6E024F0FD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694FE016-0A4D-40C8-AC65-56D0CE1A95A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6477B76A-21E6-4B3E-902C-2F32303F586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3E4E3B5B-7BD4-405C-9A52-8A55972B7159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4DB6E212-8CE5-44FE-8445-BD985AFD39CA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27AEBD72-45B8-46C5-9C0D-30FFF7119259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17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BBBEE1E8-CADB-430A-AD9E-2A58EAAF1B30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14AFDF1A-220E-4A94-84E4-A8B5C2AA8A71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F28648C3-28EB-41A6-B96C-A38B676D6415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A0018565-CDC1-44D3-AB85-5743333218CA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6E2CB9F7-D982-4FAD-830D-12F20232818D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57BD4718-A479-4D29-90B6-66823C6E725E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B944C9F5-393E-40C6-AE7B-77CEFDC54FF7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89836D67-2FA1-4846-BBF3-612A33CC91A7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9FB0A77E-A466-45AB-9FAB-4A4297193C23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EB0CED4-D40C-43FD-9B4E-27B2E73EDA27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A0E4FD2F-247D-4579-8317-3ABDD34E3EA2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152F1F8F-809D-4C5A-829A-EC1FADF357E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B23D9AB-CAA5-49A3-9FF3-5F81ADD7200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73D1109F-171A-4EED-A2E1-76C35B8941D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C32277E4-0FD8-4BC3-A417-E884594BE15A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8AF6DE1C-1B2B-4468-8027-3F9C202E55D5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C9043F74-BC25-4D0F-97CE-9C03A0325C1E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7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64F1C35E-37A4-4EE8-AF9A-918B7C80CC21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3BAC3701-FD11-47FA-8C27-09D65FDE35D1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E638AC6-9E42-4F83-A3BC-C34DF255FF91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59683881-A53B-460A-BB3A-5B0303757AA7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6C9B3390-7ACB-4B30-AF8F-96D45481386D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4555DBCF-4837-4806-A33C-BEB2C7B6349B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B21387AF-6695-4254-9A80-53EED3F6184F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863DA871-AB26-460D-9E93-00EFC1E0BBC2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55918BC8-BAB7-41F8-BAD0-B770E5FFB298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E412F40E-D15D-4420-8A98-C01DB4C003D7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DBF5DBC-969B-40E6-8739-FBB172EB4427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9865A476-9F99-43A9-B517-96EE977BAC02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63783034-2FCE-44ED-856A-D940DF1704B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9BBA92D6-07D5-4872-9FF3-A4B3E7F2B99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BDDEFE64-C886-4864-8001-5AD5F5737C58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363F6360-5B6E-414A-B9B0-9415D2EABA41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B56699B3-D401-4527-AD8A-0D15DCCF9892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7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C62FFD59-C62C-4C5C-ABB5-58B2FF57D9B8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FB90861B-0CD4-4500-B979-43995C089F27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678BAE9D-677A-4F7C-A525-F5D23CB22495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DA04F43A-4708-4159-A550-51BDAD31D490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A6CE95E5-D898-4B01-B9AA-7956D405AD9D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CF14EC36-A5D5-41C2-B6C6-9AB21A7FDA1C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99308A3D-C424-424F-A59B-41B4E426CCA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6E50A510-7498-4E23-85EE-1FD2991AFE5C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48221F77-BDC9-4B0E-90B9-5B96F10A5B48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F94ED832-7316-4529-BEDF-89E1B6C9F1B9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8388DABF-FBCC-4F21-A67D-DD64EF244905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DF59C4C3-7F72-4E11-A6DA-FD078D997557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BFF15956-43B2-4903-9766-9C3E1A22BD6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FCCF91C9-7D7F-42C6-B229-877E2291F4B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73391B05-46A2-47F3-BF25-6C475BF2575E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174F3D16-DEC2-4841-9B2B-11C20CC49B91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9D6CFAD7-F74C-4DEC-9BC9-63D8E7D49D7E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7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17D54164-6467-4395-A44C-F064F6BE9535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BFE337B9-82A1-493A-AAF5-9F8F155D8449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AA141046-C876-42CD-923F-212CFC9DFC04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55DBC484-A6FF-4F21-94E7-D7ABA04BD30A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CE3F20D4-DAEE-44E6-9427-412A408587EE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A1D17997-5DB4-4F33-8729-5BFABB36E0BD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A9F03E67-4707-41A6-BE24-DE19442520E9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7AD0CD09-6DA4-460D-8E83-1A2ACB0BDA75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FD21C14A-A8E4-4745-81F6-9C4F15397137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4FAA85C0-69C4-4685-B17F-E7FBA205F244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57485441-9904-447A-B023-62F588DA84A9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4B31BF0E-D43A-4359-9E68-96CC299B7CCA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FAE23BDA-C85C-453D-B580-364381E94BA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F04B1F77-5D10-405D-9950-9777E5478DC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29BE6A86-FCF3-40F0-8C82-44440912ACCD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72889DDD-0FC1-435E-A380-FE44AF876DCF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DD91B3E7-A6D2-4B4B-8F04-A4ACE3DD48BA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7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9CB610AF-5DF1-44EC-9062-9BFF0AF42493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CECBA7F0-CC5D-41BA-8613-B3D01A409EDD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1325E626-B722-424C-B0F3-436F23A51D3D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68D85F05-8958-47DF-BFF8-4E2299A09112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EAD62CB3-87E1-4A64-85A8-08756F7B0698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48908503-1D13-4E41-AC67-581C6D27F49C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FC108BB7-6237-43EB-A503-4BECFAADEE0E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BAAA6CC5-0DCB-4110-874A-1A326F98A1C9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F1657ACC-B7E9-4C5E-A65A-9E07A3A3540E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B1C39851-6137-4B3D-8876-EC3CFFEFE643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A79A4EA5-4167-417C-B374-A8EBFBF0427F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636B7163-D2AE-492B-808E-0893F5B8CDBE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DA5A71E2-4309-4E24-8670-5A390EFC6FC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CFF5E9E4-5A80-478F-9FFF-5F8D3F844B4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B4D76335-3622-4944-86AD-AD6107FAE4C3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32E32413-5830-49FE-9FC8-BD39CBFFCC13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3BD02885-8B8B-42F1-9FE4-7CAB880235C7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7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78FA96C6-8841-4176-91A2-DC04D8E21750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8B3E6CBE-76F0-4FC3-BD34-E0C6331657BB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A29CF8F2-5914-4819-B8A8-B3167983AAB6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F41A83CF-BC7A-4886-B679-5E9952745B6C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E2330198-6B01-45B1-9110-129710C6100A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F96B6483-E8F6-411E-9CB6-6F8EC26E5EA3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950F1FD8-864E-415E-B4AF-FDD83313BF4B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666AA790-7953-45BB-B387-A2B7B9639A81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93842295-7CA2-4D5E-A423-2269D0DDF8E6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6423FD40-0BE0-4818-9A67-B3C0B1C7FB26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91D0FF94-AFAC-4368-9D7E-B4B417D543D2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CF4CDFAF-F48B-4536-9B34-E2B9306BC6C9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C5918500-CD61-4272-8C81-D168135011B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C69EBF50-D8A9-42F6-BC72-BC203AC3EC8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423EED2A-D05C-41E9-86B7-C7F1C6135C59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93BEEBA2-3148-4A61-9F9C-6D8B8BD8C858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2F846A9-01E7-4801-B556-DFAC678308F1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7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425398C0-0909-4B84-932D-52CF63140748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DF7D25D9-EDE0-4EC1-BDDD-E805ECE35F4F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5DDF92F5-796E-4024-9148-CA2DB2459669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E84F23F3-3D96-44EF-8B69-08F3EAC613ED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BDAB1EB1-6E5E-4C3A-9F77-FD1CBB0DFA29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C43BFA14-63E2-4A76-B74C-A664CD94835E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1796B4D4-26D4-404A-9738-91CD997A2C6E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1B571141-281D-42E7-BE6D-C9151A12C5E1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D66360E3-EF5D-4FA6-A0B3-58A67472BC32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3D1A05C7-2F81-458E-9498-0D348A294DEF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E26A428B-D0F3-4298-ACA9-BB470734F312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419AC019-D33A-4647-B9C7-9BA63A6EF8EF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FE8070B3-C927-45AC-ADAE-989DE211C83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35ABD383-B710-4DD0-ACC5-4CADBBF14D7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E4DBAB3E-0E0D-4F49-909B-46F2E6974E29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F02C1F31-EF94-4865-A479-B5CC1C913DAF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43CBFADF-5DCF-4C18-B159-C95976CED27C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8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9B14E39D-D0B1-4E23-8D79-08F6BA86DB69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B0E83DC7-F14A-4A84-95E0-D43B05F08CB6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31B556DF-F71C-4BE7-AFCE-C71CAB63564B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C47A0BEA-1645-42C9-89A4-C64603A68D5D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171CAD6B-67A9-4C56-819E-DB6823273DBA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FD7F5FA9-B700-432B-8A7F-C33789F8BEC3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CF4F9D8F-FC16-409F-9590-AE08851321D8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B3A596CA-EC2F-454D-AADF-C9F86CE2FB7D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C871B781-6C4C-4CBC-9C74-8173EA946D1E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4B34ED15-D44A-4786-82E9-4E5C99D7F069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420F2130-ED24-4370-B5FE-4CE65BA24949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14D68143-D369-4D79-8C5B-64A5DB369F94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54D6E2A9-8D80-40A9-847F-5077F1DD766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F0837091-8175-455B-8B83-96B9FDD0B78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915D2A97-E3E9-4944-86D1-3B3F5166E233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9F91F0C8-25FA-4190-92E5-C922947EE435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1CF6D7C-182C-4EFB-8706-65FB49B0BF5E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8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E34E4043-08C0-441E-9F58-1EAAF9CE1581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B8785A3A-5638-445A-A7F2-6E778DAA0C98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CEF85FC9-06B7-469F-8B6D-E726D18E5F09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48874524-566C-4A5D-83A1-B27FA1CDC0D3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F92478E-97A3-4DA9-B8FA-3B3CF45F0867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CF063D32-F6E6-421A-B400-933D9FB2D3EF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E984A97C-D22E-41EE-A94F-C5BF184EC382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28A74F4A-5381-4BE4-9217-C15A5D3113B6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9072BCA3-673C-4AB2-9BDF-2E3C1618120E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8FE5D78A-0800-46E1-A9C5-0A2419C6D298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93B7A438-9B80-458E-9B75-D88EA6132522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35E476C3-D5B9-4D86-83C5-64EBF913F1FC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89F2BCE-07BF-4604-8591-700236FC95B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6EEDF2A-2540-488D-903F-0642205263B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A5B79C92-B22D-4C3B-A9FD-EACC8C43E1E2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EF62D2FF-8FF5-45C0-B296-5FDBF47ACF3F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AD44C974-B810-4C48-903D-7576B1D25D8E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8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FB920CB2-C2BF-462B-8AAC-E94E208706E3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37397A59-2645-46A0-B0A5-EF2E77CC43C6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41DA5759-3EC8-4446-B524-A6A0D0CD68FD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A09AB37B-E750-441C-8075-0D2636E650AA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E9F092E8-B2B0-406E-B07D-72A4460778B9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E00E85EF-8873-47CC-9671-4F0141B16EA1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67DAA940-644D-4FEA-8A34-671B250E46D8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8EA23F2A-5ED5-451E-9191-537490B24371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3D7B548C-C2D5-48E5-B2EC-739ED744C162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44749364-3F46-42E9-BA1F-88B68066C625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C3BA5A9A-3F6C-4403-B791-C01CA9308BBF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838C4514-BC58-4214-A99A-007CCA7C778E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36320E5C-4A2C-4D63-B4BA-B223B0565A8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D831D15-E1BA-4E22-BE7D-29D0AB4FDC4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D599F2E5-4AE1-45B9-9D13-E33A092CE76A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C08A47FD-6D26-424F-856D-43768011A3CD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12D3C2EA-054F-4495-A139-D224B8C8561E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8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E7E86D0-A2AD-42B0-9F38-F6463D551F94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DBA25088-CF3D-4A8D-98DC-96D37B1C3383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884EBEA4-081E-494B-97A8-AF5302C3AAE4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16626D63-2D56-4586-B407-669F92A29206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F088ACA1-51FB-4393-A39C-64BDD03FA7DD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778253D8-9EB9-482C-B9AF-58D67A94BC7A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4211F3E4-5344-488F-AE5C-A4BA2CF13183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1E96425-5FA0-40AA-9C13-592270EC128C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B61FBD03-8447-4BE9-8BD3-4503D4250B24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CC8737EE-6E05-454E-99F4-28861F0B3A48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E2A3C277-8204-4140-92C9-13F91721F900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63C7DF1C-2B6C-455E-9921-B712F2888981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EE7F5047-E4AA-4067-9B8F-9794905FDD7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ACC7B0DD-A45D-4496-912F-A6B658402E9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6EF6DF3F-E857-4F97-933F-A889BE546DCD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60DE76FA-5E9C-424F-A6BD-E81022C8982B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9B532866-7D6C-4573-B00F-E3D06C17C5A6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8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B8A9E040-9142-4501-BFD7-518C4A59B1E6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C559C437-FC3C-422D-8FC8-0CABB2B97BAE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AD67E8EB-77EA-41F5-8514-B7702A8D7732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23E8A2D7-F463-42D6-83C5-3934D0748351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E5E7A617-729D-456C-9F8E-E7A02AAC6416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B7150786-8136-4982-B013-2E2E15062F66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6E19D898-6C13-4938-97B0-D0B26C5E34C3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78239A2B-561B-4472-9808-96502EA3B786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8FE3B6E1-91A7-4C69-B734-ACC974995DDF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6D85760B-8A7B-430C-9304-68326FD5AF65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86238F1E-C2DD-4AA0-BC59-D54EF466C520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88354A02-823B-461B-B20C-4484537CB1DC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CF0C564E-13C0-4C1F-8131-88765659D71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F6EA2079-A2EA-4186-9D48-C2AAC7B7E32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424C64A1-7BAB-4D61-8DE6-131E4DD032C7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A4F75293-55A1-40B8-965C-CC589C9714ED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860FE3F2-26E6-4147-B0EF-B3C3AAC8D528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8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E0A8AE5D-8E6A-41BC-8C9C-F7A5375A2A1C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E738CD06-709D-412C-A537-3CBB3596E0CD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F31A9DB7-9479-4793-8831-C7F057373624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B4C8CFAD-082B-4110-95DE-499189A9113F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5171FD3E-7BF5-40B8-B81D-1C607D10041C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46970E52-139F-48C2-880E-6533B5405A46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CF1514BF-34B6-4390-88AA-4F97DC8260C1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BA4ED51A-707B-4459-9EF6-CF8F2229B3F8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A5A9D300-D1AB-4300-9546-BEC3BE047EE5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BAFF5607-071C-4A16-82A1-9665CDF0C18F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E86FDCA6-F861-45F2-955A-396A281B1BC2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504DC840-585B-4DF7-B722-B302F89ACDAD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4AA04F12-ED94-454D-8B40-DA376C69BA5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5EB258DA-49CA-4F15-85DD-3917ECC44FA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A8780793-7859-4F60-B508-DA445FC4456D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7593E65B-3057-49D8-A648-E7D57FE6966E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1A427D03-097A-4B73-A5E6-A264973FC936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8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1FB6F816-50B1-4797-834D-704AFFB3E108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644702FF-C209-4076-BD80-8241A67BF32C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85C9FF9F-E1DA-4AA2-887B-157A690831E0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5C41BAD5-E631-4F2C-B9F5-18FEFE44E2FE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D5C8D457-B91C-4E1B-A454-23AAE9176F5A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A8DA4092-B598-4D69-9747-74A0D42288A4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ECCA767B-C90F-4220-8AD0-E9C1BDD4E919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973E69CA-5D60-40A5-BD1A-877844866AEC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D47D5C31-E510-4239-8572-4DCF0562F5F9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248CF3A0-4E02-4F14-9D3D-79455B774B3F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F2B5510C-B640-409F-BD92-43A2C31652F1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541370A1-923F-4218-A1A6-8219895818B6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76C96FC9-541F-437F-B6A7-AE43C738F0D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35B4E15D-17A5-44CD-8EE4-568B6CC553E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5F5ECCF7-7EB5-4140-8BC9-D3B9DF196197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7898D485-82F8-4A6E-8DAC-A35AA8BCFD4E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7F70BC1E-8730-4420-9D06-F175F591069E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18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21A72A19-E030-47B3-B162-94AAD92B53B8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4B5E1B96-3983-40AA-812C-700EC3F81102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258BC5C5-28E2-4120-962C-AE34ACC6E499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1B6C93DF-661C-41E5-A1D2-8982D8A27901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3972BA34-89C5-409C-8199-E13F0F9CFC14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3ACBEDC9-257E-46BC-9D10-0E504EC8C9DF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D5F1D944-D704-4316-950C-7AC134A52D32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6B6499A5-735C-4397-B135-1B0401949ED4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36EDBEF4-9E88-42EA-BF83-543C52A4BA96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7AB8D571-27FA-4CFF-9437-87C5468117A7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A3206EF9-CBCB-4E9C-A0D1-033B7943E627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6B2AA970-1E12-41F4-8619-B1AF2D4BC97B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46A7FF98-9041-4204-ABE5-22AF3AFAA6F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18359B7E-9A1D-406B-9CB0-0661E5D36EB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F36D4B63-067A-4380-949D-0CFE10808635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B3E2EF1E-D124-4214-B3E6-6E1D3DE043B2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8D71BED1-372C-40B9-A998-78842D50C801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8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5B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5B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5B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5B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5B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5B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5B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5B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5B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5B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5B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5B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5B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5B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5B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gradFill rotWithShape="1">
          <a:gsLst>
            <a:gs pos="0">
              <a:srgbClr val="0033CC"/>
            </a:gs>
            <a:gs pos="100000">
              <a:srgbClr val="66CCFF"/>
            </a:gs>
          </a:gsLst>
          <a:lin ang="2700000" scaled="1"/>
        </a:gra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tx1"/>
              </a:solidFill>
              <a:latin typeface="Tahoma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tx1"/>
            </a:solidFill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5B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Tahoma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1422400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5B00-000012000000}"/>
            </a:ext>
          </a:extLst>
        </xdr:cNvPr>
        <xdr:cNvSpPr/>
      </xdr:nvSpPr>
      <xdr:spPr>
        <a:xfrm>
          <a:off x="7571740" y="2969260"/>
          <a:ext cx="23088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  613334455</a:t>
          </a:r>
        </a:p>
      </xdr:txBody>
    </xdr:sp>
    <xdr:clientData/>
  </xdr:twoCellAnchor>
</xdr:wsDr>
</file>

<file path=xl/drawings/drawing18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9583F0B0-6BBE-4AAC-9AB2-DDCCD0CEE8A6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851C4709-69B6-4882-92BC-D9E604F278B3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AEBEEB98-8C04-4180-9E95-C822A7FAA1F1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47EDE29C-E42E-4AE7-A0FD-7E548BA69B83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B46191CC-E366-4EE5-B5CC-778EC1BDB627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35752C5E-2AE2-4AE9-B13E-832EC5EBF7BE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7817A4C7-C9C3-4A6E-8DB2-B7853BE732FC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4A85E6E3-8993-4D14-AD1E-25C6FD1330C7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786610AF-1046-452B-9BA1-4E8256ECB74B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5E363963-38B9-4983-B3C8-3723063E769D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FB4EBA69-C3E7-45E4-8C82-5DD2FB92C2AC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2CDED88D-F170-4819-AC47-2F7AB19D3BC4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56D73874-6083-4819-BC5E-5A65C19DFFE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F0B270EC-5382-4F66-A165-379D08B0E4F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8D527FA4-0F48-45CD-8E88-B0AAE04BE61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A7F91775-713E-4598-9C93-30A62F7080AE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57A2E409-1EED-498A-BE5F-0BBC66EB3EEF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19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D50D4718-7615-4592-8CB3-5C32BF80E955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9299AC71-293F-4168-84BC-0EE3BFC580FA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53CB6356-50FB-4B4D-8C36-CDFFD69A436F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988907D-88FF-4EFE-BFFA-D51A568F624E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2F78699B-81D9-4B67-A89C-E1E84DCBC485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45A7C14F-29DA-4781-A057-5CC1EC3C4D8F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FD9B465A-5924-45A6-B8CA-2F752E4B83F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EF187294-CEF9-44E1-B4AA-4ACB92C427BF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8216C6E7-E277-4AA1-961F-14E8D90C6D47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73407361-761D-43FA-A08F-EBF6BA278BAF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1EA16293-E62E-4B3F-AA1E-3D8603765598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BE6618F-E7F8-4300-8FE8-B4B05D390D34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84C100F-21F4-4449-8834-FB13F1BC886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F4A81CCC-3199-4E61-BFDE-D394A76805C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23369731-D36F-4558-ABF3-EC3780C5C492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6C515382-ECF0-4A54-B0AE-677E87362455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AC63FBF0-4289-47F5-ADB0-4D73EA8A681B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9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CF12424E-B31C-4AB5-8D5F-C72C825F870F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31FE7002-6C88-4FC1-A95E-F52F1B77F54E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ED786D54-3D67-47A7-A18D-706DFE073B3A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BE0DD4C0-B861-4992-B3A5-3D3901481259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C305E46-3DFD-4060-B152-60415ED769E8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EEB950F0-5A96-4736-84D7-7637916C353C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3EDD7A9E-EAC3-46E2-BF46-C414A3D559DD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50277308-BEB6-4958-BCA5-BCFE8F847337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B5CB0600-24B2-4AA6-B748-0D7B2F30E3D4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776333CD-8E4F-47E9-A8FC-A64F0526B335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72C50835-287E-4019-A842-21E11F14D894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26EEEE68-630E-468F-A2E7-5C3497AB7BC5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55437484-F88F-4B73-B3A2-83258053061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C42471DE-E06A-4E03-98BD-2491962AD0D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361B3593-1B32-4AB3-A6C7-26ADAA41316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EE486BB6-AEC4-4E3C-AFAE-CAE5D5259C15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77329D3A-83F3-47EE-9CA4-7BF77AE694C5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9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49967126-67B4-476F-AEF9-F52E6C154B89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8F138D3F-3507-40F3-B3BE-83430F382F02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1D10BF2C-7855-4B43-9373-9FE3A660CCDA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901FD369-74F3-4139-AF4F-3DF9C62B7838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AD11D643-FB5A-442E-B809-71A82F2C2883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D32473F5-16BB-4483-AFC5-F7A8EDAD2672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9751AAAF-E225-46CE-AEC1-6030FB149ADF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9A5AD52B-2BCF-401F-854E-117BE920900F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34C5B543-58A6-4B4F-B10B-F0477BB51C7B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303B6027-30B3-4CB2-9ED6-B17A148216E7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7EC01C15-2D64-481B-A70D-28A5BAB0EAA9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9E3BA66F-B587-440E-9C61-B957734EC282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DEA0C11D-DB8D-40C8-B9ED-0AD05C0C336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3A5377F2-0C75-4FE7-903F-2A9020E892F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39DA58C2-A7B2-4F3E-A11F-53E9274DDA6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D37A6CC9-AAB3-4FD3-A9C0-693DA2BBE42F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F409F22F-D563-49A1-A0C1-E5E73E4675AC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9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62F03A5E-C6F1-4A45-A1F6-22ABF8257683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8C796966-E08B-46FB-84F5-41E1190B610D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8D21D822-588C-412F-83F0-AE41573B889E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C87804FE-AC09-4BCA-B307-64048B36A6D2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870FB07E-63D4-4439-9189-995926268A1C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D2478CBE-F5C0-44DE-B1BB-4ECA6FFA2FE5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5CB1D49C-3CDD-4539-8807-696B7BF9EEFD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E0532E87-6B0E-4F52-941C-F7E156C8E1C3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187CBB78-1846-4DD5-ACC4-4BEEA79D9289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2E49690B-B303-4E54-9371-6CF1A0CA6CDA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D2E43571-4921-4260-9026-C19CD3638CB4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BB047003-8793-4C27-BDF6-AE6CAA65BD35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B53C3D3C-E6C1-4D10-8BC9-8B664C48E25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92C1CE94-ABCB-459C-B8B3-5FB26A0B9EC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E2323345-A844-4008-815B-6E8717E44AB1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DBFD2E95-FC1A-4204-B66E-63BAAD2FC4B1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824C67CA-C2CD-43A7-B9BA-70EF083FE2BE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9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E50A2C14-B9A6-4180-B0CA-7882088C616A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9A7C4C77-9F50-461F-80F0-F2112D63C426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F0679052-54A0-41B9-B1DE-76D9050B19ED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37866709-B604-4D41-9759-477A2D6EA473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AB2F4407-FA42-43D4-894E-9EB1F3866C87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BDFAD84-5B4D-4570-B2FD-CA171FAD0B1E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8330C5F9-DFF5-4EAE-89E0-20A585605E8D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3DC1B2B5-DA66-4870-83E7-698DBF152662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3980304A-62FA-4481-865E-FCCD5C5A0E50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217534BF-F07E-415E-AFAE-BA0889083AA4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9FD6004C-72AE-4F7A-81CE-7EBEC394CC26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244CB53B-927B-42C3-8C7A-EC78E45A972F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ADBA09F6-5DA9-4E00-9B96-539144729B1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CCC938EB-3315-4119-956B-6F7C82E78F5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7BE1030-964C-4FD0-BFC2-E5460D0C06BC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CFA35C5A-C2B1-48DD-BFB8-65E2D4641A15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1FEFA00E-EEFC-4F3F-B44F-D07964A94005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9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9795C86C-4B0D-4844-845D-2A344EA44932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63B924EF-1356-42C6-953C-3C06BB48CA11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5A1FA57-1D48-469D-9A2A-B9F4307347AF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EED81F46-61FA-4FA5-8D8C-A179A1510C8F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9A2975EA-FE03-4473-8FA9-D596599E8277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1BCEDEB7-5334-4F0B-B8A7-5CF65153ACCF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6672FCF9-0C62-4172-BF39-E2D4A70334E2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27875E8D-6A84-41A6-AF92-205E994F299E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DCEEAD4B-232E-4AEA-99C5-2AA269AE0C99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23A299B3-2660-4430-8937-2022C36BF8EF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ADEE82AC-F366-4458-B576-C374B95880F0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98440F5E-CF2E-4E65-9B90-2A70EBC955CF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455EAAB1-2503-4216-BE88-687CFBA0CA9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EA825E52-6306-4765-A5F0-05BEBDD49D4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B4C65C9E-7A32-433F-820A-84499681E1F1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C844982E-A6F3-4A43-879A-72EDF6ABA5D6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F4209FD6-8A01-4C33-B7D8-E3582EEA9B28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9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27E29476-D395-4D94-AC0D-22AD957D8D6E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F48C7D7D-BF38-40E7-86F4-B86B467E565B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CA417DAE-10D7-4AAD-95CF-4BECCD7365A5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84BA891E-4E87-4265-A5AE-6140B41B1430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AAD0810A-19FF-45AA-ADDF-1F95189D65BA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8A6502EC-E219-46EC-B690-A7FEC85A16EC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ABEBA67A-C489-4414-9FE6-4717D85A1766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A3522459-E35D-4DF6-B8F4-0D7F6ED654EF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D7D9A214-C143-437B-85E2-EBD15029CABB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8E7470B1-E03F-41A7-910D-02E65E5E866F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6F6CD570-B596-45E3-85F7-3DC8062D451E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18D9302E-AF17-4996-9D67-51C75FA7025A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D1449170-E363-4EFE-8B62-FD135AD8B35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FF73E16-13DA-4101-BF25-56913D28620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4AC2AF4-BF95-4D0F-8DA7-C339DC40D68E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8D7B9026-88A6-47A4-891F-E432A2031DC8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61B30FCE-981F-4144-B17B-D037F150D9E3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19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2ED0D1E5-9E93-4199-B328-AA6249CB5E30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8F5D680C-2AAA-4A66-9EC6-06104C19CB6B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BD8EBEC5-8E0A-41DE-ADB9-E03C183B51A5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3C7367CB-E2D7-48E6-921D-DCBF68EC3A30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C6A61248-A904-4A75-9301-0492EC6104B2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B32022AB-0DE3-445F-94F0-9F209592E9A5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1366C478-F7C9-464A-BCA1-2D2E8990D904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178A6C5C-8BBF-4883-B1DD-88F287F1465D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D9C302FF-84A4-4110-A741-6A367CAD2535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FAD1AEA0-90A5-4C8E-91A3-4B8BCE26597F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BDFD46C1-8904-4412-8363-F82F945680F4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1DF2F1A0-75C6-4D14-B169-0A5BD6BE4A8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62B45842-3D38-4D4F-B0FA-813213DC8C9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6856D092-6122-4958-B5D0-5A79A7ECDE7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18734925-906C-4328-B0DE-D7DDFE4C2E68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3D4C57C1-916D-48AA-AF5F-96A33CA01CB5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D49EE1F8-4D8C-4941-8DF6-10A4A334E3AE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9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FFF3791E-3775-4C94-8E12-4BF5D10E62D5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FF19BA67-ABAE-4D9E-857B-5F22426B35AA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A341446D-4BF8-4652-93FC-C251C5FF9890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20F844FE-C2B8-46DF-A3D5-28DCABF1EAAF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90772CD8-AB01-443D-97FC-CD48C4098A1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9A81F027-23E7-4D3F-93D7-24551026681D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41619C3D-1E2B-42FA-A29D-2F6A4FCF45D3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4070E051-63D7-413F-B83A-C7AB9414C183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CE29B744-1798-4725-BAFC-E26B150C425F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218D18FE-55B2-436B-8D34-61E47BF8F738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58E50E4D-117F-441F-B4B2-EEC228728CB2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627F8222-719E-4852-B4AD-6874044738D2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27550837-CFE4-4FE6-8F02-EB978E66F44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C8865A0E-7E87-48E2-80F7-449CD6C2117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B364259A-0D50-4ADC-949F-EEECF4272AF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1080734-9D53-492F-BB1F-A38168B59373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5B243D79-86AA-46AC-8BA6-01615444F34C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19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603F3BB2-D4F6-4D03-BB07-CBB08216945A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3825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CD76FE31-8F7E-41FD-8B43-C2474324681E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E090AE57-B619-416D-A18E-97D1FCAE3345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D76F93E5-BC5B-49AE-9A77-EA538DA80B8A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2400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BAA5C200-6026-44AA-B852-ACEB06387292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2F043CF1-8E69-4541-8D47-08C6F31929F1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C5B3607-25DB-42D6-8DE8-5148F2181AB5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7DE2CF46-C705-47AF-AEF5-4EF898C22DED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FC41B24B-BF13-4988-8F79-9C8281029EA5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AB4C6797-043E-45B9-BBC6-EFCB4C3DE57B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8C0E0B3D-97A0-4BF1-A78E-07226CE17934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7AED60DE-719B-471B-9389-F9B89EA02C17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4F27F476-7BF5-472C-B5C8-5B5980D60E3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7D5F29DB-191F-4CE0-9BAB-7CCFBB2869B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648BEC9F-C5CD-4F09-9A9B-15B2418B8A54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C16C4E8B-F4E4-4617-8543-7124C4EA5CDD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52C59A54-72CB-4845-B934-ACB80CE9AD00}"/>
            </a:ext>
          </a:extLst>
        </xdr:cNvPr>
        <xdr:cNvSpPr/>
      </xdr:nvSpPr>
      <xdr:spPr>
        <a:xfrm>
          <a:off x="7404100" y="2917825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0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92CC6F7E-B44A-4254-82F4-0CBC7AD2B347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E18D4748-C03C-4BB6-911C-D6A872215F09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1D29BD14-D2C3-4184-AB1A-DB0CA087F940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887280BF-851F-4C16-B0FE-6335B9FB5208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73A7DBD7-B71A-40DD-AF00-90405FDE59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FAEFAAB2-E57E-4580-8638-4C77AAE67378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864D9A29-64DA-4BB5-BA2B-47BD41B3B26E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54B9ECCA-DAC0-43F0-987F-CDAC4FD50E45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C45293B8-D071-4833-8523-6B6C762694F9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7A971F83-9D5C-4457-BAAC-DD72BF763589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4311FC14-50BA-475C-8C44-468A26F84E9E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CDE02233-820B-4241-9AE5-5D4B6BB19A63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1D7B76F6-4FCB-4673-B3C1-84B35A8601E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340B17AA-C818-4744-83AA-A2FB9F512AF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A993B464-1621-4A41-BE73-3974789DC98B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C0444688-9C3F-468C-84C5-F732144A56AD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4F249703-DEC9-4BC0-A209-EDE6D4C185D6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0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57C3DA4F-B4A1-427E-B436-7FCC9FE4AD27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565C742A-DD3A-4F2D-9D67-FA8029F193B1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BAF34D61-34A8-43DC-BC5D-55C7307655AF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AD1351AA-A92E-4C47-AEBC-57DF912D16CD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FB56AC3E-619C-46B5-82CA-32EBFF6D19D1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9B04A6F7-23CC-4FD9-B7F9-1A2094B28A8F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A25BC1BA-6961-4835-A5C8-6F6FB71CE2B9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53B29D75-6399-43F1-A692-65EECC53EEFC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BACBA5EA-1669-471A-8158-4269976A61C2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4B461A3D-9234-4A84-9E05-56D5776BF3D0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9BB62D8B-C485-499F-A82D-CED50B17CEE7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A6F622B1-1626-48FF-A399-833AD6EBAAFC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78B99062-22B3-4ABE-B5F1-E20AD6261FF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29D600BF-F260-4F84-84C2-26BE2BD79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3005F83F-78DF-4BF1-9D28-3A1B11B30A37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B3068063-5BFA-4B96-AA23-748ECBB06C9E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FDF8C15B-37B3-4CB6-9069-B86B7D6825E0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0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C2345672-FD1D-4921-A527-89BF3C392D42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9C9EE515-E732-466A-A83F-93931EF905DC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7D1F08FA-CE5A-4CF3-ABE7-E4FA836ED5FA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ED85AD52-5A4C-46E7-A430-75563084E9A5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1C32076F-5EC5-4382-8E8C-1E2E54761F53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53D158B0-A0D2-456B-B964-666BB0364E8E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A8570E98-04BB-408E-AE2A-9F341D851196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BAC59CC1-2931-472B-8CB6-34275F4336DE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974858D4-63B3-47B5-A643-704C85FEFCFC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5A6480FC-9D25-43C8-A6AF-754B842942DB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3619F685-0EAD-4DBE-B503-BC2F9C2CDFA4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D7BA74EB-DD6F-42C0-B76F-90ADAE1B2705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EEB291C-0A79-4A8C-A141-9FF3E362C2F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F8E95825-CD60-4652-8B0A-9B096D0193A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2FBC3B9E-948A-41CE-AD85-0AF6C44C43D1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A2AC3AB-7155-4C15-8D88-EC445FE02847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87821B15-0520-485F-8863-E3BD9CFF831D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0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97B1BD05-23F7-486E-B355-930AE2669FD6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44D6507C-E13A-4DFF-AA1D-F626196093E2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716C4CAE-9ED5-443E-8ECD-0E566C707679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18AB6587-C527-4778-A526-2A8D43CF076D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CD505F11-5247-4CD2-9B94-E6CEAAD6E869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24D59F75-5350-4086-BB5A-6471DE16F8F9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35EE64BA-0723-4163-BF2C-58C8E4329257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9B3ABF1-C645-4E29-88DE-A9E64573320B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18FCAF8E-80B6-43FA-A2BF-8BDE89C36C54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CA531388-FC32-4143-B3C9-3095F7C1032D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AA036929-2D03-47D3-AAB8-038A0BD9F63C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2F9C178D-4534-4B18-97FA-4DDE163D87A1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64CEF1F6-F73D-4EB0-9DE9-80C1A88192B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2324201C-6BFE-410D-8E01-AD95054A66C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940437E9-0B64-48D1-8A01-BAA73C00316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DBFCCD56-1CFF-4863-9E26-A0A02AA798E4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AAF47609-CC4C-4072-959E-356CDD26B7D7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0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B800D1E7-EAE9-44AD-BC7C-91DEEA1F429C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35021CFE-D96D-499A-873C-7E627D5CA159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E23925A9-FFE3-443C-B02B-62EEB788CD3B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FA71D5E4-C41A-45F7-806A-127C1E0CA55A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5013E742-40E6-4431-952F-910002036F6E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9B879345-82EA-4FE8-9398-0DE960E9A315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4C4C52ED-D270-489D-8509-0B60F7840CBE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66875B2A-BC73-4006-9CAC-D4D837C35BF9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3EE1F9C6-3112-45C6-8B7C-B73A86FAC836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2C3764BA-168C-4DF5-9753-F0647B47288A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D611E524-837F-456D-BC4B-0CF32EE5C788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F1B59971-8C1A-4A3E-B1B1-5B2B8C260487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72F73C4A-6A7E-4E49-896A-B7F17B298BB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B07F6C17-C8CA-4BB9-9B77-255F3B437CB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C995335F-03F0-4326-94E0-EEE124E6CB65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7B6121AB-3694-44F5-A50E-7D3177D6877F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E0B609C-1B5B-475A-80C9-B76BDD1DD4EA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0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1CC85BBB-2962-4D7F-87B1-48314A58CCB3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BB197657-96A2-4EAA-B405-31CC860A8B11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4E6DBECF-2046-4F6C-8A11-80EE7ED61398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EB59F4BB-86B9-4955-80FA-5EEB5F85B29D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732BA5D8-9FB0-461D-8ABA-6DCDC09B083B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F4193CB6-8020-4828-9ADD-D06ACF336BAB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F9429B19-554C-4633-AB04-C9E929733A2A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EDF0E710-9E3B-4C1E-819C-9E380C7B1294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6AD21C78-E331-4462-8C06-7040E4207774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2D5BAF78-4D4B-4266-B82B-5ACD7BE87FDE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4ABEC21E-EE02-4301-81CF-77E8F24DB5F9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2A7E5785-D2A6-4402-BD0D-025BD66864CF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B42CF669-C7D0-450A-B098-ACA17EB827F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AB566B38-DD37-495F-8B6E-02AC7F6CB12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7AB2B4E9-E892-46E8-8246-731F17A28ED7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475F4AB-9236-4D7D-B4FD-C6AFE33B2086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38697B29-A3EC-4134-B845-CBF2528BB5F5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0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8B53048-4A73-4E56-B795-01759A18202D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72D831E3-172B-4E6D-BA34-5C6415F3512E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91BFD985-7864-490B-B954-AFB5F518937D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1AC898CD-9B8D-4A55-B967-8612E0347F37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B7B61691-27ED-490C-9129-45222400708D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E4842E89-DE7A-4381-87CB-EDA1718A3B19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A4A31BB4-44AA-4289-9188-F8BE0AAF5BC5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9366A1B6-B720-4A6C-9A0D-DD2E4622C935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B5B3F603-A8F2-4865-88EE-970BBDC11BDF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9629D6AB-57EE-494B-B54A-383A5B887775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9EA72718-296D-4EE4-9FA5-6399F17650BD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4ADCCD0E-B6A7-4EB4-BEF8-F3FBF64F212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5510072F-4169-4DE9-81A4-8A48A9C7DC6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CB84ED16-D0B6-4580-BB8E-84B175A2BAB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90F81F45-50C2-45F4-8185-4EA281765AAE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D88BEB13-D516-4815-A38B-D248E4B093B1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CD6A8F54-648C-4F20-A331-F4B63C1A7C04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20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D8586642-A1B4-4F37-A4B5-76D07F7F984D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1730FE7-CE3C-41CC-97EE-D71A4B34A906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595B41B2-806E-4786-8391-3B59ACAE4D9F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B3DB0CC-EB0A-4897-BDAD-7B42E2055549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BE2EED01-A612-4E22-923F-7269AE25CC91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5E788D76-DE60-4ED8-92E0-05773E4D1A58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3B046D3F-C206-476D-A289-99D946ED3FE4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C33F866B-9C8A-4C85-B964-3D84453E7A22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8E2BB3AE-4E8B-4906-B0E6-68FE4FE3EC30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57E95816-0843-4847-BCD4-02B2CB8C09AE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F8E85318-BA45-402C-BFD1-C931C75171AA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C78097E0-E265-4DF9-B80A-38217685F6FC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9DB0DED9-2E23-4739-B8E5-F808C4DACA5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70A0AE94-D5AD-497A-9F3B-B5DEF2E64A6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ACDFB0E2-A586-4EC8-94EA-ECFA72A4CFC8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D4FC8CEF-41B8-41C6-939B-2429DD8BB5D6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EDF97BF2-A7B0-4236-82F9-A42BE7D4B371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20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F8DA3E67-663D-4CF1-8E15-2B2396703886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9E5AAF37-CC91-436F-B4E6-C020D59F4FF7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905EFC33-A767-43B7-BA3E-01F3DF979F28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3CBB7EA5-8124-4C24-80B0-504EFEC6F484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D192DCC4-D0AE-4BD6-8B4E-456A04738A6A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C489A76D-F0C2-4B3E-AA17-6FF24798645F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954A7A6D-C2EC-48D1-BD5A-4213010D2381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EB01E049-5508-45E3-82BD-1CC6CF84A331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6009E140-FC00-4588-86C5-8F44C2486ECA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7BE6151B-747E-4F07-B831-164C8FE29D5E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E87ACB5E-C290-446C-8CAF-69BE802014E0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5E7FAC40-5C67-4F24-816F-70A43DE6FDF8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672498E1-4B3C-4856-92B9-6DC1128FFD0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1D6BF2AE-D731-442E-91EF-1E039AAC68B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26FC4D75-85C6-452E-87B3-78C7A3FBAE4F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925D8717-D00E-48C8-A914-98D2B6AAD8C3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8921D08D-3276-4734-9319-570050DF70C7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0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39B2B17F-F2A4-4A6F-A39A-55378689049A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966E2F62-182A-49FF-8068-C7EB97CC0854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B1A08900-484C-4443-92DF-1FD8E7B629E4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2D1989C4-4744-4763-B704-71A8B9FE1C05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2160C569-D93D-409E-992F-246AB1339BE9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5FAB94EA-D151-40FA-BCA4-B2E831359F45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B9EAD515-68F5-4CF0-BBBD-596F61B3D3C5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D1E1D15C-19ED-4BA7-B739-64207D32267D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D3B23D0F-7D41-4AFC-8CC1-79254632F114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9A83CC39-B276-4796-8FF9-B811B91A703C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6B42F9D0-EB42-45A8-8515-FF8E3898516C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4F94F811-8734-4748-93B3-4BC205A9897C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FBE73A3B-A322-4A3B-AAAA-9E6F3F7FAAA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3BD87175-FDBE-4C39-B5BE-D05E8837EC7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A2E0F7FA-75B8-4FBA-AFB3-2AEFE6C8E942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E3C36A7C-34D7-42D2-B634-E499B2447EA6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6</xdr:col>
      <xdr:colOff>241300</xdr:colOff>
      <xdr:row>17</xdr:row>
      <xdr:rowOff>50800</xdr:rowOff>
    </xdr:from>
    <xdr:to>
      <xdr:col>7</xdr:col>
      <xdr:colOff>1930400</xdr:colOff>
      <xdr:row>18</xdr:row>
      <xdr:rowOff>139700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A86703E9-1527-4BA3-8A4E-6254375A355B}"/>
            </a:ext>
          </a:extLst>
        </xdr:cNvPr>
        <xdr:cNvSpPr/>
      </xdr:nvSpPr>
      <xdr:spPr>
        <a:xfrm>
          <a:off x="7708900" y="2997200"/>
          <a:ext cx="246380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endParaRPr lang="es-ES_tradnl" sz="1600" b="1">
            <a:solidFill>
              <a:sysClr val="windowText" lastClr="000000"/>
            </a:solidFill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6</xdr:col>
      <xdr:colOff>241300</xdr:colOff>
      <xdr:row>17</xdr:row>
      <xdr:rowOff>88901</xdr:rowOff>
    </xdr:from>
    <xdr:to>
      <xdr:col>7</xdr:col>
      <xdr:colOff>1511300</xdr:colOff>
      <xdr:row>18</xdr:row>
      <xdr:rowOff>215901</xdr:rowOff>
    </xdr:to>
    <xdr:sp macro="" textlink="">
      <xdr:nvSpPr>
        <xdr:cNvPr id="2051" name="Text Box 3">
          <a:extLst>
            <a:ext uri="{FF2B5EF4-FFF2-40B4-BE49-F238E27FC236}">
              <a16:creationId xmlns:a16="http://schemas.microsoft.com/office/drawing/2014/main" id="{F6AB3146-A8C3-443D-99BE-80A6568AE6DA}"/>
            </a:ext>
          </a:extLst>
        </xdr:cNvPr>
        <xdr:cNvSpPr txBox="1">
          <a:spLocks noChangeArrowheads="1"/>
        </xdr:cNvSpPr>
      </xdr:nvSpPr>
      <xdr:spPr bwMode="auto">
        <a:xfrm>
          <a:off x="7708900" y="3035301"/>
          <a:ext cx="2044700" cy="381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Telf:  613334455</a:t>
          </a:r>
        </a:p>
      </xdr:txBody>
    </xdr:sp>
    <xdr:clientData/>
  </xdr:twoCellAnchor>
</xdr:wsDr>
</file>

<file path=xl/drawings/drawing2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A6A5565D-38E0-49FA-A81C-C7662A25A73B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8F284772-8AD5-4936-B78C-5F3E62028207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ACE5F0A-2522-40B7-92F6-28A29E48E8E4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32C124C7-643D-44B6-8251-1CAE5C5EDD92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281C1637-E72F-47FE-A249-BF9A6AF5CD94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218D706D-D087-4FFA-811F-E963C97BB921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21307DD1-6775-408C-8D8E-BE169173521D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5E4431DD-D43E-4128-949C-80DE7182EC41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8B5354C5-3261-497D-8FD4-6091521456B7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F298785D-9073-4465-8CA9-5A994074961F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89642CFD-B31E-462B-BA27-530BC3831F1A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7C1EA2C6-9767-407C-BBA5-60090147B8B7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FC4B5C11-4916-4A93-AC94-2E3C6421272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90CF30F3-8E20-4DAE-B48A-666E52019E3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E4FF0CDC-5E1E-4D29-B31B-5726CCB5DA58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859DD74A-F741-4576-8E4F-553DA1AB6F71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31791109-DF14-4434-A20A-33A307E02133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5E00E110-B466-4831-A2AF-D5C8ABD25A87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FF366CDF-56BC-44E8-BD22-EF84492FD219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D521B390-1431-4FD1-BE2A-4E872E196218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FB38533F-C3BC-4A54-AF5C-EF8E97C8DAC2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A810737D-8E70-407E-B574-F4618BEA465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4AD10334-DB1D-452F-B255-CE246798F313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4DEE4F2-25C9-47B5-9D8D-732D92CE97C9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8B4F1F7B-D493-4CEA-B008-66C19C0C978B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125DDBB5-96DA-4E7D-9874-B1A572003CAE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682DDBC8-5A25-4DFF-9314-D9661E0BEB3A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A6176523-ECEC-434C-87AA-F9C69087E356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1BDF938D-82C5-4D19-97B0-1482F3945289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5FAABB4D-0AB5-444F-8D8B-4A3216FCF1E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66DB13F2-407C-497E-931F-E05295D5232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94A6EED3-553C-41D4-A7BD-8A2FCC9E5A8F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CEFA1BEF-CDB9-4D04-8F06-12242B3D13B0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2D81123-C60C-41DA-BA9C-CFBD7A183F3B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2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F31709BB-9B2C-4850-AA7E-115B7253CFD8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E09D7281-94B5-46AF-A154-84CF16A757E5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B5AEBAD0-60A6-43E5-8021-8AD73B1A3971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6BF3905E-2914-4920-B352-9667209F9694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232A5ADC-F2B2-41A3-B657-6A2A21FAFF6E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29806E17-9E27-4D80-BA50-A53B62718773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7C725922-6330-4784-981A-FDA00EE7AF33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6658D81F-0BED-431A-9C0C-A44A0CC2B15B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D0BB4240-8024-49DB-8DC4-C689475474CE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CCCBBE2C-284E-471E-8382-0C1AB56F1431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A02D78B-FE77-4EB9-9503-80A15F00C275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D94D8353-EBCD-4C7D-9AA2-7D80A6C8E231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6CA5F262-A205-4FE9-8AD0-9C0A4931B7D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E1B9E34D-6438-48CC-B087-B9D608A4EAE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19544C99-BBE1-4047-9C9F-6398F201E3ED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A90916D6-AB6F-4203-81A9-CD39290232B4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30C2C85C-0B2C-4C4D-B95E-BA3CEFB61ADC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9F03EA25-46CE-460E-A9EE-9D21E874D133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9584C33A-122B-4EE2-8DC3-84FDF609FCA3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8DE9A341-D3FC-4ED0-BBF5-BD600A711262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DE6894BD-5C00-4448-A9E0-035343AF1778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92D12866-44C9-4892-BA80-C9A4D5FE1E02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8B692C2C-A62D-4489-A588-4484F7B08743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F67389BF-96AD-41F8-B050-36D3445694F7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5822D02E-68E9-404A-BEBE-47AC430A4BDA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F9688EB5-DB67-4699-BFED-A10B42B8F671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707F5072-265D-4988-9898-B694788766FB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B9B8F23F-1811-4FAF-A180-AC5E55774FA8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27AAAD19-5010-4789-8359-1D3B8395765F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A3D20232-5218-4F19-881F-20023866BE7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5A38F6F5-48A1-445B-99A7-33694D7E05D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55ADECB4-DE29-44D2-8DFE-1A24005B1DBC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F24A452E-C2F4-4F95-8F0F-614E41FCC6A4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AF4ACDAA-5883-41DB-8573-C950FF9D51BF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91B1253C-6B2F-4235-8CD8-92A636FD0B93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ECC7B20C-FF61-4F52-8B4A-25A13ABBCC78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EAD14159-0EF6-4AC5-A062-B44933C477A0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929E58D9-9B86-4E5D-AD6E-7EC624CA779F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1585A4A5-3357-4A9F-A4B1-064338F28015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ED47B3CE-9399-4816-97CB-0F803D6B644F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F9EB94F2-7938-4544-9D18-0519DCEE3736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DBB91C6-70CF-49A3-98AF-5A121C896D2E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5F7F8CCC-6217-420F-9B15-91E73490F075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DCC82624-0FA4-482C-8833-6BE0D038AB65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5ACC6BF8-B3D8-4A99-8744-7472EBC93D33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9E8DB510-E7D4-4CE6-873D-93505FCB91E7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D707F142-2534-48E7-AB68-D71679FDFBC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694E2050-D419-4E31-B840-E8BE551B7CF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ACBE232C-14BA-4005-A33F-A07A0BFA63C7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E99F3FB7-1529-484F-A2F7-32EAD41CEA2C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E92FA835-5F58-4969-9662-EEFBA9C1A3C1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B4AE8EAF-C78E-4AD6-91FA-C6D2B78867C8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50DDFEC-465C-4A17-9C81-9A932034407A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24AF2089-AACF-4058-B56B-5D22BDC19B6F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33F5530A-2C90-420D-BA31-38200B4828C8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E0F49448-E37A-4C22-B111-B1B90A2E1E59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78786E5F-843F-4A55-906B-C515503D7E9C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1372BC5D-76C7-4B16-8BAD-43D5E0E8B273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F06C9B32-71CB-49DA-9338-5EB5843A0B1F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681F5342-DAE3-4C30-81DA-F91CE25D8F4A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ED1F86C8-1326-4E90-A2A0-4A616AFE0532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50FCC712-FCEA-47D5-AEAF-E0E4568A7435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E0ACB5AA-0D99-458A-B594-BF3327B4D10C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8CB03811-E0A3-4381-B4FC-4160C0E8E54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1DA018AC-23AE-44D2-B09D-A647A4191DC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7E858015-6367-486C-9564-B07516BB8076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DFAB7349-B816-46D4-B9D9-A25F743BAB51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A82437E9-DC55-41DD-84BF-4D8C5B70695D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C0E42E79-58AD-44C8-B678-8E2DEFAE0001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77E2726E-9B2B-426A-9455-F118CB495C8E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4EE4829E-495E-47A9-B2F7-28FC08B50EAF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6C3653F-9904-48EB-8575-B4BCF29F4584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7A94C248-2BDA-45E4-AD5A-70A4A6D70291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360210B1-E178-4D13-BCA4-C44D9BDB256C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83973739-9491-47C3-AF94-3B12A141C56C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2605DFDE-3B18-4B26-9FEA-EB2A9666FE50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BD261087-E4A3-4071-B130-CDDDD23302AA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67079DE-CE53-4901-9227-7F6EEBB880FB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2E8CF84B-4AD3-4C7A-9CC7-D75B6043C2A8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3EED4CB1-C513-4E62-9763-A29AAE1ECDDB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2CD2CF77-20C4-4208-A1BC-52C2C9FE31E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90307E8E-3D9F-4355-9F10-B1904B2DF8C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993E4F9B-FC4A-4D16-9B45-DF3701FD735E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38EFEF5-8542-4F67-94F1-FC27A10F098D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21293EB9-E93D-4B0E-9508-E19312265B36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740BCE57-6EA4-4545-9590-131DF4608D10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1272000A-BCDF-4E34-8FC3-1CD7D4B4CBEB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7CFE5C63-2DC2-46A2-80C7-1D7C359E625F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B455197B-B426-4464-82DD-0FC5612AE80F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DD0B3988-0619-4B2B-84B5-89BCED6DB56D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DF4DEAD1-A13E-423C-9681-4F6A6B28B4CA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2156FA9A-FE4B-443B-A4FE-7B63AC338C45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1B075F26-1F60-41AC-855C-5D3E99162C2F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6926A073-3169-4B0D-8CDC-FFE83CD1C0B8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F98C2B91-804C-4628-BC33-31C74E36FDF5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29214FE0-B3FD-49C7-96AD-205610D5C7D8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2CBD58DE-ECF1-4CC7-BC9A-F56CEE83409B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2B9F7C67-B41F-45AE-B238-40A7D5D3D54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B52E6144-4911-4A18-B264-7C9B0FE34EA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16421BF1-E1E3-45ED-945E-29EF9CE1DB2B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19065C12-2A60-4E5B-B505-D486D158BB7D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3B4BF957-510B-4289-A4E8-3D31CF611990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64042A63-F185-4CC9-B804-615B6E3158DA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9ED74F8D-8F82-418A-B68B-B6BB24F4B7D7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72B5DA2C-917B-477B-8E56-8F2D4A25E2A9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71C130A5-A3B8-4F35-AAA2-44B87A7D5FE9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FBD00F36-D53D-4642-910C-AE08C504C3CB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F0BEB9EF-30EE-49E1-9D45-7580E8B089E4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F2F1EE0F-B0CC-410D-A00C-245D5D147F3D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DD78F00C-7362-4A34-A8C9-36E120AFDD55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61528A12-6066-4EBA-8D29-30C2F599DC78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D990ADD5-8EDD-4707-A6A8-20D1E3D33A81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26C31060-79C2-4D61-B76B-065CDD73D9BB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F4CA63DE-8107-4DB9-B0C0-DA24C6894235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C46ABA1-DFDB-4DE8-9A97-1AD0A532C4E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1BD8661B-A675-4056-B447-CDF2D3A5C4D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6AF3D4FB-4FDC-4314-9E69-820AB6BFD538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EF2BD4C8-BD59-41F8-90EE-D70A9243EAD3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648C10C9-4D3E-4D51-8683-FB531E903FC5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69240806-3CC0-4206-92E8-E892B67C979F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77DECEC0-92AB-43BB-AF1C-C903832191C8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991D357A-B726-4ECF-8896-7F13EF81753A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2BD94C44-C969-4C08-9076-72B4505F6D6B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253CBDF4-08A8-4D2C-9232-203CFF835D0E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DDF21940-D83E-4E7E-8801-EC96C75F60EA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735435C5-1F20-42C6-928F-DAEBB0C10B48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3536820F-AE99-4A16-9BC3-9E5113384C43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EFFF439F-0440-45B7-B1B4-B8AA00B81950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9C56D3D-8A61-4A57-A901-8F9049D7626B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AEE25AD3-2B92-4245-A33F-820596CB6FB4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9D100CA1-C1FA-4B5A-B7A3-764B31A434D8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1EAFE188-312E-4FF6-ABFF-78319BBF3B5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7733D5FF-F740-40F9-8686-53BBC014DED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BDC084E4-0148-4F55-AF14-0DF6EA6D78D2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C3AF3734-D4D2-4EE0-80CC-94D2AECB8368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3495B70F-3E66-4B74-B716-8304EF02F494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D5DD884-76E2-49B1-932E-E5AE86041E44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536F73B5-AE7B-4B11-B25C-49D67CE5DA0B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F5345D96-139C-47A3-A679-866D14C9FBAC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116747D-5ACA-4B13-9B5C-76EB96D0A3B4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7A0BAE1D-4DEA-4D38-AE76-C497D8A8CFE1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606350C6-0BEE-4D6E-91AB-EA0C26FA35C1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52B6E0F2-CCA9-4D45-8D59-C53CA59024AD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D81175C6-C2B4-4532-9825-84A69830486A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5D2C4B4E-A121-4BFC-9E5B-BE79577E7C75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E1245A75-BA97-4CC3-AA69-FAC5A2E0255F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DE73E320-120D-4ACA-A743-CCAD6FCE7213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3443B75A-98FB-457C-98B8-4DF0C654C1F8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2C168CE4-163D-4AFE-9415-5E7191034C1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BA97DCEF-4110-47FF-82C5-7082CD94E37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477E68E2-8C2F-4F1C-83AF-F0A769C8323B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96A7A9BD-8FB7-44CE-A258-A1010B62737F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C9BD3A33-0950-4500-B46E-DD0D7E2A5FD5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77723E24-2720-4256-987A-7F60F7B2F290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47E23E69-1497-4367-9131-D185ADC9E885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D762A256-98E5-4C3C-9882-9C9938E03448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CCE284FA-C305-46D7-9E61-20E7924AF4CA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5FBD239B-3FE4-4596-BB4A-87D435E10E1E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FC649986-B41A-44B4-A952-3502899E466F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CD000E7-0636-49D1-A1B2-555403E7FD97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544D4A2C-3A4E-424F-AB8A-93822B104661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2445B7B5-7AE2-49A1-BBBF-10CF20AA6733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314C1B7E-DA86-49B1-A34B-9E472E257801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AB9DA5C8-1CBD-4C10-91D8-3701EEBCD5CE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1904A775-9C22-4D74-8E3E-E9F215AA408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78AA5B35-24C5-43FB-BBE5-7329F679A3A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9272AB5A-D5E4-4110-9194-5E882260E58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311D4F45-2DB1-433C-9F61-321231C02FE9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45FD0137-C810-4E71-84BB-A30D8801AC59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F5C2EDFB-ECF6-4D34-8899-1BC81693CB70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7C5B9AB3-B7B5-4202-8DC0-1C1E4AA344F7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34977358-6AB7-4280-817D-51BF4F64A925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91A5E209-C13B-45D7-B087-214879B1E74B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D906542B-E9C4-4FF3-9946-7AAE76492723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FD395705-E508-46AB-ABC1-4A91849A058C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FA8BAD4A-DEDC-4962-84B8-8F56DB2D1E0C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A00BF8E7-A52D-4618-B8C5-937B22569D14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D71B9335-95E9-4636-9ECE-411EBC4DBDEE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FE577382-3BCE-4AD8-B6F4-7F96DBB997A6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7A6F236-F3C9-4A6A-A2A7-C6610D645F0C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E9CED443-6052-4652-88EA-D15C53855B7C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E40803D7-C23F-4895-811E-3B64004E71D8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296FBDBC-2D58-4F7D-8407-D7E5E1C7A9E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185D26FA-4226-42E7-9A77-730BDFA5371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F1876D05-885D-406D-B061-F8142C59D21D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A7CDFA8E-3676-47CE-AA84-E14F0C9ECFD1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DE99D54C-E671-41A0-9403-89A9FBD28E4A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2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DB0B2451-F756-49E7-A6DF-80D77F5BF2D3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342096E8-FCA0-4A0C-AAA2-6128919D525D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EC698FB3-72F1-416B-BDB8-222D52964B75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ADA1AFF5-1CEF-4274-A31C-CBCC42A1FDB7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C6F1C1F4-45EF-46DF-B194-BD5C4D5C8259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89A8B698-0563-490B-9F5F-198D4A24903A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4BCD4042-F09B-43E8-B4A3-BB6ADD85486E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9A05D932-6A87-4F2A-9CCA-4361BE298DA5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FF30A3AD-85A7-4206-B80C-7D05317516E9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A7764990-B143-4CA2-A1D2-86C0C440B50D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E69E7E90-C546-4B6C-B73B-76B25B0122EC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6EB93804-F1B3-4301-AA40-E7258B72AF8E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5B36218E-60CC-470D-B688-DD5CDBBEEC2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A58FAEE6-921A-4254-982F-4B9CCC051A5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7CCE3DE7-A3CF-4F15-91E2-44059345599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8BC5FB63-C04E-4F1D-A722-1D8049DF74AB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BB2CAA28-8722-4AD2-9C69-2CD84EB7122B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2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296BC766-192B-4138-85AA-EF9FE0F86857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3ACF078B-380F-4B3F-A640-BB64FAB1DC91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363B23CF-7E02-4BD1-9BEE-739B8B6C7169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FC9238E9-C528-4631-AE4E-4CEBE3A53868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5313FCB1-6EF6-47F7-9FAA-16C572138321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B2B9FEB1-3E57-45EC-A9BB-240D34E4115A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C815290F-D3E3-4D7C-BC7D-CA15D679D225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E766CE41-7542-400A-9976-DE30C4ED5A09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EC3C327C-3C51-414A-91BB-210B49E53967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43DAAB9C-3330-4818-9A9E-A4D0D039D2C9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96F492DA-5529-401B-9357-3FC2CCB35701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DC84F60F-0315-43A6-9C83-C9FAFC510AA5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FFBE60DB-39B4-4BCD-9830-66CB717686D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FFE6E8D8-1ADF-4EA7-8BE6-D0239DD02C7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4166F9FB-FB40-47FC-815B-CE6435D5DDA6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A3E6C0E9-696C-4258-9497-84EE0D5C431F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D5874DF6-C6CD-4BE5-899D-8E6CB9607DC7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6759931F-5324-43F1-99A8-985F59FFEB96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2E4F79BC-73E5-43B6-997F-FB0A4242860A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67484B89-67C8-4BB5-878A-610344B329F1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B2EBD533-E11B-4509-BF39-92ABF653D523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718FF1BE-3179-4497-B97D-E6339DDAE544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F1DB758D-C294-435B-A188-18CA3BCBC5FA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77F336AE-71EE-4A9D-A522-7060B83DDC69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2FADCBBD-38D9-4144-B50D-B681853DE53B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DE626DE-37CF-4E85-9348-BD1CB3A73CB7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7855ED78-6D83-4AFE-ABB9-8D0504A289CC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26707F-4716-4326-BE82-69A1E2C4715E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3E65706C-B890-47EF-9FBD-A410B340D692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3AAA5FAE-0722-4A00-BA9A-7B4562E16C0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7344DAF8-CA8B-476F-84EF-C816B491AC6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D720D2BA-A1FD-4100-9620-7A2C34DA74BC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27532831-4AF6-48B6-92AB-172EA8673DDA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68D6817F-0859-4AFF-ADA9-765010618492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3F6858FE-CA2A-41DB-9005-725C827C0619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8437B71A-BA4D-440A-87A2-964ADCF8D54A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FAE3B2A2-1265-4522-B480-73DA81C659AD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4A0A3730-5D99-4CC2-AF0F-9524561818DA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6E310A90-165E-46E2-A8FA-D248B6300BB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29C006AC-5DB8-4C71-95D1-703788996807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77AADC40-106D-4541-A896-A5ECAF732874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22E0AA27-EF73-436E-B077-65EF55DF22D6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6EC5C7C6-FE98-4A8A-9941-DCBE9A7298FB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15F41061-5556-4D30-90A8-3CA90967BAF0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F57674CC-8807-4848-9718-BA3C8F96C6E7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914BDAF2-2824-4C58-8337-B6E55E2E6704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35F3DDAE-54A0-4409-8CAE-A1531E63E68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DADB6ED6-C506-4869-A8D7-0F81D6779AA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8282E801-59F9-4F31-BFA6-778246B1695B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3CF872DB-0A52-445F-864A-2B26547CAF2E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749A3E0-C608-40BC-9AB4-C51C48BF83BF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E0569BCD-22D0-467D-830B-A28FC42DAC75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9C5FF5EC-CB70-481D-8AF7-38D16B662AD4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A53CBAE7-35D3-43F2-82A7-33F136E7F5DF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4EC2E922-A893-41ED-932B-7A25A6DCCB2F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86DE289A-3B52-40A2-8878-48F0244266EB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F7111E20-6939-4462-A0BD-2FA02652F78E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BF8B5885-8ACF-4FC7-9217-835F41CDECDC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D566017E-A56A-4ECF-BF84-057DAD56DD28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3691A389-0A51-4875-8572-2941E1FD660F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DE4F5F33-2567-4D39-82FF-A447256016CC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FE1A0C83-A593-40B4-B3EB-CE3EF9EDD216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E5C5FDB-290A-4B89-824C-381CC636AB2F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924B726-F070-416C-AEAA-89BEB02643B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ADA7E67A-D714-4D54-BE96-22D2FFB5427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902930F8-11C2-4C98-9C72-A1BDB7204BCC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2D349C9B-2020-4147-B272-8C4BBBD8F370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5BEB5859-AA0E-4621-9A62-A94A71D335C0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2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C45496A6-9A48-4154-9F3D-AB8FBE5FB116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D5DF4565-A30D-46E6-8D24-819A59678DCB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5D858BDF-FFB4-4085-8412-E9C724C2EBA5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36022A4A-67FE-48A8-9AB7-384B29AD7152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A2F03E9C-F3AD-486E-B6AA-E6D44778AEE4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E3C47172-83D9-4C92-8451-B16F785F3CD2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23AF7453-4C80-48AF-BF1E-1F8562B99C39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EACB4011-BB2C-4CAF-B5D9-E679BFCB48C8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BB1D1F15-8E99-4FAC-8C3D-115B6CA30F7D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A04E60D3-3E07-43BB-A012-8B57BD903508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40DAB0EF-B9F5-4BE2-9A94-0D8DB3FB0337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468914A1-A7A7-482B-9348-4E01A91EFEDD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94713CBA-E849-4CAE-9701-B3E13C6F1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AE97E2E7-B976-4B6B-9B19-0CDB5BE3FF7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CA5C3280-64FC-4CAA-801A-7AC7C22F3B4C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97BCF405-E864-4E20-9326-E3ACF80A0C20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F82F3548-2DE9-4425-977F-E63DD9929C33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F05FC3F3-DFB9-47C3-B4C3-745D68BF6FB9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9B5DB1B7-9DF0-4C58-AA28-8F21F7183CF1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18A34104-3FC1-4629-8235-F5F142A59F85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28DC161E-D0A7-46AD-B76A-B16284557604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EC948C6E-E9BB-48E6-A957-678C15F008A7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888B09F3-E214-4EAD-A87D-6E70C54269DA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5F8FF7C1-AF96-49AF-BF97-4CDC5990B9F8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2BC110B0-FBA3-45C9-A07C-792A72193B1D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B29FD021-706B-441A-9F14-33FB37DB286B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E953B63F-DD1F-48E4-8161-6FD0335DA7E1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4CFE4491-0176-4DC0-9B8D-D609A3FD9003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2739EEBD-1752-4C92-A0B6-6E3F91B62BB8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85802389-EC45-40DB-9042-7926192F8B3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5A7274D5-CA2D-4002-862F-8818F9009AB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2270F0F6-75A4-4C01-8E74-F8F3235B584D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6BE6B0B9-8C94-4755-8E3F-A096E6433949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882C60FD-2526-41AC-9932-7DE16DE336E2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76F41145-EACC-4F5B-BC93-01527F92DC6C}"/>
            </a:ext>
          </a:extLst>
        </xdr:cNvPr>
        <xdr:cNvSpPr>
          <a:spLocks noChangeArrowheads="1"/>
        </xdr:cNvSpPr>
      </xdr:nvSpPr>
      <xdr:spPr bwMode="auto">
        <a:xfrm>
          <a:off x="323850" y="2238375"/>
          <a:ext cx="6638925" cy="122872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98C1E24B-638E-4DE4-82FA-AF2FEF83C07F}"/>
            </a:ext>
          </a:extLst>
        </xdr:cNvPr>
        <xdr:cNvSpPr txBox="1">
          <a:spLocks noChangeArrowheads="1"/>
        </xdr:cNvSpPr>
      </xdr:nvSpPr>
      <xdr:spPr bwMode="auto">
        <a:xfrm>
          <a:off x="409575" y="2152650"/>
          <a:ext cx="140970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517E3D78-A81A-4314-9232-E80616DA0A0B}"/>
            </a:ext>
          </a:extLst>
        </xdr:cNvPr>
        <xdr:cNvSpPr txBox="1">
          <a:spLocks noChangeArrowheads="1"/>
        </xdr:cNvSpPr>
      </xdr:nvSpPr>
      <xdr:spPr bwMode="auto">
        <a:xfrm>
          <a:off x="6200775" y="0"/>
          <a:ext cx="20955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29683F4D-3372-4C2F-865E-EC4A8B3F84A7}"/>
            </a:ext>
          </a:extLst>
        </xdr:cNvPr>
        <xdr:cNvSpPr>
          <a:spLocks noChangeArrowheads="1"/>
        </xdr:cNvSpPr>
      </xdr:nvSpPr>
      <xdr:spPr bwMode="auto">
        <a:xfrm>
          <a:off x="7239000" y="1962150"/>
          <a:ext cx="3629025" cy="15144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576553F-75D8-4CC6-8D02-9909313A45D9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B062A73F-8DD6-4850-A422-A5E70473BC96}"/>
            </a:ext>
          </a:extLst>
        </xdr:cNvPr>
        <xdr:cNvSpPr>
          <a:spLocks/>
        </xdr:cNvSpPr>
      </xdr:nvSpPr>
      <xdr:spPr bwMode="auto">
        <a:xfrm>
          <a:off x="9001125" y="0"/>
          <a:ext cx="18954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533996D4-80A2-4E76-8A89-8BD4B2FAFDD6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C5C07F78-60C3-4D67-A51F-48D25E7DBBAD}"/>
            </a:ext>
          </a:extLst>
        </xdr:cNvPr>
        <xdr:cNvSpPr>
          <a:spLocks/>
        </xdr:cNvSpPr>
      </xdr:nvSpPr>
      <xdr:spPr bwMode="auto">
        <a:xfrm>
          <a:off x="89916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32A41C4B-3ADB-4E6B-95B0-3FBEEE74C939}"/>
            </a:ext>
          </a:extLst>
        </xdr:cNvPr>
        <xdr:cNvSpPr txBox="1">
          <a:spLocks noChangeArrowheads="1"/>
        </xdr:cNvSpPr>
      </xdr:nvSpPr>
      <xdr:spPr bwMode="auto">
        <a:xfrm>
          <a:off x="2247900" y="0"/>
          <a:ext cx="5076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94D69293-538D-472D-9336-9B714473CD82}"/>
            </a:ext>
          </a:extLst>
        </xdr:cNvPr>
        <xdr:cNvSpPr txBox="1">
          <a:spLocks noChangeArrowheads="1"/>
        </xdr:cNvSpPr>
      </xdr:nvSpPr>
      <xdr:spPr bwMode="auto">
        <a:xfrm>
          <a:off x="409575" y="2143125"/>
          <a:ext cx="1409700" cy="257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4126C06-643A-4A12-AD7E-02ED41496409}"/>
            </a:ext>
          </a:extLst>
        </xdr:cNvPr>
        <xdr:cNvSpPr txBox="1">
          <a:spLocks noChangeArrowheads="1"/>
        </xdr:cNvSpPr>
      </xdr:nvSpPr>
      <xdr:spPr bwMode="auto">
        <a:xfrm>
          <a:off x="508000" y="1781175"/>
          <a:ext cx="1549400" cy="304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4CB4208B-2776-41C3-8BD6-5F850B007079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610A374D-860B-48CC-B33E-3293E3E5367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5CE4312D-EA50-40D4-B2D8-953280720AD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6BD0FB38-19D4-44F0-987D-C4309CBFA6A3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36650" y="771526"/>
          <a:ext cx="9734550" cy="887015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D0119E06-E7EF-44E2-B067-DAEB156CD279}"/>
            </a:ext>
          </a:extLst>
        </xdr:cNvPr>
        <xdr:cNvSpPr/>
      </xdr:nvSpPr>
      <xdr:spPr>
        <a:xfrm>
          <a:off x="7372350" y="835025"/>
          <a:ext cx="2203450" cy="758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961BA6A0-992A-4677-A562-AD3CF52C12B5}"/>
            </a:ext>
          </a:extLst>
        </xdr:cNvPr>
        <xdr:cNvSpPr/>
      </xdr:nvSpPr>
      <xdr:spPr>
        <a:xfrm>
          <a:off x="7404100" y="2908300"/>
          <a:ext cx="21336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2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2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2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2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09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0A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0A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0B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0B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0C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0C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2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endParaRPr lang="es-ES_tradnl" sz="1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0D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0D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0E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0E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0F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0F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10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10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2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11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11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11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11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2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12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12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12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12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12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12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12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12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2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13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13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13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16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16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17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17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18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18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18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5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19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19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19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1A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1A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1A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1A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1A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1A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1A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1A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1A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5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1B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1B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1B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1B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1B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1B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1B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1B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1B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1B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5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1C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1C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1C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1C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1C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1C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1C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1C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5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1D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1D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1D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1D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1D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1D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1D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1D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1D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1D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25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1E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1E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1E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1E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1E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1E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1E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1E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1E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1E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1E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25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1F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1F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1F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1F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1F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1F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1F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1F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1F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1F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1F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1F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1F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5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20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20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20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20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20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20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20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20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20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20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20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20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20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6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21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21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21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21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21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21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21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21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21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21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21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6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22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22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22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22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22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22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22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22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22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22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22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22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26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23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23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23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23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23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23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23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23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23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23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23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23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23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23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23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endParaRPr lang="es-ES_tradnl" sz="1600" b="1">
            <a:solidFill>
              <a:sysClr val="windowText" lastClr="000000"/>
            </a:solidFill>
            <a:latin typeface="Tahoma" pitchFamily="34" charset="0"/>
            <a:cs typeface="Tahoma" pitchFamily="34" charset="0"/>
          </a:endParaRPr>
        </a:p>
      </xdr:txBody>
    </xdr:sp>
    <xdr:clientData/>
  </xdr:twoCellAnchor>
  <xdr:twoCellAnchor editAs="oneCell">
    <xdr:from>
      <xdr:col>5</xdr:col>
      <xdr:colOff>1384300</xdr:colOff>
      <xdr:row>16</xdr:row>
      <xdr:rowOff>215900</xdr:rowOff>
    </xdr:from>
    <xdr:to>
      <xdr:col>7</xdr:col>
      <xdr:colOff>1083735</xdr:colOff>
      <xdr:row>18</xdr:row>
      <xdr:rowOff>114337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2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71740" y="2913380"/>
          <a:ext cx="1970195" cy="416597"/>
        </a:xfrm>
        <a:prstGeom prst="rect">
          <a:avLst/>
        </a:prstGeom>
      </xdr:spPr>
    </xdr:pic>
    <xdr:clientData/>
  </xdr:twoCellAnchor>
</xdr:wsDr>
</file>

<file path=xl/drawings/drawing26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24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24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24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24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24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24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24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24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24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24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24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24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24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2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25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25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25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25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25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25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25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25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25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25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25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25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25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25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26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26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26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26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26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26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26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26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26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26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26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26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26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26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26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26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27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27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27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27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27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27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27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27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27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27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27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27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27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27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26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28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28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28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28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28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28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28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28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28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28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28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28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28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28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6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29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29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29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29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29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29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29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29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29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29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29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29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29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6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2A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2A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2A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2A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2A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2A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2A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2A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2A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2A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2A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2A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2A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7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2B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2B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2B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2B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2B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2B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2B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2B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2B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2B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2B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2B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2B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7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2C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2C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2C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2C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2C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2C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2C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2C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2C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2C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2C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2C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2C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7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2D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2D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2D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2D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2D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2D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2D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2D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2D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2D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2D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2D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2D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2D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2D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27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2E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2E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2E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2E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2E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2E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2E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2E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2E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2E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2E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2E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2E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2E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2E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7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2F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2F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2F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2F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2F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2F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2F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2F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2F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2F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2F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2F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2F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2F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2F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7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30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30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30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30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30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30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30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30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30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30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30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30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30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30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30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27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31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31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31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31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31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31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31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31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31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31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31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31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31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31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31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7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32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32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32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32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32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32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32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32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32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32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32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32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32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32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32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7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33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33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33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33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33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33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33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33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33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33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33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33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33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33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33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7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34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34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34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34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34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34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34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34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34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34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34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34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34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34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34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28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35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35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35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35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35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35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35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35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35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35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35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35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35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35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35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8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36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36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36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36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36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36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36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36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36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36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36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36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36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36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36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28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37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37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37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37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37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37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37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37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285750</xdr:colOff>
      <xdr:row>11</xdr:row>
      <xdr:rowOff>9525</xdr:rowOff>
    </xdr:from>
    <xdr:to>
      <xdr:col>2</xdr:col>
      <xdr:colOff>1155700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3700-00000C000000}"/>
            </a:ext>
          </a:extLst>
        </xdr:cNvPr>
        <xdr:cNvSpPr txBox="1">
          <a:spLocks noChangeArrowheads="1"/>
        </xdr:cNvSpPr>
      </xdr:nvSpPr>
      <xdr:spPr bwMode="auto">
        <a:xfrm>
          <a:off x="621030" y="1807845"/>
          <a:ext cx="1837690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37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37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37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37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gradFill rotWithShape="1">
          <a:gsLst>
            <a:gs pos="0">
              <a:srgbClr val="0033CC"/>
            </a:gs>
            <a:gs pos="100000">
              <a:srgbClr val="66CCFF"/>
            </a:gs>
          </a:gsLst>
          <a:lin ang="2700000" scaled="1"/>
        </a:gra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tx1"/>
              </a:solidFill>
              <a:latin typeface="Tahoma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tx1"/>
            </a:solidFill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37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2"/>
              </a:solidFill>
              <a:latin typeface="Tahoma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37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28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38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38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38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38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38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38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38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38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38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38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38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38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38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38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38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8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39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39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39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39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39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39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39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39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39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39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39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39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39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39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39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39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8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3A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3A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3A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3A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3A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3A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3A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3A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3A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3A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3A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3A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3A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3A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3A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3A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28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3B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3B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3B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3B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3B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3B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3B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3B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3B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3B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3B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3B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3B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3B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3B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28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3C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3C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3C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3C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3C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3C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3C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3C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3C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3C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3C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3C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3C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2800" b="1" i="0" strike="noStrike">
              <a:solidFill>
                <a:schemeClr val="bg2"/>
              </a:solidFill>
              <a:latin typeface="Elephant"/>
            </a:rPr>
            <a:t>Reinaldo   Rocha   López</a:t>
          </a:r>
          <a:endParaRPr lang="es-ES_tradnl" sz="2800" b="1" i="0" strike="noStrike">
            <a:solidFill>
              <a:schemeClr val="bg2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3C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3C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drawings/drawing28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3D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3D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3D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3D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3D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3D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3D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3D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3D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3D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3D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3D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3D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3D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3D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3D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8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3E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3E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3E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3E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3E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3E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3E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3E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3E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3E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3E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3E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3E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3E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3E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3E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9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3F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3F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3F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3F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3F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3F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3F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3F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3F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3F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3F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3F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3F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3F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3F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3F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9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4000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4000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4000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4000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4000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4000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4000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4000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4000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4000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4000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40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40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4000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solidFill>
          <a:srgbClr val="6699FF"/>
        </a:soli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bg1"/>
            </a:solidFill>
            <a:latin typeface="Futura Md BT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4000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1"/>
              </a:solidFill>
              <a:latin typeface="Futura Md BT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4000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613334455</a:t>
          </a:r>
        </a:p>
      </xdr:txBody>
    </xdr:sp>
    <xdr:clientData/>
  </xdr:twoCellAnchor>
</xdr:wsDr>
</file>

<file path=xl/drawings/drawing29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14</xdr:row>
      <xdr:rowOff>85725</xdr:rowOff>
    </xdr:from>
    <xdr:to>
      <xdr:col>5</xdr:col>
      <xdr:colOff>942975</xdr:colOff>
      <xdr:row>19</xdr:row>
      <xdr:rowOff>76200</xdr:rowOff>
    </xdr:to>
    <xdr:sp macro="" textlink="">
      <xdr:nvSpPr>
        <xdr:cNvPr id="2" name="INVB1">
          <a:extLst>
            <a:ext uri="{FF2B5EF4-FFF2-40B4-BE49-F238E27FC236}">
              <a16:creationId xmlns:a16="http://schemas.microsoft.com/office/drawing/2014/main" id="{00000000-0008-0000-8801-000002000000}"/>
            </a:ext>
          </a:extLst>
        </xdr:cNvPr>
        <xdr:cNvSpPr>
          <a:spLocks noChangeArrowheads="1"/>
        </xdr:cNvSpPr>
      </xdr:nvSpPr>
      <xdr:spPr bwMode="auto">
        <a:xfrm>
          <a:off x="323850" y="2265045"/>
          <a:ext cx="6806565" cy="1285875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14</xdr:row>
      <xdr:rowOff>0</xdr:rowOff>
    </xdr:from>
    <xdr:to>
      <xdr:col>2</xdr:col>
      <xdr:colOff>552450</xdr:colOff>
      <xdr:row>15</xdr:row>
      <xdr:rowOff>0</xdr:rowOff>
    </xdr:to>
    <xdr:sp macro="" textlink="">
      <xdr:nvSpPr>
        <xdr:cNvPr id="3" name="INV1">
          <a:extLst>
            <a:ext uri="{FF2B5EF4-FFF2-40B4-BE49-F238E27FC236}">
              <a16:creationId xmlns:a16="http://schemas.microsoft.com/office/drawing/2014/main" id="{00000000-0008-0000-8801-000003000000}"/>
            </a:ext>
          </a:extLst>
        </xdr:cNvPr>
        <xdr:cNvSpPr txBox="1">
          <a:spLocks noChangeArrowheads="1"/>
        </xdr:cNvSpPr>
      </xdr:nvSpPr>
      <xdr:spPr bwMode="auto">
        <a:xfrm>
          <a:off x="421005" y="2179320"/>
          <a:ext cx="1434465" cy="25908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5</xdr:col>
      <xdr:colOff>180975</xdr:colOff>
      <xdr:row>0</xdr:row>
      <xdr:rowOff>0</xdr:rowOff>
    </xdr:from>
    <xdr:to>
      <xdr:col>7</xdr:col>
      <xdr:colOff>66675</xdr:colOff>
      <xdr:row>0</xdr:row>
      <xdr:rowOff>0</xdr:rowOff>
    </xdr:to>
    <xdr:sp macro="" textlink="">
      <xdr:nvSpPr>
        <xdr:cNvPr id="4" name="Texto 4">
          <a:extLst>
            <a:ext uri="{FF2B5EF4-FFF2-40B4-BE49-F238E27FC236}">
              <a16:creationId xmlns:a16="http://schemas.microsoft.com/office/drawing/2014/main" id="{00000000-0008-0000-8801-000004000000}"/>
            </a:ext>
          </a:extLst>
        </xdr:cNvPr>
        <xdr:cNvSpPr txBox="1">
          <a:spLocks noChangeArrowheads="1"/>
        </xdr:cNvSpPr>
      </xdr:nvSpPr>
      <xdr:spPr bwMode="auto">
        <a:xfrm>
          <a:off x="6368415" y="0"/>
          <a:ext cx="21564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PRESUPUESTO</a:t>
          </a:r>
        </a:p>
      </xdr:txBody>
    </xdr:sp>
    <xdr:clientData/>
  </xdr:twoCellAnchor>
  <xdr:twoCellAnchor>
    <xdr:from>
      <xdr:col>5</xdr:col>
      <xdr:colOff>1219200</xdr:colOff>
      <xdr:row>12</xdr:row>
      <xdr:rowOff>28575</xdr:rowOff>
    </xdr:from>
    <xdr:to>
      <xdr:col>7</xdr:col>
      <xdr:colOff>2638425</xdr:colOff>
      <xdr:row>19</xdr:row>
      <xdr:rowOff>85725</xdr:rowOff>
    </xdr:to>
    <xdr:sp macro="" textlink="">
      <xdr:nvSpPr>
        <xdr:cNvPr id="5" name="INVB2">
          <a:extLst>
            <a:ext uri="{FF2B5EF4-FFF2-40B4-BE49-F238E27FC236}">
              <a16:creationId xmlns:a16="http://schemas.microsoft.com/office/drawing/2014/main" id="{00000000-0008-0000-8801-000005000000}"/>
            </a:ext>
          </a:extLst>
        </xdr:cNvPr>
        <xdr:cNvSpPr>
          <a:spLocks noChangeArrowheads="1"/>
        </xdr:cNvSpPr>
      </xdr:nvSpPr>
      <xdr:spPr bwMode="auto">
        <a:xfrm>
          <a:off x="7406640" y="1986915"/>
          <a:ext cx="3689985" cy="1573530"/>
        </a:xfrm>
        <a:prstGeom prst="roundRect">
          <a:avLst>
            <a:gd name="adj" fmla="val 0"/>
          </a:avLst>
        </a:prstGeom>
        <a:noFill/>
        <a:ln w="9525">
          <a:solidFill>
            <a:srgbClr val="00008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6" name="Dibujo 8">
          <a:extLst>
            <a:ext uri="{FF2B5EF4-FFF2-40B4-BE49-F238E27FC236}">
              <a16:creationId xmlns:a16="http://schemas.microsoft.com/office/drawing/2014/main" id="{00000000-0008-0000-8801-000006000000}"/>
            </a:ext>
          </a:extLst>
        </xdr:cNvPr>
        <xdr:cNvSpPr>
          <a:spLocks/>
        </xdr:cNvSpPr>
      </xdr:nvSpPr>
      <xdr:spPr bwMode="auto">
        <a:xfrm>
          <a:off x="9525" y="0"/>
          <a:ext cx="31432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771525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7" name="Dibujo 9">
          <a:extLst>
            <a:ext uri="{FF2B5EF4-FFF2-40B4-BE49-F238E27FC236}">
              <a16:creationId xmlns:a16="http://schemas.microsoft.com/office/drawing/2014/main" id="{00000000-0008-0000-8801-000007000000}"/>
            </a:ext>
          </a:extLst>
        </xdr:cNvPr>
        <xdr:cNvSpPr>
          <a:spLocks/>
        </xdr:cNvSpPr>
      </xdr:nvSpPr>
      <xdr:spPr bwMode="auto">
        <a:xfrm>
          <a:off x="9229725" y="0"/>
          <a:ext cx="1971675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323850</xdr:colOff>
      <xdr:row>0</xdr:row>
      <xdr:rowOff>0</xdr:rowOff>
    </xdr:to>
    <xdr:sp macro="" textlink="">
      <xdr:nvSpPr>
        <xdr:cNvPr id="8" name="Dibujo 10">
          <a:extLst>
            <a:ext uri="{FF2B5EF4-FFF2-40B4-BE49-F238E27FC236}">
              <a16:creationId xmlns:a16="http://schemas.microsoft.com/office/drawing/2014/main" id="{00000000-0008-0000-8801-000008000000}"/>
            </a:ext>
          </a:extLst>
        </xdr:cNvPr>
        <xdr:cNvSpPr>
          <a:spLocks/>
        </xdr:cNvSpPr>
      </xdr:nvSpPr>
      <xdr:spPr bwMode="auto">
        <a:xfrm>
          <a:off x="0" y="0"/>
          <a:ext cx="32385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762000</xdr:colOff>
      <xdr:row>0</xdr:row>
      <xdr:rowOff>0</xdr:rowOff>
    </xdr:from>
    <xdr:to>
      <xdr:col>7</xdr:col>
      <xdr:colOff>1524000</xdr:colOff>
      <xdr:row>0</xdr:row>
      <xdr:rowOff>0</xdr:rowOff>
    </xdr:to>
    <xdr:sp macro="" textlink="">
      <xdr:nvSpPr>
        <xdr:cNvPr id="9" name="Dibujo 11">
          <a:extLst>
            <a:ext uri="{FF2B5EF4-FFF2-40B4-BE49-F238E27FC236}">
              <a16:creationId xmlns:a16="http://schemas.microsoft.com/office/drawing/2014/main" id="{00000000-0008-0000-8801-000009000000}"/>
            </a:ext>
          </a:extLst>
        </xdr:cNvPr>
        <xdr:cNvSpPr>
          <a:spLocks/>
        </xdr:cNvSpPr>
      </xdr:nvSpPr>
      <xdr:spPr bwMode="auto">
        <a:xfrm>
          <a:off x="9220200" y="0"/>
          <a:ext cx="76200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2147483647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0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0" y="0"/>
              </a:moveTo>
              <a:lnTo>
                <a:pt x="0" y="16384"/>
              </a:lnTo>
              <a:lnTo>
                <a:pt x="16384" y="16384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 cap="flat">
          <a:solidFill>
            <a:srgbClr val="00008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981075</xdr:colOff>
      <xdr:row>0</xdr:row>
      <xdr:rowOff>0</xdr:rowOff>
    </xdr:from>
    <xdr:to>
      <xdr:col>5</xdr:col>
      <xdr:colOff>1304925</xdr:colOff>
      <xdr:row>0</xdr:row>
      <xdr:rowOff>0</xdr:rowOff>
    </xdr:to>
    <xdr:sp macro="" textlink="">
      <xdr:nvSpPr>
        <xdr:cNvPr id="10" name="LT">
          <a:extLst>
            <a:ext uri="{FF2B5EF4-FFF2-40B4-BE49-F238E27FC236}">
              <a16:creationId xmlns:a16="http://schemas.microsoft.com/office/drawing/2014/main" id="{00000000-0008-0000-8801-00000A000000}"/>
            </a:ext>
          </a:extLst>
        </xdr:cNvPr>
        <xdr:cNvSpPr txBox="1">
          <a:spLocks noChangeArrowheads="1"/>
        </xdr:cNvSpPr>
      </xdr:nvSpPr>
      <xdr:spPr bwMode="auto">
        <a:xfrm>
          <a:off x="2284095" y="0"/>
          <a:ext cx="52082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s-ES_tradnl" sz="1600" b="0" i="0" strike="noStrike">
              <a:solidFill>
                <a:srgbClr val="000000"/>
              </a:solidFill>
              <a:latin typeface="Century Gothic"/>
            </a:rPr>
            <a:t> </a:t>
          </a: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ES_tradnl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85725</xdr:colOff>
      <xdr:row>13</xdr:row>
      <xdr:rowOff>152400</xdr:rowOff>
    </xdr:from>
    <xdr:to>
      <xdr:col>2</xdr:col>
      <xdr:colOff>552450</xdr:colOff>
      <xdr:row>15</xdr:row>
      <xdr:rowOff>0</xdr:rowOff>
    </xdr:to>
    <xdr:sp macro="" textlink="">
      <xdr:nvSpPr>
        <xdr:cNvPr id="11" name="INV1">
          <a:extLst>
            <a:ext uri="{FF2B5EF4-FFF2-40B4-BE49-F238E27FC236}">
              <a16:creationId xmlns:a16="http://schemas.microsoft.com/office/drawing/2014/main" id="{00000000-0008-0000-8801-00000B000000}"/>
            </a:ext>
          </a:extLst>
        </xdr:cNvPr>
        <xdr:cNvSpPr txBox="1">
          <a:spLocks noChangeArrowheads="1"/>
        </xdr:cNvSpPr>
      </xdr:nvSpPr>
      <xdr:spPr bwMode="auto">
        <a:xfrm>
          <a:off x="421005" y="2164080"/>
          <a:ext cx="1434465" cy="27432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ES_tradnl" sz="1400" b="1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1</xdr:col>
      <xdr:colOff>184150</xdr:colOff>
      <xdr:row>11</xdr:row>
      <xdr:rowOff>9525</xdr:rowOff>
    </xdr:from>
    <xdr:to>
      <xdr:col>2</xdr:col>
      <xdr:colOff>790575</xdr:colOff>
      <xdr:row>13</xdr:row>
      <xdr:rowOff>95250</xdr:rowOff>
    </xdr:to>
    <xdr:sp macro="" textlink="">
      <xdr:nvSpPr>
        <xdr:cNvPr id="12" name="Texto 4">
          <a:extLst>
            <a:ext uri="{FF2B5EF4-FFF2-40B4-BE49-F238E27FC236}">
              <a16:creationId xmlns:a16="http://schemas.microsoft.com/office/drawing/2014/main" id="{00000000-0008-0000-8801-00000C000000}"/>
            </a:ext>
          </a:extLst>
        </xdr:cNvPr>
        <xdr:cNvSpPr txBox="1">
          <a:spLocks noChangeArrowheads="1"/>
        </xdr:cNvSpPr>
      </xdr:nvSpPr>
      <xdr:spPr bwMode="auto">
        <a:xfrm>
          <a:off x="519430" y="1807845"/>
          <a:ext cx="1574165" cy="2990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ES_tradnl" sz="1600" b="1" i="0" strike="noStrike">
              <a:solidFill>
                <a:srgbClr val="000000"/>
              </a:solidFill>
              <a:latin typeface="Arial"/>
              <a:cs typeface="Arial"/>
            </a:rPr>
            <a:t>FACTURA</a:t>
          </a:r>
        </a:p>
      </xdr:txBody>
    </xdr:sp>
    <xdr:clientData/>
  </xdr:twoCellAnchor>
  <xdr:twoCellAnchor>
    <xdr:from>
      <xdr:col>0</xdr:col>
      <xdr:colOff>0</xdr:colOff>
      <xdr:row>1</xdr:row>
      <xdr:rowOff>142875</xdr:rowOff>
    </xdr:from>
    <xdr:to>
      <xdr:col>1</xdr:col>
      <xdr:colOff>790575</xdr:colOff>
      <xdr:row>13</xdr:row>
      <xdr:rowOff>114300</xdr:rowOff>
    </xdr:to>
    <xdr:grpSp>
      <xdr:nvGrpSpPr>
        <xdr:cNvPr id="13" name="Group 20">
          <a:extLst>
            <a:ext uri="{FF2B5EF4-FFF2-40B4-BE49-F238E27FC236}">
              <a16:creationId xmlns:a16="http://schemas.microsoft.com/office/drawing/2014/main" id="{00000000-0008-0000-8801-00000D000000}"/>
            </a:ext>
          </a:extLst>
        </xdr:cNvPr>
        <xdr:cNvGrpSpPr>
          <a:grpSpLocks/>
        </xdr:cNvGrpSpPr>
      </xdr:nvGrpSpPr>
      <xdr:grpSpPr bwMode="auto">
        <a:xfrm>
          <a:off x="0" y="346075"/>
          <a:ext cx="1125855" cy="1820545"/>
          <a:chOff x="108831675" y="109284600"/>
          <a:chExt cx="379041" cy="522000"/>
        </a:xfrm>
      </xdr:grpSpPr>
      <xdr:pic>
        <xdr:nvPicPr>
          <xdr:cNvPr id="14" name="Picture 21">
            <a:extLst>
              <a:ext uri="{FF2B5EF4-FFF2-40B4-BE49-F238E27FC236}">
                <a16:creationId xmlns:a16="http://schemas.microsoft.com/office/drawing/2014/main" id="{00000000-0008-0000-8801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08831675" y="109338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  <xdr:pic>
        <xdr:nvPicPr>
          <xdr:cNvPr id="15" name="Picture 22">
            <a:extLst>
              <a:ext uri="{FF2B5EF4-FFF2-40B4-BE49-F238E27FC236}">
                <a16:creationId xmlns:a16="http://schemas.microsoft.com/office/drawing/2014/main" id="{00000000-0008-0000-8801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831675" y="109284600"/>
            <a:ext cx="379041" cy="468000"/>
          </a:xfrm>
          <a:prstGeom prst="rect">
            <a:avLst/>
          </a:prstGeom>
          <a:noFill/>
          <a:ln w="9525" algn="in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812800</xdr:colOff>
      <xdr:row>4</xdr:row>
      <xdr:rowOff>1</xdr:rowOff>
    </xdr:from>
    <xdr:to>
      <xdr:col>7</xdr:col>
      <xdr:colOff>2641600</xdr:colOff>
      <xdr:row>9</xdr:row>
      <xdr:rowOff>77391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8801-000010000000}"/>
            </a:ext>
          </a:extLst>
        </xdr:cNvPr>
        <xdr:cNvSpPr txBox="1">
          <a:spLocks noChangeArrowheads="1" noChangeShapeType="1"/>
        </xdr:cNvSpPr>
      </xdr:nvSpPr>
      <xdr:spPr bwMode="auto">
        <a:xfrm>
          <a:off x="1148080" y="769621"/>
          <a:ext cx="9951720" cy="915590"/>
        </a:xfrm>
        <a:prstGeom prst="rect">
          <a:avLst/>
        </a:prstGeom>
        <a:gradFill rotWithShape="1">
          <a:gsLst>
            <a:gs pos="0">
              <a:srgbClr val="0033CC"/>
            </a:gs>
            <a:gs pos="100000">
              <a:srgbClr val="66CCFF"/>
            </a:gs>
          </a:gsLst>
          <a:lin ang="2700000" scaled="1"/>
        </a:gradFill>
        <a:ln w="0" algn="in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195" tIns="0" rIns="36195" bIns="0" anchor="ctr" anchorCtr="0" upright="1"/>
        <a:lstStyle/>
        <a:p>
          <a:pPr algn="l" rtl="0">
            <a:defRPr sz="1000"/>
          </a:pPr>
          <a:endParaRPr lang="es-ES_tradnl" sz="500" b="1" i="0" strike="noStrike">
            <a:solidFill>
              <a:srgbClr val="FF0000"/>
            </a:solidFill>
            <a:latin typeface="Elephant"/>
          </a:endParaRPr>
        </a:p>
        <a:p>
          <a:pPr algn="l" rtl="0">
            <a:defRPr sz="1000"/>
          </a:pPr>
          <a:r>
            <a:rPr lang="es-ES_tradnl" sz="2800" b="1" i="0" strike="noStrike">
              <a:solidFill>
                <a:schemeClr val="tx1"/>
              </a:solidFill>
              <a:latin typeface="Elephant"/>
            </a:rPr>
            <a:t>        </a:t>
          </a:r>
          <a:r>
            <a:rPr lang="es-ES_tradnl" sz="3200" b="1" i="0" strike="noStrike">
              <a:solidFill>
                <a:schemeClr val="tx1"/>
              </a:solidFill>
              <a:latin typeface="Tahoma" pitchFamily="34" charset="0"/>
              <a:cs typeface="Tahoma" pitchFamily="34" charset="0"/>
            </a:rPr>
            <a:t>Reinaldo  Rocha  López</a:t>
          </a:r>
          <a:endParaRPr lang="es-ES_tradnl" sz="2800" b="1" i="0" strike="noStrike">
            <a:solidFill>
              <a:schemeClr val="tx1"/>
            </a:solidFill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1352550</xdr:colOff>
      <xdr:row>4</xdr:row>
      <xdr:rowOff>63500</xdr:rowOff>
    </xdr:from>
    <xdr:to>
      <xdr:col>7</xdr:col>
      <xdr:colOff>1346200</xdr:colOff>
      <xdr:row>9</xdr:row>
      <xdr:rowOff>12700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id="{00000000-0008-0000-8801-000011000000}"/>
            </a:ext>
          </a:extLst>
        </xdr:cNvPr>
        <xdr:cNvSpPr/>
      </xdr:nvSpPr>
      <xdr:spPr>
        <a:xfrm>
          <a:off x="7539990" y="833120"/>
          <a:ext cx="2264410" cy="787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ES_tradnl" sz="1600" b="1">
              <a:solidFill>
                <a:schemeClr val="bg2"/>
              </a:solidFill>
              <a:latin typeface="Tahoma" pitchFamily="34" charset="0"/>
              <a:cs typeface="Tahoma" pitchFamily="34" charset="0"/>
            </a:rPr>
            <a:t>ELECTRICIDAD &amp; FONTANERÍA</a:t>
          </a:r>
        </a:p>
      </xdr:txBody>
    </xdr:sp>
    <xdr:clientData/>
  </xdr:twoCellAnchor>
  <xdr:twoCellAnchor>
    <xdr:from>
      <xdr:col>5</xdr:col>
      <xdr:colOff>1384300</xdr:colOff>
      <xdr:row>17</xdr:row>
      <xdr:rowOff>12700</xdr:rowOff>
    </xdr:from>
    <xdr:to>
      <xdr:col>7</xdr:col>
      <xdr:colOff>1308100</xdr:colOff>
      <xdr:row>18</xdr:row>
      <xdr:rowOff>88900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8801-000012000000}"/>
            </a:ext>
          </a:extLst>
        </xdr:cNvPr>
        <xdr:cNvSpPr/>
      </xdr:nvSpPr>
      <xdr:spPr>
        <a:xfrm>
          <a:off x="7571740" y="296926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s-ES_tradnl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Telf:  619185232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2.xml"/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3.xml"/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4.xml"/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5.xml"/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6.xml"/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7.xml"/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8.xml"/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9.xml"/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0.xml"/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1.xml"/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2.xml"/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3.xml"/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4.xml"/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5.xml"/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6.xml"/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7.xml"/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8.xml"/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9.xml"/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0.xml"/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1.xml"/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2.xml"/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3.xml"/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4.xml"/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5.xml"/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6.xml"/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7.xml"/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8.xml"/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9.xml"/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0.xml"/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1.xml"/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2.xml"/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3.xml"/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4.xml"/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5.xml"/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6.xml"/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7.xml"/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8.xml"/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9.xml"/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0.xml"/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1.xml"/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2.xml"/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3.xml"/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4.xml"/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5.xml"/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6.xml"/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7.xml"/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8.xml"/><Relationship Id="rId1" Type="http://schemas.openxmlformats.org/officeDocument/2006/relationships/printerSettings" Target="../printerSettings/printerSettings178.bin"/></Relationships>
</file>

<file path=xl/worksheets/_rels/sheet1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9.xml"/><Relationship Id="rId1" Type="http://schemas.openxmlformats.org/officeDocument/2006/relationships/printerSettings" Target="../printerSettings/printerSettings179.bin"/></Relationships>
</file>

<file path=xl/worksheets/_rels/sheet1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0.xml"/><Relationship Id="rId1" Type="http://schemas.openxmlformats.org/officeDocument/2006/relationships/printerSettings" Target="../printerSettings/printerSettings180.bin"/></Relationships>
</file>

<file path=xl/worksheets/_rels/sheet1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1.xml"/><Relationship Id="rId1" Type="http://schemas.openxmlformats.org/officeDocument/2006/relationships/printerSettings" Target="../printerSettings/printerSettings181.bin"/></Relationships>
</file>

<file path=xl/worksheets/_rels/sheet1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2.xml"/><Relationship Id="rId1" Type="http://schemas.openxmlformats.org/officeDocument/2006/relationships/printerSettings" Target="../printerSettings/printerSettings182.bin"/></Relationships>
</file>

<file path=xl/worksheets/_rels/sheet1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3.xml"/><Relationship Id="rId1" Type="http://schemas.openxmlformats.org/officeDocument/2006/relationships/printerSettings" Target="../printerSettings/printerSettings183.bin"/></Relationships>
</file>

<file path=xl/worksheets/_rels/sheet1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4.xml"/><Relationship Id="rId1" Type="http://schemas.openxmlformats.org/officeDocument/2006/relationships/printerSettings" Target="../printerSettings/printerSettings184.bin"/></Relationships>
</file>

<file path=xl/worksheets/_rels/sheet1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5.xml"/><Relationship Id="rId1" Type="http://schemas.openxmlformats.org/officeDocument/2006/relationships/printerSettings" Target="../printerSettings/printerSettings185.bin"/></Relationships>
</file>

<file path=xl/worksheets/_rels/sheet1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6.xml"/><Relationship Id="rId1" Type="http://schemas.openxmlformats.org/officeDocument/2006/relationships/printerSettings" Target="../printerSettings/printerSettings186.bin"/></Relationships>
</file>

<file path=xl/worksheets/_rels/sheet1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7.xml"/><Relationship Id="rId1" Type="http://schemas.openxmlformats.org/officeDocument/2006/relationships/printerSettings" Target="../printerSettings/printerSettings187.bin"/></Relationships>
</file>

<file path=xl/worksheets/_rels/sheet1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8.xml"/><Relationship Id="rId1" Type="http://schemas.openxmlformats.org/officeDocument/2006/relationships/printerSettings" Target="../printerSettings/printerSettings188.bin"/></Relationships>
</file>

<file path=xl/worksheets/_rels/sheet1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9.xml"/><Relationship Id="rId1" Type="http://schemas.openxmlformats.org/officeDocument/2006/relationships/printerSettings" Target="../printerSettings/printerSettings189.bin"/></Relationships>
</file>

<file path=xl/worksheets/_rels/sheet1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0.xml"/><Relationship Id="rId1" Type="http://schemas.openxmlformats.org/officeDocument/2006/relationships/printerSettings" Target="../printerSettings/printerSettings190.bin"/></Relationships>
</file>

<file path=xl/worksheets/_rels/sheet1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1.xml"/><Relationship Id="rId1" Type="http://schemas.openxmlformats.org/officeDocument/2006/relationships/printerSettings" Target="../printerSettings/printerSettings191.bin"/></Relationships>
</file>

<file path=xl/worksheets/_rels/sheet1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2.xml"/><Relationship Id="rId1" Type="http://schemas.openxmlformats.org/officeDocument/2006/relationships/printerSettings" Target="../printerSettings/printerSettings192.bin"/></Relationships>
</file>

<file path=xl/worksheets/_rels/sheet1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3.xml"/><Relationship Id="rId1" Type="http://schemas.openxmlformats.org/officeDocument/2006/relationships/printerSettings" Target="../printerSettings/printerSettings193.bin"/></Relationships>
</file>

<file path=xl/worksheets/_rels/sheet1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4.xml"/><Relationship Id="rId1" Type="http://schemas.openxmlformats.org/officeDocument/2006/relationships/printerSettings" Target="../printerSettings/printerSettings194.bin"/></Relationships>
</file>

<file path=xl/worksheets/_rels/sheet1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5.xml"/><Relationship Id="rId1" Type="http://schemas.openxmlformats.org/officeDocument/2006/relationships/printerSettings" Target="../printerSettings/printerSettings195.bin"/></Relationships>
</file>

<file path=xl/worksheets/_rels/sheet1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6.xml"/><Relationship Id="rId1" Type="http://schemas.openxmlformats.org/officeDocument/2006/relationships/printerSettings" Target="../printerSettings/printerSettings196.bin"/></Relationships>
</file>

<file path=xl/worksheets/_rels/sheet1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7.xml"/><Relationship Id="rId1" Type="http://schemas.openxmlformats.org/officeDocument/2006/relationships/printerSettings" Target="../printerSettings/printerSettings197.bin"/></Relationships>
</file>

<file path=xl/worksheets/_rels/sheet1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8.xml"/><Relationship Id="rId1" Type="http://schemas.openxmlformats.org/officeDocument/2006/relationships/printerSettings" Target="../printerSettings/printerSettings198.bin"/></Relationships>
</file>

<file path=xl/worksheets/_rels/sheet1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9.xml"/><Relationship Id="rId1" Type="http://schemas.openxmlformats.org/officeDocument/2006/relationships/printerSettings" Target="../printerSettings/printerSettings199.bin"/></Relationships>
</file>

<file path=xl/worksheets/_rels/sheet2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0.xml"/><Relationship Id="rId1" Type="http://schemas.openxmlformats.org/officeDocument/2006/relationships/printerSettings" Target="../printerSettings/printerSettings200.bin"/></Relationships>
</file>

<file path=xl/worksheets/_rels/sheet2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1.xml"/><Relationship Id="rId1" Type="http://schemas.openxmlformats.org/officeDocument/2006/relationships/printerSettings" Target="../printerSettings/printerSettings201.bin"/></Relationships>
</file>

<file path=xl/worksheets/_rels/sheet2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2.xml"/><Relationship Id="rId1" Type="http://schemas.openxmlformats.org/officeDocument/2006/relationships/printerSettings" Target="../printerSettings/printerSettings202.bin"/></Relationships>
</file>

<file path=xl/worksheets/_rels/sheet2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3.xml"/><Relationship Id="rId1" Type="http://schemas.openxmlformats.org/officeDocument/2006/relationships/printerSettings" Target="../printerSettings/printerSettings203.bin"/></Relationships>
</file>

<file path=xl/worksheets/_rels/sheet2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4.xml"/><Relationship Id="rId1" Type="http://schemas.openxmlformats.org/officeDocument/2006/relationships/printerSettings" Target="../printerSettings/printerSettings204.bin"/></Relationships>
</file>

<file path=xl/worksheets/_rels/sheet2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5.xml"/><Relationship Id="rId1" Type="http://schemas.openxmlformats.org/officeDocument/2006/relationships/printerSettings" Target="../printerSettings/printerSettings205.bin"/></Relationships>
</file>

<file path=xl/worksheets/_rels/sheet2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6.xml"/><Relationship Id="rId1" Type="http://schemas.openxmlformats.org/officeDocument/2006/relationships/printerSettings" Target="../printerSettings/printerSettings206.bin"/></Relationships>
</file>

<file path=xl/worksheets/_rels/sheet2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7.xml"/><Relationship Id="rId1" Type="http://schemas.openxmlformats.org/officeDocument/2006/relationships/printerSettings" Target="../printerSettings/printerSettings207.bin"/></Relationships>
</file>

<file path=xl/worksheets/_rels/sheet2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8.xml"/><Relationship Id="rId1" Type="http://schemas.openxmlformats.org/officeDocument/2006/relationships/printerSettings" Target="../printerSettings/printerSettings208.bin"/></Relationships>
</file>

<file path=xl/worksheets/_rels/sheet2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9.xml"/><Relationship Id="rId1" Type="http://schemas.openxmlformats.org/officeDocument/2006/relationships/printerSettings" Target="../printerSettings/printerSettings209.bin"/></Relationships>
</file>

<file path=xl/worksheets/_rels/sheet2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0.xml"/><Relationship Id="rId1" Type="http://schemas.openxmlformats.org/officeDocument/2006/relationships/printerSettings" Target="../printerSettings/printerSettings210.bin"/></Relationships>
</file>

<file path=xl/worksheets/_rels/sheet2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1.xml"/><Relationship Id="rId1" Type="http://schemas.openxmlformats.org/officeDocument/2006/relationships/printerSettings" Target="../printerSettings/printerSettings211.bin"/></Relationships>
</file>

<file path=xl/worksheets/_rels/sheet2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2.xml"/><Relationship Id="rId1" Type="http://schemas.openxmlformats.org/officeDocument/2006/relationships/printerSettings" Target="../printerSettings/printerSettings212.bin"/></Relationships>
</file>

<file path=xl/worksheets/_rels/sheet2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3.xml"/><Relationship Id="rId1" Type="http://schemas.openxmlformats.org/officeDocument/2006/relationships/printerSettings" Target="../printerSettings/printerSettings213.bin"/></Relationships>
</file>

<file path=xl/worksheets/_rels/sheet2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4.xml"/><Relationship Id="rId1" Type="http://schemas.openxmlformats.org/officeDocument/2006/relationships/printerSettings" Target="../printerSettings/printerSettings214.bin"/></Relationships>
</file>

<file path=xl/worksheets/_rels/sheet2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5.xml"/><Relationship Id="rId1" Type="http://schemas.openxmlformats.org/officeDocument/2006/relationships/printerSettings" Target="../printerSettings/printerSettings215.bin"/></Relationships>
</file>

<file path=xl/worksheets/_rels/sheet2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6.xml"/><Relationship Id="rId1" Type="http://schemas.openxmlformats.org/officeDocument/2006/relationships/printerSettings" Target="../printerSettings/printerSettings216.bin"/></Relationships>
</file>

<file path=xl/worksheets/_rels/sheet2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7.xml"/><Relationship Id="rId1" Type="http://schemas.openxmlformats.org/officeDocument/2006/relationships/printerSettings" Target="../printerSettings/printerSettings217.bin"/></Relationships>
</file>

<file path=xl/worksheets/_rels/sheet2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8.xml"/><Relationship Id="rId1" Type="http://schemas.openxmlformats.org/officeDocument/2006/relationships/printerSettings" Target="../printerSettings/printerSettings218.bin"/></Relationships>
</file>

<file path=xl/worksheets/_rels/sheet2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9.xml"/><Relationship Id="rId1" Type="http://schemas.openxmlformats.org/officeDocument/2006/relationships/printerSettings" Target="../printerSettings/printerSettings219.bin"/></Relationships>
</file>

<file path=xl/worksheets/_rels/sheet2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0.xml"/><Relationship Id="rId1" Type="http://schemas.openxmlformats.org/officeDocument/2006/relationships/printerSettings" Target="../printerSettings/printerSettings220.bin"/></Relationships>
</file>

<file path=xl/worksheets/_rels/sheet2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1.xml"/><Relationship Id="rId1" Type="http://schemas.openxmlformats.org/officeDocument/2006/relationships/printerSettings" Target="../printerSettings/printerSettings221.bin"/></Relationships>
</file>

<file path=xl/worksheets/_rels/sheet2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2.xml"/><Relationship Id="rId1" Type="http://schemas.openxmlformats.org/officeDocument/2006/relationships/printerSettings" Target="../printerSettings/printerSettings222.bin"/></Relationships>
</file>

<file path=xl/worksheets/_rels/sheet2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3.xml"/><Relationship Id="rId1" Type="http://schemas.openxmlformats.org/officeDocument/2006/relationships/printerSettings" Target="../printerSettings/printerSettings223.bin"/></Relationships>
</file>

<file path=xl/worksheets/_rels/sheet2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4.xml"/><Relationship Id="rId1" Type="http://schemas.openxmlformats.org/officeDocument/2006/relationships/printerSettings" Target="../printerSettings/printerSettings224.bin"/></Relationships>
</file>

<file path=xl/worksheets/_rels/sheet2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5.xml"/><Relationship Id="rId1" Type="http://schemas.openxmlformats.org/officeDocument/2006/relationships/printerSettings" Target="../printerSettings/printerSettings225.bin"/></Relationships>
</file>

<file path=xl/worksheets/_rels/sheet2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6.xml"/><Relationship Id="rId1" Type="http://schemas.openxmlformats.org/officeDocument/2006/relationships/printerSettings" Target="../printerSettings/printerSettings226.bin"/></Relationships>
</file>

<file path=xl/worksheets/_rels/sheet2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7.xml"/><Relationship Id="rId1" Type="http://schemas.openxmlformats.org/officeDocument/2006/relationships/printerSettings" Target="../printerSettings/printerSettings227.bin"/></Relationships>
</file>

<file path=xl/worksheets/_rels/sheet2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8.xml"/><Relationship Id="rId1" Type="http://schemas.openxmlformats.org/officeDocument/2006/relationships/printerSettings" Target="../printerSettings/printerSettings228.bin"/></Relationships>
</file>

<file path=xl/worksheets/_rels/sheet2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9.xml"/><Relationship Id="rId1" Type="http://schemas.openxmlformats.org/officeDocument/2006/relationships/printerSettings" Target="../printerSettings/printerSettings229.bin"/></Relationships>
</file>

<file path=xl/worksheets/_rels/sheet2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0.xml"/><Relationship Id="rId1" Type="http://schemas.openxmlformats.org/officeDocument/2006/relationships/printerSettings" Target="../printerSettings/printerSettings230.bin"/></Relationships>
</file>

<file path=xl/worksheets/_rels/sheet2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1.xml"/><Relationship Id="rId1" Type="http://schemas.openxmlformats.org/officeDocument/2006/relationships/printerSettings" Target="../printerSettings/printerSettings231.bin"/></Relationships>
</file>

<file path=xl/worksheets/_rels/sheet2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2.xml"/><Relationship Id="rId1" Type="http://schemas.openxmlformats.org/officeDocument/2006/relationships/printerSettings" Target="../printerSettings/printerSettings232.bin"/></Relationships>
</file>

<file path=xl/worksheets/_rels/sheet2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3.xml"/><Relationship Id="rId1" Type="http://schemas.openxmlformats.org/officeDocument/2006/relationships/printerSettings" Target="../printerSettings/printerSettings233.bin"/></Relationships>
</file>

<file path=xl/worksheets/_rels/sheet2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4.xml"/><Relationship Id="rId1" Type="http://schemas.openxmlformats.org/officeDocument/2006/relationships/printerSettings" Target="../printerSettings/printerSettings234.bin"/></Relationships>
</file>

<file path=xl/worksheets/_rels/sheet2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5.xml"/><Relationship Id="rId1" Type="http://schemas.openxmlformats.org/officeDocument/2006/relationships/printerSettings" Target="../printerSettings/printerSettings235.bin"/></Relationships>
</file>

<file path=xl/worksheets/_rels/sheet2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6.xml"/><Relationship Id="rId1" Type="http://schemas.openxmlformats.org/officeDocument/2006/relationships/printerSettings" Target="../printerSettings/printerSettings236.bin"/></Relationships>
</file>

<file path=xl/worksheets/_rels/sheet2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7.xml"/><Relationship Id="rId1" Type="http://schemas.openxmlformats.org/officeDocument/2006/relationships/printerSettings" Target="../printerSettings/printerSettings237.bin"/></Relationships>
</file>

<file path=xl/worksheets/_rels/sheet2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8.xml"/><Relationship Id="rId1" Type="http://schemas.openxmlformats.org/officeDocument/2006/relationships/printerSettings" Target="../printerSettings/printerSettings238.bin"/></Relationships>
</file>

<file path=xl/worksheets/_rels/sheet2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9.xml"/><Relationship Id="rId1" Type="http://schemas.openxmlformats.org/officeDocument/2006/relationships/printerSettings" Target="../printerSettings/printerSettings239.bin"/></Relationships>
</file>

<file path=xl/worksheets/_rels/sheet2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0.xml"/><Relationship Id="rId1" Type="http://schemas.openxmlformats.org/officeDocument/2006/relationships/printerSettings" Target="../printerSettings/printerSettings240.bin"/></Relationships>
</file>

<file path=xl/worksheets/_rels/sheet2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1.xml"/><Relationship Id="rId1" Type="http://schemas.openxmlformats.org/officeDocument/2006/relationships/printerSettings" Target="../printerSettings/printerSettings241.bin"/></Relationships>
</file>

<file path=xl/worksheets/_rels/sheet2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2.xml"/><Relationship Id="rId1" Type="http://schemas.openxmlformats.org/officeDocument/2006/relationships/printerSettings" Target="../printerSettings/printerSettings242.bin"/></Relationships>
</file>

<file path=xl/worksheets/_rels/sheet2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3.xml"/><Relationship Id="rId1" Type="http://schemas.openxmlformats.org/officeDocument/2006/relationships/printerSettings" Target="../printerSettings/printerSettings243.bin"/></Relationships>
</file>

<file path=xl/worksheets/_rels/sheet2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4.xml"/><Relationship Id="rId1" Type="http://schemas.openxmlformats.org/officeDocument/2006/relationships/printerSettings" Target="../printerSettings/printerSettings244.bin"/></Relationships>
</file>

<file path=xl/worksheets/_rels/sheet2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5.xml"/><Relationship Id="rId1" Type="http://schemas.openxmlformats.org/officeDocument/2006/relationships/printerSettings" Target="../printerSettings/printerSettings245.bin"/></Relationships>
</file>

<file path=xl/worksheets/_rels/sheet2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6.xml"/><Relationship Id="rId1" Type="http://schemas.openxmlformats.org/officeDocument/2006/relationships/printerSettings" Target="../printerSettings/printerSettings246.bin"/></Relationships>
</file>

<file path=xl/worksheets/_rels/sheet2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7.xml"/><Relationship Id="rId1" Type="http://schemas.openxmlformats.org/officeDocument/2006/relationships/printerSettings" Target="../printerSettings/printerSettings247.bin"/></Relationships>
</file>

<file path=xl/worksheets/_rels/sheet2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8.xml"/><Relationship Id="rId1" Type="http://schemas.openxmlformats.org/officeDocument/2006/relationships/printerSettings" Target="../printerSettings/printerSettings248.bin"/></Relationships>
</file>

<file path=xl/worksheets/_rels/sheet2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9.xml"/><Relationship Id="rId1" Type="http://schemas.openxmlformats.org/officeDocument/2006/relationships/printerSettings" Target="../printerSettings/printerSettings249.bin"/></Relationships>
</file>

<file path=xl/worksheets/_rels/sheet2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0.xml"/><Relationship Id="rId1" Type="http://schemas.openxmlformats.org/officeDocument/2006/relationships/printerSettings" Target="../printerSettings/printerSettings250.bin"/></Relationships>
</file>

<file path=xl/worksheets/_rels/sheet2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1.xml"/><Relationship Id="rId1" Type="http://schemas.openxmlformats.org/officeDocument/2006/relationships/printerSettings" Target="../printerSettings/printerSettings251.bin"/></Relationships>
</file>

<file path=xl/worksheets/_rels/sheet2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2.xml"/><Relationship Id="rId1" Type="http://schemas.openxmlformats.org/officeDocument/2006/relationships/printerSettings" Target="../printerSettings/printerSettings252.bin"/></Relationships>
</file>

<file path=xl/worksheets/_rels/sheet2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3.xml"/><Relationship Id="rId1" Type="http://schemas.openxmlformats.org/officeDocument/2006/relationships/printerSettings" Target="../printerSettings/printerSettings253.bin"/></Relationships>
</file>

<file path=xl/worksheets/_rels/sheet2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4.xml"/><Relationship Id="rId1" Type="http://schemas.openxmlformats.org/officeDocument/2006/relationships/printerSettings" Target="../printerSettings/printerSettings254.bin"/></Relationships>
</file>

<file path=xl/worksheets/_rels/sheet2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5.xml"/><Relationship Id="rId1" Type="http://schemas.openxmlformats.org/officeDocument/2006/relationships/printerSettings" Target="../printerSettings/printerSettings255.bin"/></Relationships>
</file>

<file path=xl/worksheets/_rels/sheet2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6.xml"/><Relationship Id="rId1" Type="http://schemas.openxmlformats.org/officeDocument/2006/relationships/printerSettings" Target="../printerSettings/printerSettings256.bin"/></Relationships>
</file>

<file path=xl/worksheets/_rels/sheet2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7.xml"/><Relationship Id="rId1" Type="http://schemas.openxmlformats.org/officeDocument/2006/relationships/printerSettings" Target="../printerSettings/printerSettings257.bin"/></Relationships>
</file>

<file path=xl/worksheets/_rels/sheet2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8.xml"/><Relationship Id="rId1" Type="http://schemas.openxmlformats.org/officeDocument/2006/relationships/printerSettings" Target="../printerSettings/printerSettings258.bin"/></Relationships>
</file>

<file path=xl/worksheets/_rels/sheet2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9.xml"/><Relationship Id="rId1" Type="http://schemas.openxmlformats.org/officeDocument/2006/relationships/printerSettings" Target="../printerSettings/printerSettings259.bin"/></Relationships>
</file>

<file path=xl/worksheets/_rels/sheet2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0.xml"/><Relationship Id="rId1" Type="http://schemas.openxmlformats.org/officeDocument/2006/relationships/printerSettings" Target="../printerSettings/printerSettings260.bin"/></Relationships>
</file>

<file path=xl/worksheets/_rels/sheet2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1.xml"/><Relationship Id="rId1" Type="http://schemas.openxmlformats.org/officeDocument/2006/relationships/printerSettings" Target="../printerSettings/printerSettings261.bin"/></Relationships>
</file>

<file path=xl/worksheets/_rels/sheet2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2.xml"/><Relationship Id="rId1" Type="http://schemas.openxmlformats.org/officeDocument/2006/relationships/printerSettings" Target="../printerSettings/printerSettings262.bin"/></Relationships>
</file>

<file path=xl/worksheets/_rels/sheet2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3.xml"/><Relationship Id="rId1" Type="http://schemas.openxmlformats.org/officeDocument/2006/relationships/printerSettings" Target="../printerSettings/printerSettings263.bin"/></Relationships>
</file>

<file path=xl/worksheets/_rels/sheet2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4.xml"/><Relationship Id="rId1" Type="http://schemas.openxmlformats.org/officeDocument/2006/relationships/printerSettings" Target="../printerSettings/printerSettings264.bin"/></Relationships>
</file>

<file path=xl/worksheets/_rels/sheet2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5.xml"/><Relationship Id="rId1" Type="http://schemas.openxmlformats.org/officeDocument/2006/relationships/printerSettings" Target="../printerSettings/printerSettings265.bin"/></Relationships>
</file>

<file path=xl/worksheets/_rels/sheet2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6.xml"/><Relationship Id="rId1" Type="http://schemas.openxmlformats.org/officeDocument/2006/relationships/printerSettings" Target="../printerSettings/printerSettings266.bin"/></Relationships>
</file>

<file path=xl/worksheets/_rels/sheet2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7.xml"/><Relationship Id="rId1" Type="http://schemas.openxmlformats.org/officeDocument/2006/relationships/printerSettings" Target="../printerSettings/printerSettings267.bin"/></Relationships>
</file>

<file path=xl/worksheets/_rels/sheet2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8.xml"/><Relationship Id="rId1" Type="http://schemas.openxmlformats.org/officeDocument/2006/relationships/printerSettings" Target="../printerSettings/printerSettings268.bin"/></Relationships>
</file>

<file path=xl/worksheets/_rels/sheet2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9.xml"/><Relationship Id="rId1" Type="http://schemas.openxmlformats.org/officeDocument/2006/relationships/printerSettings" Target="../printerSettings/printerSettings269.bin"/></Relationships>
</file>

<file path=xl/worksheets/_rels/sheet2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0.xml"/><Relationship Id="rId1" Type="http://schemas.openxmlformats.org/officeDocument/2006/relationships/printerSettings" Target="../printerSettings/printerSettings270.bin"/></Relationships>
</file>

<file path=xl/worksheets/_rels/sheet2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1.xml"/><Relationship Id="rId1" Type="http://schemas.openxmlformats.org/officeDocument/2006/relationships/printerSettings" Target="../printerSettings/printerSettings271.bin"/></Relationships>
</file>

<file path=xl/worksheets/_rels/sheet2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2.xml"/><Relationship Id="rId1" Type="http://schemas.openxmlformats.org/officeDocument/2006/relationships/printerSettings" Target="../printerSettings/printerSettings272.bin"/></Relationships>
</file>

<file path=xl/worksheets/_rels/sheet2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3.xml"/><Relationship Id="rId1" Type="http://schemas.openxmlformats.org/officeDocument/2006/relationships/printerSettings" Target="../printerSettings/printerSettings273.bin"/></Relationships>
</file>

<file path=xl/worksheets/_rels/sheet2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4.xml"/><Relationship Id="rId1" Type="http://schemas.openxmlformats.org/officeDocument/2006/relationships/printerSettings" Target="../printerSettings/printerSettings274.bin"/></Relationships>
</file>

<file path=xl/worksheets/_rels/sheet2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5.xml"/><Relationship Id="rId1" Type="http://schemas.openxmlformats.org/officeDocument/2006/relationships/printerSettings" Target="../printerSettings/printerSettings275.bin"/></Relationships>
</file>

<file path=xl/worksheets/_rels/sheet2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6.xml"/><Relationship Id="rId1" Type="http://schemas.openxmlformats.org/officeDocument/2006/relationships/printerSettings" Target="../printerSettings/printerSettings276.bin"/></Relationships>
</file>

<file path=xl/worksheets/_rels/sheet2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7.xml"/><Relationship Id="rId1" Type="http://schemas.openxmlformats.org/officeDocument/2006/relationships/printerSettings" Target="../printerSettings/printerSettings277.bin"/></Relationships>
</file>

<file path=xl/worksheets/_rels/sheet2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8.xml"/><Relationship Id="rId1" Type="http://schemas.openxmlformats.org/officeDocument/2006/relationships/printerSettings" Target="../printerSettings/printerSettings278.bin"/></Relationships>
</file>

<file path=xl/worksheets/_rels/sheet2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9.xml"/><Relationship Id="rId1" Type="http://schemas.openxmlformats.org/officeDocument/2006/relationships/printerSettings" Target="../printerSettings/printerSettings279.bin"/></Relationships>
</file>

<file path=xl/worksheets/_rels/sheet2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0.xml"/><Relationship Id="rId1" Type="http://schemas.openxmlformats.org/officeDocument/2006/relationships/printerSettings" Target="../printerSettings/printerSettings280.bin"/></Relationships>
</file>

<file path=xl/worksheets/_rels/sheet2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1.xml"/><Relationship Id="rId1" Type="http://schemas.openxmlformats.org/officeDocument/2006/relationships/printerSettings" Target="../printerSettings/printerSettings281.bin"/></Relationships>
</file>

<file path=xl/worksheets/_rels/sheet2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2.xml"/><Relationship Id="rId1" Type="http://schemas.openxmlformats.org/officeDocument/2006/relationships/printerSettings" Target="../printerSettings/printerSettings282.bin"/></Relationships>
</file>

<file path=xl/worksheets/_rels/sheet2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3.xml"/><Relationship Id="rId1" Type="http://schemas.openxmlformats.org/officeDocument/2006/relationships/printerSettings" Target="../printerSettings/printerSettings283.bin"/></Relationships>
</file>

<file path=xl/worksheets/_rels/sheet2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4.xml"/><Relationship Id="rId1" Type="http://schemas.openxmlformats.org/officeDocument/2006/relationships/printerSettings" Target="../printerSettings/printerSettings284.bin"/></Relationships>
</file>

<file path=xl/worksheets/_rels/sheet2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5.xml"/><Relationship Id="rId1" Type="http://schemas.openxmlformats.org/officeDocument/2006/relationships/printerSettings" Target="../printerSettings/printerSettings285.bin"/></Relationships>
</file>

<file path=xl/worksheets/_rels/sheet2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6.xml"/><Relationship Id="rId1" Type="http://schemas.openxmlformats.org/officeDocument/2006/relationships/printerSettings" Target="../printerSettings/printerSettings286.bin"/></Relationships>
</file>

<file path=xl/worksheets/_rels/sheet2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7.xml"/><Relationship Id="rId1" Type="http://schemas.openxmlformats.org/officeDocument/2006/relationships/printerSettings" Target="../printerSettings/printerSettings287.bin"/></Relationships>
</file>

<file path=xl/worksheets/_rels/sheet2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8.xml"/><Relationship Id="rId1" Type="http://schemas.openxmlformats.org/officeDocument/2006/relationships/printerSettings" Target="../printerSettings/printerSettings288.bin"/></Relationships>
</file>

<file path=xl/worksheets/_rels/sheet2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9.xml"/><Relationship Id="rId1" Type="http://schemas.openxmlformats.org/officeDocument/2006/relationships/printerSettings" Target="../printerSettings/printerSettings289.bin"/></Relationships>
</file>

<file path=xl/worksheets/_rels/sheet2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0.xml"/><Relationship Id="rId1" Type="http://schemas.openxmlformats.org/officeDocument/2006/relationships/printerSettings" Target="../printerSettings/printerSettings290.bin"/></Relationships>
</file>

<file path=xl/worksheets/_rels/sheet2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1.xml"/><Relationship Id="rId1" Type="http://schemas.openxmlformats.org/officeDocument/2006/relationships/printerSettings" Target="../printerSettings/printerSettings291.bin"/></Relationships>
</file>

<file path=xl/worksheets/_rels/sheet2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2.xml"/><Relationship Id="rId1" Type="http://schemas.openxmlformats.org/officeDocument/2006/relationships/printerSettings" Target="../printerSettings/printerSettings29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J79"/>
  <sheetViews>
    <sheetView zoomScale="75" zoomScaleNormal="75" workbookViewId="0">
      <selection activeCell="E28" sqref="E28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</v>
      </c>
      <c r="D16" s="16"/>
      <c r="E16" s="16"/>
      <c r="F16" s="17"/>
      <c r="G16" s="93" t="s">
        <v>4</v>
      </c>
      <c r="H16" s="94">
        <v>42268</v>
      </c>
    </row>
    <row r="17" spans="1:8" s="18" customFormat="1" ht="20.399999999999999" x14ac:dyDescent="0.35">
      <c r="A17" s="13"/>
      <c r="B17" s="35" t="s">
        <v>5</v>
      </c>
      <c r="C17" s="101" t="s">
        <v>6</v>
      </c>
      <c r="D17" s="97"/>
      <c r="E17" s="19"/>
      <c r="F17" s="17"/>
      <c r="G17" s="93" t="s">
        <v>7</v>
      </c>
      <c r="H17" s="95"/>
    </row>
    <row r="18" spans="1:8" s="18" customFormat="1" ht="20.399999999999999" x14ac:dyDescent="0.35">
      <c r="A18" s="13"/>
      <c r="B18" s="35" t="s">
        <v>8</v>
      </c>
      <c r="C18" s="104" t="s">
        <v>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11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20</v>
      </c>
      <c r="D24" s="88">
        <v>3</v>
      </c>
      <c r="E24" s="89">
        <v>38</v>
      </c>
      <c r="F24" s="89">
        <f>D24*E24</f>
        <v>114</v>
      </c>
      <c r="G24" s="34"/>
      <c r="H24" s="89">
        <f t="shared" ref="H24:H46" si="0">F24</f>
        <v>114</v>
      </c>
    </row>
    <row r="25" spans="1:8" s="18" customFormat="1" ht="20.399999999999999" x14ac:dyDescent="0.35">
      <c r="A25" s="32"/>
      <c r="B25" s="33"/>
      <c r="C25" s="87" t="s">
        <v>21</v>
      </c>
      <c r="D25" s="88">
        <v>4</v>
      </c>
      <c r="E25" s="89">
        <v>16</v>
      </c>
      <c r="F25" s="89">
        <f t="shared" ref="F25:F46" si="1">D25*E25</f>
        <v>64</v>
      </c>
      <c r="G25" s="34"/>
      <c r="H25" s="89">
        <f t="shared" si="0"/>
        <v>64</v>
      </c>
    </row>
    <row r="26" spans="1:8" s="18" customFormat="1" ht="20.399999999999999" x14ac:dyDescent="0.35">
      <c r="A26" s="32"/>
      <c r="B26" s="33"/>
      <c r="C26" s="87" t="s">
        <v>22</v>
      </c>
      <c r="D26" s="88">
        <v>1</v>
      </c>
      <c r="E26" s="89">
        <v>65</v>
      </c>
      <c r="F26" s="89">
        <f t="shared" si="1"/>
        <v>65</v>
      </c>
      <c r="G26" s="34"/>
      <c r="H26" s="89">
        <f t="shared" si="0"/>
        <v>65</v>
      </c>
    </row>
    <row r="27" spans="1:8" s="18" customFormat="1" ht="20.399999999999999" x14ac:dyDescent="0.35">
      <c r="A27" s="32"/>
      <c r="B27" s="33"/>
      <c r="C27" s="87" t="s">
        <v>23</v>
      </c>
      <c r="D27" s="88">
        <v>1</v>
      </c>
      <c r="E27" s="89">
        <v>15</v>
      </c>
      <c r="F27" s="89">
        <f t="shared" si="1"/>
        <v>15</v>
      </c>
      <c r="G27" s="34"/>
      <c r="H27" s="89">
        <f t="shared" si="0"/>
        <v>15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258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92" t="s">
        <v>26</v>
      </c>
      <c r="D53" s="81">
        <v>1</v>
      </c>
      <c r="E53" s="82">
        <v>250</v>
      </c>
      <c r="F53" s="89">
        <f>D53*E53</f>
        <v>250</v>
      </c>
      <c r="G53" s="83"/>
      <c r="H53" s="89">
        <f t="shared" ref="H53:H60" si="2">F53</f>
        <v>250</v>
      </c>
    </row>
    <row r="54" spans="1:8" s="43" customFormat="1" ht="20.399999999999999" x14ac:dyDescent="0.35">
      <c r="A54" s="51"/>
      <c r="B54" s="80"/>
      <c r="C54" s="92" t="s">
        <v>27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92" t="s">
        <v>28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92" t="s">
        <v>29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92" t="s">
        <v>30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92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92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91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250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508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46B31-8522-459A-9E14-1BF754067E8D}">
  <sheetPr>
    <tabColor rgb="FF00B050"/>
  </sheetPr>
  <dimension ref="A1:J79"/>
  <sheetViews>
    <sheetView zoomScale="75" zoomScaleNormal="75" workbookViewId="0">
      <selection activeCell="F50" sqref="F50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2330</v>
      </c>
      <c r="D16" s="117"/>
      <c r="E16" s="16"/>
      <c r="F16" s="17"/>
      <c r="G16" s="93" t="s">
        <v>4</v>
      </c>
      <c r="H16" s="94">
        <v>46196</v>
      </c>
    </row>
    <row r="17" spans="1:8" s="18" customFormat="1" ht="20.399999999999999" x14ac:dyDescent="0.35">
      <c r="A17" s="13"/>
      <c r="B17" s="35" t="s">
        <v>5</v>
      </c>
      <c r="C17" s="101" t="s">
        <v>2331</v>
      </c>
      <c r="D17" s="97"/>
      <c r="E17" s="19"/>
      <c r="F17" s="17"/>
      <c r="G17" s="93" t="s">
        <v>7</v>
      </c>
      <c r="H17" s="95"/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2336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2332</v>
      </c>
      <c r="D24" s="88">
        <v>150</v>
      </c>
      <c r="E24" s="89">
        <v>4.0999999999999996</v>
      </c>
      <c r="F24" s="89">
        <f>D24*E24</f>
        <v>615</v>
      </c>
      <c r="G24" s="34"/>
      <c r="H24" s="89">
        <f t="shared" ref="H24:H46" si="0">F24</f>
        <v>615</v>
      </c>
    </row>
    <row r="25" spans="1:8" s="18" customFormat="1" ht="20.399999999999999" x14ac:dyDescent="0.35">
      <c r="A25" s="32"/>
      <c r="B25" s="33"/>
      <c r="C25" s="87" t="s">
        <v>877</v>
      </c>
      <c r="D25" s="88">
        <v>8</v>
      </c>
      <c r="E25" s="89">
        <v>9</v>
      </c>
      <c r="F25" s="89">
        <f t="shared" ref="F25:F46" si="1">D25*E25</f>
        <v>72</v>
      </c>
      <c r="G25" s="34"/>
      <c r="H25" s="89">
        <f t="shared" si="0"/>
        <v>72</v>
      </c>
    </row>
    <row r="26" spans="1:8" s="18" customFormat="1" ht="20.399999999999999" x14ac:dyDescent="0.35">
      <c r="A26" s="32"/>
      <c r="B26" s="33"/>
      <c r="C26" s="87" t="s">
        <v>2325</v>
      </c>
      <c r="D26" s="88">
        <v>1</v>
      </c>
      <c r="E26" s="89">
        <v>20</v>
      </c>
      <c r="F26" s="89">
        <f t="shared" si="1"/>
        <v>20</v>
      </c>
      <c r="G26" s="34"/>
      <c r="H26" s="89">
        <f t="shared" si="0"/>
        <v>20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707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2333</v>
      </c>
      <c r="D53" s="81">
        <v>1</v>
      </c>
      <c r="E53" s="82">
        <v>600</v>
      </c>
      <c r="F53" s="89">
        <f>D53*E53</f>
        <v>600</v>
      </c>
      <c r="G53" s="83"/>
      <c r="H53" s="89">
        <f t="shared" ref="H53:H60" si="2">F53</f>
        <v>600</v>
      </c>
    </row>
    <row r="54" spans="1:8" s="43" customFormat="1" ht="20.399999999999999" x14ac:dyDescent="0.35">
      <c r="A54" s="51"/>
      <c r="B54" s="80"/>
      <c r="C54" s="106" t="s">
        <v>2334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600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H61*0.07</f>
        <v>42.000000000000007</v>
      </c>
      <c r="F62" s="61" t="s">
        <v>25</v>
      </c>
      <c r="G62" s="75"/>
      <c r="H62" s="131">
        <f>SUM(H61+E62)</f>
        <v>642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H47+H62</f>
        <v>1349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52"/>
      <c r="H68" s="38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 t="s">
        <v>52</v>
      </c>
      <c r="G70" s="52"/>
      <c r="H70" s="26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52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15BE-AF2C-46E9-8518-60F08873856B}">
  <sheetPr>
    <tabColor rgb="FFFF0000"/>
  </sheetPr>
  <dimension ref="A1:J79"/>
  <sheetViews>
    <sheetView topLeftCell="A3" zoomScale="75" zoomScaleNormal="75" workbookViewId="0">
      <selection activeCell="C32" sqref="C32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718</v>
      </c>
      <c r="D16" s="117" t="s">
        <v>364</v>
      </c>
      <c r="E16" s="16"/>
      <c r="F16" s="17"/>
      <c r="G16" s="93" t="s">
        <v>4</v>
      </c>
      <c r="H16" s="94">
        <v>46196</v>
      </c>
    </row>
    <row r="17" spans="1:8" s="18" customFormat="1" ht="20.399999999999999" x14ac:dyDescent="0.35">
      <c r="A17" s="13"/>
      <c r="B17" s="35" t="s">
        <v>5</v>
      </c>
      <c r="C17" s="101" t="s">
        <v>365</v>
      </c>
      <c r="D17" s="97"/>
      <c r="E17" s="19"/>
      <c r="F17" s="17"/>
      <c r="G17" s="93" t="s">
        <v>7</v>
      </c>
      <c r="H17" s="95" t="s">
        <v>2335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2323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2324</v>
      </c>
      <c r="D24" s="88">
        <v>7</v>
      </c>
      <c r="E24" s="89">
        <v>18</v>
      </c>
      <c r="F24" s="89">
        <f>D24*E24</f>
        <v>126</v>
      </c>
      <c r="G24" s="34"/>
      <c r="H24" s="89">
        <f t="shared" ref="H24:H46" si="0">F24</f>
        <v>126</v>
      </c>
    </row>
    <row r="25" spans="1:8" s="18" customFormat="1" ht="20.399999999999999" x14ac:dyDescent="0.35">
      <c r="A25" s="32"/>
      <c r="B25" s="33"/>
      <c r="C25" s="87" t="s">
        <v>877</v>
      </c>
      <c r="D25" s="88">
        <v>1</v>
      </c>
      <c r="E25" s="89">
        <v>9</v>
      </c>
      <c r="F25" s="89">
        <f t="shared" ref="F25:F46" si="1">D25*E25</f>
        <v>9</v>
      </c>
      <c r="G25" s="34"/>
      <c r="H25" s="89">
        <f t="shared" si="0"/>
        <v>9</v>
      </c>
    </row>
    <row r="26" spans="1:8" s="18" customFormat="1" ht="20.399999999999999" x14ac:dyDescent="0.35">
      <c r="A26" s="32"/>
      <c r="B26" s="33"/>
      <c r="C26" s="87" t="s">
        <v>2325</v>
      </c>
      <c r="D26" s="88">
        <v>1</v>
      </c>
      <c r="E26" s="89">
        <v>8</v>
      </c>
      <c r="F26" s="89">
        <f t="shared" si="1"/>
        <v>8</v>
      </c>
      <c r="G26" s="34"/>
      <c r="H26" s="89">
        <f t="shared" si="0"/>
        <v>8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143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2326</v>
      </c>
      <c r="D53" s="81">
        <v>1</v>
      </c>
      <c r="E53" s="82">
        <v>200</v>
      </c>
      <c r="F53" s="89">
        <f>D53*E53</f>
        <v>200</v>
      </c>
      <c r="G53" s="83"/>
      <c r="H53" s="89">
        <f t="shared" ref="H53:H60" si="2">F53</f>
        <v>200</v>
      </c>
    </row>
    <row r="54" spans="1:8" s="43" customFormat="1" ht="20.399999999999999" x14ac:dyDescent="0.35">
      <c r="A54" s="51"/>
      <c r="B54" s="80"/>
      <c r="C54" s="106" t="s">
        <v>2328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200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H61*0.07</f>
        <v>14.000000000000002</v>
      </c>
      <c r="F62" s="61" t="s">
        <v>25</v>
      </c>
      <c r="G62" s="75"/>
      <c r="H62" s="131">
        <f>SUM(H61+E62)</f>
        <v>214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H47+H62</f>
        <v>357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52"/>
      <c r="H68" s="38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 t="s">
        <v>52</v>
      </c>
      <c r="G70" s="52"/>
      <c r="H70" s="26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52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6BEBB-EFBE-4502-8083-94DB76F392DA}">
  <sheetPr>
    <tabColor rgb="FFFF0000"/>
  </sheetPr>
  <dimension ref="A1:J79"/>
  <sheetViews>
    <sheetView tabSelected="1" topLeftCell="A15" zoomScale="75" zoomScaleNormal="75" workbookViewId="0">
      <selection activeCell="C34" sqref="C3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155</v>
      </c>
      <c r="D16" s="117" t="s">
        <v>156</v>
      </c>
      <c r="E16" s="16"/>
      <c r="F16" s="17"/>
      <c r="G16" s="93" t="s">
        <v>4</v>
      </c>
      <c r="H16" s="94">
        <v>46165</v>
      </c>
    </row>
    <row r="17" spans="1:8" s="18" customFormat="1" ht="20.399999999999999" x14ac:dyDescent="0.35">
      <c r="A17" s="13"/>
      <c r="B17" s="35" t="s">
        <v>5</v>
      </c>
      <c r="C17" s="101" t="s">
        <v>157</v>
      </c>
      <c r="D17" s="97"/>
      <c r="E17" s="19"/>
      <c r="F17" s="17"/>
      <c r="G17" s="93" t="s">
        <v>7</v>
      </c>
      <c r="H17" s="95" t="s">
        <v>2327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2320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1960</v>
      </c>
      <c r="D24" s="88">
        <v>8</v>
      </c>
      <c r="E24" s="89">
        <v>3.5</v>
      </c>
      <c r="F24" s="89">
        <f>D24*E24</f>
        <v>28</v>
      </c>
      <c r="G24" s="34"/>
      <c r="H24" s="89">
        <f t="shared" ref="H24:H46" si="0">F24</f>
        <v>28</v>
      </c>
    </row>
    <row r="25" spans="1:8" s="18" customFormat="1" ht="20.399999999999999" x14ac:dyDescent="0.35">
      <c r="A25" s="32"/>
      <c r="B25" s="33"/>
      <c r="C25" s="87" t="s">
        <v>1961</v>
      </c>
      <c r="D25" s="88">
        <v>1</v>
      </c>
      <c r="E25" s="89">
        <v>5</v>
      </c>
      <c r="F25" s="89">
        <f t="shared" ref="F25:F46" si="1">D25*E25</f>
        <v>5</v>
      </c>
      <c r="G25" s="34"/>
      <c r="H25" s="89">
        <f t="shared" si="0"/>
        <v>5</v>
      </c>
    </row>
    <row r="26" spans="1:8" s="18" customFormat="1" ht="20.399999999999999" x14ac:dyDescent="0.35">
      <c r="A26" s="32"/>
      <c r="B26" s="33"/>
      <c r="C26" s="87" t="s">
        <v>877</v>
      </c>
      <c r="D26" s="88">
        <v>3</v>
      </c>
      <c r="E26" s="89">
        <v>8</v>
      </c>
      <c r="F26" s="89">
        <f t="shared" si="1"/>
        <v>24</v>
      </c>
      <c r="G26" s="34"/>
      <c r="H26" s="89">
        <f t="shared" si="0"/>
        <v>24</v>
      </c>
    </row>
    <row r="27" spans="1:8" s="18" customFormat="1" ht="20.399999999999999" x14ac:dyDescent="0.35">
      <c r="A27" s="32"/>
      <c r="B27" s="33"/>
      <c r="C27" s="110" t="s">
        <v>59</v>
      </c>
      <c r="D27" s="111">
        <v>1</v>
      </c>
      <c r="E27" s="89">
        <v>35</v>
      </c>
      <c r="F27" s="89">
        <f t="shared" si="1"/>
        <v>35</v>
      </c>
      <c r="G27" s="34"/>
      <c r="H27" s="89">
        <f t="shared" si="0"/>
        <v>35</v>
      </c>
    </row>
    <row r="28" spans="1:8" s="18" customFormat="1" ht="20.399999999999999" x14ac:dyDescent="0.35">
      <c r="A28" s="32"/>
      <c r="B28" s="33"/>
      <c r="C28" s="87" t="s">
        <v>800</v>
      </c>
      <c r="D28" s="88">
        <v>1</v>
      </c>
      <c r="E28" s="89">
        <v>10</v>
      </c>
      <c r="F28" s="89">
        <f t="shared" si="1"/>
        <v>10</v>
      </c>
      <c r="G28" s="34"/>
      <c r="H28" s="89">
        <f t="shared" si="0"/>
        <v>10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102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2329</v>
      </c>
      <c r="D53" s="81">
        <v>1</v>
      </c>
      <c r="E53" s="82">
        <v>200</v>
      </c>
      <c r="F53" s="89">
        <f>D53*E53</f>
        <v>200</v>
      </c>
      <c r="G53" s="83"/>
      <c r="H53" s="89">
        <f t="shared" ref="H53:H60" si="2">F53</f>
        <v>200</v>
      </c>
    </row>
    <row r="54" spans="1:8" s="43" customFormat="1" ht="20.399999999999999" x14ac:dyDescent="0.35">
      <c r="A54" s="51"/>
      <c r="B54" s="80"/>
      <c r="C54" s="106" t="s">
        <v>1963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2321</v>
      </c>
      <c r="D55" s="81">
        <v>1</v>
      </c>
      <c r="E55" s="82">
        <v>190</v>
      </c>
      <c r="F55" s="89">
        <f t="shared" si="3"/>
        <v>190</v>
      </c>
      <c r="G55" s="83"/>
      <c r="H55" s="89">
        <f t="shared" si="2"/>
        <v>190</v>
      </c>
    </row>
    <row r="56" spans="1:8" s="43" customFormat="1" ht="20.399999999999999" x14ac:dyDescent="0.35">
      <c r="A56" s="42"/>
      <c r="B56" s="80"/>
      <c r="C56" s="106" t="s">
        <v>2322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1958</v>
      </c>
      <c r="G61" s="75"/>
      <c r="H61" s="65">
        <f>SUM(H53:H60)</f>
        <v>390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H61*0.07</f>
        <v>27.300000000000004</v>
      </c>
      <c r="F62" s="61" t="s">
        <v>25</v>
      </c>
      <c r="G62" s="75"/>
      <c r="H62" s="131">
        <f>SUM(H61+E62)</f>
        <v>417.3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H47+H62</f>
        <v>519.29999999999995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7A89E-00D4-4D9C-82E3-E0710024FBE1}">
  <sheetPr>
    <tabColor rgb="FF00B050"/>
  </sheetPr>
  <dimension ref="A1:J79"/>
  <sheetViews>
    <sheetView topLeftCell="A17" zoomScale="75" zoomScaleNormal="75" workbookViewId="0">
      <selection activeCell="H31" sqref="H31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2294</v>
      </c>
      <c r="D16" s="117"/>
      <c r="E16" s="16"/>
      <c r="F16" s="17"/>
      <c r="G16" s="93" t="s">
        <v>4</v>
      </c>
      <c r="H16" s="94">
        <v>46197</v>
      </c>
    </row>
    <row r="17" spans="1:8" s="18" customFormat="1" ht="20.399999999999999" x14ac:dyDescent="0.35">
      <c r="A17" s="13"/>
      <c r="B17" s="35" t="s">
        <v>5</v>
      </c>
      <c r="C17" s="101" t="s">
        <v>2317</v>
      </c>
      <c r="D17" s="97"/>
      <c r="E17" s="19"/>
      <c r="F17" s="17"/>
      <c r="G17" s="93" t="s">
        <v>7</v>
      </c>
      <c r="H17" s="95"/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2311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2214</v>
      </c>
      <c r="D24" s="88">
        <v>1</v>
      </c>
      <c r="E24" s="89">
        <v>398</v>
      </c>
      <c r="F24" s="89">
        <f>D24*E24</f>
        <v>398</v>
      </c>
      <c r="G24" s="34"/>
      <c r="H24" s="89">
        <f t="shared" ref="H24:H46" si="0">F24</f>
        <v>398</v>
      </c>
    </row>
    <row r="25" spans="1:8" s="18" customFormat="1" ht="20.399999999999999" x14ac:dyDescent="0.35">
      <c r="A25" s="32"/>
      <c r="B25" s="33"/>
      <c r="C25" s="87" t="s">
        <v>844</v>
      </c>
      <c r="D25" s="88">
        <v>5</v>
      </c>
      <c r="E25" s="89">
        <v>4</v>
      </c>
      <c r="F25" s="89">
        <f t="shared" ref="F25:F46" si="1">D25*E25</f>
        <v>20</v>
      </c>
      <c r="G25" s="34"/>
      <c r="H25" s="89">
        <f t="shared" si="0"/>
        <v>20</v>
      </c>
    </row>
    <row r="26" spans="1:8" s="18" customFormat="1" ht="20.399999999999999" x14ac:dyDescent="0.35">
      <c r="A26" s="32"/>
      <c r="B26" s="33"/>
      <c r="C26" s="87" t="s">
        <v>2215</v>
      </c>
      <c r="D26" s="88">
        <v>1</v>
      </c>
      <c r="E26" s="89">
        <v>8</v>
      </c>
      <c r="F26" s="89">
        <f t="shared" si="1"/>
        <v>8</v>
      </c>
      <c r="G26" s="34"/>
      <c r="H26" s="89">
        <f t="shared" si="0"/>
        <v>8</v>
      </c>
    </row>
    <row r="27" spans="1:8" s="18" customFormat="1" ht="20.399999999999999" x14ac:dyDescent="0.35">
      <c r="A27" s="32"/>
      <c r="B27" s="33"/>
      <c r="C27" s="110" t="s">
        <v>2318</v>
      </c>
      <c r="D27" s="111">
        <v>1</v>
      </c>
      <c r="E27" s="89">
        <v>321</v>
      </c>
      <c r="F27" s="89">
        <f t="shared" si="1"/>
        <v>321</v>
      </c>
      <c r="G27" s="34"/>
      <c r="H27" s="89">
        <f t="shared" si="0"/>
        <v>321</v>
      </c>
    </row>
    <row r="28" spans="1:8" s="18" customFormat="1" ht="20.399999999999999" x14ac:dyDescent="0.35">
      <c r="A28" s="32"/>
      <c r="B28" s="33"/>
      <c r="C28" s="87" t="s">
        <v>2312</v>
      </c>
      <c r="D28" s="88">
        <v>2</v>
      </c>
      <c r="E28" s="89">
        <v>29</v>
      </c>
      <c r="F28" s="89">
        <f t="shared" si="1"/>
        <v>58</v>
      </c>
      <c r="G28" s="34"/>
      <c r="H28" s="89">
        <f t="shared" si="0"/>
        <v>58</v>
      </c>
    </row>
    <row r="29" spans="1:8" s="18" customFormat="1" ht="20.399999999999999" x14ac:dyDescent="0.35">
      <c r="A29" s="32"/>
      <c r="B29" s="33"/>
      <c r="C29" s="87" t="s">
        <v>2313</v>
      </c>
      <c r="D29" s="88">
        <v>1</v>
      </c>
      <c r="E29" s="89">
        <v>90</v>
      </c>
      <c r="F29" s="89">
        <f t="shared" si="1"/>
        <v>90</v>
      </c>
      <c r="G29" s="34"/>
      <c r="H29" s="89">
        <f t="shared" si="0"/>
        <v>90</v>
      </c>
    </row>
    <row r="30" spans="1:8" s="18" customFormat="1" ht="20.399999999999999" x14ac:dyDescent="0.35">
      <c r="A30" s="32"/>
      <c r="B30" s="33"/>
      <c r="C30" s="87" t="s">
        <v>2314</v>
      </c>
      <c r="D30" s="88">
        <v>1</v>
      </c>
      <c r="E30" s="89">
        <v>30</v>
      </c>
      <c r="F30" s="89">
        <f t="shared" si="1"/>
        <v>30</v>
      </c>
      <c r="G30" s="34"/>
      <c r="H30" s="89">
        <f t="shared" si="0"/>
        <v>30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925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2220</v>
      </c>
      <c r="D53" s="81">
        <v>1</v>
      </c>
      <c r="E53" s="82">
        <v>500</v>
      </c>
      <c r="F53" s="89">
        <f>D53*E53</f>
        <v>500</v>
      </c>
      <c r="G53" s="83"/>
      <c r="H53" s="89">
        <f t="shared" ref="H53:H60" si="2">F53</f>
        <v>500</v>
      </c>
    </row>
    <row r="54" spans="1:8" s="43" customFormat="1" ht="20.399999999999999" x14ac:dyDescent="0.35">
      <c r="A54" s="51"/>
      <c r="B54" s="80"/>
      <c r="C54" s="106" t="s">
        <v>2319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2315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2316</v>
      </c>
      <c r="D56" s="81">
        <v>1</v>
      </c>
      <c r="E56" s="82">
        <v>900</v>
      </c>
      <c r="F56" s="89">
        <f t="shared" si="3"/>
        <v>900</v>
      </c>
      <c r="G56" s="83"/>
      <c r="H56" s="89">
        <f t="shared" si="2"/>
        <v>900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1400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(H61+H47)*0.07</f>
        <v>162.75000000000003</v>
      </c>
      <c r="F62" s="61" t="s">
        <v>25</v>
      </c>
      <c r="G62" s="75"/>
      <c r="H62" s="131">
        <f>SUM(H61+H47+E62)</f>
        <v>2487.75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H62</f>
        <v>2487.75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52"/>
      <c r="H68" s="38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 t="s">
        <v>52</v>
      </c>
      <c r="G70" s="52"/>
      <c r="H70" s="26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52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D2A0C-A77D-423A-B3A2-C0D2A7470CA1}">
  <sheetPr>
    <tabColor rgb="FFFF0000"/>
  </sheetPr>
  <dimension ref="A1:J79"/>
  <sheetViews>
    <sheetView topLeftCell="A7" zoomScale="75" zoomScaleNormal="75" workbookViewId="0">
      <selection activeCell="E62" sqref="E62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2308</v>
      </c>
      <c r="D16" s="16"/>
      <c r="E16" s="16"/>
      <c r="F16" s="17"/>
      <c r="G16" s="93" t="s">
        <v>4</v>
      </c>
      <c r="H16" s="94">
        <v>46194</v>
      </c>
    </row>
    <row r="17" spans="1:8" s="18" customFormat="1" ht="20.399999999999999" x14ac:dyDescent="0.35">
      <c r="A17" s="13"/>
      <c r="B17" s="35" t="s">
        <v>5</v>
      </c>
      <c r="C17" s="101" t="s">
        <v>2310</v>
      </c>
      <c r="D17" s="97"/>
      <c r="E17" s="19"/>
      <c r="F17" s="17"/>
      <c r="G17" s="93" t="s">
        <v>7</v>
      </c>
      <c r="H17" s="95" t="s">
        <v>2305</v>
      </c>
    </row>
    <row r="18" spans="1:8" s="18" customFormat="1" ht="20.399999999999999" x14ac:dyDescent="0.35">
      <c r="A18" s="13"/>
      <c r="B18" s="35"/>
      <c r="C18" s="104" t="s">
        <v>2309</v>
      </c>
      <c r="D18" s="21"/>
      <c r="E18" s="20"/>
      <c r="F18" s="17"/>
      <c r="G18" s="15"/>
      <c r="H18" s="116"/>
    </row>
    <row r="19" spans="1:8" s="18" customFormat="1" ht="20.399999999999999" x14ac:dyDescent="0.35">
      <c r="A19" s="13"/>
      <c r="B19" s="35" t="s">
        <v>10</v>
      </c>
      <c r="C19" s="100" t="s">
        <v>2306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2307</v>
      </c>
      <c r="D24" s="88">
        <v>1</v>
      </c>
      <c r="E24" s="89">
        <v>133</v>
      </c>
      <c r="F24" s="89">
        <f>D24*E24</f>
        <v>133</v>
      </c>
      <c r="G24" s="34"/>
      <c r="H24" s="89">
        <f t="shared" ref="H24:H46" si="0">F24</f>
        <v>133</v>
      </c>
    </row>
    <row r="25" spans="1:8" s="18" customFormat="1" ht="20.399999999999999" x14ac:dyDescent="0.35">
      <c r="A25" s="32"/>
      <c r="B25" s="33"/>
      <c r="C25" s="87" t="s">
        <v>375</v>
      </c>
      <c r="D25" s="88">
        <v>2</v>
      </c>
      <c r="E25" s="89">
        <v>3</v>
      </c>
      <c r="F25" s="89">
        <f>D25*E25</f>
        <v>6</v>
      </c>
      <c r="G25" s="34"/>
      <c r="H25" s="89">
        <f t="shared" si="0"/>
        <v>6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ref="F26:F46" si="1">D26*E26</f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139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2299</v>
      </c>
      <c r="D53" s="81">
        <v>1</v>
      </c>
      <c r="E53" s="82">
        <v>95</v>
      </c>
      <c r="F53" s="89">
        <v>90</v>
      </c>
      <c r="G53" s="83"/>
      <c r="H53" s="89">
        <f t="shared" ref="H53:H60" si="2">F53</f>
        <v>90</v>
      </c>
    </row>
    <row r="54" spans="1:8" s="43" customFormat="1" ht="20.399999999999999" x14ac:dyDescent="0.35">
      <c r="A54" s="51"/>
      <c r="B54" s="80"/>
      <c r="C54" s="106" t="s">
        <v>2300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2301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2302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 t="s">
        <v>2303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90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(H61+H47)*0.07</f>
        <v>16.03</v>
      </c>
      <c r="F62" s="61" t="s">
        <v>25</v>
      </c>
      <c r="G62" s="75"/>
      <c r="H62" s="131">
        <f>SUM(H61+H47+E62)</f>
        <v>245.03</v>
      </c>
    </row>
    <row r="63" spans="1:8" s="43" customFormat="1" ht="20.399999999999999" x14ac:dyDescent="0.35">
      <c r="A63" s="44"/>
      <c r="B63" s="28"/>
      <c r="C63" s="35"/>
      <c r="D63" s="122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H62</f>
        <v>245.03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/>
      <c r="C70" s="26"/>
      <c r="D70" s="26"/>
      <c r="E70" s="26"/>
      <c r="F70" s="119"/>
      <c r="G70" s="35"/>
      <c r="H70" s="38"/>
    </row>
    <row r="71" spans="1:8" s="40" customFormat="1" ht="20.399999999999999" x14ac:dyDescent="0.35">
      <c r="A71" s="35"/>
      <c r="B71" s="53" t="s">
        <v>65</v>
      </c>
      <c r="C71" s="26"/>
      <c r="D71" s="26"/>
      <c r="E71" s="26"/>
      <c r="F71" s="119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C7296-2739-419E-A1CA-42CC0ACE4CAB}">
  <sheetPr>
    <tabColor rgb="FFFF0000"/>
  </sheetPr>
  <dimension ref="A1:J79"/>
  <sheetViews>
    <sheetView topLeftCell="A15" zoomScale="75" zoomScaleNormal="75" workbookViewId="0">
      <selection activeCell="C22" sqref="C22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2294</v>
      </c>
      <c r="D16" s="16"/>
      <c r="E16" s="16"/>
      <c r="F16" s="17"/>
      <c r="G16" s="93" t="s">
        <v>4</v>
      </c>
      <c r="H16" s="94">
        <v>46184</v>
      </c>
    </row>
    <row r="17" spans="1:8" s="18" customFormat="1" ht="20.399999999999999" x14ac:dyDescent="0.35">
      <c r="A17" s="13"/>
      <c r="B17" s="35" t="s">
        <v>5</v>
      </c>
      <c r="C17" s="101" t="s">
        <v>2296</v>
      </c>
      <c r="D17" s="97"/>
      <c r="E17" s="19"/>
      <c r="F17" s="17"/>
      <c r="G17" s="93" t="s">
        <v>7</v>
      </c>
      <c r="H17" s="95" t="s">
        <v>2304</v>
      </c>
    </row>
    <row r="18" spans="1:8" s="18" customFormat="1" ht="20.399999999999999" x14ac:dyDescent="0.35">
      <c r="A18" s="13"/>
      <c r="B18" s="35"/>
      <c r="C18" s="104" t="s">
        <v>2295</v>
      </c>
      <c r="D18" s="21"/>
      <c r="E18" s="20"/>
      <c r="F18" s="17"/>
      <c r="G18" s="15"/>
      <c r="H18" s="116"/>
    </row>
    <row r="19" spans="1:8" s="18" customFormat="1" ht="20.399999999999999" x14ac:dyDescent="0.35">
      <c r="A19" s="13"/>
      <c r="B19" s="35" t="s">
        <v>10</v>
      </c>
      <c r="C19" s="100" t="s">
        <v>2298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/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2297</v>
      </c>
      <c r="D24" s="88">
        <v>1</v>
      </c>
      <c r="E24" s="89">
        <v>8</v>
      </c>
      <c r="F24" s="89">
        <f>D24*E24</f>
        <v>8</v>
      </c>
      <c r="G24" s="34"/>
      <c r="H24" s="89">
        <f t="shared" ref="H24:H46" si="0">F24</f>
        <v>8</v>
      </c>
    </row>
    <row r="25" spans="1:8" s="18" customFormat="1" ht="20.399999999999999" x14ac:dyDescent="0.35">
      <c r="A25" s="32"/>
      <c r="B25" s="33"/>
      <c r="C25" s="87" t="s">
        <v>375</v>
      </c>
      <c r="D25" s="88">
        <v>2</v>
      </c>
      <c r="E25" s="89">
        <v>5</v>
      </c>
      <c r="F25" s="89">
        <f>D25*E25</f>
        <v>10</v>
      </c>
      <c r="G25" s="34"/>
      <c r="H25" s="89">
        <f t="shared" si="0"/>
        <v>10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ref="F26:F46" si="1">D26*E26</f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18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2299</v>
      </c>
      <c r="D53" s="81">
        <v>1</v>
      </c>
      <c r="E53" s="82">
        <v>95</v>
      </c>
      <c r="F53" s="89">
        <f>D53*E53</f>
        <v>95</v>
      </c>
      <c r="G53" s="83"/>
      <c r="H53" s="89">
        <f t="shared" ref="H53:H60" si="2">F53</f>
        <v>95</v>
      </c>
    </row>
    <row r="54" spans="1:8" s="43" customFormat="1" ht="20.399999999999999" x14ac:dyDescent="0.35">
      <c r="A54" s="51"/>
      <c r="B54" s="80"/>
      <c r="C54" s="106" t="s">
        <v>2300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2301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2302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 t="s">
        <v>2303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95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(H61+H47)*0.07</f>
        <v>7.910000000000001</v>
      </c>
      <c r="F62" s="61" t="s">
        <v>25</v>
      </c>
      <c r="G62" s="75"/>
      <c r="H62" s="131">
        <f>SUM(H61+H47+E62)</f>
        <v>120.91</v>
      </c>
    </row>
    <row r="63" spans="1:8" s="43" customFormat="1" ht="20.399999999999999" x14ac:dyDescent="0.35">
      <c r="A63" s="44"/>
      <c r="B63" s="28"/>
      <c r="C63" s="35"/>
      <c r="D63" s="122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H62</f>
        <v>120.91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/>
      <c r="C70" s="26"/>
      <c r="D70" s="26"/>
      <c r="E70" s="26"/>
      <c r="F70" s="119"/>
      <c r="G70" s="35"/>
      <c r="H70" s="38"/>
    </row>
    <row r="71" spans="1:8" s="40" customFormat="1" ht="20.399999999999999" x14ac:dyDescent="0.35">
      <c r="A71" s="35"/>
      <c r="B71" s="53" t="s">
        <v>65</v>
      </c>
      <c r="C71" s="26"/>
      <c r="D71" s="26"/>
      <c r="E71" s="26"/>
      <c r="F71" s="119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17D4C-A3C8-41EE-AE49-6B535EB56C70}">
  <sheetPr>
    <tabColor rgb="FFFF0000"/>
  </sheetPr>
  <dimension ref="A1:J79"/>
  <sheetViews>
    <sheetView topLeftCell="A14" zoomScale="75" zoomScaleNormal="75" workbookViewId="0">
      <selection activeCell="E62" sqref="E62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2285</v>
      </c>
      <c r="D16" s="16"/>
      <c r="E16" s="16"/>
      <c r="F16" s="17"/>
      <c r="G16" s="93" t="s">
        <v>4</v>
      </c>
      <c r="H16" s="94">
        <v>46184</v>
      </c>
    </row>
    <row r="17" spans="1:8" s="18" customFormat="1" ht="20.399999999999999" x14ac:dyDescent="0.35">
      <c r="A17" s="13"/>
      <c r="B17" s="35" t="s">
        <v>5</v>
      </c>
      <c r="C17" s="101" t="s">
        <v>2286</v>
      </c>
      <c r="D17" s="97"/>
      <c r="E17" s="19"/>
      <c r="F17" s="17"/>
      <c r="G17" s="93" t="s">
        <v>7</v>
      </c>
      <c r="H17" s="95" t="s">
        <v>2293</v>
      </c>
    </row>
    <row r="18" spans="1:8" s="18" customFormat="1" ht="20.399999999999999" x14ac:dyDescent="0.35">
      <c r="A18" s="13"/>
      <c r="B18" s="35"/>
      <c r="C18" s="104"/>
      <c r="D18" s="21"/>
      <c r="E18" s="20"/>
      <c r="F18" s="17"/>
      <c r="G18" s="15"/>
      <c r="H18" s="116"/>
    </row>
    <row r="19" spans="1:8" s="18" customFormat="1" ht="20.399999999999999" x14ac:dyDescent="0.35">
      <c r="A19" s="13"/>
      <c r="B19" s="35" t="s">
        <v>10</v>
      </c>
      <c r="C19" s="100" t="s">
        <v>2292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2287</v>
      </c>
      <c r="D24" s="88">
        <v>7</v>
      </c>
      <c r="E24" s="89">
        <v>6</v>
      </c>
      <c r="F24" s="89">
        <f>D24*E24</f>
        <v>42</v>
      </c>
      <c r="G24" s="34"/>
      <c r="H24" s="89">
        <f t="shared" ref="H24:H46" si="0">F24</f>
        <v>42</v>
      </c>
    </row>
    <row r="25" spans="1:8" s="18" customFormat="1" ht="20.399999999999999" x14ac:dyDescent="0.35">
      <c r="A25" s="32"/>
      <c r="B25" s="33"/>
      <c r="C25" s="87" t="s">
        <v>2288</v>
      </c>
      <c r="D25" s="88">
        <v>40</v>
      </c>
      <c r="E25" s="89">
        <v>1.9</v>
      </c>
      <c r="F25" s="89">
        <f>D25*E25</f>
        <v>76</v>
      </c>
      <c r="G25" s="34"/>
      <c r="H25" s="89">
        <f t="shared" si="0"/>
        <v>76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ref="F26:F46" si="1">D26*E26</f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118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2289</v>
      </c>
      <c r="D53" s="81">
        <v>1</v>
      </c>
      <c r="E53" s="82">
        <v>150</v>
      </c>
      <c r="F53" s="89">
        <f>D53*E53</f>
        <v>150</v>
      </c>
      <c r="G53" s="83"/>
      <c r="H53" s="89">
        <f t="shared" ref="H53:H60" si="2">F53</f>
        <v>150</v>
      </c>
    </row>
    <row r="54" spans="1:8" s="43" customFormat="1" ht="20.399999999999999" x14ac:dyDescent="0.35">
      <c r="A54" s="51"/>
      <c r="B54" s="80"/>
      <c r="C54" s="106" t="s">
        <v>2290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2291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150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(H61+H47)*0.07</f>
        <v>18.760000000000002</v>
      </c>
      <c r="F62" s="61" t="s">
        <v>25</v>
      </c>
      <c r="G62" s="75"/>
      <c r="H62" s="131">
        <f>SUM(H61+H47+E62)</f>
        <v>286.76</v>
      </c>
    </row>
    <row r="63" spans="1:8" s="43" customFormat="1" ht="20.399999999999999" x14ac:dyDescent="0.35">
      <c r="A63" s="44"/>
      <c r="B63" s="28"/>
      <c r="C63" s="35"/>
      <c r="D63" s="122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H62</f>
        <v>286.76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/>
      <c r="C70" s="26"/>
      <c r="D70" s="26"/>
      <c r="E70" s="26"/>
      <c r="F70" s="119"/>
      <c r="G70" s="35"/>
      <c r="H70" s="38"/>
    </row>
    <row r="71" spans="1:8" s="40" customFormat="1" ht="20.399999999999999" x14ac:dyDescent="0.35">
      <c r="A71" s="35"/>
      <c r="B71" s="53" t="s">
        <v>65</v>
      </c>
      <c r="C71" s="26"/>
      <c r="D71" s="26"/>
      <c r="E71" s="26"/>
      <c r="F71" s="119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10DA4-15E8-4BDB-837C-1D995EE6956A}">
  <sheetPr>
    <tabColor rgb="FF00B050"/>
  </sheetPr>
  <dimension ref="A1:J79"/>
  <sheetViews>
    <sheetView topLeftCell="A10" zoomScale="75" zoomScaleNormal="75" workbookViewId="0">
      <selection activeCell="C28" sqref="C28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2282</v>
      </c>
      <c r="D16" s="16"/>
      <c r="E16" s="16"/>
      <c r="F16" s="17"/>
      <c r="G16" s="93" t="s">
        <v>4</v>
      </c>
      <c r="H16" s="94">
        <v>46183</v>
      </c>
    </row>
    <row r="17" spans="1:8" s="18" customFormat="1" ht="20.399999999999999" x14ac:dyDescent="0.35">
      <c r="A17" s="13"/>
      <c r="B17" s="35" t="s">
        <v>5</v>
      </c>
      <c r="C17" s="101" t="s">
        <v>2283</v>
      </c>
      <c r="D17" s="97"/>
      <c r="E17" s="19"/>
      <c r="F17" s="17"/>
      <c r="G17" s="93" t="s">
        <v>7</v>
      </c>
      <c r="H17" s="95"/>
    </row>
    <row r="18" spans="1:8" s="18" customFormat="1" ht="20.399999999999999" x14ac:dyDescent="0.35">
      <c r="A18" s="13"/>
      <c r="B18" s="35"/>
      <c r="C18" s="104"/>
      <c r="D18" s="21"/>
      <c r="E18" s="20"/>
      <c r="F18" s="17"/>
      <c r="G18" s="15"/>
      <c r="H18" s="116"/>
    </row>
    <row r="19" spans="1:8" s="18" customFormat="1" ht="20.399999999999999" x14ac:dyDescent="0.35">
      <c r="A19" s="13"/>
      <c r="B19" s="35" t="s">
        <v>10</v>
      </c>
      <c r="C19" s="100" t="s">
        <v>2284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2281</v>
      </c>
      <c r="D24" s="88">
        <v>1</v>
      </c>
      <c r="E24" s="89">
        <v>50</v>
      </c>
      <c r="F24" s="89">
        <f>D24*E24</f>
        <v>50</v>
      </c>
      <c r="G24" s="34"/>
      <c r="H24" s="89">
        <f t="shared" ref="H24:H46" si="0">F24</f>
        <v>50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ref="F26:F46" si="1">D26*E26</f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50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2276</v>
      </c>
      <c r="D53" s="81">
        <v>1</v>
      </c>
      <c r="E53" s="82">
        <v>400</v>
      </c>
      <c r="F53" s="89">
        <f>D53*E53</f>
        <v>400</v>
      </c>
      <c r="G53" s="83"/>
      <c r="H53" s="89">
        <f t="shared" ref="H53:H60" si="2">F53</f>
        <v>400</v>
      </c>
    </row>
    <row r="54" spans="1:8" s="43" customFormat="1" ht="20.399999999999999" x14ac:dyDescent="0.35">
      <c r="A54" s="51"/>
      <c r="B54" s="80"/>
      <c r="C54" s="106" t="s">
        <v>2277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2278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 t="s">
        <v>2279</v>
      </c>
      <c r="D58" s="81">
        <v>1</v>
      </c>
      <c r="E58" s="82">
        <v>700</v>
      </c>
      <c r="F58" s="89">
        <f t="shared" si="3"/>
        <v>700</v>
      </c>
      <c r="G58" s="83"/>
      <c r="H58" s="89">
        <f t="shared" si="2"/>
        <v>700</v>
      </c>
    </row>
    <row r="59" spans="1:8" s="43" customFormat="1" ht="20.399999999999999" x14ac:dyDescent="0.35">
      <c r="A59" s="42"/>
      <c r="B59" s="80"/>
      <c r="C59" s="106" t="s">
        <v>2280</v>
      </c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1100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(H61+H47)*0.07</f>
        <v>80.500000000000014</v>
      </c>
      <c r="F62" s="61" t="s">
        <v>25</v>
      </c>
      <c r="G62" s="75"/>
      <c r="H62" s="131">
        <f>SUM(H61+H47+E62)</f>
        <v>1230.5</v>
      </c>
    </row>
    <row r="63" spans="1:8" s="43" customFormat="1" ht="20.399999999999999" x14ac:dyDescent="0.35">
      <c r="A63" s="44"/>
      <c r="B63" s="28"/>
      <c r="C63" s="35"/>
      <c r="D63" s="122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H62</f>
        <v>1230.5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/>
      <c r="C70" s="26"/>
      <c r="D70" s="26"/>
      <c r="E70" s="26"/>
      <c r="F70" s="119"/>
      <c r="G70" s="35"/>
      <c r="H70" s="38"/>
    </row>
    <row r="71" spans="1:8" s="40" customFormat="1" ht="20.399999999999999" x14ac:dyDescent="0.35">
      <c r="A71" s="35"/>
      <c r="B71" s="53" t="s">
        <v>65</v>
      </c>
      <c r="C71" s="26"/>
      <c r="D71" s="26"/>
      <c r="E71" s="26"/>
      <c r="F71" s="119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33F32-BC42-4666-99F9-101CE1EF9072}">
  <sheetPr>
    <tabColor rgb="FFFF0000"/>
  </sheetPr>
  <dimension ref="A1:J79"/>
  <sheetViews>
    <sheetView zoomScale="75" zoomScaleNormal="75" workbookViewId="0">
      <selection activeCell="D3" sqref="D3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2266</v>
      </c>
      <c r="D16" s="16"/>
      <c r="E16" s="16"/>
      <c r="F16" s="17"/>
      <c r="G16" s="93" t="s">
        <v>4</v>
      </c>
      <c r="H16" s="94">
        <v>46174</v>
      </c>
    </row>
    <row r="17" spans="1:8" s="18" customFormat="1" ht="20.399999999999999" x14ac:dyDescent="0.35">
      <c r="A17" s="13"/>
      <c r="B17" s="35" t="s">
        <v>5</v>
      </c>
      <c r="C17" s="101" t="s">
        <v>2268</v>
      </c>
      <c r="D17" s="97"/>
      <c r="E17" s="19"/>
      <c r="F17" s="17"/>
      <c r="G17" s="93" t="s">
        <v>7</v>
      </c>
      <c r="H17" s="95" t="s">
        <v>2273</v>
      </c>
    </row>
    <row r="18" spans="1:8" s="18" customFormat="1" ht="20.399999999999999" x14ac:dyDescent="0.35">
      <c r="A18" s="13"/>
      <c r="B18" s="35"/>
      <c r="C18" s="104" t="s">
        <v>2267</v>
      </c>
      <c r="D18" s="21"/>
      <c r="E18" s="20"/>
      <c r="F18" s="17"/>
      <c r="G18" s="15"/>
      <c r="H18" s="116"/>
    </row>
    <row r="19" spans="1:8" s="18" customFormat="1" ht="20.399999999999999" x14ac:dyDescent="0.35">
      <c r="A19" s="13"/>
      <c r="B19" s="35" t="s">
        <v>10</v>
      </c>
      <c r="C19" s="100" t="s">
        <v>2269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2270</v>
      </c>
      <c r="D24" s="88">
        <v>1</v>
      </c>
      <c r="E24" s="89">
        <v>6.12</v>
      </c>
      <c r="F24" s="89">
        <f>D24*E24</f>
        <v>6.12</v>
      </c>
      <c r="G24" s="34"/>
      <c r="H24" s="89">
        <f t="shared" ref="H24:H46" si="0">F24</f>
        <v>6.12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ref="F26:F46" si="1">D26*E26</f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6.12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2271</v>
      </c>
      <c r="D53" s="81">
        <v>1</v>
      </c>
      <c r="E53" s="82">
        <v>50</v>
      </c>
      <c r="F53" s="89">
        <f>D53*E53</f>
        <v>50</v>
      </c>
      <c r="G53" s="83"/>
      <c r="H53" s="89">
        <f t="shared" ref="H53:H60" si="2">F53</f>
        <v>50</v>
      </c>
    </row>
    <row r="54" spans="1:8" s="43" customFormat="1" ht="20.399999999999999" x14ac:dyDescent="0.35">
      <c r="A54" s="51"/>
      <c r="B54" s="80"/>
      <c r="C54" s="106" t="s">
        <v>2272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50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(H61+H47)*0.07</f>
        <v>3.9284000000000003</v>
      </c>
      <c r="F62" s="61" t="s">
        <v>25</v>
      </c>
      <c r="G62" s="75"/>
      <c r="H62" s="131">
        <f>SUM(H61+H47+E62)</f>
        <v>60.048400000000001</v>
      </c>
    </row>
    <row r="63" spans="1:8" s="43" customFormat="1" ht="20.399999999999999" x14ac:dyDescent="0.35">
      <c r="A63" s="44"/>
      <c r="B63" s="28"/>
      <c r="C63" s="35"/>
      <c r="D63" s="122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H62</f>
        <v>60.048400000000001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/>
      <c r="C70" s="26"/>
      <c r="D70" s="26"/>
      <c r="E70" s="26"/>
      <c r="F70" s="119"/>
      <c r="G70" s="35"/>
      <c r="H70" s="38"/>
    </row>
    <row r="71" spans="1:8" s="40" customFormat="1" ht="20.399999999999999" x14ac:dyDescent="0.35">
      <c r="A71" s="35"/>
      <c r="B71" s="53" t="s">
        <v>65</v>
      </c>
      <c r="C71" s="26"/>
      <c r="D71" s="26"/>
      <c r="E71" s="26"/>
      <c r="F71" s="119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1615A-9001-494D-8388-6783DB361B2C}">
  <sheetPr>
    <tabColor rgb="FFFF0000"/>
  </sheetPr>
  <dimension ref="A1:J79"/>
  <sheetViews>
    <sheetView topLeftCell="A15" zoomScale="75" zoomScaleNormal="75" workbookViewId="0">
      <selection activeCell="H74" sqref="H7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447</v>
      </c>
      <c r="D16" s="16"/>
      <c r="E16" s="16"/>
      <c r="F16" s="17"/>
      <c r="G16" s="93" t="s">
        <v>4</v>
      </c>
      <c r="H16" s="94">
        <v>46141</v>
      </c>
    </row>
    <row r="17" spans="1:8" s="18" customFormat="1" ht="20.399999999999999" x14ac:dyDescent="0.35">
      <c r="A17" s="13"/>
      <c r="B17" s="35" t="s">
        <v>5</v>
      </c>
      <c r="C17" s="101" t="s">
        <v>448</v>
      </c>
      <c r="D17" s="97"/>
      <c r="E17" s="19"/>
      <c r="F17" s="17"/>
      <c r="G17" s="93" t="s">
        <v>7</v>
      </c>
      <c r="H17" s="95" t="s">
        <v>2263</v>
      </c>
    </row>
    <row r="18" spans="1:8" s="18" customFormat="1" ht="20.399999999999999" x14ac:dyDescent="0.35">
      <c r="A18" s="13"/>
      <c r="B18" s="35" t="s">
        <v>392</v>
      </c>
      <c r="C18" s="104"/>
      <c r="D18" s="21"/>
      <c r="E18" s="20"/>
      <c r="F18" s="17"/>
      <c r="G18" s="15"/>
      <c r="H18" s="116"/>
    </row>
    <row r="19" spans="1:8" s="18" customFormat="1" ht="20.399999999999999" x14ac:dyDescent="0.35">
      <c r="A19" s="13"/>
      <c r="B19" s="35" t="s">
        <v>10</v>
      </c>
      <c r="C19" s="100" t="s">
        <v>2264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2259</v>
      </c>
      <c r="D24" s="88">
        <v>1</v>
      </c>
      <c r="E24" s="89">
        <v>28</v>
      </c>
      <c r="F24" s="89">
        <f>D24*E24</f>
        <v>28</v>
      </c>
      <c r="G24" s="34"/>
      <c r="H24" s="89">
        <f t="shared" ref="H24:H46" si="0">F24</f>
        <v>28</v>
      </c>
    </row>
    <row r="25" spans="1:8" s="18" customFormat="1" ht="20.399999999999999" x14ac:dyDescent="0.35">
      <c r="A25" s="32"/>
      <c r="B25" s="33"/>
      <c r="C25" s="87" t="s">
        <v>2260</v>
      </c>
      <c r="D25" s="88">
        <v>1</v>
      </c>
      <c r="E25" s="89">
        <v>2</v>
      </c>
      <c r="F25" s="89">
        <f>D25*E25</f>
        <v>2</v>
      </c>
      <c r="G25" s="34"/>
      <c r="H25" s="89">
        <f t="shared" si="0"/>
        <v>2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ref="F26:F46" si="1">D26*E26</f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30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2261</v>
      </c>
      <c r="D53" s="81">
        <v>1</v>
      </c>
      <c r="E53" s="82">
        <v>90</v>
      </c>
      <c r="F53" s="89">
        <f>D53*E53</f>
        <v>90</v>
      </c>
      <c r="G53" s="83"/>
      <c r="H53" s="89">
        <f t="shared" ref="H53:H60" si="2">F53</f>
        <v>90</v>
      </c>
    </row>
    <row r="54" spans="1:8" s="43" customFormat="1" ht="20.399999999999999" x14ac:dyDescent="0.35">
      <c r="A54" s="51"/>
      <c r="B54" s="80"/>
      <c r="C54" s="106" t="s">
        <v>2262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90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(H61+H47)*0.07</f>
        <v>8.4</v>
      </c>
      <c r="F62" s="61" t="s">
        <v>25</v>
      </c>
      <c r="G62" s="75"/>
      <c r="H62" s="131">
        <f>SUM(H61+H47+E62)</f>
        <v>128.4</v>
      </c>
    </row>
    <row r="63" spans="1:8" s="43" customFormat="1" ht="20.399999999999999" x14ac:dyDescent="0.35">
      <c r="A63" s="44"/>
      <c r="B63" s="28"/>
      <c r="C63" s="35"/>
      <c r="D63" s="122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H62</f>
        <v>128.4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/>
      <c r="C70" s="26"/>
      <c r="D70" s="26"/>
      <c r="E70" s="26"/>
      <c r="F70" s="119"/>
      <c r="G70" s="35"/>
      <c r="H70" s="38"/>
    </row>
    <row r="71" spans="1:8" s="40" customFormat="1" ht="20.399999999999999" x14ac:dyDescent="0.35">
      <c r="A71" s="35"/>
      <c r="B71" s="53" t="s">
        <v>65</v>
      </c>
      <c r="C71" s="26"/>
      <c r="D71" s="26"/>
      <c r="E71" s="26"/>
      <c r="F71" s="119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91BFA-EDA8-44BA-8865-B643F4C7424D}">
  <sheetPr>
    <tabColor rgb="FFFF0000"/>
  </sheetPr>
  <dimension ref="A1:J79"/>
  <sheetViews>
    <sheetView zoomScale="75" zoomScaleNormal="75" workbookViewId="0">
      <selection activeCell="C22" sqref="C22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2274</v>
      </c>
      <c r="D16" s="117" t="s">
        <v>2275</v>
      </c>
      <c r="E16" s="16"/>
      <c r="F16" s="17"/>
      <c r="G16" s="93" t="s">
        <v>4</v>
      </c>
      <c r="H16" s="94">
        <v>46141</v>
      </c>
    </row>
    <row r="17" spans="1:8" s="18" customFormat="1" ht="20.399999999999999" x14ac:dyDescent="0.35">
      <c r="A17" s="13"/>
      <c r="B17" s="35" t="s">
        <v>5</v>
      </c>
      <c r="C17" s="101" t="s">
        <v>2235</v>
      </c>
      <c r="D17" s="97"/>
      <c r="E17" s="19"/>
      <c r="F17" s="17"/>
      <c r="G17" s="93" t="s">
        <v>7</v>
      </c>
      <c r="H17" s="95" t="s">
        <v>2258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118" t="s">
        <v>2249</v>
      </c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2265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2250</v>
      </c>
      <c r="D24" s="88">
        <v>1</v>
      </c>
      <c r="E24" s="89">
        <v>12</v>
      </c>
      <c r="F24" s="89">
        <f>D24*E24</f>
        <v>12</v>
      </c>
      <c r="G24" s="34"/>
      <c r="H24" s="89">
        <f t="shared" ref="H24:H46" si="0">F24</f>
        <v>12</v>
      </c>
    </row>
    <row r="25" spans="1:8" s="18" customFormat="1" ht="20.399999999999999" x14ac:dyDescent="0.35">
      <c r="A25" s="32"/>
      <c r="B25" s="33"/>
      <c r="C25" s="87" t="s">
        <v>2257</v>
      </c>
      <c r="D25" s="88">
        <v>1</v>
      </c>
      <c r="E25" s="89">
        <v>18</v>
      </c>
      <c r="F25" s="89">
        <f t="shared" ref="F25:F46" si="1">D25*E25</f>
        <v>18</v>
      </c>
      <c r="G25" s="34"/>
      <c r="H25" s="89">
        <f t="shared" si="0"/>
        <v>18</v>
      </c>
    </row>
    <row r="26" spans="1:8" s="18" customFormat="1" ht="20.399999999999999" x14ac:dyDescent="0.35">
      <c r="A26" s="32"/>
      <c r="B26" s="33"/>
      <c r="C26" s="87" t="s">
        <v>2251</v>
      </c>
      <c r="D26" s="88">
        <v>1</v>
      </c>
      <c r="E26" s="89">
        <v>10</v>
      </c>
      <c r="F26" s="89">
        <f t="shared" si="1"/>
        <v>10</v>
      </c>
      <c r="G26" s="34"/>
      <c r="H26" s="89">
        <f t="shared" si="0"/>
        <v>10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40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2252</v>
      </c>
      <c r="D53" s="81">
        <v>1</v>
      </c>
      <c r="E53" s="82">
        <v>260</v>
      </c>
      <c r="F53" s="89">
        <f>D53*E53</f>
        <v>260</v>
      </c>
      <c r="G53" s="83"/>
      <c r="H53" s="89">
        <f t="shared" ref="H53:H60" si="2">F53</f>
        <v>260</v>
      </c>
    </row>
    <row r="54" spans="1:8" s="43" customFormat="1" ht="20.399999999999999" x14ac:dyDescent="0.35">
      <c r="A54" s="51"/>
      <c r="B54" s="80"/>
      <c r="C54" s="106" t="s">
        <v>2253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2254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2255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 t="s">
        <v>2256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260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(H61+H47)*0.07</f>
        <v>21.000000000000004</v>
      </c>
      <c r="F62" s="61" t="s">
        <v>25</v>
      </c>
      <c r="G62" s="75"/>
      <c r="H62" s="131">
        <f>SUM(H61+H47+E62)</f>
        <v>321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H62</f>
        <v>321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119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2CEE-16DA-4BCE-B509-FCD0064D9412}">
  <sheetPr>
    <tabColor rgb="FFFF0000"/>
  </sheetPr>
  <dimension ref="A1:J79"/>
  <sheetViews>
    <sheetView topLeftCell="A7" zoomScale="75" zoomScaleNormal="75" workbookViewId="0">
      <selection activeCell="C33" sqref="C33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2246</v>
      </c>
      <c r="D16" s="117" t="s">
        <v>2247</v>
      </c>
      <c r="E16" s="16"/>
      <c r="F16" s="17"/>
      <c r="G16" s="93" t="s">
        <v>4</v>
      </c>
      <c r="H16" s="94">
        <v>46141</v>
      </c>
    </row>
    <row r="17" spans="1:8" s="18" customFormat="1" ht="20.399999999999999" x14ac:dyDescent="0.35">
      <c r="A17" s="13"/>
      <c r="B17" s="35" t="s">
        <v>5</v>
      </c>
      <c r="C17" s="101" t="s">
        <v>2248</v>
      </c>
      <c r="D17" s="97"/>
      <c r="E17" s="19"/>
      <c r="F17" s="17"/>
      <c r="G17" s="93" t="s">
        <v>7</v>
      </c>
      <c r="H17" s="95" t="s">
        <v>2245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118" t="s">
        <v>2249</v>
      </c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2243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2242</v>
      </c>
      <c r="D24" s="88">
        <v>1</v>
      </c>
      <c r="E24" s="89">
        <v>12</v>
      </c>
      <c r="F24" s="89">
        <f>D24*E24</f>
        <v>12</v>
      </c>
      <c r="G24" s="34"/>
      <c r="H24" s="89">
        <f t="shared" ref="H24:H46" si="0">F24</f>
        <v>12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12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2244</v>
      </c>
      <c r="D53" s="81">
        <v>1</v>
      </c>
      <c r="E53" s="82">
        <v>40</v>
      </c>
      <c r="F53" s="89">
        <f>D53*E53</f>
        <v>40</v>
      </c>
      <c r="G53" s="83"/>
      <c r="H53" s="89">
        <f t="shared" ref="H53:H60" si="2">F53</f>
        <v>40</v>
      </c>
    </row>
    <row r="54" spans="1:8" s="43" customFormat="1" ht="20.399999999999999" x14ac:dyDescent="0.35">
      <c r="A54" s="51"/>
      <c r="B54" s="80"/>
      <c r="C54" s="106"/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40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(H61+H47)*0.07</f>
        <v>3.6400000000000006</v>
      </c>
      <c r="F62" s="61" t="s">
        <v>25</v>
      </c>
      <c r="G62" s="75"/>
      <c r="H62" s="131">
        <f>SUM(H61+H47+E62)</f>
        <v>55.64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H62</f>
        <v>55.64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119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AC661-6FEC-4C4C-8A90-E8F7253D9B68}">
  <sheetPr>
    <tabColor rgb="FFFF0000"/>
  </sheetPr>
  <dimension ref="A1:J79"/>
  <sheetViews>
    <sheetView topLeftCell="A7" zoomScale="75" zoomScaleNormal="75" workbookViewId="0">
      <selection activeCell="C12" sqref="C12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2233</v>
      </c>
      <c r="D16" s="117" t="s">
        <v>2234</v>
      </c>
      <c r="E16" s="16"/>
      <c r="F16" s="17"/>
      <c r="G16" s="93" t="s">
        <v>4</v>
      </c>
      <c r="H16" s="94">
        <v>46140</v>
      </c>
    </row>
    <row r="17" spans="1:8" s="18" customFormat="1" ht="20.399999999999999" x14ac:dyDescent="0.35">
      <c r="A17" s="13"/>
      <c r="B17" s="35" t="s">
        <v>5</v>
      </c>
      <c r="C17" s="101" t="s">
        <v>2235</v>
      </c>
      <c r="D17" s="97"/>
      <c r="E17" s="19"/>
      <c r="F17" s="17"/>
      <c r="G17" s="93" t="s">
        <v>7</v>
      </c>
      <c r="H17" s="95" t="s">
        <v>2236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118" t="s">
        <v>2249</v>
      </c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2237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 t="s">
        <v>161</v>
      </c>
      <c r="D25" s="88">
        <v>2</v>
      </c>
      <c r="E25" s="89">
        <v>9</v>
      </c>
      <c r="F25" s="89">
        <f t="shared" ref="F25:F46" si="1">D25*E25</f>
        <v>18</v>
      </c>
      <c r="G25" s="34"/>
      <c r="H25" s="89">
        <f t="shared" si="0"/>
        <v>18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18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2240</v>
      </c>
      <c r="D53" s="81">
        <v>1</v>
      </c>
      <c r="E53" s="82">
        <v>80</v>
      </c>
      <c r="F53" s="89">
        <f>D53*E53</f>
        <v>80</v>
      </c>
      <c r="G53" s="83"/>
      <c r="H53" s="89">
        <f t="shared" ref="H53:H60" si="2">F53</f>
        <v>80</v>
      </c>
    </row>
    <row r="54" spans="1:8" s="43" customFormat="1" ht="20.399999999999999" x14ac:dyDescent="0.35">
      <c r="A54" s="51"/>
      <c r="B54" s="80"/>
      <c r="C54" s="106" t="s">
        <v>2241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80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(H61+H47)*0.07</f>
        <v>6.86</v>
      </c>
      <c r="F62" s="61" t="s">
        <v>25</v>
      </c>
      <c r="G62" s="75"/>
      <c r="H62" s="131">
        <f>SUM(H61+H47+E62)</f>
        <v>104.86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H62</f>
        <v>104.86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119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66049-E884-4C92-93D9-6BCBB854CAE4}">
  <sheetPr>
    <tabColor rgb="FFFF0000"/>
  </sheetPr>
  <dimension ref="A1:J79"/>
  <sheetViews>
    <sheetView zoomScale="75" zoomScaleNormal="75" workbookViewId="0">
      <selection activeCell="F51" sqref="F51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1281</v>
      </c>
      <c r="D16" s="117" t="s">
        <v>1282</v>
      </c>
      <c r="E16" s="16"/>
      <c r="F16" s="17"/>
      <c r="G16" s="93" t="s">
        <v>4</v>
      </c>
      <c r="H16" s="94">
        <v>46139</v>
      </c>
    </row>
    <row r="17" spans="1:8" s="18" customFormat="1" ht="20.399999999999999" x14ac:dyDescent="0.35">
      <c r="A17" s="13"/>
      <c r="B17" s="35" t="s">
        <v>5</v>
      </c>
      <c r="C17" s="101" t="s">
        <v>1283</v>
      </c>
      <c r="D17" s="97"/>
      <c r="E17" s="19"/>
      <c r="F17" s="17"/>
      <c r="G17" s="93" t="s">
        <v>7</v>
      </c>
      <c r="H17" s="95" t="s">
        <v>2231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2230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2229</v>
      </c>
      <c r="D24" s="88">
        <v>1</v>
      </c>
      <c r="E24" s="89">
        <v>18</v>
      </c>
      <c r="F24" s="89">
        <f>D24*E24</f>
        <v>18</v>
      </c>
      <c r="G24" s="34"/>
      <c r="H24" s="89">
        <f t="shared" ref="H24:H46" si="0">F24</f>
        <v>18</v>
      </c>
    </row>
    <row r="25" spans="1:8" s="18" customFormat="1" ht="20.399999999999999" x14ac:dyDescent="0.35">
      <c r="A25" s="32"/>
      <c r="B25" s="33"/>
      <c r="C25" s="87" t="s">
        <v>161</v>
      </c>
      <c r="D25" s="88">
        <v>2</v>
      </c>
      <c r="E25" s="89">
        <v>9</v>
      </c>
      <c r="F25" s="89">
        <f t="shared" ref="F25:F46" si="1">D25*E25</f>
        <v>18</v>
      </c>
      <c r="G25" s="34"/>
      <c r="H25" s="89">
        <f t="shared" si="0"/>
        <v>18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36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2239</v>
      </c>
      <c r="D53" s="81">
        <v>1</v>
      </c>
      <c r="E53" s="82">
        <v>70</v>
      </c>
      <c r="F53" s="89">
        <f>D53*E53</f>
        <v>70</v>
      </c>
      <c r="G53" s="83"/>
      <c r="H53" s="89">
        <f t="shared" ref="H53:H60" si="2">F53</f>
        <v>70</v>
      </c>
    </row>
    <row r="54" spans="1:8" s="43" customFormat="1" ht="20.399999999999999" x14ac:dyDescent="0.35">
      <c r="A54" s="51"/>
      <c r="B54" s="80"/>
      <c r="C54" s="106" t="s">
        <v>2238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70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(H61+H47)*0.07</f>
        <v>7.4200000000000008</v>
      </c>
      <c r="F62" s="61" t="s">
        <v>25</v>
      </c>
      <c r="G62" s="75"/>
      <c r="H62" s="131">
        <f>SUM(H61+H47+E62)</f>
        <v>113.42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H62</f>
        <v>113.42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119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F9EC9-0012-444A-8050-A98395B3A6E8}">
  <sheetPr>
    <tabColor rgb="FFFF0000"/>
  </sheetPr>
  <dimension ref="A1:J79"/>
  <sheetViews>
    <sheetView topLeftCell="A6" zoomScale="75" zoomScaleNormal="75" workbookViewId="0">
      <selection activeCell="H67" sqref="H67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872</v>
      </c>
      <c r="D16" s="117" t="s">
        <v>873</v>
      </c>
      <c r="E16" s="16"/>
      <c r="F16" s="17"/>
      <c r="G16" s="93" t="s">
        <v>4</v>
      </c>
      <c r="H16" s="94">
        <v>46138</v>
      </c>
    </row>
    <row r="17" spans="1:8" s="18" customFormat="1" ht="20.399999999999999" x14ac:dyDescent="0.35">
      <c r="A17" s="13"/>
      <c r="B17" s="35" t="s">
        <v>5</v>
      </c>
      <c r="C17" s="101" t="s">
        <v>2224</v>
      </c>
      <c r="D17" s="97"/>
      <c r="E17" s="19"/>
      <c r="F17" s="17"/>
      <c r="G17" s="93" t="s">
        <v>7</v>
      </c>
      <c r="H17" s="95" t="s">
        <v>2232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2211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2214</v>
      </c>
      <c r="D24" s="88">
        <v>1</v>
      </c>
      <c r="E24" s="89">
        <v>235</v>
      </c>
      <c r="F24" s="89">
        <f>D24*E24</f>
        <v>235</v>
      </c>
      <c r="G24" s="34"/>
      <c r="H24" s="89">
        <f t="shared" ref="H24:H46" si="0">F24</f>
        <v>235</v>
      </c>
    </row>
    <row r="25" spans="1:8" s="18" customFormat="1" ht="20.399999999999999" x14ac:dyDescent="0.35">
      <c r="A25" s="32"/>
      <c r="B25" s="33"/>
      <c r="C25" s="87" t="s">
        <v>844</v>
      </c>
      <c r="D25" s="88">
        <v>5</v>
      </c>
      <c r="E25" s="89">
        <v>4</v>
      </c>
      <c r="F25" s="89">
        <f t="shared" ref="F25:F46" si="1">D25*E25</f>
        <v>20</v>
      </c>
      <c r="G25" s="34"/>
      <c r="H25" s="89">
        <f t="shared" si="0"/>
        <v>20</v>
      </c>
    </row>
    <row r="26" spans="1:8" s="18" customFormat="1" ht="20.399999999999999" x14ac:dyDescent="0.35">
      <c r="A26" s="32"/>
      <c r="B26" s="33"/>
      <c r="C26" s="87" t="s">
        <v>2215</v>
      </c>
      <c r="D26" s="88">
        <v>1</v>
      </c>
      <c r="E26" s="89">
        <v>8</v>
      </c>
      <c r="F26" s="89">
        <f t="shared" si="1"/>
        <v>8</v>
      </c>
      <c r="G26" s="34"/>
      <c r="H26" s="89">
        <f t="shared" si="0"/>
        <v>8</v>
      </c>
    </row>
    <row r="27" spans="1:8" s="18" customFormat="1" ht="20.399999999999999" x14ac:dyDescent="0.35">
      <c r="A27" s="32"/>
      <c r="B27" s="33"/>
      <c r="C27" s="110" t="s">
        <v>1349</v>
      </c>
      <c r="D27" s="111">
        <v>1</v>
      </c>
      <c r="E27" s="89">
        <v>6</v>
      </c>
      <c r="F27" s="89">
        <f t="shared" si="1"/>
        <v>6</v>
      </c>
      <c r="G27" s="34"/>
      <c r="H27" s="89">
        <f t="shared" si="0"/>
        <v>6</v>
      </c>
    </row>
    <row r="28" spans="1:8" s="18" customFormat="1" ht="20.399999999999999" x14ac:dyDescent="0.35">
      <c r="A28" s="32"/>
      <c r="B28" s="33"/>
      <c r="C28" s="87" t="s">
        <v>2216</v>
      </c>
      <c r="D28" s="88">
        <v>1</v>
      </c>
      <c r="E28" s="89">
        <v>8</v>
      </c>
      <c r="F28" s="89">
        <f t="shared" si="1"/>
        <v>8</v>
      </c>
      <c r="G28" s="34"/>
      <c r="H28" s="89">
        <f t="shared" si="0"/>
        <v>8</v>
      </c>
    </row>
    <row r="29" spans="1:8" s="18" customFormat="1" ht="20.399999999999999" x14ac:dyDescent="0.35">
      <c r="A29" s="32"/>
      <c r="B29" s="33"/>
      <c r="C29" s="87" t="s">
        <v>160</v>
      </c>
      <c r="D29" s="88">
        <v>1</v>
      </c>
      <c r="E29" s="89">
        <v>38</v>
      </c>
      <c r="F29" s="89">
        <f t="shared" si="1"/>
        <v>38</v>
      </c>
      <c r="G29" s="34"/>
      <c r="H29" s="89">
        <f t="shared" si="0"/>
        <v>38</v>
      </c>
    </row>
    <row r="30" spans="1:8" s="18" customFormat="1" ht="20.399999999999999" x14ac:dyDescent="0.35">
      <c r="A30" s="32"/>
      <c r="B30" s="33"/>
      <c r="C30" s="87" t="s">
        <v>2217</v>
      </c>
      <c r="D30" s="88">
        <v>2</v>
      </c>
      <c r="E30" s="89">
        <v>8</v>
      </c>
      <c r="F30" s="89">
        <f t="shared" si="1"/>
        <v>16</v>
      </c>
      <c r="G30" s="34"/>
      <c r="H30" s="89">
        <f t="shared" si="0"/>
        <v>16</v>
      </c>
    </row>
    <row r="31" spans="1:8" s="18" customFormat="1" ht="20.399999999999999" x14ac:dyDescent="0.35">
      <c r="A31" s="32"/>
      <c r="B31" s="33"/>
      <c r="C31" s="87" t="s">
        <v>2218</v>
      </c>
      <c r="D31" s="88">
        <v>4</v>
      </c>
      <c r="E31" s="89">
        <v>3.5</v>
      </c>
      <c r="F31" s="89">
        <f t="shared" si="1"/>
        <v>14</v>
      </c>
      <c r="G31" s="34"/>
      <c r="H31" s="89">
        <f t="shared" si="0"/>
        <v>14</v>
      </c>
    </row>
    <row r="32" spans="1:8" s="18" customFormat="1" ht="20.399999999999999" x14ac:dyDescent="0.35">
      <c r="A32" s="32"/>
      <c r="B32" s="33"/>
      <c r="C32" s="87" t="s">
        <v>2219</v>
      </c>
      <c r="D32" s="88">
        <v>1</v>
      </c>
      <c r="E32" s="89">
        <v>20</v>
      </c>
      <c r="F32" s="89">
        <f t="shared" si="1"/>
        <v>20</v>
      </c>
      <c r="G32" s="34"/>
      <c r="H32" s="89">
        <f t="shared" si="0"/>
        <v>20</v>
      </c>
    </row>
    <row r="33" spans="1:8" s="18" customFormat="1" ht="20.399999999999999" x14ac:dyDescent="0.35">
      <c r="A33" s="32"/>
      <c r="B33" s="33"/>
      <c r="C33" s="87" t="s">
        <v>2226</v>
      </c>
      <c r="D33" s="88">
        <v>2</v>
      </c>
      <c r="E33" s="89">
        <v>5</v>
      </c>
      <c r="F33" s="89">
        <f t="shared" si="1"/>
        <v>10</v>
      </c>
      <c r="G33" s="34"/>
      <c r="H33" s="89">
        <f t="shared" si="0"/>
        <v>10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375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2220</v>
      </c>
      <c r="D53" s="81">
        <v>1</v>
      </c>
      <c r="E53" s="82">
        <v>280</v>
      </c>
      <c r="F53" s="89">
        <f>D53*E53</f>
        <v>280</v>
      </c>
      <c r="G53" s="83"/>
      <c r="H53" s="89">
        <f t="shared" ref="H53:H60" si="2">F53</f>
        <v>280</v>
      </c>
    </row>
    <row r="54" spans="1:8" s="43" customFormat="1" ht="20.399999999999999" x14ac:dyDescent="0.35">
      <c r="A54" s="51"/>
      <c r="B54" s="80"/>
      <c r="C54" s="106" t="s">
        <v>2221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2225</v>
      </c>
      <c r="D55" s="81">
        <v>1</v>
      </c>
      <c r="E55" s="82">
        <v>130</v>
      </c>
      <c r="F55" s="89">
        <f t="shared" si="3"/>
        <v>130</v>
      </c>
      <c r="G55" s="83"/>
      <c r="H55" s="89">
        <f t="shared" si="2"/>
        <v>130</v>
      </c>
    </row>
    <row r="56" spans="1:8" s="43" customFormat="1" ht="20.399999999999999" x14ac:dyDescent="0.35">
      <c r="A56" s="42"/>
      <c r="B56" s="80"/>
      <c r="C56" s="106" t="s">
        <v>2222</v>
      </c>
      <c r="D56" s="81">
        <v>1</v>
      </c>
      <c r="E56" s="82">
        <v>210</v>
      </c>
      <c r="F56" s="89">
        <f t="shared" si="3"/>
        <v>210</v>
      </c>
      <c r="G56" s="83"/>
      <c r="H56" s="89">
        <f t="shared" si="2"/>
        <v>210</v>
      </c>
    </row>
    <row r="57" spans="1:8" s="43" customFormat="1" ht="20.399999999999999" x14ac:dyDescent="0.35">
      <c r="A57" s="42"/>
      <c r="B57" s="80"/>
      <c r="C57" s="114" t="s">
        <v>2223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620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(H61+H47)*0.07</f>
        <v>69.650000000000006</v>
      </c>
      <c r="F62" s="61" t="s">
        <v>25</v>
      </c>
      <c r="G62" s="75"/>
      <c r="H62" s="131">
        <f>SUM(H61+H47+E62)</f>
        <v>1064.6500000000001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H62</f>
        <v>1064.6500000000001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52"/>
      <c r="H68" s="38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 t="s">
        <v>52</v>
      </c>
      <c r="G70" s="52"/>
      <c r="H70" s="26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52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496A-3C36-4BC4-8D6C-B86FAF07D313}">
  <sheetPr>
    <tabColor rgb="FFFF0000"/>
  </sheetPr>
  <dimension ref="A1:J79"/>
  <sheetViews>
    <sheetView topLeftCell="A3" zoomScale="75" zoomScaleNormal="75" workbookViewId="0">
      <selection activeCell="C29" sqref="C29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329</v>
      </c>
      <c r="D16" s="117" t="s">
        <v>330</v>
      </c>
      <c r="E16" s="16"/>
      <c r="F16" s="17"/>
      <c r="G16" s="93" t="s">
        <v>4</v>
      </c>
      <c r="H16" s="94">
        <v>46136</v>
      </c>
    </row>
    <row r="17" spans="1:8" s="18" customFormat="1" ht="20.399999999999999" x14ac:dyDescent="0.35">
      <c r="A17" s="13"/>
      <c r="B17" s="35" t="s">
        <v>5</v>
      </c>
      <c r="C17" s="101" t="s">
        <v>2228</v>
      </c>
      <c r="D17" s="97"/>
      <c r="E17" s="19"/>
      <c r="F17" s="17"/>
      <c r="G17" s="93" t="s">
        <v>7</v>
      </c>
      <c r="H17" s="95" t="s">
        <v>2213</v>
      </c>
    </row>
    <row r="18" spans="1:8" s="18" customFormat="1" ht="20.399999999999999" x14ac:dyDescent="0.35">
      <c r="A18" s="13"/>
      <c r="B18" s="35" t="s">
        <v>8</v>
      </c>
      <c r="C18" s="104" t="s">
        <v>329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2207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2208</v>
      </c>
      <c r="D24" s="88">
        <v>1</v>
      </c>
      <c r="E24" s="89">
        <v>13</v>
      </c>
      <c r="F24" s="89">
        <f>D24*E24</f>
        <v>13</v>
      </c>
      <c r="G24" s="34"/>
      <c r="H24" s="89">
        <f t="shared" ref="H24:H46" si="0">F24</f>
        <v>13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13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2209</v>
      </c>
      <c r="D53" s="81">
        <v>1</v>
      </c>
      <c r="E53" s="82">
        <v>55</v>
      </c>
      <c r="F53" s="89">
        <f>D53*E53</f>
        <v>55</v>
      </c>
      <c r="G53" s="83"/>
      <c r="H53" s="89">
        <f t="shared" ref="H53:H60" si="2">F53</f>
        <v>55</v>
      </c>
    </row>
    <row r="54" spans="1:8" s="43" customFormat="1" ht="20.399999999999999" x14ac:dyDescent="0.35">
      <c r="A54" s="51"/>
      <c r="B54" s="80"/>
      <c r="C54" s="106" t="s">
        <v>2210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55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(H61+H47)*0.07</f>
        <v>4.7600000000000007</v>
      </c>
      <c r="F62" s="61" t="s">
        <v>25</v>
      </c>
      <c r="G62" s="75"/>
      <c r="H62" s="131">
        <f>SUM(H61+H47+E62)</f>
        <v>72.760000000000005</v>
      </c>
    </row>
    <row r="63" spans="1:8" s="43" customFormat="1" ht="20.399999999999999" x14ac:dyDescent="0.35">
      <c r="A63" s="44"/>
      <c r="B63" s="28"/>
      <c r="C63" s="35"/>
      <c r="D63" s="28"/>
      <c r="E63" s="47"/>
      <c r="F63" s="119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H62</f>
        <v>72.760000000000005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42C63-0ABB-4C2E-ACA1-E2AF10567217}">
  <sheetPr>
    <tabColor rgb="FFFF0000"/>
  </sheetPr>
  <dimension ref="A1:J79"/>
  <sheetViews>
    <sheetView topLeftCell="A12" zoomScale="75" zoomScaleNormal="75" workbookViewId="0">
      <selection activeCell="C27" sqref="C27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329</v>
      </c>
      <c r="D16" s="117" t="s">
        <v>330</v>
      </c>
      <c r="E16" s="16"/>
      <c r="F16" s="17"/>
      <c r="G16" s="93" t="s">
        <v>4</v>
      </c>
      <c r="H16" s="94">
        <v>46134</v>
      </c>
    </row>
    <row r="17" spans="1:8" s="18" customFormat="1" ht="20.399999999999999" x14ac:dyDescent="0.35">
      <c r="A17" s="13"/>
      <c r="B17" s="35" t="s">
        <v>5</v>
      </c>
      <c r="C17" s="101" t="s">
        <v>2227</v>
      </c>
      <c r="D17" s="97"/>
      <c r="E17" s="19"/>
      <c r="F17" s="17"/>
      <c r="G17" s="93" t="s">
        <v>7</v>
      </c>
      <c r="H17" s="95" t="s">
        <v>2212</v>
      </c>
    </row>
    <row r="18" spans="1:8" s="18" customFormat="1" ht="20.399999999999999" x14ac:dyDescent="0.35">
      <c r="A18" s="13"/>
      <c r="B18" s="35" t="s">
        <v>8</v>
      </c>
      <c r="C18" s="104" t="s">
        <v>329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2202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2203</v>
      </c>
      <c r="D24" s="88">
        <v>1</v>
      </c>
      <c r="E24" s="89">
        <v>130</v>
      </c>
      <c r="F24" s="89">
        <f>D24*E24</f>
        <v>130</v>
      </c>
      <c r="G24" s="34"/>
      <c r="H24" s="89">
        <f t="shared" ref="H24:H46" si="0">F24</f>
        <v>130</v>
      </c>
    </row>
    <row r="25" spans="1:8" s="18" customFormat="1" ht="20.399999999999999" x14ac:dyDescent="0.35">
      <c r="A25" s="32"/>
      <c r="B25" s="33"/>
      <c r="C25" s="87" t="s">
        <v>375</v>
      </c>
      <c r="D25" s="88">
        <v>2</v>
      </c>
      <c r="E25" s="89">
        <v>2</v>
      </c>
      <c r="F25" s="89">
        <f t="shared" ref="F25:F46" si="1">D25*E25</f>
        <v>4</v>
      </c>
      <c r="G25" s="34"/>
      <c r="H25" s="89">
        <f t="shared" si="0"/>
        <v>4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134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2204</v>
      </c>
      <c r="D53" s="81">
        <v>1</v>
      </c>
      <c r="E53" s="82">
        <v>110</v>
      </c>
      <c r="F53" s="89">
        <f>D53*E53</f>
        <v>110</v>
      </c>
      <c r="G53" s="83"/>
      <c r="H53" s="89">
        <f t="shared" ref="H53:H60" si="2">F53</f>
        <v>110</v>
      </c>
    </row>
    <row r="54" spans="1:8" s="43" customFormat="1" ht="20.399999999999999" x14ac:dyDescent="0.35">
      <c r="A54" s="51"/>
      <c r="B54" s="80"/>
      <c r="C54" s="106" t="s">
        <v>2205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2206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110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(H61+H47)*0.07</f>
        <v>17.080000000000002</v>
      </c>
      <c r="F62" s="61" t="s">
        <v>25</v>
      </c>
      <c r="G62" s="75"/>
      <c r="H62" s="131">
        <f>SUM(H61+H47+E62)</f>
        <v>261.08</v>
      </c>
    </row>
    <row r="63" spans="1:8" s="43" customFormat="1" ht="20.399999999999999" x14ac:dyDescent="0.35">
      <c r="A63" s="44"/>
      <c r="B63" s="28"/>
      <c r="C63" s="35"/>
      <c r="D63" s="28"/>
      <c r="E63" s="47"/>
      <c r="F63" s="119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H62</f>
        <v>261.08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39776-A4FD-4CA0-8BF9-48231A015CE3}">
  <sheetPr>
    <tabColor rgb="FFFF0000"/>
  </sheetPr>
  <dimension ref="A1:J79"/>
  <sheetViews>
    <sheetView topLeftCell="A8" zoomScale="75" zoomScaleNormal="75" workbookViewId="0">
      <selection activeCell="H62" sqref="H62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2189</v>
      </c>
      <c r="D16" s="117"/>
      <c r="E16" s="16"/>
      <c r="F16" s="17"/>
      <c r="G16" s="93" t="s">
        <v>4</v>
      </c>
      <c r="H16" s="94">
        <v>46129</v>
      </c>
    </row>
    <row r="17" spans="1:8" s="18" customFormat="1" ht="20.399999999999999" x14ac:dyDescent="0.35">
      <c r="A17" s="13"/>
      <c r="B17" s="35" t="s">
        <v>5</v>
      </c>
      <c r="C17" s="101" t="s">
        <v>2199</v>
      </c>
      <c r="D17" s="97"/>
      <c r="E17" s="19"/>
      <c r="F17" s="17"/>
      <c r="G17" s="93" t="s">
        <v>7</v>
      </c>
      <c r="H17" s="95" t="s">
        <v>2201</v>
      </c>
    </row>
    <row r="18" spans="1:8" s="18" customFormat="1" ht="20.399999999999999" x14ac:dyDescent="0.35">
      <c r="A18" s="13"/>
      <c r="B18" s="35" t="s">
        <v>8</v>
      </c>
      <c r="C18" s="104" t="s">
        <v>221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2197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587</v>
      </c>
      <c r="D53" s="81">
        <v>1</v>
      </c>
      <c r="E53" s="82">
        <v>60</v>
      </c>
      <c r="F53" s="89">
        <f>D53*E53</f>
        <v>60</v>
      </c>
      <c r="G53" s="83"/>
      <c r="H53" s="89">
        <f t="shared" ref="H53:H60" si="2">F53</f>
        <v>60</v>
      </c>
    </row>
    <row r="54" spans="1:8" s="43" customFormat="1" ht="20.399999999999999" x14ac:dyDescent="0.35">
      <c r="A54" s="51"/>
      <c r="B54" s="80"/>
      <c r="C54" s="106" t="s">
        <v>2198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60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(H61+H47)*0.07</f>
        <v>4.2</v>
      </c>
      <c r="F62" s="61" t="s">
        <v>25</v>
      </c>
      <c r="G62" s="75"/>
      <c r="H62" s="131">
        <f>SUM(H61+E62)</f>
        <v>64.2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H47+H62</f>
        <v>64.2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45"/>
      <c r="H68" s="45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52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CF260-DC35-4BFA-93FC-8228EF20C7A3}">
  <sheetPr>
    <tabColor rgb="FFFF0000"/>
  </sheetPr>
  <dimension ref="A1:J79"/>
  <sheetViews>
    <sheetView topLeftCell="A3" zoomScale="75" zoomScaleNormal="75" workbookViewId="0">
      <selection activeCell="H62" sqref="H62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2190</v>
      </c>
      <c r="D16" s="117" t="s">
        <v>330</v>
      </c>
      <c r="E16" s="16"/>
      <c r="F16" s="17"/>
      <c r="G16" s="93" t="s">
        <v>4</v>
      </c>
      <c r="H16" s="94">
        <v>46127</v>
      </c>
    </row>
    <row r="17" spans="1:8" s="18" customFormat="1" ht="20.399999999999999" x14ac:dyDescent="0.35">
      <c r="A17" s="13"/>
      <c r="B17" s="35" t="s">
        <v>5</v>
      </c>
      <c r="C17" s="101" t="s">
        <v>2192</v>
      </c>
      <c r="D17" s="97"/>
      <c r="E17" s="19"/>
      <c r="F17" s="17"/>
      <c r="G17" s="93" t="s">
        <v>7</v>
      </c>
      <c r="H17" s="95" t="s">
        <v>2196</v>
      </c>
    </row>
    <row r="18" spans="1:8" s="18" customFormat="1" ht="20.399999999999999" x14ac:dyDescent="0.35">
      <c r="A18" s="13"/>
      <c r="B18" s="35" t="s">
        <v>8</v>
      </c>
      <c r="C18" s="104" t="s">
        <v>221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2191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380</v>
      </c>
      <c r="D24" s="88">
        <v>1</v>
      </c>
      <c r="E24" s="89">
        <v>15</v>
      </c>
      <c r="F24" s="89">
        <f>D24*E24</f>
        <v>15</v>
      </c>
      <c r="G24" s="34"/>
      <c r="H24" s="89">
        <f t="shared" ref="H24:H46" si="0">F24</f>
        <v>15</v>
      </c>
    </row>
    <row r="25" spans="1:8" s="18" customFormat="1" ht="20.399999999999999" x14ac:dyDescent="0.35">
      <c r="A25" s="32"/>
      <c r="B25" s="33"/>
      <c r="C25" s="87" t="s">
        <v>2193</v>
      </c>
      <c r="D25" s="88">
        <v>1</v>
      </c>
      <c r="E25" s="89">
        <v>2</v>
      </c>
      <c r="F25" s="89">
        <f t="shared" ref="F25:F46" si="1">D25*E25</f>
        <v>2</v>
      </c>
      <c r="G25" s="34"/>
      <c r="H25" s="89">
        <f t="shared" si="0"/>
        <v>2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17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2194</v>
      </c>
      <c r="D53" s="81">
        <v>1</v>
      </c>
      <c r="E53" s="82">
        <v>55</v>
      </c>
      <c r="F53" s="89">
        <f>D53*E53</f>
        <v>55</v>
      </c>
      <c r="G53" s="83"/>
      <c r="H53" s="89">
        <f t="shared" ref="H53:H60" si="2">F53</f>
        <v>55</v>
      </c>
    </row>
    <row r="54" spans="1:8" s="43" customFormat="1" ht="20.399999999999999" x14ac:dyDescent="0.35">
      <c r="A54" s="51"/>
      <c r="B54" s="80"/>
      <c r="C54" s="106" t="s">
        <v>2018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55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(H61+H47)*0.07</f>
        <v>5.0400000000000009</v>
      </c>
      <c r="F62" s="61" t="s">
        <v>25</v>
      </c>
      <c r="G62" s="75"/>
      <c r="H62" s="131">
        <f>SUM(H61+H47+E62)</f>
        <v>77.040000000000006</v>
      </c>
    </row>
    <row r="63" spans="1:8" s="43" customFormat="1" ht="20.399999999999999" x14ac:dyDescent="0.35">
      <c r="A63" s="44"/>
      <c r="B63" s="28"/>
      <c r="C63" s="35"/>
      <c r="D63" s="28"/>
      <c r="E63" s="47"/>
      <c r="F63" s="119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H62</f>
        <v>77.040000000000006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A1F72-85E0-4743-8EE7-E66D582B7D35}">
  <sheetPr>
    <tabColor rgb="FFFF0000"/>
  </sheetPr>
  <dimension ref="A1:J79"/>
  <sheetViews>
    <sheetView topLeftCell="A10" zoomScale="75" zoomScaleNormal="75" workbookViewId="0">
      <selection activeCell="E65" sqref="E65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925</v>
      </c>
      <c r="D16" s="117" t="s">
        <v>156</v>
      </c>
      <c r="E16" s="16"/>
      <c r="F16" s="17"/>
      <c r="G16" s="93" t="s">
        <v>4</v>
      </c>
      <c r="H16" s="94">
        <v>46126</v>
      </c>
    </row>
    <row r="17" spans="1:8" s="18" customFormat="1" ht="20.399999999999999" x14ac:dyDescent="0.35">
      <c r="A17" s="13"/>
      <c r="B17" s="35" t="s">
        <v>5</v>
      </c>
      <c r="C17" s="101" t="s">
        <v>926</v>
      </c>
      <c r="D17" s="97"/>
      <c r="E17" s="19"/>
      <c r="F17" s="17"/>
      <c r="G17" s="93" t="s">
        <v>7</v>
      </c>
      <c r="H17" s="95" t="s">
        <v>2195</v>
      </c>
    </row>
    <row r="18" spans="1:8" s="18" customFormat="1" ht="20.399999999999999" x14ac:dyDescent="0.35">
      <c r="A18" s="13"/>
      <c r="B18" s="35" t="s">
        <v>8</v>
      </c>
      <c r="C18" s="104" t="s">
        <v>221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2180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202</v>
      </c>
      <c r="D24" s="88">
        <v>1</v>
      </c>
      <c r="E24" s="89">
        <v>48</v>
      </c>
      <c r="F24" s="89">
        <f>D24*E24</f>
        <v>48</v>
      </c>
      <c r="G24" s="34"/>
      <c r="H24" s="89">
        <f t="shared" ref="H24:H46" si="0">F24</f>
        <v>48</v>
      </c>
    </row>
    <row r="25" spans="1:8" s="18" customFormat="1" ht="20.399999999999999" x14ac:dyDescent="0.35">
      <c r="A25" s="32"/>
      <c r="B25" s="33"/>
      <c r="C25" s="87" t="s">
        <v>2181</v>
      </c>
      <c r="D25" s="88">
        <v>6</v>
      </c>
      <c r="E25" s="89">
        <v>5</v>
      </c>
      <c r="F25" s="89">
        <f t="shared" ref="F25:F46" si="1">D25*E25</f>
        <v>30</v>
      </c>
      <c r="G25" s="34"/>
      <c r="H25" s="89">
        <f t="shared" si="0"/>
        <v>30</v>
      </c>
    </row>
    <row r="26" spans="1:8" s="18" customFormat="1" ht="20.399999999999999" x14ac:dyDescent="0.35">
      <c r="A26" s="32"/>
      <c r="B26" s="33"/>
      <c r="C26" s="87" t="s">
        <v>2182</v>
      </c>
      <c r="D26" s="88">
        <v>8</v>
      </c>
      <c r="E26" s="89">
        <v>4.5</v>
      </c>
      <c r="F26" s="89">
        <f t="shared" si="1"/>
        <v>36</v>
      </c>
      <c r="G26" s="34"/>
      <c r="H26" s="89">
        <f t="shared" si="0"/>
        <v>36</v>
      </c>
    </row>
    <row r="27" spans="1:8" s="18" customFormat="1" ht="20.399999999999999" x14ac:dyDescent="0.35">
      <c r="A27" s="32"/>
      <c r="B27" s="33"/>
      <c r="C27" s="110" t="s">
        <v>2183</v>
      </c>
      <c r="D27" s="111">
        <v>3</v>
      </c>
      <c r="E27" s="89">
        <v>3</v>
      </c>
      <c r="F27" s="89">
        <f t="shared" si="1"/>
        <v>9</v>
      </c>
      <c r="G27" s="34"/>
      <c r="H27" s="89">
        <f t="shared" si="0"/>
        <v>9</v>
      </c>
    </row>
    <row r="28" spans="1:8" s="18" customFormat="1" ht="20.399999999999999" x14ac:dyDescent="0.35">
      <c r="A28" s="32"/>
      <c r="B28" s="33"/>
      <c r="C28" s="87" t="s">
        <v>2184</v>
      </c>
      <c r="D28" s="88">
        <v>1</v>
      </c>
      <c r="E28" s="89">
        <v>10</v>
      </c>
      <c r="F28" s="89">
        <f t="shared" si="1"/>
        <v>10</v>
      </c>
      <c r="G28" s="34"/>
      <c r="H28" s="89">
        <f t="shared" si="0"/>
        <v>10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133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2185</v>
      </c>
      <c r="D53" s="81">
        <v>1</v>
      </c>
      <c r="E53" s="82">
        <v>250</v>
      </c>
      <c r="F53" s="89">
        <f>D53*E53</f>
        <v>250</v>
      </c>
      <c r="G53" s="83"/>
      <c r="H53" s="89">
        <f t="shared" ref="H53:H60" si="2">F53</f>
        <v>250</v>
      </c>
    </row>
    <row r="54" spans="1:8" s="43" customFormat="1" ht="20.399999999999999" x14ac:dyDescent="0.35">
      <c r="A54" s="51"/>
      <c r="B54" s="80"/>
      <c r="C54" s="106" t="s">
        <v>2186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2187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2188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250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H61*0.07</f>
        <v>17.5</v>
      </c>
      <c r="F62" s="61" t="s">
        <v>25</v>
      </c>
      <c r="G62" s="75"/>
      <c r="H62" s="131">
        <f>SUM(H61+E62)</f>
        <v>267.5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H47+H62</f>
        <v>400.5</v>
      </c>
    </row>
    <row r="68" spans="1:8" s="39" customFormat="1" ht="20.399999999999999" x14ac:dyDescent="0.35">
      <c r="A68" s="44"/>
      <c r="B68" s="26"/>
      <c r="C68" s="26"/>
      <c r="D68" s="26"/>
      <c r="E68" s="26"/>
      <c r="F68" s="35"/>
      <c r="G68" s="38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20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53" t="s">
        <v>52</v>
      </c>
      <c r="F71" s="3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B2581-1028-4B8B-9EBA-7345B636EF6B}">
  <sheetPr>
    <tabColor rgb="FFFF0000"/>
  </sheetPr>
  <dimension ref="A1:J79"/>
  <sheetViews>
    <sheetView topLeftCell="A9" zoomScale="75" zoomScaleNormal="75" workbookViewId="0">
      <selection activeCell="E62" sqref="E62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185</v>
      </c>
      <c r="D16" s="16"/>
      <c r="E16" s="16"/>
      <c r="F16" s="17"/>
      <c r="G16" s="93" t="s">
        <v>4</v>
      </c>
      <c r="H16" s="94">
        <v>46119</v>
      </c>
    </row>
    <row r="17" spans="1:8" s="18" customFormat="1" ht="20.399999999999999" x14ac:dyDescent="0.35">
      <c r="A17" s="13"/>
      <c r="B17" s="35" t="s">
        <v>5</v>
      </c>
      <c r="C17" s="101" t="s">
        <v>186</v>
      </c>
      <c r="D17" s="97"/>
      <c r="E17" s="19"/>
      <c r="F17" s="17"/>
      <c r="G17" s="93" t="s">
        <v>7</v>
      </c>
      <c r="H17" s="95" t="s">
        <v>2174</v>
      </c>
    </row>
    <row r="18" spans="1:8" s="18" customFormat="1" ht="20.399999999999999" x14ac:dyDescent="0.35">
      <c r="A18" s="13"/>
      <c r="B18" s="35" t="s">
        <v>8</v>
      </c>
      <c r="C18" s="104" t="s">
        <v>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2175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2176</v>
      </c>
      <c r="D24" s="88">
        <v>1</v>
      </c>
      <c r="E24" s="89">
        <v>140</v>
      </c>
      <c r="F24" s="89">
        <f>D24*E24</f>
        <v>140</v>
      </c>
      <c r="G24" s="34"/>
      <c r="H24" s="89">
        <f t="shared" ref="H24:H46" si="0">F24</f>
        <v>140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ref="F26:F46" si="1">D26*E26</f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140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2177</v>
      </c>
      <c r="D53" s="81">
        <v>1</v>
      </c>
      <c r="E53" s="82">
        <v>150</v>
      </c>
      <c r="F53" s="89">
        <f>D53*E53</f>
        <v>150</v>
      </c>
      <c r="G53" s="83"/>
      <c r="H53" s="89">
        <f t="shared" ref="H53:H60" si="2">F53</f>
        <v>150</v>
      </c>
    </row>
    <row r="54" spans="1:8" s="43" customFormat="1" ht="20.399999999999999" x14ac:dyDescent="0.35">
      <c r="A54" s="51"/>
      <c r="B54" s="80"/>
      <c r="C54" s="106" t="s">
        <v>2178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2179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150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H61*0.07</f>
        <v>10.500000000000002</v>
      </c>
      <c r="F62" s="61" t="s">
        <v>25</v>
      </c>
      <c r="G62" s="75"/>
      <c r="H62" s="131">
        <f>SUM(H61+E62)</f>
        <v>160.5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H47+H62</f>
        <v>300.5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82803-4076-4713-806A-89179FA34ACF}">
  <sheetPr>
    <tabColor rgb="FFFF0000"/>
  </sheetPr>
  <dimension ref="A1:J79"/>
  <sheetViews>
    <sheetView topLeftCell="A30" zoomScale="75" zoomScaleNormal="75" workbookViewId="0">
      <selection activeCell="H47" sqref="H47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257</v>
      </c>
      <c r="D16" s="117"/>
      <c r="E16" s="16"/>
      <c r="F16" s="17"/>
      <c r="G16" s="93" t="s">
        <v>4</v>
      </c>
      <c r="H16" s="94">
        <v>46117</v>
      </c>
    </row>
    <row r="17" spans="1:8" s="18" customFormat="1" ht="20.399999999999999" x14ac:dyDescent="0.35">
      <c r="A17" s="13"/>
      <c r="B17" s="35" t="s">
        <v>5</v>
      </c>
      <c r="C17" s="101" t="s">
        <v>258</v>
      </c>
      <c r="D17" s="97"/>
      <c r="E17" s="19"/>
      <c r="F17" s="17"/>
      <c r="G17" s="93" t="s">
        <v>7</v>
      </c>
      <c r="H17" s="95" t="s">
        <v>2173</v>
      </c>
    </row>
    <row r="18" spans="1:8" s="18" customFormat="1" ht="20.399999999999999" x14ac:dyDescent="0.35">
      <c r="A18" s="13"/>
      <c r="B18" s="35" t="s">
        <v>8</v>
      </c>
      <c r="C18" s="104" t="s">
        <v>221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2168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2169</v>
      </c>
      <c r="D24" s="88">
        <v>1</v>
      </c>
      <c r="E24" s="89">
        <v>45</v>
      </c>
      <c r="F24" s="89">
        <f>D24*E24</f>
        <v>45</v>
      </c>
      <c r="G24" s="34"/>
      <c r="H24" s="89">
        <f t="shared" ref="H24:H46" si="0">F24</f>
        <v>45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45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2170</v>
      </c>
      <c r="D53" s="81">
        <v>1</v>
      </c>
      <c r="E53" s="82">
        <v>55</v>
      </c>
      <c r="F53" s="89">
        <f>D53*E53</f>
        <v>55</v>
      </c>
      <c r="G53" s="83"/>
      <c r="H53" s="89">
        <f t="shared" ref="H53:H60" si="2">F53</f>
        <v>55</v>
      </c>
    </row>
    <row r="54" spans="1:8" s="43" customFormat="1" ht="20.399999999999999" x14ac:dyDescent="0.35">
      <c r="A54" s="51"/>
      <c r="B54" s="80"/>
      <c r="C54" s="106" t="s">
        <v>2171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2172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55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H61*0.07</f>
        <v>3.8500000000000005</v>
      </c>
      <c r="F62" s="61" t="s">
        <v>25</v>
      </c>
      <c r="G62" s="75"/>
      <c r="H62" s="131">
        <f>SUM(H61+E62)</f>
        <v>58.85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H47+H62</f>
        <v>103.85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68E91-F199-465F-87D3-1561E2EBD8C3}">
  <sheetPr>
    <tabColor rgb="FFFF0000"/>
  </sheetPr>
  <dimension ref="A1:J79"/>
  <sheetViews>
    <sheetView topLeftCell="A2" zoomScale="75" zoomScaleNormal="75" workbookViewId="0">
      <selection activeCell="H71" sqref="H71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2189</v>
      </c>
      <c r="D16" s="117"/>
      <c r="E16" s="16"/>
      <c r="F16" s="17"/>
      <c r="G16" s="93" t="s">
        <v>4</v>
      </c>
      <c r="H16" s="94">
        <v>46116</v>
      </c>
    </row>
    <row r="17" spans="1:8" s="18" customFormat="1" ht="20.399999999999999" x14ac:dyDescent="0.35">
      <c r="A17" s="13"/>
      <c r="B17" s="35" t="s">
        <v>5</v>
      </c>
      <c r="C17" s="101" t="s">
        <v>2200</v>
      </c>
      <c r="D17" s="97"/>
      <c r="E17" s="19"/>
      <c r="F17" s="17"/>
      <c r="G17" s="93" t="s">
        <v>7</v>
      </c>
      <c r="H17" s="95" t="s">
        <v>2167</v>
      </c>
    </row>
    <row r="18" spans="1:8" s="18" customFormat="1" ht="20.399999999999999" x14ac:dyDescent="0.35">
      <c r="A18" s="13"/>
      <c r="B18" s="35" t="s">
        <v>8</v>
      </c>
      <c r="C18" s="104" t="s">
        <v>221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2070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2066</v>
      </c>
      <c r="D24" s="88">
        <v>1</v>
      </c>
      <c r="E24" s="89">
        <v>219</v>
      </c>
      <c r="F24" s="89">
        <f>D24*E24</f>
        <v>219</v>
      </c>
      <c r="G24" s="34"/>
      <c r="H24" s="89">
        <f t="shared" ref="H24:H46" si="0">F24</f>
        <v>219</v>
      </c>
    </row>
    <row r="25" spans="1:8" s="18" customFormat="1" ht="20.399999999999999" x14ac:dyDescent="0.35">
      <c r="A25" s="32"/>
      <c r="B25" s="33"/>
      <c r="C25" s="87" t="s">
        <v>2067</v>
      </c>
      <c r="D25" s="88">
        <v>1</v>
      </c>
      <c r="E25" s="89">
        <v>32</v>
      </c>
      <c r="F25" s="89">
        <f t="shared" ref="F25:F46" si="1">D25*E25</f>
        <v>32</v>
      </c>
      <c r="G25" s="34"/>
      <c r="H25" s="89">
        <f t="shared" si="0"/>
        <v>32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251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2069</v>
      </c>
      <c r="D53" s="81">
        <v>1</v>
      </c>
      <c r="E53" s="82">
        <v>90</v>
      </c>
      <c r="F53" s="89">
        <f>D53*E53</f>
        <v>90</v>
      </c>
      <c r="G53" s="83"/>
      <c r="H53" s="89">
        <f t="shared" ref="H53:H60" si="2">F53</f>
        <v>90</v>
      </c>
    </row>
    <row r="54" spans="1:8" s="43" customFormat="1" ht="20.399999999999999" x14ac:dyDescent="0.35">
      <c r="A54" s="51"/>
      <c r="B54" s="80"/>
      <c r="C54" s="106" t="s">
        <v>2068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90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(H61+H47)*0.07</f>
        <v>23.87</v>
      </c>
      <c r="F62" s="61" t="s">
        <v>25</v>
      </c>
      <c r="G62" s="75"/>
      <c r="H62" s="131">
        <f>SUM(H61+H47+E62)</f>
        <v>364.87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H62</f>
        <v>364.87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45"/>
      <c r="H68" s="45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52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C0800-7C00-4547-B793-01BA41FFD29F}">
  <sheetPr>
    <tabColor rgb="FFFF0000"/>
  </sheetPr>
  <dimension ref="A1:J79"/>
  <sheetViews>
    <sheetView topLeftCell="A9" zoomScale="75" zoomScaleNormal="75" workbookViewId="0">
      <selection activeCell="H3" sqref="H3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2160</v>
      </c>
      <c r="D16" s="117"/>
      <c r="E16" s="16"/>
      <c r="F16" s="17"/>
      <c r="G16" s="93" t="s">
        <v>4</v>
      </c>
      <c r="H16" s="94">
        <v>46113</v>
      </c>
    </row>
    <row r="17" spans="1:8" s="18" customFormat="1" ht="20.399999999999999" x14ac:dyDescent="0.35">
      <c r="A17" s="13"/>
      <c r="B17" s="35" t="s">
        <v>5</v>
      </c>
      <c r="C17" s="101" t="s">
        <v>2158</v>
      </c>
      <c r="D17" s="97"/>
      <c r="E17" s="19"/>
      <c r="F17" s="17"/>
      <c r="G17" s="93" t="s">
        <v>7</v>
      </c>
      <c r="H17" s="95" t="s">
        <v>2164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2159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2161</v>
      </c>
      <c r="D24" s="88">
        <v>2</v>
      </c>
      <c r="E24" s="89">
        <v>11.1</v>
      </c>
      <c r="F24" s="89">
        <f>D24*E24</f>
        <v>22.2</v>
      </c>
      <c r="G24" s="34"/>
      <c r="H24" s="89">
        <f t="shared" ref="H24:H46" si="0">F24</f>
        <v>22.2</v>
      </c>
    </row>
    <row r="25" spans="1:8" s="18" customFormat="1" ht="20.399999999999999" x14ac:dyDescent="0.35">
      <c r="A25" s="32"/>
      <c r="B25" s="33"/>
      <c r="C25" s="87" t="s">
        <v>2162</v>
      </c>
      <c r="D25" s="88">
        <v>1</v>
      </c>
      <c r="E25" s="89">
        <v>7.8</v>
      </c>
      <c r="F25" s="89">
        <f t="shared" ref="F25:F46" si="1">D25*E25</f>
        <v>7.8</v>
      </c>
      <c r="G25" s="34"/>
      <c r="H25" s="89">
        <f t="shared" si="0"/>
        <v>7.8</v>
      </c>
    </row>
    <row r="26" spans="1:8" s="18" customFormat="1" ht="20.399999999999999" x14ac:dyDescent="0.35">
      <c r="A26" s="32"/>
      <c r="B26" s="33"/>
      <c r="C26" s="87" t="s">
        <v>2163</v>
      </c>
      <c r="D26" s="88">
        <v>1</v>
      </c>
      <c r="E26" s="89">
        <v>10</v>
      </c>
      <c r="F26" s="89">
        <f t="shared" si="1"/>
        <v>10</v>
      </c>
      <c r="G26" s="34"/>
      <c r="H26" s="89">
        <f t="shared" si="0"/>
        <v>10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40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2165</v>
      </c>
      <c r="D53" s="81">
        <v>1</v>
      </c>
      <c r="E53" s="82">
        <v>95</v>
      </c>
      <c r="F53" s="89">
        <f>D53*E53</f>
        <v>95</v>
      </c>
      <c r="G53" s="83"/>
      <c r="H53" s="89">
        <f t="shared" ref="H53:H60" si="2">F53</f>
        <v>95</v>
      </c>
    </row>
    <row r="54" spans="1:8" s="43" customFormat="1" ht="20.399999999999999" x14ac:dyDescent="0.35">
      <c r="A54" s="51"/>
      <c r="B54" s="80"/>
      <c r="C54" s="106" t="s">
        <v>2166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95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H61*0.07</f>
        <v>6.65</v>
      </c>
      <c r="F62" s="61" t="s">
        <v>25</v>
      </c>
      <c r="G62" s="75"/>
      <c r="H62" s="131">
        <f>SUM(H61+E62)</f>
        <v>101.65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H47+H62</f>
        <v>141.65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C02E8-41C5-4FA6-BD6A-415C3A2D1CD3}">
  <sheetPr>
    <tabColor rgb="FFFF0000"/>
  </sheetPr>
  <dimension ref="A1:J79"/>
  <sheetViews>
    <sheetView topLeftCell="A9" zoomScale="75" zoomScaleNormal="75" workbookViewId="0">
      <selection activeCell="C58" sqref="C58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257</v>
      </c>
      <c r="D16" s="117"/>
      <c r="E16" s="16"/>
      <c r="F16" s="17"/>
      <c r="G16" s="93" t="s">
        <v>4</v>
      </c>
      <c r="H16" s="94">
        <v>46113</v>
      </c>
    </row>
    <row r="17" spans="1:8" s="18" customFormat="1" ht="20.399999999999999" x14ac:dyDescent="0.35">
      <c r="A17" s="13"/>
      <c r="B17" s="35" t="s">
        <v>5</v>
      </c>
      <c r="C17" s="101" t="s">
        <v>258</v>
      </c>
      <c r="D17" s="97"/>
      <c r="E17" s="19"/>
      <c r="F17" s="17"/>
      <c r="G17" s="93" t="s">
        <v>7</v>
      </c>
      <c r="H17" s="95" t="s">
        <v>2151</v>
      </c>
    </row>
    <row r="18" spans="1:8" s="18" customFormat="1" ht="20.399999999999999" x14ac:dyDescent="0.35">
      <c r="A18" s="13"/>
      <c r="B18" s="35" t="s">
        <v>8</v>
      </c>
      <c r="C18" s="104" t="s">
        <v>221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2152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2153</v>
      </c>
      <c r="D24" s="88">
        <v>1</v>
      </c>
      <c r="E24" s="89">
        <v>45</v>
      </c>
      <c r="F24" s="89">
        <f>D24*E24</f>
        <v>45</v>
      </c>
      <c r="G24" s="34"/>
      <c r="H24" s="89">
        <f t="shared" ref="H24:H46" si="0">F24</f>
        <v>45</v>
      </c>
    </row>
    <row r="25" spans="1:8" s="18" customFormat="1" ht="20.399999999999999" x14ac:dyDescent="0.35">
      <c r="A25" s="32"/>
      <c r="B25" s="33"/>
      <c r="C25" s="87" t="s">
        <v>2154</v>
      </c>
      <c r="D25" s="88">
        <v>1</v>
      </c>
      <c r="E25" s="89">
        <v>51.5</v>
      </c>
      <c r="F25" s="89">
        <f t="shared" ref="F25:F46" si="1">D25*E25</f>
        <v>51.5</v>
      </c>
      <c r="G25" s="34"/>
      <c r="H25" s="89">
        <f t="shared" si="0"/>
        <v>51.5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96.5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2155</v>
      </c>
      <c r="D53" s="81">
        <v>1</v>
      </c>
      <c r="E53" s="82">
        <v>60</v>
      </c>
      <c r="F53" s="89">
        <f>D53*E53</f>
        <v>60</v>
      </c>
      <c r="G53" s="83"/>
      <c r="H53" s="89">
        <f t="shared" ref="H53:H60" si="2">F53</f>
        <v>60</v>
      </c>
    </row>
    <row r="54" spans="1:8" s="43" customFormat="1" ht="20.399999999999999" x14ac:dyDescent="0.35">
      <c r="A54" s="51"/>
      <c r="B54" s="80"/>
      <c r="C54" s="106" t="s">
        <v>2156</v>
      </c>
      <c r="D54" s="81">
        <v>1</v>
      </c>
      <c r="E54" s="82">
        <v>60</v>
      </c>
      <c r="F54" s="89">
        <f t="shared" ref="F54:F60" si="3">D54*E54</f>
        <v>60</v>
      </c>
      <c r="G54" s="83"/>
      <c r="H54" s="89">
        <f t="shared" si="2"/>
        <v>60</v>
      </c>
    </row>
    <row r="55" spans="1:8" s="43" customFormat="1" ht="20.399999999999999" x14ac:dyDescent="0.35">
      <c r="A55" s="42"/>
      <c r="B55" s="80"/>
      <c r="C55" s="106" t="s">
        <v>2157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120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H61*0.07</f>
        <v>8.4</v>
      </c>
      <c r="F62" s="61" t="s">
        <v>25</v>
      </c>
      <c r="G62" s="75"/>
      <c r="H62" s="131">
        <f>SUM(H61+E62)</f>
        <v>128.4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H47+H62</f>
        <v>224.9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9BA73-228A-42FC-B7A2-81A3420EE47E}">
  <sheetPr>
    <tabColor rgb="FFFF0000"/>
  </sheetPr>
  <dimension ref="A1:J79"/>
  <sheetViews>
    <sheetView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2190</v>
      </c>
      <c r="D16" s="117" t="s">
        <v>330</v>
      </c>
      <c r="E16" s="16"/>
      <c r="F16" s="17"/>
      <c r="G16" s="93" t="s">
        <v>4</v>
      </c>
      <c r="H16" s="94">
        <v>46093</v>
      </c>
    </row>
    <row r="17" spans="1:8" s="18" customFormat="1" ht="20.399999999999999" x14ac:dyDescent="0.35">
      <c r="A17" s="13"/>
      <c r="B17" s="35" t="s">
        <v>5</v>
      </c>
      <c r="C17" s="101" t="s">
        <v>2192</v>
      </c>
      <c r="D17" s="97"/>
      <c r="E17" s="19"/>
      <c r="F17" s="17"/>
      <c r="G17" s="93" t="s">
        <v>7</v>
      </c>
      <c r="H17" s="95" t="s">
        <v>2150</v>
      </c>
    </row>
    <row r="18" spans="1:8" s="18" customFormat="1" ht="20.399999999999999" x14ac:dyDescent="0.35">
      <c r="A18" s="13"/>
      <c r="B18" s="35" t="s">
        <v>8</v>
      </c>
      <c r="C18" s="104" t="s">
        <v>221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2191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380</v>
      </c>
      <c r="D24" s="88">
        <v>1</v>
      </c>
      <c r="E24" s="89">
        <v>15</v>
      </c>
      <c r="F24" s="89">
        <f>D24*E24</f>
        <v>15</v>
      </c>
      <c r="G24" s="34"/>
      <c r="H24" s="89">
        <f t="shared" ref="H24:H46" si="0">F24</f>
        <v>15</v>
      </c>
    </row>
    <row r="25" spans="1:8" s="18" customFormat="1" ht="20.399999999999999" x14ac:dyDescent="0.35">
      <c r="A25" s="32"/>
      <c r="B25" s="33"/>
      <c r="C25" s="87" t="s">
        <v>2193</v>
      </c>
      <c r="D25" s="88">
        <v>1</v>
      </c>
      <c r="E25" s="89">
        <v>2</v>
      </c>
      <c r="F25" s="89">
        <f t="shared" ref="F25:F46" si="1">D25*E25</f>
        <v>2</v>
      </c>
      <c r="G25" s="34"/>
      <c r="H25" s="89">
        <f t="shared" si="0"/>
        <v>2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17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2194</v>
      </c>
      <c r="D53" s="81">
        <v>1</v>
      </c>
      <c r="E53" s="82">
        <v>55</v>
      </c>
      <c r="F53" s="89">
        <f>D53*E53</f>
        <v>55</v>
      </c>
      <c r="G53" s="83"/>
      <c r="H53" s="89">
        <f t="shared" ref="H53:H60" si="2">F53</f>
        <v>55</v>
      </c>
    </row>
    <row r="54" spans="1:8" s="43" customFormat="1" ht="20.399999999999999" x14ac:dyDescent="0.35">
      <c r="A54" s="51"/>
      <c r="B54" s="80"/>
      <c r="C54" s="106" t="s">
        <v>2018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55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(H61+H47)*0.07</f>
        <v>5.0400000000000009</v>
      </c>
      <c r="F62" s="61" t="s">
        <v>25</v>
      </c>
      <c r="G62" s="75"/>
      <c r="H62" s="131">
        <f>SUM(H61+H47+E62)</f>
        <v>77.040000000000006</v>
      </c>
    </row>
    <row r="63" spans="1:8" s="43" customFormat="1" ht="20.399999999999999" x14ac:dyDescent="0.35">
      <c r="A63" s="44"/>
      <c r="B63" s="28"/>
      <c r="C63" s="35"/>
      <c r="D63" s="28"/>
      <c r="E63" s="47"/>
      <c r="F63" s="119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H62</f>
        <v>77.040000000000006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C31D2-AE6A-4BA8-8F68-6F8BF54DF04A}">
  <sheetPr>
    <tabColor rgb="FFFF0000"/>
  </sheetPr>
  <dimension ref="A1:J79"/>
  <sheetViews>
    <sheetView topLeftCell="A8" zoomScale="75" zoomScaleNormal="75" workbookViewId="0">
      <selection activeCell="H67" sqref="H67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718</v>
      </c>
      <c r="D16" s="117" t="s">
        <v>364</v>
      </c>
      <c r="E16" s="16"/>
      <c r="F16" s="17"/>
      <c r="G16" s="93" t="s">
        <v>4</v>
      </c>
      <c r="H16" s="94">
        <v>46071</v>
      </c>
    </row>
    <row r="17" spans="1:8" s="18" customFormat="1" ht="20.399999999999999" x14ac:dyDescent="0.35">
      <c r="A17" s="13"/>
      <c r="B17" s="35" t="s">
        <v>5</v>
      </c>
      <c r="C17" s="101" t="s">
        <v>365</v>
      </c>
      <c r="D17" s="97"/>
      <c r="E17" s="19"/>
      <c r="F17" s="17"/>
      <c r="G17" s="93" t="s">
        <v>7</v>
      </c>
      <c r="H17" s="95" t="s">
        <v>2149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2145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2146</v>
      </c>
      <c r="D24" s="88">
        <v>1</v>
      </c>
      <c r="E24" s="89">
        <v>15</v>
      </c>
      <c r="F24" s="89">
        <f>D24*E24</f>
        <v>15</v>
      </c>
      <c r="G24" s="34"/>
      <c r="H24" s="89">
        <f t="shared" ref="H24:H46" si="0">F24</f>
        <v>15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2147</v>
      </c>
      <c r="D53" s="81">
        <v>1</v>
      </c>
      <c r="E53" s="82">
        <v>65</v>
      </c>
      <c r="F53" s="89">
        <f>D53*E53</f>
        <v>65</v>
      </c>
      <c r="G53" s="83"/>
      <c r="H53" s="89">
        <f t="shared" ref="H53:H60" si="2">F53</f>
        <v>65</v>
      </c>
    </row>
    <row r="54" spans="1:8" s="43" customFormat="1" ht="20.399999999999999" x14ac:dyDescent="0.35">
      <c r="A54" s="51"/>
      <c r="B54" s="80"/>
      <c r="C54" s="106" t="s">
        <v>2148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65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H61*0.07</f>
        <v>4.5500000000000007</v>
      </c>
      <c r="F62" s="61" t="s">
        <v>25</v>
      </c>
      <c r="G62" s="75"/>
      <c r="H62" s="131">
        <f>SUM(H61+E62)</f>
        <v>69.55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H47+H62</f>
        <v>84.55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52"/>
      <c r="H68" s="38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 t="s">
        <v>52</v>
      </c>
      <c r="G70" s="52"/>
      <c r="H70" s="26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52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BD2E5-FEB4-4541-8735-F672C0B4598E}">
  <sheetPr>
    <tabColor rgb="FFFF0000"/>
  </sheetPr>
  <dimension ref="A1:J79"/>
  <sheetViews>
    <sheetView topLeftCell="A7" zoomScale="75" zoomScaleNormal="75" workbookViewId="0">
      <selection activeCell="H67" sqref="H67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2139</v>
      </c>
      <c r="D16" s="117" t="s">
        <v>2133</v>
      </c>
      <c r="E16" s="16"/>
      <c r="F16" s="17"/>
      <c r="G16" s="93" t="s">
        <v>4</v>
      </c>
      <c r="H16" s="94">
        <v>46069</v>
      </c>
    </row>
    <row r="17" spans="1:8" s="18" customFormat="1" ht="20.399999999999999" x14ac:dyDescent="0.35">
      <c r="A17" s="13"/>
      <c r="B17" s="35" t="s">
        <v>5</v>
      </c>
      <c r="C17" s="101" t="s">
        <v>2134</v>
      </c>
      <c r="D17" s="97"/>
      <c r="E17" s="19"/>
      <c r="F17" s="17"/>
      <c r="G17" s="93" t="s">
        <v>7</v>
      </c>
      <c r="H17" s="95" t="s">
        <v>2138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2137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2135</v>
      </c>
      <c r="D24" s="88">
        <v>1</v>
      </c>
      <c r="E24" s="89">
        <v>28</v>
      </c>
      <c r="F24" s="89">
        <f>D24*E24</f>
        <v>28</v>
      </c>
      <c r="G24" s="34"/>
      <c r="H24" s="89">
        <f t="shared" ref="H24:H46" si="0">F24</f>
        <v>28</v>
      </c>
    </row>
    <row r="25" spans="1:8" s="18" customFormat="1" ht="20.399999999999999" x14ac:dyDescent="0.35">
      <c r="A25" s="32"/>
      <c r="B25" s="33"/>
      <c r="C25" s="87" t="s">
        <v>2136</v>
      </c>
      <c r="D25" s="88">
        <v>1</v>
      </c>
      <c r="E25" s="89">
        <v>10</v>
      </c>
      <c r="F25" s="89">
        <f t="shared" ref="F25:F46" si="1">D25*E25</f>
        <v>10</v>
      </c>
      <c r="G25" s="34"/>
      <c r="H25" s="89">
        <f t="shared" si="0"/>
        <v>10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38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2140</v>
      </c>
      <c r="D53" s="81">
        <v>1</v>
      </c>
      <c r="E53" s="82">
        <v>100</v>
      </c>
      <c r="F53" s="89">
        <f>D53*E53</f>
        <v>100</v>
      </c>
      <c r="G53" s="83"/>
      <c r="H53" s="89">
        <f t="shared" ref="H53:H60" si="2">F53</f>
        <v>100</v>
      </c>
    </row>
    <row r="54" spans="1:8" s="43" customFormat="1" ht="20.399999999999999" x14ac:dyDescent="0.35">
      <c r="A54" s="51"/>
      <c r="B54" s="80"/>
      <c r="C54" s="106" t="s">
        <v>2141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2144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2142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 t="s">
        <v>2143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100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H61*0.07</f>
        <v>7.0000000000000009</v>
      </c>
      <c r="F62" s="61" t="s">
        <v>25</v>
      </c>
      <c r="G62" s="75"/>
      <c r="H62" s="131">
        <f>SUM(H61+E62)</f>
        <v>107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H47+H62</f>
        <v>145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52"/>
      <c r="H68" s="38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 t="s">
        <v>52</v>
      </c>
      <c r="G70" s="52"/>
      <c r="H70" s="26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52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9C3C-D331-4423-B647-B6912A0D3C71}">
  <sheetPr>
    <tabColor rgb="FF0070C0"/>
  </sheetPr>
  <dimension ref="A1:J79"/>
  <sheetViews>
    <sheetView topLeftCell="A41" zoomScale="75" zoomScaleNormal="75" workbookViewId="0">
      <selection activeCell="H67" sqref="H67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1281</v>
      </c>
      <c r="D16" s="117" t="s">
        <v>1282</v>
      </c>
      <c r="E16" s="16"/>
      <c r="F16" s="17"/>
      <c r="G16" s="93" t="s">
        <v>4</v>
      </c>
      <c r="H16" s="94">
        <v>46068</v>
      </c>
    </row>
    <row r="17" spans="1:8" s="18" customFormat="1" ht="20.399999999999999" x14ac:dyDescent="0.35">
      <c r="A17" s="13"/>
      <c r="B17" s="35" t="s">
        <v>5</v>
      </c>
      <c r="C17" s="101" t="s">
        <v>1283</v>
      </c>
      <c r="D17" s="97"/>
      <c r="E17" s="19"/>
      <c r="F17" s="17"/>
      <c r="G17" s="93" t="s">
        <v>7</v>
      </c>
      <c r="H17" s="95" t="s">
        <v>2132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2128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2127</v>
      </c>
      <c r="D24" s="88">
        <v>1</v>
      </c>
      <c r="E24" s="89">
        <v>8</v>
      </c>
      <c r="F24" s="89">
        <f>D24*E24</f>
        <v>8</v>
      </c>
      <c r="G24" s="34"/>
      <c r="H24" s="89">
        <f t="shared" ref="H24:H46" si="0">F24</f>
        <v>8</v>
      </c>
    </row>
    <row r="25" spans="1:8" s="18" customFormat="1" ht="20.399999999999999" x14ac:dyDescent="0.35">
      <c r="A25" s="32"/>
      <c r="B25" s="33"/>
      <c r="C25" s="87" t="s">
        <v>2126</v>
      </c>
      <c r="D25" s="88">
        <v>1</v>
      </c>
      <c r="E25" s="89">
        <v>4.5</v>
      </c>
      <c r="F25" s="89">
        <f t="shared" ref="F25:F46" si="1">D25*E25</f>
        <v>4.5</v>
      </c>
      <c r="G25" s="34"/>
      <c r="H25" s="89">
        <f t="shared" si="0"/>
        <v>4.5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12.5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2129</v>
      </c>
      <c r="D53" s="81">
        <v>1</v>
      </c>
      <c r="E53" s="82">
        <v>150</v>
      </c>
      <c r="F53" s="89">
        <f>D53*E53</f>
        <v>150</v>
      </c>
      <c r="G53" s="83"/>
      <c r="H53" s="89">
        <f t="shared" ref="H53:H60" si="2">F53</f>
        <v>150</v>
      </c>
    </row>
    <row r="54" spans="1:8" s="43" customFormat="1" ht="20.399999999999999" x14ac:dyDescent="0.35">
      <c r="A54" s="51"/>
      <c r="B54" s="80"/>
      <c r="C54" s="106" t="s">
        <v>2130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2131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150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H61*0.07</f>
        <v>10.500000000000002</v>
      </c>
      <c r="F62" s="61" t="s">
        <v>25</v>
      </c>
      <c r="G62" s="75"/>
      <c r="H62" s="131">
        <f>SUM(H61+E62)</f>
        <v>160.5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H47+H62</f>
        <v>173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119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FC0C3-17DF-4D1B-B28E-4FE6C8870DFE}">
  <sheetPr>
    <tabColor rgb="FF0070C0"/>
  </sheetPr>
  <dimension ref="A1:J79"/>
  <sheetViews>
    <sheetView topLeftCell="A43" zoomScale="75" zoomScaleNormal="75" workbookViewId="0">
      <selection activeCell="F70" sqref="F70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355</v>
      </c>
      <c r="D16" s="117" t="s">
        <v>356</v>
      </c>
      <c r="E16" s="16"/>
      <c r="F16" s="17"/>
      <c r="G16" s="93" t="s">
        <v>4</v>
      </c>
      <c r="H16" s="94">
        <v>46066</v>
      </c>
    </row>
    <row r="17" spans="1:8" s="18" customFormat="1" ht="20.399999999999999" x14ac:dyDescent="0.35">
      <c r="A17" s="13"/>
      <c r="B17" s="35" t="s">
        <v>5</v>
      </c>
      <c r="C17" s="101" t="s">
        <v>357</v>
      </c>
      <c r="D17" s="97"/>
      <c r="E17" s="19"/>
      <c r="F17" s="17"/>
      <c r="G17" s="93" t="s">
        <v>7</v>
      </c>
      <c r="H17" s="95" t="s">
        <v>2125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2118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2119</v>
      </c>
      <c r="D24" s="88">
        <v>1</v>
      </c>
      <c r="E24" s="89">
        <v>25</v>
      </c>
      <c r="F24" s="89">
        <f>D24*E24</f>
        <v>25</v>
      </c>
      <c r="G24" s="34"/>
      <c r="H24" s="89">
        <f t="shared" ref="H24:H46" si="0">F24</f>
        <v>25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2120</v>
      </c>
      <c r="D53" s="81">
        <v>1</v>
      </c>
      <c r="E53" s="82">
        <v>60</v>
      </c>
      <c r="F53" s="89">
        <f>D53*E53</f>
        <v>60</v>
      </c>
      <c r="G53" s="83"/>
      <c r="H53" s="89">
        <f t="shared" ref="H53:H60" si="2">F53</f>
        <v>60</v>
      </c>
    </row>
    <row r="54" spans="1:8" s="43" customFormat="1" ht="20.399999999999999" x14ac:dyDescent="0.35">
      <c r="A54" s="51"/>
      <c r="B54" s="80"/>
      <c r="C54" s="106" t="s">
        <v>2121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2122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2123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 t="s">
        <v>2124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60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H61*0.07</f>
        <v>4.2</v>
      </c>
      <c r="F62" s="61" t="s">
        <v>25</v>
      </c>
      <c r="G62" s="75"/>
      <c r="H62" s="131">
        <f>SUM(H61+E62)</f>
        <v>64.2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H47+H62</f>
        <v>89.2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52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119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27260-5965-4463-885D-760555CAB7D4}">
  <sheetPr>
    <tabColor rgb="FF00B050"/>
  </sheetPr>
  <dimension ref="A1:J79"/>
  <sheetViews>
    <sheetView topLeftCell="A15" zoomScale="75" zoomScaleNormal="75" workbookViewId="0">
      <selection activeCell="B76" sqref="B76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2113</v>
      </c>
      <c r="D16" s="117"/>
      <c r="E16" s="16"/>
      <c r="F16" s="17"/>
      <c r="G16" s="93" t="s">
        <v>4</v>
      </c>
      <c r="H16" s="94">
        <v>46052</v>
      </c>
    </row>
    <row r="17" spans="1:8" s="18" customFormat="1" ht="20.399999999999999" x14ac:dyDescent="0.35">
      <c r="A17" s="13"/>
      <c r="B17" s="35" t="s">
        <v>5</v>
      </c>
      <c r="C17" s="101" t="s">
        <v>2115</v>
      </c>
      <c r="D17" s="97"/>
      <c r="E17" s="19"/>
      <c r="F17" s="17"/>
      <c r="G17" s="93" t="s">
        <v>7</v>
      </c>
      <c r="H17" s="95"/>
    </row>
    <row r="18" spans="1:8" s="18" customFormat="1" ht="20.399999999999999" x14ac:dyDescent="0.35">
      <c r="A18" s="13"/>
      <c r="B18" s="35" t="s">
        <v>8</v>
      </c>
      <c r="C18" s="104" t="s">
        <v>2114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2111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2101</v>
      </c>
      <c r="D24" s="88">
        <v>1</v>
      </c>
      <c r="E24" s="89">
        <v>2855</v>
      </c>
      <c r="F24" s="89">
        <f>D24*E24</f>
        <v>2855</v>
      </c>
      <c r="G24" s="34"/>
      <c r="H24" s="89">
        <f t="shared" ref="H24:H46" si="0">F24</f>
        <v>2855</v>
      </c>
    </row>
    <row r="25" spans="1:8" s="18" customFormat="1" ht="20.399999999999999" x14ac:dyDescent="0.35">
      <c r="A25" s="32"/>
      <c r="B25" s="33"/>
      <c r="C25" s="87" t="s">
        <v>2102</v>
      </c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 t="s">
        <v>2103</v>
      </c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 t="s">
        <v>2104</v>
      </c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 t="s">
        <v>2106</v>
      </c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 t="s">
        <v>2105</v>
      </c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 t="s">
        <v>2107</v>
      </c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 t="s">
        <v>2108</v>
      </c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 t="s">
        <v>2109</v>
      </c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 t="s">
        <v>2110</v>
      </c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2855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2112</v>
      </c>
      <c r="D53" s="81">
        <v>1</v>
      </c>
      <c r="E53" s="82">
        <v>2200</v>
      </c>
      <c r="F53" s="89">
        <f>D53*E53</f>
        <v>2200</v>
      </c>
      <c r="G53" s="83"/>
      <c r="H53" s="89">
        <f t="shared" ref="H53:H60" si="2">F53</f>
        <v>2200</v>
      </c>
    </row>
    <row r="54" spans="1:8" s="43" customFormat="1" ht="20.399999999999999" x14ac:dyDescent="0.35">
      <c r="A54" s="51"/>
      <c r="B54" s="80"/>
      <c r="C54" s="106" t="s">
        <v>2116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2117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2200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30">
        <f>H61*0.07</f>
        <v>154.00000000000003</v>
      </c>
      <c r="F62" s="61" t="s">
        <v>25</v>
      </c>
      <c r="G62" s="75"/>
      <c r="H62" s="131">
        <f>SUM(H61+E62)</f>
        <v>2354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H47+H62</f>
        <v>5209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45"/>
      <c r="H68" s="45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52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0CAAD-4615-42AD-8D45-28A43E8971E0}">
  <sheetPr>
    <tabColor rgb="FFFF0000"/>
  </sheetPr>
  <dimension ref="A1:J79"/>
  <sheetViews>
    <sheetView topLeftCell="A40" zoomScale="75" zoomScaleNormal="75" workbookViewId="0">
      <selection activeCell="H67" sqref="H67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2090</v>
      </c>
      <c r="D16" s="16"/>
      <c r="E16" s="16"/>
      <c r="F16" s="17"/>
      <c r="G16" s="93" t="s">
        <v>4</v>
      </c>
      <c r="H16" s="94">
        <v>46065</v>
      </c>
    </row>
    <row r="17" spans="1:8" s="18" customFormat="1" ht="20.399999999999999" x14ac:dyDescent="0.35">
      <c r="A17" s="13"/>
      <c r="B17" s="35" t="s">
        <v>5</v>
      </c>
      <c r="C17" s="101" t="s">
        <v>2093</v>
      </c>
      <c r="D17" s="97"/>
      <c r="E17" s="19"/>
      <c r="F17" s="17"/>
      <c r="G17" s="93" t="s">
        <v>7</v>
      </c>
      <c r="H17" s="95" t="s">
        <v>2100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2094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2096</v>
      </c>
      <c r="D24" s="88">
        <v>1</v>
      </c>
      <c r="E24" s="89">
        <v>8</v>
      </c>
      <c r="F24" s="89">
        <f>D24*E24</f>
        <v>8</v>
      </c>
      <c r="G24" s="34"/>
      <c r="H24" s="89">
        <f t="shared" ref="H24:H46" si="0">F24</f>
        <v>8</v>
      </c>
    </row>
    <row r="25" spans="1:8" s="18" customFormat="1" ht="20.399999999999999" x14ac:dyDescent="0.35">
      <c r="A25" s="32"/>
      <c r="B25" s="33"/>
      <c r="C25" s="87" t="s">
        <v>2095</v>
      </c>
      <c r="D25" s="88">
        <v>1</v>
      </c>
      <c r="E25" s="89">
        <v>6</v>
      </c>
      <c r="F25" s="89">
        <f t="shared" ref="F25:F46" si="1">D25*E25</f>
        <v>6</v>
      </c>
      <c r="G25" s="34"/>
      <c r="H25" s="89">
        <f t="shared" si="0"/>
        <v>6</v>
      </c>
    </row>
    <row r="26" spans="1:8" s="18" customFormat="1" ht="20.399999999999999" x14ac:dyDescent="0.35">
      <c r="A26" s="32"/>
      <c r="B26" s="33"/>
      <c r="C26" s="87" t="s">
        <v>2097</v>
      </c>
      <c r="D26" s="88">
        <v>1</v>
      </c>
      <c r="E26" s="89">
        <v>60</v>
      </c>
      <c r="F26" s="89">
        <f t="shared" si="1"/>
        <v>60</v>
      </c>
      <c r="G26" s="34"/>
      <c r="H26" s="89">
        <f t="shared" si="0"/>
        <v>60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74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2084</v>
      </c>
      <c r="D53" s="81">
        <v>1</v>
      </c>
      <c r="E53" s="82">
        <v>100</v>
      </c>
      <c r="F53" s="89">
        <f>D53*E53</f>
        <v>100</v>
      </c>
      <c r="G53" s="83"/>
      <c r="H53" s="89">
        <f t="shared" ref="H53:H60" si="2">F53</f>
        <v>100</v>
      </c>
    </row>
    <row r="54" spans="1:8" s="43" customFormat="1" ht="20.399999999999999" x14ac:dyDescent="0.35">
      <c r="A54" s="51"/>
      <c r="B54" s="80"/>
      <c r="C54" s="106" t="s">
        <v>2098</v>
      </c>
      <c r="D54" s="81">
        <v>1</v>
      </c>
      <c r="E54" s="82">
        <v>200</v>
      </c>
      <c r="F54" s="89">
        <f t="shared" ref="F54:F60" si="3">D54*E54</f>
        <v>200</v>
      </c>
      <c r="G54" s="83"/>
      <c r="H54" s="89">
        <f t="shared" si="2"/>
        <v>200</v>
      </c>
    </row>
    <row r="55" spans="1:8" s="43" customFormat="1" ht="20.399999999999999" x14ac:dyDescent="0.35">
      <c r="A55" s="42"/>
      <c r="B55" s="80"/>
      <c r="C55" s="106" t="s">
        <v>2099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300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H61*0.07</f>
        <v>21.000000000000004</v>
      </c>
      <c r="F62" s="61" t="s">
        <v>25</v>
      </c>
      <c r="G62" s="75"/>
      <c r="H62" s="131">
        <f>SUM(H61+E62)</f>
        <v>321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H47+H62</f>
        <v>395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7650-43FB-416F-96EE-114A2161562E}">
  <sheetPr>
    <tabColor rgb="FFFF0000"/>
  </sheetPr>
  <dimension ref="A1:J79"/>
  <sheetViews>
    <sheetView topLeftCell="A40" zoomScale="75" zoomScaleNormal="75" workbookViewId="0">
      <selection activeCell="H62" sqref="H62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2090</v>
      </c>
      <c r="D16" s="16"/>
      <c r="E16" s="16"/>
      <c r="F16" s="17"/>
      <c r="G16" s="93" t="s">
        <v>4</v>
      </c>
      <c r="H16" s="94">
        <v>46065</v>
      </c>
    </row>
    <row r="17" spans="1:8" s="18" customFormat="1" ht="20.399999999999999" x14ac:dyDescent="0.35">
      <c r="A17" s="13"/>
      <c r="B17" s="35" t="s">
        <v>5</v>
      </c>
      <c r="C17" s="101" t="s">
        <v>2093</v>
      </c>
      <c r="D17" s="97"/>
      <c r="E17" s="19"/>
      <c r="F17" s="17"/>
      <c r="G17" s="93" t="s">
        <v>7</v>
      </c>
      <c r="H17" s="95" t="s">
        <v>2092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2089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2091</v>
      </c>
      <c r="D24" s="88">
        <v>1</v>
      </c>
      <c r="E24" s="89">
        <v>352</v>
      </c>
      <c r="F24" s="89">
        <f>D24*E24</f>
        <v>352</v>
      </c>
      <c r="G24" s="34"/>
      <c r="H24" s="89">
        <f t="shared" ref="H24:H46" si="0">F24</f>
        <v>352</v>
      </c>
    </row>
    <row r="25" spans="1:8" s="18" customFormat="1" ht="20.399999999999999" x14ac:dyDescent="0.35">
      <c r="A25" s="32"/>
      <c r="B25" s="33"/>
      <c r="C25" s="87" t="s">
        <v>2082</v>
      </c>
      <c r="D25" s="88">
        <v>1</v>
      </c>
      <c r="E25" s="89">
        <v>380</v>
      </c>
      <c r="F25" s="89">
        <f t="shared" ref="F25:F46" si="1">D25*E25</f>
        <v>380</v>
      </c>
      <c r="G25" s="34"/>
      <c r="H25" s="89">
        <f t="shared" si="0"/>
        <v>380</v>
      </c>
    </row>
    <row r="26" spans="1:8" s="18" customFormat="1" ht="20.399999999999999" x14ac:dyDescent="0.35">
      <c r="A26" s="32"/>
      <c r="B26" s="33"/>
      <c r="C26" s="87" t="s">
        <v>2083</v>
      </c>
      <c r="D26" s="88">
        <v>1</v>
      </c>
      <c r="E26" s="89">
        <v>60</v>
      </c>
      <c r="F26" s="89">
        <f t="shared" si="1"/>
        <v>60</v>
      </c>
      <c r="G26" s="34"/>
      <c r="H26" s="89">
        <f t="shared" si="0"/>
        <v>60</v>
      </c>
    </row>
    <row r="27" spans="1:8" s="18" customFormat="1" ht="20.399999999999999" x14ac:dyDescent="0.35">
      <c r="A27" s="32"/>
      <c r="B27" s="33"/>
      <c r="C27" s="87" t="s">
        <v>236</v>
      </c>
      <c r="D27" s="88">
        <v>1</v>
      </c>
      <c r="E27" s="89">
        <v>225</v>
      </c>
      <c r="F27" s="89">
        <f t="shared" si="1"/>
        <v>225</v>
      </c>
      <c r="G27" s="34"/>
      <c r="H27" s="89">
        <f t="shared" si="0"/>
        <v>225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1017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2084</v>
      </c>
      <c r="D53" s="81">
        <v>1</v>
      </c>
      <c r="E53" s="82">
        <v>900</v>
      </c>
      <c r="F53" s="89">
        <f>D53*E53</f>
        <v>900</v>
      </c>
      <c r="G53" s="83"/>
      <c r="H53" s="89">
        <f t="shared" ref="H53:H60" si="2">F53</f>
        <v>900</v>
      </c>
    </row>
    <row r="54" spans="1:8" s="43" customFormat="1" ht="20.399999999999999" x14ac:dyDescent="0.35">
      <c r="A54" s="51"/>
      <c r="B54" s="80"/>
      <c r="C54" s="106" t="s">
        <v>2085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2086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2087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 t="s">
        <v>2088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900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H61*0.07</f>
        <v>63.000000000000007</v>
      </c>
      <c r="F62" s="61" t="s">
        <v>25</v>
      </c>
      <c r="G62" s="75"/>
      <c r="H62" s="131">
        <f>SUM(H61+E62)</f>
        <v>963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H47+H62</f>
        <v>1980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46F90-6F20-4EEE-9DD0-1CC2547A4E7E}">
  <sheetPr>
    <tabColor rgb="FFFF0000"/>
  </sheetPr>
  <dimension ref="A1:J79"/>
  <sheetViews>
    <sheetView topLeftCell="A47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371</v>
      </c>
      <c r="D16" s="16"/>
      <c r="E16" s="16"/>
      <c r="F16" s="17"/>
      <c r="G16" s="93" t="s">
        <v>4</v>
      </c>
      <c r="H16" s="94">
        <v>46055</v>
      </c>
    </row>
    <row r="17" spans="1:8" s="18" customFormat="1" ht="20.399999999999999" x14ac:dyDescent="0.35">
      <c r="A17" s="13"/>
      <c r="B17" s="35" t="s">
        <v>5</v>
      </c>
      <c r="C17" s="101" t="s">
        <v>219</v>
      </c>
      <c r="D17" s="97"/>
      <c r="E17" s="19"/>
      <c r="F17" s="17"/>
      <c r="G17" s="93" t="s">
        <v>7</v>
      </c>
      <c r="H17" s="95" t="s">
        <v>2081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2078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2077</v>
      </c>
      <c r="D24" s="88">
        <v>1</v>
      </c>
      <c r="E24" s="89">
        <v>6</v>
      </c>
      <c r="F24" s="89">
        <f>D24*E24</f>
        <v>6</v>
      </c>
      <c r="G24" s="34"/>
      <c r="H24" s="89">
        <f t="shared" ref="H24:H46" si="0">F24</f>
        <v>6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6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2079</v>
      </c>
      <c r="D53" s="81">
        <v>1</v>
      </c>
      <c r="E53" s="82">
        <v>40</v>
      </c>
      <c r="F53" s="89">
        <f>D53*E53</f>
        <v>40</v>
      </c>
      <c r="G53" s="83"/>
      <c r="H53" s="89">
        <f t="shared" ref="H53:H60" si="2">F53</f>
        <v>40</v>
      </c>
    </row>
    <row r="54" spans="1:8" s="43" customFormat="1" ht="20.399999999999999" x14ac:dyDescent="0.35">
      <c r="A54" s="51"/>
      <c r="B54" s="80"/>
      <c r="C54" s="106" t="s">
        <v>2080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40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H61*0.07</f>
        <v>2.8000000000000003</v>
      </c>
      <c r="F62" s="61" t="s">
        <v>25</v>
      </c>
      <c r="G62" s="75"/>
      <c r="H62" s="131">
        <f>SUM(H61+E62)</f>
        <v>42.8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H47+H62</f>
        <v>48.8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FA318-023E-4C42-AE30-4B164C829C55}">
  <sheetPr>
    <tabColor rgb="FFFF0000"/>
  </sheetPr>
  <dimension ref="A1:J79"/>
  <sheetViews>
    <sheetView topLeftCell="A36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218</v>
      </c>
      <c r="D16" s="16"/>
      <c r="E16" s="16"/>
      <c r="F16" s="17"/>
      <c r="G16" s="93" t="s">
        <v>4</v>
      </c>
      <c r="H16" s="94">
        <v>46055</v>
      </c>
    </row>
    <row r="17" spans="1:8" s="18" customFormat="1" ht="20.399999999999999" x14ac:dyDescent="0.35">
      <c r="A17" s="13"/>
      <c r="B17" s="35" t="s">
        <v>5</v>
      </c>
      <c r="C17" s="101" t="s">
        <v>219</v>
      </c>
      <c r="D17" s="97"/>
      <c r="E17" s="19"/>
      <c r="F17" s="17"/>
      <c r="G17" s="93" t="s">
        <v>7</v>
      </c>
      <c r="H17" s="95" t="s">
        <v>2075</v>
      </c>
    </row>
    <row r="18" spans="1:8" s="18" customFormat="1" ht="20.399999999999999" x14ac:dyDescent="0.35">
      <c r="A18" s="13"/>
      <c r="B18" s="35" t="s">
        <v>8</v>
      </c>
      <c r="C18" s="104" t="s">
        <v>221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2074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2076</v>
      </c>
      <c r="D24" s="88">
        <v>1</v>
      </c>
      <c r="E24" s="89">
        <v>2.5</v>
      </c>
      <c r="F24" s="89">
        <f>D24*E24</f>
        <v>2.5</v>
      </c>
      <c r="G24" s="34"/>
      <c r="H24" s="89">
        <f t="shared" ref="H24:H46" si="0">F24</f>
        <v>2.5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2.5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2017</v>
      </c>
      <c r="D53" s="81">
        <v>1</v>
      </c>
      <c r="E53" s="82">
        <v>40</v>
      </c>
      <c r="F53" s="89">
        <f>D53*E53</f>
        <v>40</v>
      </c>
      <c r="G53" s="83"/>
      <c r="H53" s="89">
        <f t="shared" ref="H53:H60" si="2">F53</f>
        <v>40</v>
      </c>
    </row>
    <row r="54" spans="1:8" s="43" customFormat="1" ht="20.399999999999999" x14ac:dyDescent="0.35">
      <c r="A54" s="51"/>
      <c r="B54" s="80"/>
      <c r="C54" s="106" t="s">
        <v>2018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40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H61*0.07</f>
        <v>2.8000000000000003</v>
      </c>
      <c r="F62" s="61" t="s">
        <v>25</v>
      </c>
      <c r="G62" s="75"/>
      <c r="H62" s="131">
        <f>SUM(H61+E62)</f>
        <v>42.8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H47+H62</f>
        <v>45.3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6476D-077D-416C-AF7B-0F82A991ABE7}">
  <sheetPr>
    <tabColor rgb="FFFF0000"/>
  </sheetPr>
  <dimension ref="A1:J79"/>
  <sheetViews>
    <sheetView topLeftCell="A42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129</v>
      </c>
      <c r="D16" s="16"/>
      <c r="E16" s="16"/>
      <c r="F16" s="17"/>
      <c r="G16" s="93" t="s">
        <v>4</v>
      </c>
      <c r="H16" s="94">
        <v>46054</v>
      </c>
    </row>
    <row r="17" spans="1:8" s="18" customFormat="1" ht="20.399999999999999" x14ac:dyDescent="0.35">
      <c r="A17" s="13"/>
      <c r="B17" s="35" t="s">
        <v>5</v>
      </c>
      <c r="C17" s="101" t="s">
        <v>130</v>
      </c>
      <c r="D17" s="97"/>
      <c r="E17" s="19"/>
      <c r="F17" s="17"/>
      <c r="G17" s="93" t="s">
        <v>7</v>
      </c>
      <c r="H17" s="95" t="s">
        <v>2072</v>
      </c>
    </row>
    <row r="18" spans="1:8" s="18" customFormat="1" ht="20.399999999999999" x14ac:dyDescent="0.35">
      <c r="A18" s="13"/>
      <c r="B18" s="35" t="s">
        <v>8</v>
      </c>
      <c r="C18" s="104" t="s">
        <v>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2071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2073</v>
      </c>
      <c r="D24" s="88">
        <v>6</v>
      </c>
      <c r="E24" s="89">
        <v>45</v>
      </c>
      <c r="F24" s="89">
        <f>D24*E24</f>
        <v>270</v>
      </c>
      <c r="G24" s="34"/>
      <c r="H24" s="89">
        <f t="shared" ref="H24:H46" si="0">F24</f>
        <v>270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ref="F26:F46" si="1">D26*E26</f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270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133</v>
      </c>
      <c r="D53" s="81">
        <v>1</v>
      </c>
      <c r="E53" s="82">
        <v>100</v>
      </c>
      <c r="F53" s="89">
        <f>D53*E53</f>
        <v>100</v>
      </c>
      <c r="G53" s="83"/>
      <c r="H53" s="89">
        <f t="shared" ref="H53:H60" si="2">F53</f>
        <v>100</v>
      </c>
    </row>
    <row r="54" spans="1:8" s="43" customFormat="1" ht="20.399999999999999" x14ac:dyDescent="0.35">
      <c r="A54" s="51"/>
      <c r="B54" s="80"/>
      <c r="C54" s="106" t="s">
        <v>134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135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100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30">
        <f>H61*0.07</f>
        <v>7.0000000000000009</v>
      </c>
      <c r="F62" s="61" t="s">
        <v>25</v>
      </c>
      <c r="G62" s="75"/>
      <c r="H62" s="131">
        <f>SUM(H61+E62)</f>
        <v>107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H47+H62</f>
        <v>377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5BDB5-F0E2-4440-A67A-FB6C81C92365}">
  <sheetPr>
    <tabColor rgb="FFFF0000"/>
  </sheetPr>
  <dimension ref="A1:J79"/>
  <sheetViews>
    <sheetView topLeftCell="A43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86</v>
      </c>
      <c r="D16" s="16"/>
      <c r="E16" s="16"/>
      <c r="F16" s="17"/>
      <c r="G16" s="93" t="s">
        <v>4</v>
      </c>
      <c r="H16" s="94">
        <v>46037</v>
      </c>
    </row>
    <row r="17" spans="1:8" s="18" customFormat="1" ht="20.399999999999999" x14ac:dyDescent="0.35">
      <c r="A17" s="13"/>
      <c r="B17" s="35" t="s">
        <v>5</v>
      </c>
      <c r="C17" s="101" t="s">
        <v>87</v>
      </c>
      <c r="D17" s="97"/>
      <c r="E17" s="19"/>
      <c r="F17" s="17"/>
      <c r="G17" s="93" t="s">
        <v>7</v>
      </c>
      <c r="H17" s="95" t="s">
        <v>2061</v>
      </c>
    </row>
    <row r="18" spans="1:8" s="18" customFormat="1" ht="20.399999999999999" x14ac:dyDescent="0.35">
      <c r="A18" s="13"/>
      <c r="B18" s="35" t="s">
        <v>8</v>
      </c>
      <c r="C18" s="104" t="s">
        <v>89</v>
      </c>
      <c r="D18" s="21"/>
      <c r="E18" s="20"/>
      <c r="F18" s="17"/>
      <c r="G18" s="15"/>
      <c r="H18" s="116"/>
    </row>
    <row r="19" spans="1:8" s="18" customFormat="1" ht="20.399999999999999" x14ac:dyDescent="0.35">
      <c r="A19" s="13"/>
      <c r="B19" s="35" t="s">
        <v>10</v>
      </c>
      <c r="C19" s="100" t="s">
        <v>2060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2059</v>
      </c>
      <c r="D24" s="88">
        <v>1</v>
      </c>
      <c r="E24" s="89">
        <v>20</v>
      </c>
      <c r="F24" s="89">
        <f>D24*E24</f>
        <v>20</v>
      </c>
      <c r="G24" s="34"/>
      <c r="H24" s="89">
        <f t="shared" ref="H24:H46" si="0">F24</f>
        <v>20</v>
      </c>
    </row>
    <row r="25" spans="1:8" s="18" customFormat="1" ht="20.399999999999999" x14ac:dyDescent="0.35">
      <c r="A25" s="32"/>
      <c r="B25" s="33"/>
      <c r="C25" s="87" t="s">
        <v>979</v>
      </c>
      <c r="D25" s="88">
        <v>3</v>
      </c>
      <c r="E25" s="89">
        <v>3.5</v>
      </c>
      <c r="F25" s="89">
        <f>D25*E25</f>
        <v>10.5</v>
      </c>
      <c r="G25" s="34"/>
      <c r="H25" s="89">
        <f t="shared" si="0"/>
        <v>10.5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ref="F26:F46" si="1">D26*E26</f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30.5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2062</v>
      </c>
      <c r="D53" s="81">
        <v>1</v>
      </c>
      <c r="E53" s="82">
        <v>80</v>
      </c>
      <c r="F53" s="89">
        <f>D53*E53</f>
        <v>80</v>
      </c>
      <c r="G53" s="83"/>
      <c r="H53" s="89">
        <f t="shared" ref="H53:H60" si="2">F53</f>
        <v>80</v>
      </c>
    </row>
    <row r="54" spans="1:8" s="43" customFormat="1" ht="20.399999999999999" x14ac:dyDescent="0.35">
      <c r="A54" s="51"/>
      <c r="B54" s="80"/>
      <c r="C54" s="106" t="s">
        <v>2063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2064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2065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131">
        <f>SUM(H53:H60)</f>
        <v>80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30">
        <f>H61*0.07</f>
        <v>5.6000000000000005</v>
      </c>
      <c r="F62" s="61" t="s">
        <v>25</v>
      </c>
      <c r="G62" s="75"/>
      <c r="H62" s="131">
        <f>SUM(H61+E62)</f>
        <v>85.6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H47+H62</f>
        <v>116.1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E8A9C-C41D-43EF-9419-D09F713629FF}">
  <sheetPr>
    <tabColor rgb="FFFF0000"/>
  </sheetPr>
  <dimension ref="A1:J79"/>
  <sheetViews>
    <sheetView topLeftCell="A48" zoomScale="81" zoomScaleNormal="81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324</v>
      </c>
      <c r="D16" s="117"/>
      <c r="E16" s="16"/>
      <c r="F16" s="17"/>
      <c r="G16" s="93" t="s">
        <v>4</v>
      </c>
      <c r="H16" s="94">
        <v>46036</v>
      </c>
    </row>
    <row r="17" spans="1:8" s="18" customFormat="1" ht="20.399999999999999" x14ac:dyDescent="0.35">
      <c r="A17" s="13"/>
      <c r="B17" s="35" t="s">
        <v>5</v>
      </c>
      <c r="C17" s="101" t="s">
        <v>325</v>
      </c>
      <c r="D17" s="97"/>
      <c r="E17" s="19"/>
      <c r="F17" s="17"/>
      <c r="G17" s="93" t="s">
        <v>7</v>
      </c>
      <c r="H17" s="95" t="s">
        <v>2058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2054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2055</v>
      </c>
      <c r="D24" s="88">
        <v>8</v>
      </c>
      <c r="E24" s="89">
        <v>7</v>
      </c>
      <c r="F24" s="89">
        <f>D24*E24</f>
        <v>56</v>
      </c>
      <c r="G24" s="34"/>
      <c r="H24" s="89">
        <f t="shared" ref="H24:H46" si="0">F24</f>
        <v>56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56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2056</v>
      </c>
      <c r="D53" s="81">
        <v>1</v>
      </c>
      <c r="E53" s="82">
        <v>45</v>
      </c>
      <c r="F53" s="89">
        <f>D53*E53</f>
        <v>45</v>
      </c>
      <c r="G53" s="83"/>
      <c r="H53" s="89">
        <f t="shared" ref="H53:H60" si="2">F53</f>
        <v>45</v>
      </c>
    </row>
    <row r="54" spans="1:8" s="43" customFormat="1" ht="20.399999999999999" x14ac:dyDescent="0.35">
      <c r="A54" s="51"/>
      <c r="B54" s="80"/>
      <c r="C54" s="106" t="s">
        <v>2057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45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H61*0.07</f>
        <v>3.1500000000000004</v>
      </c>
      <c r="F62" s="61" t="s">
        <v>25</v>
      </c>
      <c r="G62" s="75"/>
      <c r="H62" s="131">
        <f>SUM(H61+E62)</f>
        <v>48.15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101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45"/>
      <c r="H68" s="45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52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AADCE-2883-452D-962E-3B8353B86463}">
  <sheetPr>
    <tabColor rgb="FFFF0000"/>
  </sheetPr>
  <dimension ref="A1:J79"/>
  <sheetViews>
    <sheetView topLeftCell="A38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257</v>
      </c>
      <c r="D16" s="117"/>
      <c r="E16" s="16"/>
      <c r="F16" s="17"/>
      <c r="G16" s="93" t="s">
        <v>4</v>
      </c>
      <c r="H16" s="94">
        <v>46034</v>
      </c>
    </row>
    <row r="17" spans="1:8" s="18" customFormat="1" ht="20.399999999999999" x14ac:dyDescent="0.35">
      <c r="A17" s="13"/>
      <c r="B17" s="35" t="s">
        <v>5</v>
      </c>
      <c r="C17" s="101" t="s">
        <v>258</v>
      </c>
      <c r="D17" s="97"/>
      <c r="E17" s="19"/>
      <c r="F17" s="17"/>
      <c r="G17" s="93" t="s">
        <v>7</v>
      </c>
      <c r="H17" s="95" t="s">
        <v>2050</v>
      </c>
    </row>
    <row r="18" spans="1:8" s="18" customFormat="1" ht="20.399999999999999" x14ac:dyDescent="0.35">
      <c r="A18" s="13"/>
      <c r="B18" s="35" t="s">
        <v>8</v>
      </c>
      <c r="C18" s="104" t="s">
        <v>221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1971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2051</v>
      </c>
      <c r="D24" s="88">
        <v>1</v>
      </c>
      <c r="E24" s="89">
        <v>12</v>
      </c>
      <c r="F24" s="89">
        <f>D24*E24</f>
        <v>12</v>
      </c>
      <c r="G24" s="34"/>
      <c r="H24" s="89">
        <f t="shared" ref="H24:H46" si="0">F24</f>
        <v>12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12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2052</v>
      </c>
      <c r="D53" s="81">
        <v>1</v>
      </c>
      <c r="E53" s="82">
        <v>45</v>
      </c>
      <c r="F53" s="89">
        <f>D53*E53</f>
        <v>45</v>
      </c>
      <c r="G53" s="83"/>
      <c r="H53" s="89">
        <f t="shared" ref="H53:H60" si="2">F53</f>
        <v>45</v>
      </c>
    </row>
    <row r="54" spans="1:8" s="43" customFormat="1" ht="20.399999999999999" x14ac:dyDescent="0.35">
      <c r="A54" s="51"/>
      <c r="B54" s="80"/>
      <c r="C54" s="106" t="s">
        <v>2053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45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H61*0.07</f>
        <v>3.1500000000000004</v>
      </c>
      <c r="F62" s="61" t="s">
        <v>25</v>
      </c>
      <c r="G62" s="75"/>
      <c r="H62" s="131">
        <f>SUM(H61+E62)</f>
        <v>48.15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H47+H62</f>
        <v>60.15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5BD07-20DB-49D7-84B8-86866B1FDE8D}">
  <sheetPr>
    <tabColor rgb="FF00B050"/>
  </sheetPr>
  <dimension ref="A1:J79"/>
  <sheetViews>
    <sheetView topLeftCell="B41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2032</v>
      </c>
      <c r="D16" s="16"/>
      <c r="E16" s="16"/>
      <c r="F16" s="17"/>
      <c r="G16" s="93" t="s">
        <v>4</v>
      </c>
      <c r="H16" s="94">
        <v>45958</v>
      </c>
    </row>
    <row r="17" spans="1:8" s="18" customFormat="1" ht="20.399999999999999" x14ac:dyDescent="0.35">
      <c r="A17" s="13"/>
      <c r="B17" s="35" t="s">
        <v>5</v>
      </c>
      <c r="C17" s="101"/>
      <c r="D17" s="97"/>
      <c r="E17" s="19"/>
      <c r="F17" s="17"/>
      <c r="G17" s="93"/>
      <c r="H17" s="95"/>
    </row>
    <row r="18" spans="1:8" s="18" customFormat="1" ht="20.399999999999999" x14ac:dyDescent="0.35">
      <c r="A18" s="13"/>
      <c r="B18" s="35"/>
      <c r="C18" s="104"/>
      <c r="D18" s="21"/>
      <c r="E18" s="20"/>
      <c r="F18" s="17"/>
      <c r="G18" s="15"/>
      <c r="H18" s="116"/>
    </row>
    <row r="19" spans="1:8" s="18" customFormat="1" ht="20.399999999999999" x14ac:dyDescent="0.35">
      <c r="A19" s="13"/>
      <c r="B19" s="35" t="s">
        <v>10</v>
      </c>
      <c r="C19" s="100" t="s">
        <v>2033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2034</v>
      </c>
      <c r="D24" s="88">
        <v>28</v>
      </c>
      <c r="E24" s="89">
        <v>4.2</v>
      </c>
      <c r="F24" s="89">
        <f>D24*E24</f>
        <v>117.60000000000001</v>
      </c>
      <c r="G24" s="34"/>
      <c r="H24" s="89">
        <f t="shared" ref="H24:H46" si="0">F24</f>
        <v>117.60000000000001</v>
      </c>
    </row>
    <row r="25" spans="1:8" s="18" customFormat="1" ht="20.399999999999999" x14ac:dyDescent="0.35">
      <c r="A25" s="32"/>
      <c r="B25" s="33"/>
      <c r="C25" s="87" t="s">
        <v>2035</v>
      </c>
      <c r="D25" s="88">
        <v>8</v>
      </c>
      <c r="E25" s="89">
        <v>4.0999999999999996</v>
      </c>
      <c r="F25" s="89">
        <f>D25*E25</f>
        <v>32.799999999999997</v>
      </c>
      <c r="G25" s="34"/>
      <c r="H25" s="89">
        <f t="shared" si="0"/>
        <v>32.799999999999997</v>
      </c>
    </row>
    <row r="26" spans="1:8" s="18" customFormat="1" ht="20.399999999999999" x14ac:dyDescent="0.35">
      <c r="A26" s="32"/>
      <c r="B26" s="33"/>
      <c r="C26" s="87" t="s">
        <v>2036</v>
      </c>
      <c r="D26" s="88">
        <v>3</v>
      </c>
      <c r="E26" s="89">
        <v>9.8000000000000007</v>
      </c>
      <c r="F26" s="89">
        <f t="shared" ref="F26:F46" si="1">D26*E26</f>
        <v>29.400000000000002</v>
      </c>
      <c r="G26" s="34"/>
      <c r="H26" s="89">
        <f t="shared" si="0"/>
        <v>29.400000000000002</v>
      </c>
    </row>
    <row r="27" spans="1:8" s="18" customFormat="1" ht="20.399999999999999" x14ac:dyDescent="0.35">
      <c r="A27" s="32"/>
      <c r="B27" s="33"/>
      <c r="C27" s="87" t="s">
        <v>2037</v>
      </c>
      <c r="D27" s="88">
        <v>96</v>
      </c>
      <c r="E27" s="89">
        <v>6</v>
      </c>
      <c r="F27" s="89">
        <f t="shared" si="1"/>
        <v>576</v>
      </c>
      <c r="G27" s="34"/>
      <c r="H27" s="89">
        <f t="shared" si="0"/>
        <v>576</v>
      </c>
    </row>
    <row r="28" spans="1:8" s="18" customFormat="1" ht="20.399999999999999" x14ac:dyDescent="0.35">
      <c r="A28" s="32"/>
      <c r="B28" s="33"/>
      <c r="C28" s="87" t="s">
        <v>2038</v>
      </c>
      <c r="D28" s="88">
        <v>10</v>
      </c>
      <c r="E28" s="89">
        <v>2.4</v>
      </c>
      <c r="F28" s="89">
        <f t="shared" si="1"/>
        <v>24</v>
      </c>
      <c r="G28" s="34"/>
      <c r="H28" s="89">
        <f t="shared" si="0"/>
        <v>24</v>
      </c>
    </row>
    <row r="29" spans="1:8" s="18" customFormat="1" ht="20.399999999999999" x14ac:dyDescent="0.35">
      <c r="A29" s="32"/>
      <c r="B29" s="33"/>
      <c r="C29" s="87" t="s">
        <v>2039</v>
      </c>
      <c r="D29" s="88">
        <v>10</v>
      </c>
      <c r="E29" s="89">
        <v>3</v>
      </c>
      <c r="F29" s="89">
        <f t="shared" si="1"/>
        <v>30</v>
      </c>
      <c r="G29" s="34"/>
      <c r="H29" s="89">
        <f t="shared" si="0"/>
        <v>30</v>
      </c>
    </row>
    <row r="30" spans="1:8" s="18" customFormat="1" ht="20.399999999999999" x14ac:dyDescent="0.35">
      <c r="A30" s="32"/>
      <c r="B30" s="33"/>
      <c r="C30" s="87" t="s">
        <v>2040</v>
      </c>
      <c r="D30" s="88">
        <v>58</v>
      </c>
      <c r="E30" s="89">
        <v>1.61</v>
      </c>
      <c r="F30" s="89">
        <f t="shared" si="1"/>
        <v>93.38000000000001</v>
      </c>
      <c r="G30" s="34"/>
      <c r="H30" s="89">
        <f t="shared" si="0"/>
        <v>93.38000000000001</v>
      </c>
    </row>
    <row r="31" spans="1:8" s="18" customFormat="1" ht="20.399999999999999" x14ac:dyDescent="0.35">
      <c r="A31" s="32"/>
      <c r="B31" s="33"/>
      <c r="C31" s="87" t="s">
        <v>2041</v>
      </c>
      <c r="D31" s="88">
        <v>7</v>
      </c>
      <c r="E31" s="89">
        <v>2.2599999999999998</v>
      </c>
      <c r="F31" s="89">
        <f t="shared" si="1"/>
        <v>15.819999999999999</v>
      </c>
      <c r="G31" s="34"/>
      <c r="H31" s="89">
        <f t="shared" si="0"/>
        <v>15.819999999999999</v>
      </c>
    </row>
    <row r="32" spans="1:8" s="18" customFormat="1" ht="20.399999999999999" x14ac:dyDescent="0.35">
      <c r="A32" s="32"/>
      <c r="B32" s="33"/>
      <c r="C32" s="87" t="s">
        <v>2042</v>
      </c>
      <c r="D32" s="88">
        <v>17</v>
      </c>
      <c r="E32" s="89">
        <v>2.85</v>
      </c>
      <c r="F32" s="89">
        <f t="shared" si="1"/>
        <v>48.45</v>
      </c>
      <c r="G32" s="34"/>
      <c r="H32" s="89">
        <f t="shared" si="0"/>
        <v>48.45</v>
      </c>
    </row>
    <row r="33" spans="1:8" s="18" customFormat="1" ht="20.399999999999999" x14ac:dyDescent="0.35">
      <c r="A33" s="32"/>
      <c r="B33" s="33"/>
      <c r="C33" s="87" t="s">
        <v>2043</v>
      </c>
      <c r="D33" s="88">
        <v>6</v>
      </c>
      <c r="E33" s="89">
        <v>5</v>
      </c>
      <c r="F33" s="89">
        <f t="shared" si="1"/>
        <v>30</v>
      </c>
      <c r="G33" s="34"/>
      <c r="H33" s="89">
        <f t="shared" si="0"/>
        <v>30</v>
      </c>
    </row>
    <row r="34" spans="1:8" s="18" customFormat="1" ht="20.399999999999999" x14ac:dyDescent="0.35">
      <c r="A34" s="32"/>
      <c r="B34" s="33"/>
      <c r="C34" s="87" t="s">
        <v>2044</v>
      </c>
      <c r="D34" s="88">
        <v>6</v>
      </c>
      <c r="E34" s="89">
        <v>9.6</v>
      </c>
      <c r="F34" s="89">
        <f t="shared" si="1"/>
        <v>57.599999999999994</v>
      </c>
      <c r="G34" s="34"/>
      <c r="H34" s="89">
        <f t="shared" si="0"/>
        <v>57.599999999999994</v>
      </c>
    </row>
    <row r="35" spans="1:8" s="18" customFormat="1" ht="20.399999999999999" x14ac:dyDescent="0.35">
      <c r="A35" s="32"/>
      <c r="B35" s="33"/>
      <c r="C35" s="87" t="s">
        <v>2045</v>
      </c>
      <c r="D35" s="88">
        <v>8</v>
      </c>
      <c r="E35" s="89">
        <v>29.6</v>
      </c>
      <c r="F35" s="89">
        <f t="shared" si="1"/>
        <v>236.8</v>
      </c>
      <c r="G35" s="34"/>
      <c r="H35" s="89">
        <f t="shared" si="0"/>
        <v>236.8</v>
      </c>
    </row>
    <row r="36" spans="1:8" s="18" customFormat="1" ht="20.399999999999999" x14ac:dyDescent="0.35">
      <c r="A36" s="32"/>
      <c r="B36" s="33"/>
      <c r="C36" s="87" t="s">
        <v>2049</v>
      </c>
      <c r="D36" s="88">
        <v>10</v>
      </c>
      <c r="E36" s="89">
        <v>2.1</v>
      </c>
      <c r="F36" s="89">
        <f t="shared" si="1"/>
        <v>21</v>
      </c>
      <c r="G36" s="34"/>
      <c r="H36" s="89">
        <f t="shared" si="0"/>
        <v>21</v>
      </c>
    </row>
    <row r="37" spans="1:8" s="18" customFormat="1" ht="20.399999999999999" x14ac:dyDescent="0.35">
      <c r="A37" s="32"/>
      <c r="B37" s="33"/>
      <c r="C37" s="90" t="s">
        <v>2048</v>
      </c>
      <c r="D37" s="88">
        <v>10</v>
      </c>
      <c r="E37" s="89">
        <v>3.8</v>
      </c>
      <c r="F37" s="89">
        <f t="shared" si="1"/>
        <v>38</v>
      </c>
      <c r="G37" s="34"/>
      <c r="H37" s="89">
        <f t="shared" si="0"/>
        <v>38</v>
      </c>
    </row>
    <row r="38" spans="1:8" s="18" customFormat="1" ht="20.399999999999999" x14ac:dyDescent="0.35">
      <c r="A38" s="32"/>
      <c r="B38" s="33"/>
      <c r="C38" s="90" t="s">
        <v>2046</v>
      </c>
      <c r="D38" s="88">
        <v>1</v>
      </c>
      <c r="E38" s="89">
        <v>11</v>
      </c>
      <c r="F38" s="89">
        <f t="shared" si="1"/>
        <v>11</v>
      </c>
      <c r="G38" s="34"/>
      <c r="H38" s="89">
        <f t="shared" si="0"/>
        <v>11</v>
      </c>
    </row>
    <row r="39" spans="1:8" s="18" customFormat="1" ht="20.399999999999999" x14ac:dyDescent="0.35">
      <c r="A39" s="32"/>
      <c r="B39" s="33"/>
      <c r="C39" s="90" t="s">
        <v>2047</v>
      </c>
      <c r="D39" s="88">
        <v>1</v>
      </c>
      <c r="E39" s="89">
        <v>128</v>
      </c>
      <c r="F39" s="89">
        <f t="shared" si="1"/>
        <v>128</v>
      </c>
      <c r="G39" s="34"/>
      <c r="H39" s="89">
        <f t="shared" si="0"/>
        <v>128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1489.85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2028</v>
      </c>
      <c r="D53" s="81">
        <v>4</v>
      </c>
      <c r="E53" s="82">
        <v>250</v>
      </c>
      <c r="F53" s="89">
        <f>D53*E53</f>
        <v>1000</v>
      </c>
      <c r="G53" s="83"/>
      <c r="H53" s="89">
        <f t="shared" ref="H53:H60" si="2">F53</f>
        <v>1000</v>
      </c>
    </row>
    <row r="54" spans="1:8" s="43" customFormat="1" ht="20.399999999999999" x14ac:dyDescent="0.35">
      <c r="A54" s="51"/>
      <c r="B54" s="80"/>
      <c r="C54" s="106" t="s">
        <v>2029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2030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2031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1000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53" t="s">
        <v>64</v>
      </c>
      <c r="D63" s="122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2489.85</v>
      </c>
    </row>
    <row r="68" spans="1:8" s="39" customFormat="1" ht="21" thickBot="1" x14ac:dyDescent="0.4">
      <c r="A68" s="44"/>
      <c r="B68" s="26"/>
      <c r="C68" s="76"/>
      <c r="D68" s="77"/>
      <c r="E68" s="77"/>
      <c r="F68" s="76"/>
      <c r="G68" s="78"/>
      <c r="H68" s="79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/>
      <c r="C70" s="26"/>
      <c r="D70" s="26"/>
      <c r="E70" s="26"/>
      <c r="F70" s="119"/>
      <c r="G70" s="35"/>
      <c r="H70" s="38"/>
    </row>
    <row r="71" spans="1:8" s="40" customFormat="1" ht="20.399999999999999" x14ac:dyDescent="0.35">
      <c r="A71" s="35"/>
      <c r="B71" s="53" t="s">
        <v>65</v>
      </c>
      <c r="C71" s="26"/>
      <c r="D71" s="26"/>
      <c r="E71" s="26"/>
      <c r="F71" s="119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9C6DB-4D4D-4876-88D2-BCBC7B680B95}">
  <sheetPr>
    <tabColor rgb="FFFF0000"/>
  </sheetPr>
  <dimension ref="A1:J79"/>
  <sheetViews>
    <sheetView topLeftCell="A42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218</v>
      </c>
      <c r="D16" s="16"/>
      <c r="E16" s="16"/>
      <c r="F16" s="17"/>
      <c r="G16" s="93" t="s">
        <v>4</v>
      </c>
      <c r="H16" s="94">
        <v>46034</v>
      </c>
    </row>
    <row r="17" spans="1:8" s="18" customFormat="1" ht="20.399999999999999" x14ac:dyDescent="0.35">
      <c r="A17" s="13"/>
      <c r="B17" s="35" t="s">
        <v>5</v>
      </c>
      <c r="C17" s="101" t="s">
        <v>219</v>
      </c>
      <c r="D17" s="97"/>
      <c r="E17" s="19"/>
      <c r="F17" s="17"/>
      <c r="G17" s="93" t="s">
        <v>7</v>
      </c>
      <c r="H17" s="95" t="s">
        <v>2019</v>
      </c>
    </row>
    <row r="18" spans="1:8" s="18" customFormat="1" ht="20.399999999999999" x14ac:dyDescent="0.35">
      <c r="A18" s="13"/>
      <c r="B18" s="35" t="s">
        <v>8</v>
      </c>
      <c r="C18" s="104" t="s">
        <v>221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2016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2017</v>
      </c>
      <c r="D53" s="81">
        <v>1</v>
      </c>
      <c r="E53" s="82">
        <v>45</v>
      </c>
      <c r="F53" s="89">
        <f>D53*E53</f>
        <v>45</v>
      </c>
      <c r="G53" s="83"/>
      <c r="H53" s="89">
        <f t="shared" ref="H53:H60" si="2">F53</f>
        <v>45</v>
      </c>
    </row>
    <row r="54" spans="1:8" s="43" customFormat="1" ht="20.399999999999999" x14ac:dyDescent="0.35">
      <c r="A54" s="51"/>
      <c r="B54" s="80"/>
      <c r="C54" s="106" t="s">
        <v>2018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45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H61*0.07</f>
        <v>3.1500000000000004</v>
      </c>
      <c r="F62" s="61" t="s">
        <v>25</v>
      </c>
      <c r="G62" s="75"/>
      <c r="H62" s="131">
        <f>SUM(H61+E62)</f>
        <v>48.15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H47+H62</f>
        <v>48.15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3FA3C-9258-4430-BC1D-A4C767621D5C}">
  <sheetPr>
    <tabColor rgb="FF0070C0"/>
  </sheetPr>
  <dimension ref="A1:J79"/>
  <sheetViews>
    <sheetView topLeftCell="A41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329</v>
      </c>
      <c r="D16" s="117" t="s">
        <v>330</v>
      </c>
      <c r="E16" s="16"/>
      <c r="F16" s="17"/>
      <c r="G16" s="93" t="s">
        <v>4</v>
      </c>
      <c r="H16" s="94">
        <v>46034</v>
      </c>
    </row>
    <row r="17" spans="1:8" s="18" customFormat="1" ht="20.399999999999999" x14ac:dyDescent="0.35">
      <c r="A17" s="13"/>
      <c r="B17" s="35" t="s">
        <v>5</v>
      </c>
      <c r="C17" s="101" t="s">
        <v>2003</v>
      </c>
      <c r="D17" s="97"/>
      <c r="E17" s="19"/>
      <c r="F17" s="17"/>
      <c r="G17" s="93" t="s">
        <v>7</v>
      </c>
      <c r="H17" s="95" t="s">
        <v>2015</v>
      </c>
    </row>
    <row r="18" spans="1:8" s="18" customFormat="1" ht="20.399999999999999" x14ac:dyDescent="0.35">
      <c r="A18" s="13"/>
      <c r="B18" s="35" t="s">
        <v>8</v>
      </c>
      <c r="C18" s="104" t="s">
        <v>329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2004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844</v>
      </c>
      <c r="D24" s="88">
        <v>1</v>
      </c>
      <c r="E24" s="89">
        <v>7</v>
      </c>
      <c r="F24" s="89">
        <f>D24*E24</f>
        <v>7</v>
      </c>
      <c r="G24" s="34"/>
      <c r="H24" s="89">
        <f t="shared" ref="H24:H46" si="0">F24</f>
        <v>7</v>
      </c>
    </row>
    <row r="25" spans="1:8" s="18" customFormat="1" ht="20.399999999999999" x14ac:dyDescent="0.35">
      <c r="A25" s="32"/>
      <c r="B25" s="33"/>
      <c r="C25" s="87" t="s">
        <v>2023</v>
      </c>
      <c r="D25" s="88">
        <v>1</v>
      </c>
      <c r="E25" s="89">
        <v>12</v>
      </c>
      <c r="F25" s="89">
        <f t="shared" ref="F25:F46" si="1">D25*E25</f>
        <v>12</v>
      </c>
      <c r="G25" s="34"/>
      <c r="H25" s="89">
        <f t="shared" si="0"/>
        <v>12</v>
      </c>
    </row>
    <row r="26" spans="1:8" s="18" customFormat="1" ht="20.399999999999999" x14ac:dyDescent="0.35">
      <c r="A26" s="32"/>
      <c r="B26" s="33"/>
      <c r="C26" s="87" t="s">
        <v>2005</v>
      </c>
      <c r="D26" s="88">
        <v>1</v>
      </c>
      <c r="E26" s="89">
        <v>9</v>
      </c>
      <c r="F26" s="89">
        <f t="shared" si="1"/>
        <v>9</v>
      </c>
      <c r="G26" s="34"/>
      <c r="H26" s="89">
        <f t="shared" si="0"/>
        <v>9</v>
      </c>
    </row>
    <row r="27" spans="1:8" s="18" customFormat="1" ht="20.399999999999999" x14ac:dyDescent="0.35">
      <c r="A27" s="32"/>
      <c r="B27" s="33"/>
      <c r="C27" s="87" t="s">
        <v>2006</v>
      </c>
      <c r="D27" s="88">
        <v>1</v>
      </c>
      <c r="E27" s="89">
        <v>4</v>
      </c>
      <c r="F27" s="89">
        <f t="shared" si="1"/>
        <v>4</v>
      </c>
      <c r="G27" s="34"/>
      <c r="H27" s="89">
        <f t="shared" si="0"/>
        <v>4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32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2007</v>
      </c>
      <c r="D53" s="81">
        <v>1</v>
      </c>
      <c r="E53" s="82">
        <v>140</v>
      </c>
      <c r="F53" s="89">
        <f>D53*E53</f>
        <v>140</v>
      </c>
      <c r="G53" s="83"/>
      <c r="H53" s="89">
        <f t="shared" ref="H53:H60" si="2">F53</f>
        <v>140</v>
      </c>
    </row>
    <row r="54" spans="1:8" s="43" customFormat="1" ht="20.399999999999999" x14ac:dyDescent="0.35">
      <c r="A54" s="51"/>
      <c r="B54" s="80"/>
      <c r="C54" s="106" t="s">
        <v>2008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2009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2010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 t="s">
        <v>2011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 t="s">
        <v>2012</v>
      </c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 t="s">
        <v>2013</v>
      </c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 t="s">
        <v>2014</v>
      </c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140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H61*0.07</f>
        <v>9.8000000000000007</v>
      </c>
      <c r="F62" s="61" t="s">
        <v>25</v>
      </c>
      <c r="G62" s="75"/>
      <c r="H62" s="131">
        <f>SUM(H61+E62)</f>
        <v>149.80000000000001</v>
      </c>
    </row>
    <row r="63" spans="1:8" s="43" customFormat="1" ht="20.399999999999999" x14ac:dyDescent="0.35">
      <c r="A63" s="44"/>
      <c r="B63" s="28"/>
      <c r="C63" s="35"/>
      <c r="D63" s="28"/>
      <c r="E63" s="47"/>
      <c r="F63" s="119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H47+H62</f>
        <v>181.8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8A696-205C-4280-8B64-E3838C13593C}">
  <sheetPr>
    <tabColor rgb="FFFF0000"/>
  </sheetPr>
  <dimension ref="A1:J79"/>
  <sheetViews>
    <sheetView topLeftCell="A37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2024</v>
      </c>
      <c r="D16" s="117"/>
      <c r="E16" s="16"/>
      <c r="F16" s="17"/>
      <c r="G16" s="93" t="s">
        <v>4</v>
      </c>
      <c r="H16" s="94">
        <v>46031</v>
      </c>
    </row>
    <row r="17" spans="1:8" s="18" customFormat="1" ht="20.399999999999999" x14ac:dyDescent="0.35">
      <c r="A17" s="13"/>
      <c r="B17" s="35" t="s">
        <v>5</v>
      </c>
      <c r="C17" s="115" t="s">
        <v>2025</v>
      </c>
      <c r="D17" s="97"/>
      <c r="E17" s="19"/>
      <c r="F17" s="17"/>
      <c r="G17" s="93" t="s">
        <v>7</v>
      </c>
      <c r="H17" s="95" t="s">
        <v>2002</v>
      </c>
    </row>
    <row r="18" spans="1:8" s="18" customFormat="1" ht="20.399999999999999" x14ac:dyDescent="0.35">
      <c r="A18" s="13"/>
      <c r="B18" s="35" t="s">
        <v>8</v>
      </c>
      <c r="C18" s="104" t="s">
        <v>2026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2001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1999</v>
      </c>
      <c r="D24" s="88">
        <v>1</v>
      </c>
      <c r="E24" s="89">
        <v>20</v>
      </c>
      <c r="F24" s="89">
        <f>D24*E24</f>
        <v>20</v>
      </c>
      <c r="G24" s="34"/>
      <c r="H24" s="89">
        <f t="shared" ref="H24:H46" si="0">F24</f>
        <v>20</v>
      </c>
    </row>
    <row r="25" spans="1:8" s="18" customFormat="1" ht="20.399999999999999" x14ac:dyDescent="0.35">
      <c r="A25" s="32"/>
      <c r="B25" s="33"/>
      <c r="C25" s="87" t="s">
        <v>1623</v>
      </c>
      <c r="D25" s="88">
        <v>1</v>
      </c>
      <c r="E25" s="89">
        <v>7</v>
      </c>
      <c r="F25" s="89">
        <f t="shared" ref="F25:F46" si="1">D25*E25</f>
        <v>7</v>
      </c>
      <c r="G25" s="34"/>
      <c r="H25" s="89">
        <f t="shared" si="0"/>
        <v>7</v>
      </c>
    </row>
    <row r="26" spans="1:8" s="18" customFormat="1" ht="20.399999999999999" x14ac:dyDescent="0.35">
      <c r="A26" s="32"/>
      <c r="B26" s="33"/>
      <c r="C26" s="87" t="s">
        <v>2000</v>
      </c>
      <c r="D26" s="88">
        <v>1</v>
      </c>
      <c r="E26" s="89">
        <v>3</v>
      </c>
      <c r="F26" s="89">
        <f t="shared" si="1"/>
        <v>3</v>
      </c>
      <c r="G26" s="34"/>
      <c r="H26" s="89">
        <f t="shared" si="0"/>
        <v>3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30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2020</v>
      </c>
      <c r="D53" s="81">
        <v>1</v>
      </c>
      <c r="E53" s="82">
        <v>70</v>
      </c>
      <c r="F53" s="89">
        <f>D53*E53</f>
        <v>70</v>
      </c>
      <c r="G53" s="83"/>
      <c r="H53" s="89">
        <f>F53</f>
        <v>70</v>
      </c>
    </row>
    <row r="54" spans="1:8" s="43" customFormat="1" ht="20.399999999999999" x14ac:dyDescent="0.35">
      <c r="A54" s="51"/>
      <c r="B54" s="80"/>
      <c r="C54" s="106" t="s">
        <v>2021</v>
      </c>
      <c r="D54" s="81"/>
      <c r="E54" s="82"/>
      <c r="F54" s="89">
        <f t="shared" ref="F54:F60" si="2">D54*E54</f>
        <v>0</v>
      </c>
      <c r="G54" s="83"/>
      <c r="H54" s="89">
        <f t="shared" ref="H54:H60" si="3">F54</f>
        <v>0</v>
      </c>
    </row>
    <row r="55" spans="1:8" s="43" customFormat="1" ht="20.399999999999999" x14ac:dyDescent="0.35">
      <c r="A55" s="42"/>
      <c r="B55" s="80"/>
      <c r="C55" s="106" t="s">
        <v>2022</v>
      </c>
      <c r="D55" s="81"/>
      <c r="E55" s="82"/>
      <c r="F55" s="89">
        <f t="shared" si="2"/>
        <v>0</v>
      </c>
      <c r="G55" s="83"/>
      <c r="H55" s="89">
        <f t="shared" si="3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2"/>
        <v>0</v>
      </c>
      <c r="G56" s="83"/>
      <c r="H56" s="89">
        <f t="shared" si="3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2"/>
        <v>0</v>
      </c>
      <c r="G57" s="83"/>
      <c r="H57" s="89">
        <f t="shared" si="3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2"/>
        <v>0</v>
      </c>
      <c r="G58" s="83"/>
      <c r="H58" s="89">
        <f t="shared" si="3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2"/>
        <v>0</v>
      </c>
      <c r="G59" s="83"/>
      <c r="H59" s="89">
        <f t="shared" si="3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2"/>
        <v>0</v>
      </c>
      <c r="G60" s="50"/>
      <c r="H60" s="89">
        <f t="shared" si="3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70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H61*0.07</f>
        <v>4.9000000000000004</v>
      </c>
      <c r="F62" s="61" t="s">
        <v>25</v>
      </c>
      <c r="G62" s="75"/>
      <c r="H62" s="131">
        <f>SUM(H61+E62)</f>
        <v>74.900000000000006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H47+H62</f>
        <v>104.9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95CB6-DBFB-4A5E-9253-C31552D7C15C}">
  <sheetPr>
    <tabColor rgb="FFFF0000"/>
  </sheetPr>
  <dimension ref="A1:J79"/>
  <sheetViews>
    <sheetView topLeftCell="A37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1987</v>
      </c>
      <c r="D16" s="117"/>
      <c r="E16" s="16"/>
      <c r="F16" s="17"/>
      <c r="G16" s="93" t="s">
        <v>4</v>
      </c>
      <c r="H16" s="94">
        <v>46031</v>
      </c>
    </row>
    <row r="17" spans="1:8" s="18" customFormat="1" ht="20.399999999999999" x14ac:dyDescent="0.35">
      <c r="A17" s="13"/>
      <c r="B17" s="35" t="s">
        <v>5</v>
      </c>
      <c r="C17" s="115" t="s">
        <v>1986</v>
      </c>
      <c r="D17" s="97"/>
      <c r="E17" s="19"/>
      <c r="F17" s="17"/>
      <c r="G17" s="93" t="s">
        <v>7</v>
      </c>
      <c r="H17" s="95" t="s">
        <v>1991</v>
      </c>
    </row>
    <row r="18" spans="1:8" s="18" customFormat="1" ht="20.399999999999999" x14ac:dyDescent="0.35">
      <c r="A18" s="13"/>
      <c r="B18" s="35" t="s">
        <v>8</v>
      </c>
      <c r="C18" s="104" t="s">
        <v>2026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1998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844</v>
      </c>
      <c r="D24" s="88">
        <v>1</v>
      </c>
      <c r="E24" s="89">
        <v>7</v>
      </c>
      <c r="F24" s="89">
        <f>D24*E24</f>
        <v>7</v>
      </c>
      <c r="G24" s="34"/>
      <c r="H24" s="89">
        <f t="shared" ref="H24:H46" si="0">F24</f>
        <v>7</v>
      </c>
    </row>
    <row r="25" spans="1:8" s="18" customFormat="1" ht="20.399999999999999" x14ac:dyDescent="0.35">
      <c r="A25" s="32"/>
      <c r="B25" s="33"/>
      <c r="C25" s="87" t="s">
        <v>1990</v>
      </c>
      <c r="D25" s="88">
        <v>1</v>
      </c>
      <c r="E25" s="89">
        <v>8</v>
      </c>
      <c r="F25" s="89">
        <f t="shared" ref="F25:F46" si="1">D25*E25</f>
        <v>8</v>
      </c>
      <c r="G25" s="34"/>
      <c r="H25" s="89">
        <f t="shared" si="0"/>
        <v>8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1992</v>
      </c>
      <c r="D53" s="81">
        <v>1</v>
      </c>
      <c r="E53" s="82">
        <v>80</v>
      </c>
      <c r="F53" s="89">
        <f>D53*E53</f>
        <v>80</v>
      </c>
      <c r="G53" s="83"/>
      <c r="H53" s="89">
        <f>F53</f>
        <v>80</v>
      </c>
    </row>
    <row r="54" spans="1:8" s="43" customFormat="1" ht="20.399999999999999" x14ac:dyDescent="0.35">
      <c r="A54" s="51"/>
      <c r="B54" s="80"/>
      <c r="C54" s="106" t="s">
        <v>1993</v>
      </c>
      <c r="D54" s="81"/>
      <c r="E54" s="82"/>
      <c r="F54" s="89">
        <f t="shared" ref="F54:F60" si="2">D54*E54</f>
        <v>0</v>
      </c>
      <c r="G54" s="83"/>
      <c r="H54" s="89">
        <f t="shared" ref="H54:H60" si="3">F54</f>
        <v>0</v>
      </c>
    </row>
    <row r="55" spans="1:8" s="43" customFormat="1" ht="20.399999999999999" x14ac:dyDescent="0.35">
      <c r="A55" s="42"/>
      <c r="B55" s="80"/>
      <c r="C55" s="106" t="s">
        <v>1994</v>
      </c>
      <c r="D55" s="81"/>
      <c r="E55" s="82"/>
      <c r="F55" s="89">
        <f t="shared" si="2"/>
        <v>0</v>
      </c>
      <c r="G55" s="83"/>
      <c r="H55" s="89">
        <f t="shared" si="3"/>
        <v>0</v>
      </c>
    </row>
    <row r="56" spans="1:8" s="43" customFormat="1" ht="20.399999999999999" x14ac:dyDescent="0.35">
      <c r="A56" s="42"/>
      <c r="B56" s="80"/>
      <c r="C56" s="106" t="s">
        <v>1995</v>
      </c>
      <c r="D56" s="81"/>
      <c r="E56" s="82"/>
      <c r="F56" s="89">
        <f t="shared" si="2"/>
        <v>0</v>
      </c>
      <c r="G56" s="83"/>
      <c r="H56" s="89">
        <f t="shared" si="3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2"/>
        <v>0</v>
      </c>
      <c r="G57" s="83"/>
      <c r="H57" s="89">
        <f t="shared" si="3"/>
        <v>0</v>
      </c>
    </row>
    <row r="58" spans="1:8" s="43" customFormat="1" ht="20.399999999999999" x14ac:dyDescent="0.35">
      <c r="A58" s="42"/>
      <c r="B58" s="80"/>
      <c r="C58" s="114" t="s">
        <v>1996</v>
      </c>
      <c r="D58" s="81"/>
      <c r="E58" s="82"/>
      <c r="F58" s="89">
        <f t="shared" si="2"/>
        <v>0</v>
      </c>
      <c r="G58" s="83"/>
      <c r="H58" s="89">
        <f t="shared" si="3"/>
        <v>0</v>
      </c>
    </row>
    <row r="59" spans="1:8" s="43" customFormat="1" ht="20.399999999999999" x14ac:dyDescent="0.35">
      <c r="A59" s="42"/>
      <c r="B59" s="80"/>
      <c r="C59" s="106" t="s">
        <v>1997</v>
      </c>
      <c r="D59" s="81"/>
      <c r="E59" s="82"/>
      <c r="F59" s="89">
        <f t="shared" si="2"/>
        <v>0</v>
      </c>
      <c r="G59" s="83"/>
      <c r="H59" s="89">
        <f t="shared" si="3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2"/>
        <v>0</v>
      </c>
      <c r="G60" s="50"/>
      <c r="H60" s="89">
        <f t="shared" si="3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80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H61*0.07</f>
        <v>5.6000000000000005</v>
      </c>
      <c r="F62" s="61" t="s">
        <v>25</v>
      </c>
      <c r="G62" s="75"/>
      <c r="H62" s="131">
        <f>SUM(H61+E62)</f>
        <v>85.6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H47+H62</f>
        <v>100.6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FD202-74DF-45B0-9747-B672C3234C22}">
  <sheetPr>
    <tabColor rgb="FFFF0000"/>
  </sheetPr>
  <dimension ref="A1:J79"/>
  <sheetViews>
    <sheetView topLeftCell="A31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434</v>
      </c>
      <c r="D16" s="117" t="s">
        <v>1988</v>
      </c>
      <c r="E16" s="16"/>
      <c r="F16" s="17"/>
      <c r="G16" s="93" t="s">
        <v>4</v>
      </c>
      <c r="H16" s="94">
        <v>46029</v>
      </c>
    </row>
    <row r="17" spans="1:8" s="18" customFormat="1" ht="20.399999999999999" x14ac:dyDescent="0.35">
      <c r="A17" s="13"/>
      <c r="B17" s="35" t="s">
        <v>5</v>
      </c>
      <c r="C17" s="115" t="s">
        <v>436</v>
      </c>
      <c r="D17" s="97"/>
      <c r="E17" s="19"/>
      <c r="F17" s="17"/>
      <c r="G17" s="93" t="s">
        <v>7</v>
      </c>
      <c r="H17" s="95" t="s">
        <v>1984</v>
      </c>
    </row>
    <row r="18" spans="1:8" s="18" customFormat="1" ht="20.399999999999999" x14ac:dyDescent="0.35">
      <c r="A18" s="13"/>
      <c r="B18" s="35" t="s">
        <v>8</v>
      </c>
      <c r="C18" s="104" t="s">
        <v>438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1985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1977</v>
      </c>
      <c r="D24" s="88">
        <v>1</v>
      </c>
      <c r="E24" s="89">
        <v>7</v>
      </c>
      <c r="F24" s="89">
        <f>D24*E24</f>
        <v>7</v>
      </c>
      <c r="G24" s="34"/>
      <c r="H24" s="89">
        <f t="shared" ref="H24:H46" si="0">F24</f>
        <v>7</v>
      </c>
    </row>
    <row r="25" spans="1:8" s="18" customFormat="1" ht="20.399999999999999" x14ac:dyDescent="0.35">
      <c r="A25" s="32"/>
      <c r="B25" s="33"/>
      <c r="C25" s="87" t="s">
        <v>1978</v>
      </c>
      <c r="D25" s="88">
        <v>1</v>
      </c>
      <c r="E25" s="89">
        <v>33</v>
      </c>
      <c r="F25" s="89">
        <f t="shared" ref="F25:F46" si="1">D25*E25</f>
        <v>33</v>
      </c>
      <c r="G25" s="34"/>
      <c r="H25" s="89">
        <f t="shared" si="0"/>
        <v>33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40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1982</v>
      </c>
      <c r="D53" s="81">
        <v>1</v>
      </c>
      <c r="E53" s="82">
        <v>100</v>
      </c>
      <c r="F53" s="89">
        <f>D53*E53</f>
        <v>100</v>
      </c>
      <c r="G53" s="83"/>
      <c r="H53" s="89">
        <f t="shared" ref="H53:H60" si="2">F53</f>
        <v>100</v>
      </c>
    </row>
    <row r="54" spans="1:8" s="43" customFormat="1" ht="20.399999999999999" x14ac:dyDescent="0.35">
      <c r="A54" s="51"/>
      <c r="B54" s="80"/>
      <c r="C54" s="106" t="s">
        <v>1983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1979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1980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 t="s">
        <v>1981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100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H61*0.07</f>
        <v>7.0000000000000009</v>
      </c>
      <c r="F62" s="61" t="s">
        <v>25</v>
      </c>
      <c r="G62" s="75"/>
      <c r="H62" s="131">
        <f>SUM(H61+E62)</f>
        <v>107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H47+H62</f>
        <v>147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BEE66-D2A7-4BDD-9FED-46A729A05D23}">
  <sheetPr>
    <tabColor rgb="FFFF0000"/>
  </sheetPr>
  <dimension ref="A1:J79"/>
  <sheetViews>
    <sheetView topLeftCell="A36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1989</v>
      </c>
      <c r="D16" s="117"/>
      <c r="E16" s="16"/>
      <c r="F16" s="17"/>
      <c r="G16" s="93" t="s">
        <v>4</v>
      </c>
      <c r="H16" s="94">
        <v>46027</v>
      </c>
    </row>
    <row r="17" spans="1:8" s="18" customFormat="1" ht="20.399999999999999" x14ac:dyDescent="0.35">
      <c r="A17" s="13"/>
      <c r="B17" s="35" t="s">
        <v>5</v>
      </c>
      <c r="C17" s="102" t="s">
        <v>1975</v>
      </c>
      <c r="D17" s="97"/>
      <c r="E17" s="19"/>
      <c r="F17" s="17"/>
      <c r="G17" s="93" t="s">
        <v>7</v>
      </c>
      <c r="H17" s="95" t="s">
        <v>1976</v>
      </c>
    </row>
    <row r="18" spans="1:8" s="18" customFormat="1" ht="20.399999999999999" x14ac:dyDescent="0.35">
      <c r="A18" s="13"/>
      <c r="B18" s="35" t="s">
        <v>8</v>
      </c>
      <c r="C18" s="104" t="s">
        <v>2026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1972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1973</v>
      </c>
      <c r="D24" s="88">
        <v>1</v>
      </c>
      <c r="E24" s="89">
        <v>160</v>
      </c>
      <c r="F24" s="89">
        <f>D24*E24</f>
        <v>160</v>
      </c>
      <c r="G24" s="34"/>
      <c r="H24" s="89">
        <f t="shared" ref="H24:H46" si="0">F24</f>
        <v>160</v>
      </c>
    </row>
    <row r="25" spans="1:8" s="18" customFormat="1" ht="20.399999999999999" x14ac:dyDescent="0.35">
      <c r="A25" s="32"/>
      <c r="B25" s="33"/>
      <c r="C25" s="87" t="s">
        <v>375</v>
      </c>
      <c r="D25" s="88">
        <v>2</v>
      </c>
      <c r="E25" s="89">
        <v>3</v>
      </c>
      <c r="F25" s="89">
        <f t="shared" ref="F25:F46" si="1">D25*E25</f>
        <v>6</v>
      </c>
      <c r="G25" s="34"/>
      <c r="H25" s="89">
        <f t="shared" si="0"/>
        <v>6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166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1974</v>
      </c>
      <c r="D53" s="81">
        <v>1</v>
      </c>
      <c r="E53" s="82">
        <v>90</v>
      </c>
      <c r="F53" s="89">
        <f>D53*E53</f>
        <v>90</v>
      </c>
      <c r="G53" s="83"/>
      <c r="H53" s="89">
        <f t="shared" ref="H53:H60" si="2">F53</f>
        <v>90</v>
      </c>
    </row>
    <row r="54" spans="1:8" s="43" customFormat="1" ht="20.399999999999999" x14ac:dyDescent="0.35">
      <c r="A54" s="51"/>
      <c r="B54" s="80"/>
      <c r="C54" s="106"/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90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H61*0.07</f>
        <v>6.3000000000000007</v>
      </c>
      <c r="F62" s="61" t="s">
        <v>25</v>
      </c>
      <c r="G62" s="75"/>
      <c r="H62" s="131">
        <f>SUM(H61+E62)</f>
        <v>96.3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H47+H62</f>
        <v>262.3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FC3AC-A578-4B91-B741-222E7A31129B}">
  <sheetPr>
    <tabColor rgb="FFFF0000"/>
  </sheetPr>
  <dimension ref="A1:J79"/>
  <sheetViews>
    <sheetView topLeftCell="A43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257</v>
      </c>
      <c r="D16" s="117"/>
      <c r="E16" s="16"/>
      <c r="F16" s="17"/>
      <c r="G16" s="93" t="s">
        <v>4</v>
      </c>
      <c r="H16" s="94">
        <v>46025</v>
      </c>
    </row>
    <row r="17" spans="1:8" s="18" customFormat="1" ht="20.399999999999999" x14ac:dyDescent="0.35">
      <c r="A17" s="13"/>
      <c r="B17" s="35" t="s">
        <v>5</v>
      </c>
      <c r="C17" s="101" t="s">
        <v>258</v>
      </c>
      <c r="D17" s="97"/>
      <c r="E17" s="19"/>
      <c r="F17" s="17"/>
      <c r="G17" s="93" t="s">
        <v>7</v>
      </c>
      <c r="H17" s="95" t="s">
        <v>1970</v>
      </c>
    </row>
    <row r="18" spans="1:8" s="18" customFormat="1" ht="20.399999999999999" x14ac:dyDescent="0.35">
      <c r="A18" s="13"/>
      <c r="B18" s="35" t="s">
        <v>8</v>
      </c>
      <c r="C18" s="104" t="s">
        <v>221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1971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1967</v>
      </c>
      <c r="D24" s="88">
        <v>1</v>
      </c>
      <c r="E24" s="89">
        <v>10</v>
      </c>
      <c r="F24" s="89">
        <f>D24*E24</f>
        <v>10</v>
      </c>
      <c r="G24" s="34"/>
      <c r="H24" s="89">
        <f t="shared" ref="H24:H46" si="0">F24</f>
        <v>10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1968</v>
      </c>
      <c r="D53" s="81">
        <v>1</v>
      </c>
      <c r="E53" s="82">
        <v>65</v>
      </c>
      <c r="F53" s="89">
        <f>D53*E53</f>
        <v>65</v>
      </c>
      <c r="G53" s="83"/>
      <c r="H53" s="89">
        <f t="shared" ref="H53:H60" si="2">F53</f>
        <v>65</v>
      </c>
    </row>
    <row r="54" spans="1:8" s="43" customFormat="1" ht="20.399999999999999" x14ac:dyDescent="0.35">
      <c r="A54" s="51"/>
      <c r="B54" s="80"/>
      <c r="C54" s="106" t="s">
        <v>1969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65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H61*0.07</f>
        <v>4.5500000000000007</v>
      </c>
      <c r="F62" s="61" t="s">
        <v>25</v>
      </c>
      <c r="G62" s="75"/>
      <c r="H62" s="131">
        <f>SUM(H61+E62)</f>
        <v>69.55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H47+H62</f>
        <v>79.55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96E56-538E-4A5B-9FCA-49776A1C16CB}">
  <sheetPr>
    <tabColor rgb="FFFF0000"/>
  </sheetPr>
  <dimension ref="A1:J79"/>
  <sheetViews>
    <sheetView topLeftCell="A45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155</v>
      </c>
      <c r="D16" s="117" t="s">
        <v>156</v>
      </c>
      <c r="E16" s="16"/>
      <c r="F16" s="17"/>
      <c r="G16" s="93" t="s">
        <v>4</v>
      </c>
      <c r="H16" s="94">
        <v>46025</v>
      </c>
    </row>
    <row r="17" spans="1:8" s="18" customFormat="1" ht="20.399999999999999" x14ac:dyDescent="0.35">
      <c r="A17" s="13"/>
      <c r="B17" s="35" t="s">
        <v>5</v>
      </c>
      <c r="C17" s="101" t="s">
        <v>157</v>
      </c>
      <c r="D17" s="97"/>
      <c r="E17" s="19"/>
      <c r="F17" s="17"/>
      <c r="G17" s="93" t="s">
        <v>7</v>
      </c>
      <c r="H17" s="95" t="s">
        <v>1966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1959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1960</v>
      </c>
      <c r="D24" s="88">
        <v>7</v>
      </c>
      <c r="E24" s="89">
        <v>3.5</v>
      </c>
      <c r="F24" s="89">
        <f>D24*E24</f>
        <v>24.5</v>
      </c>
      <c r="G24" s="34"/>
      <c r="H24" s="89">
        <f t="shared" ref="H24:H46" si="0">F24</f>
        <v>24.5</v>
      </c>
    </row>
    <row r="25" spans="1:8" s="18" customFormat="1" ht="20.399999999999999" x14ac:dyDescent="0.35">
      <c r="A25" s="32"/>
      <c r="B25" s="33"/>
      <c r="C25" s="87" t="s">
        <v>1961</v>
      </c>
      <c r="D25" s="88">
        <v>1</v>
      </c>
      <c r="E25" s="89">
        <v>5</v>
      </c>
      <c r="F25" s="89">
        <f t="shared" ref="F25:F46" si="1">D25*E25</f>
        <v>5</v>
      </c>
      <c r="G25" s="34"/>
      <c r="H25" s="89">
        <f t="shared" si="0"/>
        <v>5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29.5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1962</v>
      </c>
      <c r="D53" s="81">
        <v>1</v>
      </c>
      <c r="E53" s="82">
        <v>75</v>
      </c>
      <c r="F53" s="89">
        <f>D53*E53</f>
        <v>75</v>
      </c>
      <c r="G53" s="83"/>
      <c r="H53" s="89">
        <f t="shared" ref="H53:H60" si="2">F53</f>
        <v>75</v>
      </c>
    </row>
    <row r="54" spans="1:8" s="43" customFormat="1" ht="20.399999999999999" x14ac:dyDescent="0.35">
      <c r="A54" s="51"/>
      <c r="B54" s="80"/>
      <c r="C54" s="106" t="s">
        <v>1963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1964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1965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1958</v>
      </c>
      <c r="G61" s="75"/>
      <c r="H61" s="65">
        <f>SUM(H53:H60)</f>
        <v>75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H61*0.07</f>
        <v>5.2500000000000009</v>
      </c>
      <c r="F62" s="61" t="s">
        <v>25</v>
      </c>
      <c r="G62" s="75"/>
      <c r="H62" s="131">
        <f>SUM(H61+E62)</f>
        <v>80.25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H47+H62</f>
        <v>109.75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E8847-57F9-420F-895A-F4B7DDE24A33}">
  <sheetPr>
    <tabColor rgb="FFC00000"/>
  </sheetPr>
  <dimension ref="A1:J79"/>
  <sheetViews>
    <sheetView topLeftCell="A42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129</v>
      </c>
      <c r="D16" s="16"/>
      <c r="E16" s="16"/>
      <c r="F16" s="17"/>
      <c r="G16" s="93" t="s">
        <v>4</v>
      </c>
      <c r="H16" s="94">
        <v>46025</v>
      </c>
    </row>
    <row r="17" spans="1:8" s="18" customFormat="1" ht="20.399999999999999" x14ac:dyDescent="0.35">
      <c r="A17" s="13"/>
      <c r="B17" s="35" t="s">
        <v>5</v>
      </c>
      <c r="C17" s="101" t="s">
        <v>130</v>
      </c>
      <c r="D17" s="97"/>
      <c r="E17" s="19"/>
      <c r="F17" s="17"/>
      <c r="G17" s="93" t="s">
        <v>7</v>
      </c>
      <c r="H17" s="95" t="s">
        <v>1954</v>
      </c>
    </row>
    <row r="18" spans="1:8" s="18" customFormat="1" ht="20.399999999999999" x14ac:dyDescent="0.35">
      <c r="A18" s="13"/>
      <c r="B18" s="35" t="s">
        <v>8</v>
      </c>
      <c r="C18" s="104" t="s">
        <v>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1955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1839</v>
      </c>
      <c r="D24" s="88">
        <v>1</v>
      </c>
      <c r="E24" s="89">
        <v>5</v>
      </c>
      <c r="F24" s="89">
        <f>D24*E24</f>
        <v>5</v>
      </c>
      <c r="G24" s="34"/>
      <c r="H24" s="89">
        <f t="shared" ref="H24:H46" si="0">F24</f>
        <v>5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ref="F26:F46" si="1">D26*E26</f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1956</v>
      </c>
      <c r="D53" s="81">
        <v>1</v>
      </c>
      <c r="E53" s="82">
        <v>65</v>
      </c>
      <c r="F53" s="89">
        <f>D53*E53</f>
        <v>65</v>
      </c>
      <c r="G53" s="83"/>
      <c r="H53" s="89">
        <f t="shared" ref="H53:H60" si="2">F53</f>
        <v>65</v>
      </c>
    </row>
    <row r="54" spans="1:8" s="43" customFormat="1" ht="20.399999999999999" x14ac:dyDescent="0.35">
      <c r="A54" s="51"/>
      <c r="B54" s="80"/>
      <c r="C54" s="106" t="s">
        <v>1957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65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H61*0.07</f>
        <v>4.5500000000000007</v>
      </c>
      <c r="F62" s="61" t="s">
        <v>25</v>
      </c>
      <c r="G62" s="75"/>
      <c r="H62" s="131">
        <f>SUM(H61+E62)</f>
        <v>69.55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H47+H62</f>
        <v>74.55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C23A2-12BD-4865-B4E9-04B0A9E6B7DF}">
  <sheetPr>
    <tabColor rgb="FF0070C0"/>
  </sheetPr>
  <dimension ref="A1:J79"/>
  <sheetViews>
    <sheetView topLeftCell="A49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2027</v>
      </c>
      <c r="D16" s="16"/>
      <c r="E16" s="16"/>
      <c r="F16" s="17"/>
      <c r="G16" s="93" t="s">
        <v>4</v>
      </c>
      <c r="H16" s="94">
        <v>46024</v>
      </c>
    </row>
    <row r="17" spans="1:8" s="18" customFormat="1" ht="20.399999999999999" x14ac:dyDescent="0.35">
      <c r="A17" s="13"/>
      <c r="B17" s="35" t="s">
        <v>5</v>
      </c>
      <c r="C17" s="101" t="s">
        <v>918</v>
      </c>
      <c r="D17" s="97"/>
      <c r="E17" s="19"/>
      <c r="F17" s="17"/>
      <c r="G17" s="93" t="s">
        <v>7</v>
      </c>
      <c r="H17" s="95" t="s">
        <v>1949</v>
      </c>
    </row>
    <row r="18" spans="1:8" s="18" customFormat="1" ht="20.399999999999999" x14ac:dyDescent="0.35">
      <c r="A18" s="13"/>
      <c r="B18" s="35" t="s">
        <v>8</v>
      </c>
      <c r="C18" s="104" t="s">
        <v>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1950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1951</v>
      </c>
      <c r="D53" s="81">
        <v>1</v>
      </c>
      <c r="E53" s="82">
        <v>45</v>
      </c>
      <c r="F53" s="89">
        <f>D53*E53</f>
        <v>45</v>
      </c>
      <c r="G53" s="83"/>
      <c r="H53" s="89">
        <f t="shared" ref="H53:H60" si="2">F53</f>
        <v>45</v>
      </c>
    </row>
    <row r="54" spans="1:8" s="43" customFormat="1" ht="20.399999999999999" x14ac:dyDescent="0.35">
      <c r="A54" s="51"/>
      <c r="B54" s="80"/>
      <c r="C54" s="106" t="s">
        <v>1952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1953</v>
      </c>
      <c r="G61" s="75"/>
      <c r="H61" s="65">
        <f>SUM(H53:H60)</f>
        <v>45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H61*0.07</f>
        <v>3.1500000000000004</v>
      </c>
      <c r="F62" s="61" t="s">
        <v>25</v>
      </c>
      <c r="G62" s="75"/>
      <c r="H62" s="131">
        <f>SUM(H61+E62)</f>
        <v>48.15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H46+H62</f>
        <v>48.15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5D49E-7067-4346-AD8F-8BB05EBE8B4A}">
  <sheetPr>
    <tabColor rgb="FF0070C0"/>
  </sheetPr>
  <dimension ref="A1:J80"/>
  <sheetViews>
    <sheetView topLeftCell="A6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39</v>
      </c>
      <c r="D16" s="16"/>
      <c r="E16" s="16"/>
      <c r="F16" s="17"/>
      <c r="G16" s="93" t="s">
        <v>4</v>
      </c>
      <c r="H16" s="94">
        <v>46019</v>
      </c>
    </row>
    <row r="17" spans="1:8" s="18" customFormat="1" ht="20.399999999999999" x14ac:dyDescent="0.35">
      <c r="A17" s="13"/>
      <c r="B17" s="35" t="s">
        <v>5</v>
      </c>
      <c r="C17" s="101" t="s">
        <v>40</v>
      </c>
      <c r="D17" s="97"/>
      <c r="E17" s="19"/>
      <c r="F17" s="17"/>
      <c r="G17" s="93" t="s">
        <v>7</v>
      </c>
      <c r="H17" s="95" t="s">
        <v>41</v>
      </c>
    </row>
    <row r="18" spans="1:8" s="18" customFormat="1" ht="20.399999999999999" x14ac:dyDescent="0.35">
      <c r="A18" s="13"/>
      <c r="B18" s="35" t="s">
        <v>8</v>
      </c>
      <c r="C18" s="104" t="s">
        <v>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42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43</v>
      </c>
      <c r="D24" s="88">
        <v>1</v>
      </c>
      <c r="E24" s="89">
        <v>200</v>
      </c>
      <c r="F24" s="89">
        <f>D24*E24</f>
        <v>200</v>
      </c>
      <c r="G24" s="34"/>
      <c r="H24" s="89">
        <f t="shared" ref="H24:H46" si="0">F24</f>
        <v>200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ref="F26:F46" si="1">D26*E26</f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200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44</v>
      </c>
      <c r="D53" s="81">
        <v>1</v>
      </c>
      <c r="E53" s="82">
        <v>450</v>
      </c>
      <c r="F53" s="89">
        <f>D53*E53</f>
        <v>450</v>
      </c>
      <c r="G53" s="83"/>
      <c r="H53" s="89">
        <f t="shared" ref="H53:H60" si="2">F53</f>
        <v>450</v>
      </c>
    </row>
    <row r="54" spans="1:8" s="43" customFormat="1" ht="20.399999999999999" x14ac:dyDescent="0.35">
      <c r="A54" s="51"/>
      <c r="B54" s="80"/>
      <c r="C54" s="106" t="s">
        <v>45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46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47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 t="s">
        <v>48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 t="s">
        <v>49</v>
      </c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50</v>
      </c>
      <c r="G61" s="75"/>
      <c r="H61" s="131">
        <f>SUM(H53:H60)</f>
        <v>450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H61*0.07</f>
        <v>31.500000000000004</v>
      </c>
      <c r="F62" s="61" t="s">
        <v>25</v>
      </c>
      <c r="G62" s="75"/>
      <c r="H62" s="131">
        <f>SUM(H61+E62)</f>
        <v>481.5</v>
      </c>
    </row>
    <row r="63" spans="1:8" s="43" customFormat="1" ht="20.399999999999999" x14ac:dyDescent="0.35">
      <c r="A63" s="44"/>
      <c r="B63" s="28"/>
      <c r="C63" s="124"/>
      <c r="D63" s="125"/>
      <c r="E63" s="126"/>
      <c r="F63" s="127"/>
      <c r="G63" s="127"/>
      <c r="H63" s="128"/>
    </row>
    <row r="64" spans="1:8" s="43" customFormat="1" ht="20.399999999999999" x14ac:dyDescent="0.35">
      <c r="A64" s="44"/>
      <c r="B64" s="28"/>
      <c r="C64" s="35"/>
      <c r="D64" s="28"/>
      <c r="E64" s="47"/>
      <c r="F64" s="45" t="s">
        <v>52</v>
      </c>
      <c r="G64" s="47"/>
      <c r="H64" s="48"/>
    </row>
    <row r="65" spans="1:8" s="43" customFormat="1" ht="20.399999999999999" x14ac:dyDescent="0.35">
      <c r="A65" s="44"/>
      <c r="B65" s="28"/>
      <c r="C65" s="28"/>
      <c r="D65" s="28"/>
      <c r="E65" s="47"/>
      <c r="F65" s="45"/>
      <c r="G65" s="47"/>
      <c r="H65" s="48"/>
    </row>
    <row r="66" spans="1:8" s="43" customFormat="1" ht="20.399999999999999" x14ac:dyDescent="0.35">
      <c r="A66" s="44"/>
      <c r="B66" s="44"/>
      <c r="C66" s="28"/>
      <c r="D66" s="28"/>
      <c r="E66" s="47"/>
      <c r="F66" s="45"/>
      <c r="G66" s="47"/>
      <c r="H66" s="48"/>
    </row>
    <row r="67" spans="1:8" s="43" customFormat="1" ht="21" thickBot="1" x14ac:dyDescent="0.4">
      <c r="A67" s="44"/>
      <c r="B67" s="28"/>
      <c r="C67" s="28"/>
      <c r="D67" s="28"/>
      <c r="E67" s="47"/>
      <c r="F67" s="45"/>
      <c r="G67" s="47"/>
      <c r="H67" s="48"/>
    </row>
    <row r="68" spans="1:8" s="31" customFormat="1" ht="21" thickBot="1" x14ac:dyDescent="0.4">
      <c r="A68" s="44"/>
      <c r="B68" s="28"/>
      <c r="C68" s="76" t="s">
        <v>32</v>
      </c>
      <c r="D68" s="77"/>
      <c r="E68" s="77"/>
      <c r="F68" s="76" t="s">
        <v>33</v>
      </c>
      <c r="G68" s="78"/>
      <c r="H68" s="79">
        <f>H47+H62</f>
        <v>681.5</v>
      </c>
    </row>
    <row r="69" spans="1:8" s="39" customFormat="1" ht="20.399999999999999" x14ac:dyDescent="0.35">
      <c r="A69" s="44"/>
      <c r="B69" s="26"/>
      <c r="C69" s="26"/>
      <c r="D69" s="26"/>
      <c r="E69" s="26"/>
      <c r="F69" s="45"/>
      <c r="G69" s="35"/>
      <c r="H69" s="38"/>
    </row>
    <row r="70" spans="1:8" s="41" customFormat="1" ht="2.25" customHeight="1" x14ac:dyDescent="0.35">
      <c r="A70" s="44"/>
      <c r="B70" s="26"/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28"/>
      <c r="B71" s="54" t="s">
        <v>34</v>
      </c>
      <c r="C71" s="26"/>
      <c r="D71" s="26"/>
      <c r="E71" s="26"/>
      <c r="F71" s="45"/>
      <c r="G71" s="35"/>
      <c r="H71" s="38"/>
    </row>
    <row r="72" spans="1:8" s="40" customFormat="1" ht="20.399999999999999" x14ac:dyDescent="0.35">
      <c r="A72" s="35"/>
      <c r="B72" s="26"/>
      <c r="C72" s="26"/>
      <c r="D72" s="26"/>
      <c r="E72" s="26"/>
      <c r="F72" s="45"/>
      <c r="G72" s="35"/>
      <c r="H72" s="38"/>
    </row>
    <row r="73" spans="1:8" s="41" customFormat="1" ht="20.399999999999999" x14ac:dyDescent="0.35">
      <c r="A73" s="35"/>
      <c r="B73" s="26" t="s">
        <v>35</v>
      </c>
      <c r="C73" s="26"/>
      <c r="D73" s="26"/>
      <c r="E73" s="26"/>
      <c r="F73" s="45"/>
      <c r="G73" s="35"/>
      <c r="H73" s="38"/>
    </row>
    <row r="74" spans="1:8" s="11" customFormat="1" ht="18" customHeight="1" x14ac:dyDescent="0.35">
      <c r="A74" s="26"/>
      <c r="B74" s="52"/>
      <c r="C74" s="52"/>
      <c r="D74" s="52"/>
      <c r="E74" s="52"/>
      <c r="F74" s="52"/>
      <c r="G74" s="52"/>
      <c r="H74" s="52"/>
    </row>
    <row r="75" spans="1:8" s="10" customFormat="1" ht="21" thickBot="1" x14ac:dyDescent="0.4">
      <c r="A75" s="26"/>
      <c r="B75" s="57" t="s">
        <v>36</v>
      </c>
      <c r="C75" s="55"/>
      <c r="D75" s="55"/>
      <c r="E75" s="55"/>
      <c r="F75" s="57" t="s">
        <v>37</v>
      </c>
      <c r="G75" s="55"/>
      <c r="H75" s="55"/>
    </row>
    <row r="76" spans="1:8" s="10" customFormat="1" ht="20.399999999999999" x14ac:dyDescent="0.35">
      <c r="A76" s="35"/>
      <c r="B76" s="59"/>
      <c r="C76" s="58"/>
      <c r="D76" s="58"/>
      <c r="E76" s="26"/>
      <c r="F76" s="53" t="s">
        <v>38</v>
      </c>
      <c r="G76" s="26"/>
      <c r="H76" s="26"/>
    </row>
    <row r="77" spans="1:8" s="10" customFormat="1" ht="17.399999999999999" x14ac:dyDescent="0.3">
      <c r="A77" s="1"/>
      <c r="B77" s="26"/>
      <c r="C77" s="56"/>
      <c r="D77" s="26"/>
      <c r="E77" s="26"/>
      <c r="F77" s="26"/>
      <c r="G77" s="56"/>
      <c r="H77" s="26"/>
    </row>
    <row r="78" spans="1:8" s="10" customFormat="1" ht="17.399999999999999" x14ac:dyDescent="0.3">
      <c r="A78" s="1"/>
      <c r="B78" s="56"/>
      <c r="C78" s="26"/>
      <c r="D78" s="26"/>
      <c r="E78" s="26"/>
      <c r="F78" s="26"/>
      <c r="G78" s="26"/>
      <c r="H78" s="26"/>
    </row>
    <row r="79" spans="1:8" s="10" customFormat="1" ht="7.5" customHeight="1" x14ac:dyDescent="0.3">
      <c r="A79" s="1"/>
      <c r="B79" s="26"/>
      <c r="C79" s="26"/>
      <c r="D79" s="26"/>
      <c r="E79" s="26"/>
      <c r="F79" s="26"/>
      <c r="G79" s="26"/>
      <c r="H79" s="26"/>
    </row>
    <row r="80" spans="1:8" s="10" customFormat="1" ht="39" customHeight="1" x14ac:dyDescent="0.3">
      <c r="A80" s="1"/>
      <c r="B80" s="26"/>
      <c r="C80" s="26"/>
      <c r="D80" s="26"/>
      <c r="E80" s="26"/>
      <c r="F80" s="26"/>
      <c r="G80" s="26"/>
      <c r="H80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89959-6AA7-4DD9-B85E-5797FDB8E657}">
  <sheetPr>
    <tabColor rgb="FF00B050"/>
  </sheetPr>
  <dimension ref="A1:J79"/>
  <sheetViews>
    <sheetView topLeftCell="A51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53</v>
      </c>
      <c r="D16" s="16"/>
      <c r="E16" s="16"/>
      <c r="F16" s="17"/>
      <c r="G16" s="93" t="s">
        <v>4</v>
      </c>
      <c r="H16" s="94">
        <v>45958</v>
      </c>
    </row>
    <row r="17" spans="1:8" s="18" customFormat="1" ht="20.399999999999999" x14ac:dyDescent="0.35">
      <c r="A17" s="13"/>
      <c r="B17" s="35" t="s">
        <v>5</v>
      </c>
      <c r="C17" s="101" t="s">
        <v>54</v>
      </c>
      <c r="D17" s="97"/>
      <c r="E17" s="19"/>
      <c r="F17" s="17"/>
      <c r="G17" s="93"/>
      <c r="H17" s="95"/>
    </row>
    <row r="18" spans="1:8" s="18" customFormat="1" ht="20.399999999999999" x14ac:dyDescent="0.35">
      <c r="A18" s="13"/>
      <c r="B18" s="35"/>
      <c r="C18" s="104" t="s">
        <v>55</v>
      </c>
      <c r="D18" s="21"/>
      <c r="E18" s="20"/>
      <c r="F18" s="17"/>
      <c r="G18" s="15"/>
      <c r="H18" s="116"/>
    </row>
    <row r="19" spans="1:8" s="18" customFormat="1" ht="20.399999999999999" x14ac:dyDescent="0.35">
      <c r="A19" s="13"/>
      <c r="B19" s="35" t="s">
        <v>10</v>
      </c>
      <c r="C19" s="100" t="s">
        <v>56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57</v>
      </c>
      <c r="D24" s="88">
        <v>1</v>
      </c>
      <c r="E24" s="89">
        <v>128</v>
      </c>
      <c r="F24" s="89">
        <f>D24*E24</f>
        <v>128</v>
      </c>
      <c r="G24" s="34"/>
      <c r="H24" s="89">
        <f t="shared" ref="H24:H46" si="0">F24</f>
        <v>128</v>
      </c>
    </row>
    <row r="25" spans="1:8" s="18" customFormat="1" ht="20.399999999999999" x14ac:dyDescent="0.35">
      <c r="A25" s="32"/>
      <c r="B25" s="33"/>
      <c r="C25" s="87" t="s">
        <v>58</v>
      </c>
      <c r="D25" s="88">
        <v>1</v>
      </c>
      <c r="E25" s="89">
        <v>30</v>
      </c>
      <c r="F25" s="89">
        <f>D25*E25</f>
        <v>30</v>
      </c>
      <c r="G25" s="34"/>
      <c r="H25" s="89">
        <f t="shared" si="0"/>
        <v>30</v>
      </c>
    </row>
    <row r="26" spans="1:8" s="18" customFormat="1" ht="20.399999999999999" x14ac:dyDescent="0.35">
      <c r="A26" s="32"/>
      <c r="B26" s="33"/>
      <c r="C26" s="87" t="s">
        <v>59</v>
      </c>
      <c r="D26" s="88">
        <v>1</v>
      </c>
      <c r="E26" s="89">
        <v>40</v>
      </c>
      <c r="F26" s="89">
        <f t="shared" ref="F26:F46" si="1">D26*E26</f>
        <v>40</v>
      </c>
      <c r="G26" s="34"/>
      <c r="H26" s="89">
        <f t="shared" si="0"/>
        <v>40</v>
      </c>
    </row>
    <row r="27" spans="1:8" s="18" customFormat="1" ht="20.399999999999999" x14ac:dyDescent="0.35">
      <c r="A27" s="32"/>
      <c r="B27" s="33"/>
      <c r="C27" s="87" t="s">
        <v>60</v>
      </c>
      <c r="D27" s="88">
        <v>2</v>
      </c>
      <c r="E27" s="89">
        <v>30</v>
      </c>
      <c r="F27" s="89">
        <f t="shared" si="1"/>
        <v>60</v>
      </c>
      <c r="G27" s="34"/>
      <c r="H27" s="89">
        <f t="shared" si="0"/>
        <v>60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258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61</v>
      </c>
      <c r="D53" s="81">
        <v>1</v>
      </c>
      <c r="E53" s="82">
        <v>80</v>
      </c>
      <c r="F53" s="89">
        <f>D53*E53</f>
        <v>80</v>
      </c>
      <c r="G53" s="83"/>
      <c r="H53" s="89">
        <f t="shared" ref="H53:H60" si="2">F53</f>
        <v>80</v>
      </c>
    </row>
    <row r="54" spans="1:8" s="43" customFormat="1" ht="20.399999999999999" x14ac:dyDescent="0.35">
      <c r="A54" s="51"/>
      <c r="B54" s="80"/>
      <c r="C54" s="106" t="s">
        <v>62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63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80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53" t="s">
        <v>64</v>
      </c>
      <c r="D63" s="122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338</v>
      </c>
    </row>
    <row r="68" spans="1:8" s="39" customFormat="1" ht="21" thickBot="1" x14ac:dyDescent="0.4">
      <c r="A68" s="44"/>
      <c r="B68" s="26"/>
      <c r="C68" s="76"/>
      <c r="D68" s="77"/>
      <c r="E68" s="77"/>
      <c r="F68" s="76"/>
      <c r="G68" s="78"/>
      <c r="H68" s="79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/>
      <c r="C70" s="26"/>
      <c r="D70" s="26"/>
      <c r="E70" s="26"/>
      <c r="F70" s="119"/>
      <c r="G70" s="35"/>
      <c r="H70" s="38"/>
    </row>
    <row r="71" spans="1:8" s="40" customFormat="1" ht="20.399999999999999" x14ac:dyDescent="0.35">
      <c r="A71" s="35"/>
      <c r="B71" s="53" t="s">
        <v>65</v>
      </c>
      <c r="C71" s="26"/>
      <c r="D71" s="26"/>
      <c r="E71" s="26"/>
      <c r="F71" s="119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75E6A-A727-43EA-A709-635AEEEBE4F0}">
  <sheetPr>
    <tabColor rgb="FF00B050"/>
  </sheetPr>
  <dimension ref="A1:J79"/>
  <sheetViews>
    <sheetView topLeftCell="A53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66</v>
      </c>
      <c r="D16" s="16"/>
      <c r="E16" s="16"/>
      <c r="F16" s="17"/>
      <c r="G16" s="93" t="s">
        <v>4</v>
      </c>
      <c r="H16" s="94">
        <v>46001</v>
      </c>
    </row>
    <row r="17" spans="1:8" s="18" customFormat="1" ht="20.399999999999999" x14ac:dyDescent="0.35">
      <c r="A17" s="13"/>
      <c r="B17" s="35" t="s">
        <v>5</v>
      </c>
      <c r="C17" s="101" t="s">
        <v>54</v>
      </c>
      <c r="D17" s="97"/>
      <c r="E17" s="19"/>
      <c r="F17" s="17"/>
      <c r="G17" s="93"/>
      <c r="H17" s="95"/>
    </row>
    <row r="18" spans="1:8" s="18" customFormat="1" ht="20.399999999999999" x14ac:dyDescent="0.35">
      <c r="A18" s="13"/>
      <c r="B18" s="35"/>
      <c r="C18" s="104" t="s">
        <v>55</v>
      </c>
      <c r="D18" s="21"/>
      <c r="E18" s="20"/>
      <c r="F18" s="17"/>
      <c r="G18" s="15"/>
      <c r="H18" s="116"/>
    </row>
    <row r="19" spans="1:8" s="18" customFormat="1" ht="20.399999999999999" x14ac:dyDescent="0.35">
      <c r="A19" s="13"/>
      <c r="B19" s="35" t="s">
        <v>10</v>
      </c>
      <c r="C19" s="100" t="s">
        <v>67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57</v>
      </c>
      <c r="D24" s="88">
        <v>1</v>
      </c>
      <c r="E24" s="89">
        <v>128</v>
      </c>
      <c r="F24" s="89">
        <f>D24*E24</f>
        <v>128</v>
      </c>
      <c r="G24" s="34"/>
      <c r="H24" s="89">
        <f t="shared" ref="H24:H46" si="0">F24</f>
        <v>128</v>
      </c>
    </row>
    <row r="25" spans="1:8" s="18" customFormat="1" ht="20.399999999999999" x14ac:dyDescent="0.35">
      <c r="A25" s="32"/>
      <c r="B25" s="33"/>
      <c r="C25" s="87" t="s">
        <v>58</v>
      </c>
      <c r="D25" s="88">
        <v>1</v>
      </c>
      <c r="E25" s="89">
        <v>30</v>
      </c>
      <c r="F25" s="89">
        <f>D25*E25</f>
        <v>30</v>
      </c>
      <c r="G25" s="34"/>
      <c r="H25" s="89">
        <f t="shared" si="0"/>
        <v>30</v>
      </c>
    </row>
    <row r="26" spans="1:8" s="18" customFormat="1" ht="20.399999999999999" x14ac:dyDescent="0.35">
      <c r="A26" s="32"/>
      <c r="B26" s="33"/>
      <c r="C26" s="87" t="s">
        <v>68</v>
      </c>
      <c r="D26" s="88">
        <v>1</v>
      </c>
      <c r="E26" s="89">
        <v>22</v>
      </c>
      <c r="F26" s="89">
        <f t="shared" ref="F26:F46" si="1">D26*E26</f>
        <v>22</v>
      </c>
      <c r="G26" s="34"/>
      <c r="H26" s="89">
        <f t="shared" si="0"/>
        <v>22</v>
      </c>
    </row>
    <row r="27" spans="1:8" s="18" customFormat="1" ht="20.399999999999999" x14ac:dyDescent="0.35">
      <c r="A27" s="32"/>
      <c r="B27" s="33"/>
      <c r="C27" s="87" t="s">
        <v>60</v>
      </c>
      <c r="D27" s="88">
        <v>2</v>
      </c>
      <c r="E27" s="89">
        <v>30</v>
      </c>
      <c r="F27" s="89">
        <f t="shared" si="1"/>
        <v>60</v>
      </c>
      <c r="G27" s="34"/>
      <c r="H27" s="89">
        <f t="shared" si="0"/>
        <v>60</v>
      </c>
    </row>
    <row r="28" spans="1:8" s="18" customFormat="1" ht="20.399999999999999" x14ac:dyDescent="0.35">
      <c r="A28" s="32"/>
      <c r="B28" s="33"/>
      <c r="C28" s="87" t="s">
        <v>69</v>
      </c>
      <c r="D28" s="88">
        <v>1</v>
      </c>
      <c r="E28" s="89">
        <v>16</v>
      </c>
      <c r="F28" s="89">
        <f t="shared" si="1"/>
        <v>16</v>
      </c>
      <c r="G28" s="34"/>
      <c r="H28" s="89">
        <f t="shared" si="0"/>
        <v>16</v>
      </c>
    </row>
    <row r="29" spans="1:8" s="18" customFormat="1" ht="20.399999999999999" x14ac:dyDescent="0.35">
      <c r="A29" s="32"/>
      <c r="B29" s="33"/>
      <c r="C29" s="87" t="s">
        <v>70</v>
      </c>
      <c r="D29" s="88">
        <v>1</v>
      </c>
      <c r="E29" s="89">
        <v>14</v>
      </c>
      <c r="F29" s="89">
        <f t="shared" si="1"/>
        <v>14</v>
      </c>
      <c r="G29" s="34"/>
      <c r="H29" s="89">
        <f t="shared" si="0"/>
        <v>14</v>
      </c>
    </row>
    <row r="30" spans="1:8" s="18" customFormat="1" ht="20.399999999999999" x14ac:dyDescent="0.35">
      <c r="A30" s="32"/>
      <c r="B30" s="33"/>
      <c r="C30" s="87" t="s">
        <v>71</v>
      </c>
      <c r="D30" s="88">
        <v>1</v>
      </c>
      <c r="E30" s="89">
        <v>14</v>
      </c>
      <c r="F30" s="89">
        <f t="shared" si="1"/>
        <v>14</v>
      </c>
      <c r="G30" s="34"/>
      <c r="H30" s="89">
        <f t="shared" si="0"/>
        <v>14</v>
      </c>
    </row>
    <row r="31" spans="1:8" s="18" customFormat="1" ht="20.399999999999999" x14ac:dyDescent="0.35">
      <c r="A31" s="32"/>
      <c r="B31" s="33"/>
      <c r="C31" s="87" t="s">
        <v>72</v>
      </c>
      <c r="D31" s="88">
        <v>2</v>
      </c>
      <c r="E31" s="89">
        <v>18</v>
      </c>
      <c r="F31" s="89">
        <f t="shared" si="1"/>
        <v>36</v>
      </c>
      <c r="G31" s="34"/>
      <c r="H31" s="89">
        <f t="shared" si="0"/>
        <v>36</v>
      </c>
    </row>
    <row r="32" spans="1:8" s="18" customFormat="1" ht="20.399999999999999" x14ac:dyDescent="0.35">
      <c r="A32" s="32"/>
      <c r="B32" s="33"/>
      <c r="C32" s="87" t="s">
        <v>59</v>
      </c>
      <c r="D32" s="88">
        <v>1</v>
      </c>
      <c r="E32" s="89">
        <v>40</v>
      </c>
      <c r="F32" s="89">
        <f t="shared" si="1"/>
        <v>40</v>
      </c>
      <c r="G32" s="34"/>
      <c r="H32" s="89">
        <f t="shared" si="0"/>
        <v>40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360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73</v>
      </c>
      <c r="D53" s="81">
        <v>1</v>
      </c>
      <c r="E53" s="82">
        <v>100</v>
      </c>
      <c r="F53" s="89">
        <f>D53*E53</f>
        <v>100</v>
      </c>
      <c r="G53" s="83"/>
      <c r="H53" s="89">
        <f t="shared" ref="H53:H60" si="2">F53</f>
        <v>100</v>
      </c>
    </row>
    <row r="54" spans="1:8" s="43" customFormat="1" ht="20.399999999999999" x14ac:dyDescent="0.35">
      <c r="A54" s="51"/>
      <c r="B54" s="80"/>
      <c r="C54" s="106" t="s">
        <v>74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100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53" t="s">
        <v>64</v>
      </c>
      <c r="D63" s="122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460</v>
      </c>
    </row>
    <row r="68" spans="1:8" s="39" customFormat="1" ht="21" thickBot="1" x14ac:dyDescent="0.4">
      <c r="A68" s="44"/>
      <c r="B68" s="26"/>
      <c r="C68" s="76"/>
      <c r="D68" s="77"/>
      <c r="E68" s="77"/>
      <c r="F68" s="76"/>
      <c r="G68" s="78"/>
      <c r="H68" s="79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/>
      <c r="C70" s="26"/>
      <c r="D70" s="26"/>
      <c r="E70" s="26"/>
      <c r="F70" s="119"/>
      <c r="G70" s="35"/>
      <c r="H70" s="38"/>
    </row>
    <row r="71" spans="1:8" s="40" customFormat="1" ht="20.399999999999999" x14ac:dyDescent="0.35">
      <c r="A71" s="35"/>
      <c r="B71" s="53" t="s">
        <v>65</v>
      </c>
      <c r="C71" s="26"/>
      <c r="D71" s="26"/>
      <c r="E71" s="26"/>
      <c r="F71" s="119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0975F-80E4-499C-8C91-0074E14D1B65}">
  <sheetPr>
    <tabColor rgb="FF0070C0"/>
  </sheetPr>
  <dimension ref="A1:J79"/>
  <sheetViews>
    <sheetView topLeftCell="A9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75</v>
      </c>
      <c r="D16" s="16"/>
      <c r="E16" s="16"/>
      <c r="F16" s="17"/>
      <c r="G16" s="93" t="s">
        <v>4</v>
      </c>
      <c r="H16" s="94">
        <v>43683</v>
      </c>
    </row>
    <row r="17" spans="1:8" s="18" customFormat="1" ht="20.399999999999999" x14ac:dyDescent="0.35">
      <c r="A17" s="13"/>
      <c r="B17" s="35" t="s">
        <v>5</v>
      </c>
      <c r="C17" s="101" t="s">
        <v>76</v>
      </c>
      <c r="D17" s="97"/>
      <c r="E17" s="19"/>
      <c r="F17" s="17"/>
      <c r="G17" s="93" t="s">
        <v>7</v>
      </c>
      <c r="H17" s="95" t="s">
        <v>77</v>
      </c>
    </row>
    <row r="18" spans="1:8" s="18" customFormat="1" ht="20.399999999999999" x14ac:dyDescent="0.35">
      <c r="A18" s="13"/>
      <c r="B18" s="35" t="s">
        <v>8</v>
      </c>
      <c r="C18" s="104" t="s">
        <v>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78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79</v>
      </c>
      <c r="D24" s="88">
        <v>1</v>
      </c>
      <c r="E24" s="89">
        <v>24</v>
      </c>
      <c r="F24" s="89">
        <f>D24*E24</f>
        <v>24</v>
      </c>
      <c r="G24" s="34"/>
      <c r="H24" s="89">
        <f t="shared" ref="H24:H46" si="0">F24</f>
        <v>24</v>
      </c>
    </row>
    <row r="25" spans="1:8" s="18" customFormat="1" ht="20.399999999999999" x14ac:dyDescent="0.35">
      <c r="A25" s="32"/>
      <c r="B25" s="33"/>
      <c r="C25" s="87" t="s">
        <v>80</v>
      </c>
      <c r="D25" s="88">
        <v>1</v>
      </c>
      <c r="E25" s="89">
        <v>5</v>
      </c>
      <c r="F25" s="89">
        <f>D25*E25</f>
        <v>5</v>
      </c>
      <c r="G25" s="34"/>
      <c r="H25" s="89">
        <f t="shared" si="0"/>
        <v>5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ref="F26:F46" si="1">D26*E26</f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29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81</v>
      </c>
      <c r="D53" s="81">
        <v>1</v>
      </c>
      <c r="E53" s="82">
        <v>55</v>
      </c>
      <c r="F53" s="89">
        <f>D53*E53</f>
        <v>55</v>
      </c>
      <c r="G53" s="83"/>
      <c r="H53" s="89">
        <f t="shared" ref="H53:H60" si="2">F53</f>
        <v>55</v>
      </c>
    </row>
    <row r="54" spans="1:8" s="43" customFormat="1" ht="20.399999999999999" x14ac:dyDescent="0.35">
      <c r="A54" s="51"/>
      <c r="B54" s="80"/>
      <c r="C54" s="106" t="s">
        <v>82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83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84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 t="s">
        <v>85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50</v>
      </c>
      <c r="G61" s="75"/>
      <c r="H61" s="131">
        <f>SUM(H53:H60)</f>
        <v>55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29">
        <f>H61*0.07</f>
        <v>3.8500000000000005</v>
      </c>
      <c r="F62" s="61" t="s">
        <v>25</v>
      </c>
      <c r="G62" s="75"/>
      <c r="H62" s="131">
        <f>SUM(H61+E62)</f>
        <v>58.85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H47+H62</f>
        <v>87.85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92D90-A9AF-4F7B-AD3D-6BD43DDA5334}">
  <sheetPr>
    <tabColor rgb="FF0070C0"/>
  </sheetPr>
  <dimension ref="A1:J79"/>
  <sheetViews>
    <sheetView topLeftCell="A10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86</v>
      </c>
      <c r="D16" s="16"/>
      <c r="E16" s="16"/>
      <c r="F16" s="17"/>
      <c r="G16" s="93" t="s">
        <v>4</v>
      </c>
      <c r="H16" s="94">
        <v>45966</v>
      </c>
    </row>
    <row r="17" spans="1:8" s="18" customFormat="1" ht="20.399999999999999" x14ac:dyDescent="0.35">
      <c r="A17" s="13"/>
      <c r="B17" s="35" t="s">
        <v>5</v>
      </c>
      <c r="C17" s="101" t="s">
        <v>87</v>
      </c>
      <c r="D17" s="97"/>
      <c r="E17" s="19"/>
      <c r="F17" s="17"/>
      <c r="G17" s="93" t="s">
        <v>7</v>
      </c>
      <c r="H17" s="95" t="s">
        <v>88</v>
      </c>
    </row>
    <row r="18" spans="1:8" s="18" customFormat="1" ht="20.399999999999999" x14ac:dyDescent="0.35">
      <c r="A18" s="13"/>
      <c r="B18" s="35" t="s">
        <v>8</v>
      </c>
      <c r="C18" s="104" t="s">
        <v>89</v>
      </c>
      <c r="D18" s="21"/>
      <c r="E18" s="20"/>
      <c r="F18" s="17"/>
      <c r="G18" s="15"/>
      <c r="H18" s="116"/>
    </row>
    <row r="19" spans="1:8" s="18" customFormat="1" ht="20.399999999999999" x14ac:dyDescent="0.35">
      <c r="A19" s="13"/>
      <c r="B19" s="35" t="s">
        <v>10</v>
      </c>
      <c r="C19" s="100" t="s">
        <v>90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91</v>
      </c>
      <c r="D24" s="88">
        <v>1</v>
      </c>
      <c r="E24" s="89">
        <v>45</v>
      </c>
      <c r="F24" s="89">
        <f>D24*E24</f>
        <v>45</v>
      </c>
      <c r="G24" s="34"/>
      <c r="H24" s="89">
        <f t="shared" ref="H24:H46" si="0">F24</f>
        <v>45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ref="F26:F46" si="1">D26*E26</f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45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92</v>
      </c>
      <c r="D53" s="81">
        <v>1</v>
      </c>
      <c r="E53" s="82">
        <v>45</v>
      </c>
      <c r="F53" s="89">
        <f>D53*E53</f>
        <v>45</v>
      </c>
      <c r="G53" s="83"/>
      <c r="H53" s="89">
        <f t="shared" ref="H53:H60" si="2">F53</f>
        <v>45</v>
      </c>
    </row>
    <row r="54" spans="1:8" s="43" customFormat="1" ht="20.399999999999999" x14ac:dyDescent="0.35">
      <c r="A54" s="51"/>
      <c r="B54" s="80"/>
      <c r="C54" s="106" t="s">
        <v>93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131">
        <f>SUM(H53:H60)</f>
        <v>45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30">
        <f>H61*0.07</f>
        <v>3.1500000000000004</v>
      </c>
      <c r="F62" s="61" t="s">
        <v>25</v>
      </c>
      <c r="G62" s="75"/>
      <c r="H62" s="131">
        <f>SUM(H61+E62)</f>
        <v>48.15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H47+H62</f>
        <v>93.15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640D9-7C7A-4EDD-AAAA-4BEA8E6E7E6D}">
  <sheetPr>
    <tabColor rgb="FF00B050"/>
  </sheetPr>
  <dimension ref="A1:J79"/>
  <sheetViews>
    <sheetView topLeftCell="A19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94</v>
      </c>
      <c r="D16" s="16"/>
      <c r="E16" s="16"/>
      <c r="F16" s="17"/>
      <c r="G16" s="93" t="s">
        <v>4</v>
      </c>
      <c r="H16" s="94">
        <v>45966</v>
      </c>
    </row>
    <row r="17" spans="1:8" s="18" customFormat="1" ht="20.399999999999999" x14ac:dyDescent="0.35">
      <c r="A17" s="13"/>
      <c r="B17" s="35" t="s">
        <v>5</v>
      </c>
      <c r="C17" s="101" t="s">
        <v>95</v>
      </c>
      <c r="D17" s="97"/>
      <c r="E17" s="19"/>
      <c r="F17" s="17"/>
      <c r="G17" s="93"/>
      <c r="H17" s="95"/>
    </row>
    <row r="18" spans="1:8" s="18" customFormat="1" ht="20.399999999999999" x14ac:dyDescent="0.35">
      <c r="A18" s="13"/>
      <c r="B18" s="35"/>
      <c r="C18" s="104" t="s">
        <v>55</v>
      </c>
      <c r="D18" s="21"/>
      <c r="E18" s="20"/>
      <c r="F18" s="17"/>
      <c r="G18" s="15"/>
      <c r="H18" s="116"/>
    </row>
    <row r="19" spans="1:8" s="18" customFormat="1" ht="20.399999999999999" x14ac:dyDescent="0.35">
      <c r="A19" s="13"/>
      <c r="B19" s="35" t="s">
        <v>10</v>
      </c>
      <c r="C19" s="100" t="s">
        <v>96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97</v>
      </c>
      <c r="D24" s="88">
        <v>1</v>
      </c>
      <c r="E24" s="89">
        <v>1196</v>
      </c>
      <c r="F24" s="89">
        <f>D24*E24</f>
        <v>1196</v>
      </c>
      <c r="G24" s="34"/>
      <c r="H24" s="89">
        <f t="shared" ref="H24:H46" si="0">F24</f>
        <v>1196</v>
      </c>
    </row>
    <row r="25" spans="1:8" s="18" customFormat="1" ht="20.399999999999999" x14ac:dyDescent="0.35">
      <c r="A25" s="32"/>
      <c r="B25" s="33"/>
      <c r="C25" s="87" t="s">
        <v>98</v>
      </c>
      <c r="D25" s="88">
        <v>1</v>
      </c>
      <c r="E25" s="89">
        <v>416</v>
      </c>
      <c r="F25" s="89">
        <f>D25*E25</f>
        <v>416</v>
      </c>
      <c r="G25" s="34"/>
      <c r="H25" s="89">
        <f t="shared" si="0"/>
        <v>416</v>
      </c>
    </row>
    <row r="26" spans="1:8" s="18" customFormat="1" ht="20.399999999999999" x14ac:dyDescent="0.35">
      <c r="A26" s="32"/>
      <c r="B26" s="33"/>
      <c r="C26" s="87" t="s">
        <v>99</v>
      </c>
      <c r="D26" s="88">
        <v>16</v>
      </c>
      <c r="E26" s="89">
        <v>8</v>
      </c>
      <c r="F26" s="89">
        <f t="shared" ref="F26:F46" si="1">D26*E26</f>
        <v>128</v>
      </c>
      <c r="G26" s="34"/>
      <c r="H26" s="89">
        <f t="shared" si="0"/>
        <v>128</v>
      </c>
    </row>
    <row r="27" spans="1:8" s="18" customFormat="1" ht="20.399999999999999" x14ac:dyDescent="0.35">
      <c r="A27" s="32"/>
      <c r="B27" s="33"/>
      <c r="C27" s="87" t="s">
        <v>100</v>
      </c>
      <c r="D27" s="88">
        <v>16</v>
      </c>
      <c r="E27" s="89">
        <v>3.6</v>
      </c>
      <c r="F27" s="89">
        <f t="shared" si="1"/>
        <v>57.6</v>
      </c>
      <c r="G27" s="34"/>
      <c r="H27" s="89">
        <f t="shared" si="0"/>
        <v>57.6</v>
      </c>
    </row>
    <row r="28" spans="1:8" s="18" customFormat="1" ht="20.399999999999999" x14ac:dyDescent="0.35">
      <c r="A28" s="32"/>
      <c r="B28" s="33"/>
      <c r="C28" s="87" t="s">
        <v>101</v>
      </c>
      <c r="D28" s="88">
        <v>1</v>
      </c>
      <c r="E28" s="89">
        <v>40</v>
      </c>
      <c r="F28" s="89">
        <f t="shared" si="1"/>
        <v>40</v>
      </c>
      <c r="G28" s="34"/>
      <c r="H28" s="89">
        <f t="shared" si="0"/>
        <v>40</v>
      </c>
    </row>
    <row r="29" spans="1:8" s="18" customFormat="1" ht="20.399999999999999" x14ac:dyDescent="0.35">
      <c r="A29" s="32"/>
      <c r="B29" s="33"/>
      <c r="C29" s="87" t="s">
        <v>102</v>
      </c>
      <c r="D29" s="88">
        <v>1</v>
      </c>
      <c r="E29" s="89">
        <v>190</v>
      </c>
      <c r="F29" s="89">
        <f t="shared" si="1"/>
        <v>190</v>
      </c>
      <c r="G29" s="34"/>
      <c r="H29" s="89">
        <f t="shared" si="0"/>
        <v>190</v>
      </c>
    </row>
    <row r="30" spans="1:8" s="18" customFormat="1" ht="20.399999999999999" x14ac:dyDescent="0.35">
      <c r="A30" s="32"/>
      <c r="B30" s="33"/>
      <c r="C30" s="87" t="s">
        <v>103</v>
      </c>
      <c r="D30" s="88">
        <v>1</v>
      </c>
      <c r="E30" s="89">
        <v>146</v>
      </c>
      <c r="F30" s="89">
        <f t="shared" si="1"/>
        <v>146</v>
      </c>
      <c r="G30" s="34"/>
      <c r="H30" s="89">
        <f t="shared" si="0"/>
        <v>146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2173.6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104</v>
      </c>
      <c r="D53" s="81">
        <v>2</v>
      </c>
      <c r="E53" s="82">
        <v>500</v>
      </c>
      <c r="F53" s="89">
        <f>D53*E53</f>
        <v>1000</v>
      </c>
      <c r="G53" s="83"/>
      <c r="H53" s="89">
        <f t="shared" ref="H53:H60" si="2">F53</f>
        <v>1000</v>
      </c>
    </row>
    <row r="54" spans="1:8" s="43" customFormat="1" ht="20.399999999999999" x14ac:dyDescent="0.35">
      <c r="A54" s="51"/>
      <c r="B54" s="80"/>
      <c r="C54" s="106" t="s">
        <v>105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1000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53" t="s">
        <v>64</v>
      </c>
      <c r="D63" s="122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3173.6</v>
      </c>
    </row>
    <row r="68" spans="1:8" s="39" customFormat="1" ht="21" thickBot="1" x14ac:dyDescent="0.4">
      <c r="A68" s="44"/>
      <c r="B68" s="26"/>
      <c r="C68" s="76"/>
      <c r="D68" s="77"/>
      <c r="E68" s="77"/>
      <c r="F68" s="76"/>
      <c r="G68" s="78"/>
      <c r="H68" s="79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/>
      <c r="C70" s="26"/>
      <c r="D70" s="26"/>
      <c r="E70" s="26"/>
      <c r="F70" s="119"/>
      <c r="G70" s="35"/>
      <c r="H70" s="38"/>
    </row>
    <row r="71" spans="1:8" s="40" customFormat="1" ht="20.399999999999999" x14ac:dyDescent="0.35">
      <c r="A71" s="35"/>
      <c r="B71" s="53" t="s">
        <v>65</v>
      </c>
      <c r="C71" s="26"/>
      <c r="D71" s="26"/>
      <c r="E71" s="26"/>
      <c r="F71" s="119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0B3CA-5E2B-48FF-A0C5-A707D1B32BD8}">
  <sheetPr>
    <tabColor rgb="FF00B050"/>
  </sheetPr>
  <dimension ref="A1:J79"/>
  <sheetViews>
    <sheetView topLeftCell="A15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94</v>
      </c>
      <c r="D16" s="16"/>
      <c r="E16" s="16"/>
      <c r="F16" s="17"/>
      <c r="G16" s="93" t="s">
        <v>4</v>
      </c>
      <c r="H16" s="94">
        <v>45966</v>
      </c>
    </row>
    <row r="17" spans="1:8" s="18" customFormat="1" ht="20.399999999999999" x14ac:dyDescent="0.35">
      <c r="A17" s="13"/>
      <c r="B17" s="35" t="s">
        <v>5</v>
      </c>
      <c r="C17" s="101" t="s">
        <v>95</v>
      </c>
      <c r="D17" s="97"/>
      <c r="E17" s="19"/>
      <c r="F17" s="17"/>
      <c r="G17" s="93"/>
      <c r="H17" s="95"/>
    </row>
    <row r="18" spans="1:8" s="18" customFormat="1" ht="20.399999999999999" x14ac:dyDescent="0.35">
      <c r="A18" s="13"/>
      <c r="B18" s="35"/>
      <c r="C18" s="104" t="s">
        <v>55</v>
      </c>
      <c r="D18" s="21"/>
      <c r="E18" s="20"/>
      <c r="F18" s="17"/>
      <c r="G18" s="15"/>
      <c r="H18" s="116"/>
    </row>
    <row r="19" spans="1:8" s="18" customFormat="1" ht="20.399999999999999" x14ac:dyDescent="0.35">
      <c r="A19" s="13"/>
      <c r="B19" s="35" t="s">
        <v>10</v>
      </c>
      <c r="C19" s="100" t="s">
        <v>96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106</v>
      </c>
      <c r="D24" s="88">
        <v>1</v>
      </c>
      <c r="E24" s="89">
        <v>1339</v>
      </c>
      <c r="F24" s="89">
        <f>D24*E24</f>
        <v>1339</v>
      </c>
      <c r="G24" s="34"/>
      <c r="H24" s="89">
        <f t="shared" ref="H24:H46" si="0">F24</f>
        <v>1339</v>
      </c>
    </row>
    <row r="25" spans="1:8" s="18" customFormat="1" ht="20.399999999999999" x14ac:dyDescent="0.35">
      <c r="A25" s="32"/>
      <c r="B25" s="33"/>
      <c r="C25" s="87" t="s">
        <v>98</v>
      </c>
      <c r="D25" s="88">
        <v>1</v>
      </c>
      <c r="E25" s="89">
        <v>416</v>
      </c>
      <c r="F25" s="89">
        <f>D25*E25</f>
        <v>416</v>
      </c>
      <c r="G25" s="34"/>
      <c r="H25" s="89">
        <f t="shared" si="0"/>
        <v>416</v>
      </c>
    </row>
    <row r="26" spans="1:8" s="18" customFormat="1" ht="20.399999999999999" x14ac:dyDescent="0.35">
      <c r="A26" s="32"/>
      <c r="B26" s="33"/>
      <c r="C26" s="87" t="s">
        <v>99</v>
      </c>
      <c r="D26" s="88">
        <v>16</v>
      </c>
      <c r="E26" s="89">
        <v>8</v>
      </c>
      <c r="F26" s="89">
        <f t="shared" ref="F26:F46" si="1">D26*E26</f>
        <v>128</v>
      </c>
      <c r="G26" s="34"/>
      <c r="H26" s="89">
        <f t="shared" si="0"/>
        <v>128</v>
      </c>
    </row>
    <row r="27" spans="1:8" s="18" customFormat="1" ht="20.399999999999999" x14ac:dyDescent="0.35">
      <c r="A27" s="32"/>
      <c r="B27" s="33"/>
      <c r="C27" s="87" t="s">
        <v>100</v>
      </c>
      <c r="D27" s="88">
        <v>16</v>
      </c>
      <c r="E27" s="89">
        <v>3.6</v>
      </c>
      <c r="F27" s="89">
        <f t="shared" si="1"/>
        <v>57.6</v>
      </c>
      <c r="G27" s="34"/>
      <c r="H27" s="89">
        <f t="shared" si="0"/>
        <v>57.6</v>
      </c>
    </row>
    <row r="28" spans="1:8" s="18" customFormat="1" ht="20.399999999999999" x14ac:dyDescent="0.35">
      <c r="A28" s="32"/>
      <c r="B28" s="33"/>
      <c r="C28" s="87" t="s">
        <v>101</v>
      </c>
      <c r="D28" s="88">
        <v>1</v>
      </c>
      <c r="E28" s="89">
        <v>40</v>
      </c>
      <c r="F28" s="89">
        <f t="shared" si="1"/>
        <v>40</v>
      </c>
      <c r="G28" s="34"/>
      <c r="H28" s="89">
        <f t="shared" si="0"/>
        <v>40</v>
      </c>
    </row>
    <row r="29" spans="1:8" s="18" customFormat="1" ht="20.399999999999999" x14ac:dyDescent="0.35">
      <c r="A29" s="32"/>
      <c r="B29" s="33"/>
      <c r="C29" s="87" t="s">
        <v>102</v>
      </c>
      <c r="D29" s="88">
        <v>1</v>
      </c>
      <c r="E29" s="89">
        <v>190</v>
      </c>
      <c r="F29" s="89">
        <f t="shared" si="1"/>
        <v>190</v>
      </c>
      <c r="G29" s="34"/>
      <c r="H29" s="89">
        <f t="shared" si="0"/>
        <v>190</v>
      </c>
    </row>
    <row r="30" spans="1:8" s="18" customFormat="1" ht="20.399999999999999" x14ac:dyDescent="0.35">
      <c r="A30" s="32"/>
      <c r="B30" s="33"/>
      <c r="C30" s="87" t="s">
        <v>103</v>
      </c>
      <c r="D30" s="88">
        <v>1</v>
      </c>
      <c r="E30" s="89">
        <v>146</v>
      </c>
      <c r="F30" s="89">
        <f t="shared" si="1"/>
        <v>146</v>
      </c>
      <c r="G30" s="34"/>
      <c r="H30" s="89">
        <f t="shared" si="0"/>
        <v>146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2316.6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104</v>
      </c>
      <c r="D53" s="81">
        <v>2</v>
      </c>
      <c r="E53" s="82">
        <v>500</v>
      </c>
      <c r="F53" s="89">
        <f>D53*E53</f>
        <v>1000</v>
      </c>
      <c r="G53" s="83"/>
      <c r="H53" s="89">
        <f t="shared" ref="H53:H60" si="2">F53</f>
        <v>1000</v>
      </c>
    </row>
    <row r="54" spans="1:8" s="43" customFormat="1" ht="20.399999999999999" x14ac:dyDescent="0.35">
      <c r="A54" s="51"/>
      <c r="B54" s="80"/>
      <c r="C54" s="106" t="s">
        <v>105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1000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53" t="s">
        <v>64</v>
      </c>
      <c r="D63" s="122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3316.6</v>
      </c>
    </row>
    <row r="68" spans="1:8" s="39" customFormat="1" ht="21" thickBot="1" x14ac:dyDescent="0.4">
      <c r="A68" s="44"/>
      <c r="B68" s="26"/>
      <c r="C68" s="76"/>
      <c r="D68" s="77"/>
      <c r="E68" s="77"/>
      <c r="F68" s="76"/>
      <c r="G68" s="78"/>
      <c r="H68" s="79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/>
      <c r="C70" s="26"/>
      <c r="D70" s="26"/>
      <c r="E70" s="26"/>
      <c r="F70" s="119"/>
      <c r="G70" s="35"/>
      <c r="H70" s="38"/>
    </row>
    <row r="71" spans="1:8" s="40" customFormat="1" ht="20.399999999999999" x14ac:dyDescent="0.35">
      <c r="A71" s="35"/>
      <c r="B71" s="53" t="s">
        <v>65</v>
      </c>
      <c r="C71" s="26"/>
      <c r="D71" s="26"/>
      <c r="E71" s="26"/>
      <c r="F71" s="119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0D47-B107-4D01-857E-9265D283278C}">
  <sheetPr>
    <tabColor rgb="FF0070C0"/>
  </sheetPr>
  <dimension ref="A1:J79"/>
  <sheetViews>
    <sheetView topLeftCell="A9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111</v>
      </c>
      <c r="D16" s="16"/>
      <c r="E16" s="16"/>
      <c r="F16" s="17"/>
      <c r="G16" s="93" t="s">
        <v>4</v>
      </c>
      <c r="H16" s="94">
        <v>45530</v>
      </c>
    </row>
    <row r="17" spans="1:8" s="18" customFormat="1" ht="20.399999999999999" x14ac:dyDescent="0.35">
      <c r="A17" s="13"/>
      <c r="B17" s="35" t="s">
        <v>5</v>
      </c>
      <c r="C17" s="101" t="s">
        <v>112</v>
      </c>
      <c r="D17" s="97"/>
      <c r="E17" s="19"/>
      <c r="F17" s="17"/>
      <c r="G17" s="93" t="s">
        <v>7</v>
      </c>
      <c r="H17" s="95" t="s">
        <v>113</v>
      </c>
    </row>
    <row r="18" spans="1:8" s="18" customFormat="1" ht="20.399999999999999" x14ac:dyDescent="0.35">
      <c r="A18" s="13"/>
      <c r="B18" s="35" t="s">
        <v>8</v>
      </c>
      <c r="C18" s="104" t="s">
        <v>114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115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ref="F26:F46" si="1">D26*E26</f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116</v>
      </c>
      <c r="D53" s="81">
        <v>1</v>
      </c>
      <c r="E53" s="82">
        <v>45</v>
      </c>
      <c r="F53" s="89">
        <f>D53*E53</f>
        <v>45</v>
      </c>
      <c r="G53" s="83"/>
      <c r="H53" s="89">
        <f t="shared" ref="H53:H60" si="2">F53</f>
        <v>45</v>
      </c>
    </row>
    <row r="54" spans="1:8" s="43" customFormat="1" ht="20.399999999999999" x14ac:dyDescent="0.35">
      <c r="A54" s="51"/>
      <c r="B54" s="80"/>
      <c r="C54" s="106" t="s">
        <v>117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113"/>
      <c r="E60" s="112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131">
        <f>SUM(H53:H60)</f>
        <v>45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30">
        <f>H61*0.07</f>
        <v>3.1500000000000004</v>
      </c>
      <c r="F62" s="61" t="s">
        <v>25</v>
      </c>
      <c r="G62" s="75"/>
      <c r="H62" s="131">
        <f>SUM(H61+E62)</f>
        <v>48.15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3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H47+H62</f>
        <v>48.15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8C1FC-91ED-4058-8862-F5E1B6819614}">
  <sheetPr>
    <tabColor rgb="FF0070C0"/>
  </sheetPr>
  <dimension ref="A1:J79"/>
  <sheetViews>
    <sheetView topLeftCell="A48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118</v>
      </c>
      <c r="D16" s="16"/>
      <c r="E16" s="16"/>
      <c r="F16" s="17"/>
      <c r="G16" s="93" t="s">
        <v>4</v>
      </c>
      <c r="H16" s="94">
        <v>43683</v>
      </c>
    </row>
    <row r="17" spans="1:8" s="18" customFormat="1" ht="20.399999999999999" x14ac:dyDescent="0.35">
      <c r="A17" s="13"/>
      <c r="B17" s="35" t="s">
        <v>5</v>
      </c>
      <c r="C17" s="101" t="s">
        <v>119</v>
      </c>
      <c r="D17" s="97"/>
      <c r="E17" s="19"/>
      <c r="F17" s="17"/>
      <c r="G17" s="93" t="s">
        <v>7</v>
      </c>
      <c r="H17" s="95" t="s">
        <v>120</v>
      </c>
    </row>
    <row r="18" spans="1:8" s="18" customFormat="1" ht="20.399999999999999" x14ac:dyDescent="0.35">
      <c r="A18" s="13"/>
      <c r="B18" s="35" t="s">
        <v>8</v>
      </c>
      <c r="C18" s="104" t="s">
        <v>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121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122</v>
      </c>
      <c r="D24" s="88">
        <v>1</v>
      </c>
      <c r="E24" s="89">
        <v>48</v>
      </c>
      <c r="F24" s="89">
        <f>D24*E24</f>
        <v>48</v>
      </c>
      <c r="G24" s="34"/>
      <c r="H24" s="89">
        <f t="shared" ref="H24:H46" si="0">F24</f>
        <v>48</v>
      </c>
    </row>
    <row r="25" spans="1:8" s="18" customFormat="1" ht="20.399999999999999" x14ac:dyDescent="0.35">
      <c r="A25" s="32"/>
      <c r="B25" s="33"/>
      <c r="C25" s="87" t="s">
        <v>123</v>
      </c>
      <c r="D25" s="88">
        <v>1</v>
      </c>
      <c r="E25" s="89">
        <v>3</v>
      </c>
      <c r="F25" s="89">
        <f>D25*E25</f>
        <v>3</v>
      </c>
      <c r="G25" s="34"/>
      <c r="H25" s="89">
        <f t="shared" si="0"/>
        <v>3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ref="F26:F46" si="1">D26*E26</f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51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124</v>
      </c>
      <c r="D53" s="81">
        <v>1</v>
      </c>
      <c r="E53" s="82">
        <v>45</v>
      </c>
      <c r="F53" s="89">
        <f>D53*E53</f>
        <v>45</v>
      </c>
      <c r="G53" s="83"/>
      <c r="H53" s="89">
        <f t="shared" ref="H53:H60" si="2">F53</f>
        <v>45</v>
      </c>
    </row>
    <row r="54" spans="1:8" s="43" customFormat="1" ht="20.399999999999999" x14ac:dyDescent="0.35">
      <c r="A54" s="51"/>
      <c r="B54" s="80"/>
      <c r="C54" s="106" t="s">
        <v>125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126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127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 t="s">
        <v>128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45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30">
        <f>H61*0.07</f>
        <v>3.1500000000000004</v>
      </c>
      <c r="F62" s="61" t="s">
        <v>25</v>
      </c>
      <c r="G62" s="75"/>
      <c r="H62" s="131">
        <f>SUM(H61+E62)</f>
        <v>48.15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H47+H62</f>
        <v>99.15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25A55-BD68-4772-95F8-9BF13AC9A4EB}">
  <sheetPr>
    <tabColor rgb="FF0070C0"/>
  </sheetPr>
  <dimension ref="A1:J79"/>
  <sheetViews>
    <sheetView topLeftCell="A37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129</v>
      </c>
      <c r="D16" s="16"/>
      <c r="E16" s="16"/>
      <c r="F16" s="17"/>
      <c r="G16" s="93" t="s">
        <v>4</v>
      </c>
      <c r="H16" s="94">
        <v>45959</v>
      </c>
    </row>
    <row r="17" spans="1:8" s="18" customFormat="1" ht="20.399999999999999" x14ac:dyDescent="0.35">
      <c r="A17" s="13"/>
      <c r="B17" s="35" t="s">
        <v>5</v>
      </c>
      <c r="C17" s="101" t="s">
        <v>130</v>
      </c>
      <c r="D17" s="97"/>
      <c r="E17" s="19"/>
      <c r="F17" s="17"/>
      <c r="G17" s="93" t="s">
        <v>7</v>
      </c>
      <c r="H17" s="95" t="s">
        <v>131</v>
      </c>
    </row>
    <row r="18" spans="1:8" s="18" customFormat="1" ht="20.399999999999999" x14ac:dyDescent="0.35">
      <c r="A18" s="13"/>
      <c r="B18" s="35" t="s">
        <v>8</v>
      </c>
      <c r="C18" s="104" t="s">
        <v>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132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ref="F26:F46" si="1">D26*E26</f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133</v>
      </c>
      <c r="D53" s="81">
        <v>1</v>
      </c>
      <c r="E53" s="82">
        <v>45</v>
      </c>
      <c r="F53" s="89">
        <f>D53*E53</f>
        <v>45</v>
      </c>
      <c r="G53" s="83"/>
      <c r="H53" s="89">
        <f t="shared" ref="H53:H60" si="2">F53</f>
        <v>45</v>
      </c>
    </row>
    <row r="54" spans="1:8" s="43" customFormat="1" ht="20.399999999999999" x14ac:dyDescent="0.35">
      <c r="A54" s="51"/>
      <c r="B54" s="80"/>
      <c r="C54" s="106" t="s">
        <v>134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135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45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ED31F-A048-42CA-B7D8-FD8120311EE3}">
  <sheetPr>
    <tabColor rgb="FF0070C0"/>
  </sheetPr>
  <dimension ref="A1:J79"/>
  <sheetViews>
    <sheetView topLeftCell="A54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136</v>
      </c>
      <c r="D16" s="16"/>
      <c r="E16" s="16"/>
      <c r="F16" s="17"/>
      <c r="G16" s="93" t="s">
        <v>4</v>
      </c>
      <c r="H16" s="94">
        <v>45958</v>
      </c>
    </row>
    <row r="17" spans="1:8" s="18" customFormat="1" ht="20.399999999999999" x14ac:dyDescent="0.35">
      <c r="A17" s="13"/>
      <c r="B17" s="35" t="s">
        <v>5</v>
      </c>
      <c r="C17" s="101" t="s">
        <v>137</v>
      </c>
      <c r="D17" s="97"/>
      <c r="E17" s="19"/>
      <c r="F17" s="17"/>
      <c r="G17" s="93" t="s">
        <v>7</v>
      </c>
      <c r="H17" s="95" t="s">
        <v>138</v>
      </c>
    </row>
    <row r="18" spans="1:8" s="18" customFormat="1" ht="20.399999999999999" x14ac:dyDescent="0.35">
      <c r="A18" s="13"/>
      <c r="B18" s="35" t="s">
        <v>8</v>
      </c>
      <c r="C18" s="104" t="s">
        <v>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139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ref="F26:F46" si="1">D26*E26</f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140</v>
      </c>
      <c r="D53" s="81">
        <v>1</v>
      </c>
      <c r="E53" s="82">
        <v>45</v>
      </c>
      <c r="F53" s="89">
        <f>D53*E53</f>
        <v>45</v>
      </c>
      <c r="G53" s="83"/>
      <c r="H53" s="89">
        <f t="shared" ref="H53:H60" si="2">F53</f>
        <v>45</v>
      </c>
    </row>
    <row r="54" spans="1:8" s="43" customFormat="1" ht="20.399999999999999" x14ac:dyDescent="0.35">
      <c r="A54" s="51"/>
      <c r="B54" s="80"/>
      <c r="C54" s="106"/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113"/>
      <c r="E60" s="112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45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30">
        <f>H61*0.07</f>
        <v>3.1500000000000004</v>
      </c>
      <c r="F62" s="61" t="s">
        <v>25</v>
      </c>
      <c r="G62" s="75"/>
      <c r="H62" s="131">
        <f>SUM(H61+E62)</f>
        <v>48.15</v>
      </c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3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H47+H62</f>
        <v>48.15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D6928-1DB9-4438-BFC4-E7F90EB9E277}">
  <sheetPr>
    <tabColor rgb="FF0070C0"/>
  </sheetPr>
  <dimension ref="A1:J79"/>
  <sheetViews>
    <sheetView topLeftCell="A48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 t="s">
        <v>141</v>
      </c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142</v>
      </c>
      <c r="D16" s="16"/>
      <c r="E16" s="16"/>
      <c r="F16" s="17"/>
      <c r="G16" s="93" t="s">
        <v>4</v>
      </c>
      <c r="H16" s="94">
        <v>45958</v>
      </c>
    </row>
    <row r="17" spans="1:8" s="18" customFormat="1" ht="20.399999999999999" x14ac:dyDescent="0.35">
      <c r="A17" s="13"/>
      <c r="B17" s="35" t="s">
        <v>5</v>
      </c>
      <c r="C17" s="101" t="s">
        <v>143</v>
      </c>
      <c r="D17" s="97"/>
      <c r="E17" s="19"/>
      <c r="F17" s="17"/>
      <c r="G17" s="93" t="s">
        <v>7</v>
      </c>
      <c r="H17" s="95" t="s">
        <v>144</v>
      </c>
    </row>
    <row r="18" spans="1:8" s="18" customFormat="1" ht="20.399999999999999" x14ac:dyDescent="0.35">
      <c r="A18" s="13"/>
      <c r="B18" s="35" t="s">
        <v>8</v>
      </c>
      <c r="C18" s="104" t="s">
        <v>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145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146</v>
      </c>
      <c r="D24" s="88">
        <v>1</v>
      </c>
      <c r="E24" s="89">
        <v>100</v>
      </c>
      <c r="F24" s="89">
        <f t="shared" ref="F24:F46" si="0">D24*E24</f>
        <v>100</v>
      </c>
      <c r="G24" s="34"/>
      <c r="H24" s="89">
        <f t="shared" ref="H24:H46" si="1">F24</f>
        <v>100</v>
      </c>
    </row>
    <row r="25" spans="1:8" s="18" customFormat="1" ht="20.399999999999999" x14ac:dyDescent="0.35">
      <c r="A25" s="32"/>
      <c r="B25" s="33"/>
      <c r="C25" s="87" t="s">
        <v>147</v>
      </c>
      <c r="D25" s="88">
        <v>1</v>
      </c>
      <c r="E25" s="89">
        <v>29</v>
      </c>
      <c r="F25" s="89">
        <f t="shared" si="0"/>
        <v>29</v>
      </c>
      <c r="G25" s="34"/>
      <c r="H25" s="89">
        <f t="shared" si="1"/>
        <v>29</v>
      </c>
    </row>
    <row r="26" spans="1:8" s="18" customFormat="1" ht="20.399999999999999" x14ac:dyDescent="0.35">
      <c r="A26" s="32"/>
      <c r="B26" s="33"/>
      <c r="C26" s="87" t="s">
        <v>148</v>
      </c>
      <c r="D26" s="88">
        <v>1</v>
      </c>
      <c r="E26" s="89">
        <v>12</v>
      </c>
      <c r="F26" s="89">
        <f t="shared" si="0"/>
        <v>12</v>
      </c>
      <c r="G26" s="34"/>
      <c r="H26" s="89">
        <f t="shared" si="1"/>
        <v>12</v>
      </c>
    </row>
    <row r="27" spans="1:8" s="18" customFormat="1" ht="20.399999999999999" x14ac:dyDescent="0.35">
      <c r="A27" s="32"/>
      <c r="B27" s="33"/>
      <c r="C27" s="87" t="s">
        <v>149</v>
      </c>
      <c r="D27" s="88">
        <v>1</v>
      </c>
      <c r="E27" s="89">
        <v>16</v>
      </c>
      <c r="F27" s="89">
        <f t="shared" si="0"/>
        <v>16</v>
      </c>
      <c r="G27" s="34"/>
      <c r="H27" s="89">
        <f t="shared" si="1"/>
        <v>16</v>
      </c>
    </row>
    <row r="28" spans="1:8" s="18" customFormat="1" ht="20.399999999999999" x14ac:dyDescent="0.35">
      <c r="A28" s="32"/>
      <c r="B28" s="33"/>
      <c r="C28" s="87" t="s">
        <v>150</v>
      </c>
      <c r="D28" s="88">
        <v>1</v>
      </c>
      <c r="E28" s="89">
        <v>10</v>
      </c>
      <c r="F28" s="89">
        <f t="shared" si="0"/>
        <v>10</v>
      </c>
      <c r="G28" s="34"/>
      <c r="H28" s="89">
        <f t="shared" si="1"/>
        <v>10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0"/>
        <v>0</v>
      </c>
      <c r="G29" s="34"/>
      <c r="H29" s="89">
        <f t="shared" si="1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0"/>
        <v>0</v>
      </c>
      <c r="G30" s="34"/>
      <c r="H30" s="89">
        <f t="shared" si="1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0"/>
        <v>0</v>
      </c>
      <c r="G31" s="34"/>
      <c r="H31" s="89">
        <f t="shared" si="1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0"/>
        <v>0</v>
      </c>
      <c r="G32" s="34"/>
      <c r="H32" s="89">
        <f t="shared" si="1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0"/>
        <v>0</v>
      </c>
      <c r="G33" s="34"/>
      <c r="H33" s="89">
        <f t="shared" si="1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0"/>
        <v>0</v>
      </c>
      <c r="G34" s="34"/>
      <c r="H34" s="89">
        <f t="shared" si="1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0"/>
        <v>0</v>
      </c>
      <c r="G35" s="34"/>
      <c r="H35" s="89">
        <f t="shared" si="1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0"/>
        <v>0</v>
      </c>
      <c r="G36" s="34"/>
      <c r="H36" s="89">
        <f t="shared" si="1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0"/>
        <v>0</v>
      </c>
      <c r="G37" s="34"/>
      <c r="H37" s="89">
        <f t="shared" si="1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0"/>
        <v>0</v>
      </c>
      <c r="G38" s="34"/>
      <c r="H38" s="89">
        <f t="shared" si="1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0"/>
        <v>0</v>
      </c>
      <c r="G39" s="34"/>
      <c r="H39" s="89">
        <f t="shared" si="1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0"/>
        <v>0</v>
      </c>
      <c r="G40" s="34"/>
      <c r="H40" s="89">
        <f t="shared" si="1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0"/>
        <v>0</v>
      </c>
      <c r="G41" s="34"/>
      <c r="H41" s="89">
        <f t="shared" si="1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0"/>
        <v>0</v>
      </c>
      <c r="G42" s="34"/>
      <c r="H42" s="89">
        <f t="shared" si="1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0"/>
        <v>0</v>
      </c>
      <c r="G43" s="34"/>
      <c r="H43" s="89">
        <f t="shared" si="1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0"/>
        <v>0</v>
      </c>
      <c r="G44" s="34"/>
      <c r="H44" s="89">
        <f t="shared" si="1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0"/>
        <v>0</v>
      </c>
      <c r="G45" s="34"/>
      <c r="H45" s="89">
        <f t="shared" si="1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0"/>
        <v>0</v>
      </c>
      <c r="G46" s="34"/>
      <c r="H46" s="89">
        <f t="shared" si="1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167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151</v>
      </c>
      <c r="D53" s="81">
        <v>1</v>
      </c>
      <c r="E53" s="82">
        <v>180</v>
      </c>
      <c r="F53" s="89">
        <f>D53*E53</f>
        <v>180</v>
      </c>
      <c r="G53" s="83"/>
      <c r="H53" s="89">
        <f t="shared" ref="H53:H60" si="2">F53</f>
        <v>180</v>
      </c>
    </row>
    <row r="54" spans="1:8" s="43" customFormat="1" ht="20.399999999999999" x14ac:dyDescent="0.35">
      <c r="A54" s="51"/>
      <c r="B54" s="80"/>
      <c r="C54" s="106" t="s">
        <v>152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153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180</v>
      </c>
    </row>
    <row r="62" spans="1:8" s="43" customFormat="1" ht="20.399999999999999" x14ac:dyDescent="0.35">
      <c r="A62" s="44"/>
      <c r="B62" s="28"/>
      <c r="C62" s="72" t="s">
        <v>51</v>
      </c>
      <c r="D62" s="123">
        <v>7.0000000000000007E-2</v>
      </c>
      <c r="E62" s="130">
        <f>H61*0.07</f>
        <v>12.600000000000001</v>
      </c>
      <c r="F62" s="61" t="s">
        <v>25</v>
      </c>
      <c r="G62" s="75"/>
      <c r="H62" s="131">
        <f>SUM(H61+E62)</f>
        <v>192.6</v>
      </c>
    </row>
    <row r="63" spans="1:8" s="43" customFormat="1" ht="20.399999999999999" x14ac:dyDescent="0.35">
      <c r="A63" s="44"/>
      <c r="B63" s="28"/>
      <c r="C63" s="10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9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H47+H62</f>
        <v>359.6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154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5B835-8A89-4A57-B09D-668CFAEF0000}">
  <sheetPr>
    <tabColor rgb="FF00B050"/>
  </sheetPr>
  <dimension ref="A1:J79"/>
  <sheetViews>
    <sheetView topLeftCell="A8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155</v>
      </c>
      <c r="D16" s="117" t="s">
        <v>156</v>
      </c>
      <c r="E16" s="16"/>
      <c r="F16" s="17"/>
      <c r="G16" s="93" t="s">
        <v>4</v>
      </c>
      <c r="H16" s="94">
        <v>45950</v>
      </c>
    </row>
    <row r="17" spans="1:8" s="18" customFormat="1" ht="20.399999999999999" x14ac:dyDescent="0.35">
      <c r="A17" s="13"/>
      <c r="B17" s="35" t="s">
        <v>5</v>
      </c>
      <c r="C17" s="101" t="s">
        <v>157</v>
      </c>
      <c r="D17" s="97"/>
      <c r="E17" s="19"/>
      <c r="F17" s="17"/>
      <c r="G17" s="93" t="s">
        <v>7</v>
      </c>
      <c r="H17" s="95"/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159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160</v>
      </c>
      <c r="D24" s="88">
        <v>1</v>
      </c>
      <c r="E24" s="89">
        <v>20</v>
      </c>
      <c r="F24" s="89">
        <f>D24*E24</f>
        <v>20</v>
      </c>
      <c r="G24" s="34"/>
      <c r="H24" s="89">
        <f t="shared" ref="H24:H46" si="0">F24</f>
        <v>20</v>
      </c>
    </row>
    <row r="25" spans="1:8" s="18" customFormat="1" ht="20.399999999999999" x14ac:dyDescent="0.35">
      <c r="A25" s="32"/>
      <c r="B25" s="33"/>
      <c r="C25" s="87" t="s">
        <v>161</v>
      </c>
      <c r="D25" s="88">
        <v>2</v>
      </c>
      <c r="E25" s="89">
        <v>12</v>
      </c>
      <c r="F25" s="89">
        <f t="shared" ref="F25:F46" si="1">D25*E25</f>
        <v>24</v>
      </c>
      <c r="G25" s="34"/>
      <c r="H25" s="89">
        <f t="shared" si="0"/>
        <v>24</v>
      </c>
    </row>
    <row r="26" spans="1:8" s="18" customFormat="1" ht="20.399999999999999" x14ac:dyDescent="0.35">
      <c r="A26" s="32"/>
      <c r="B26" s="33"/>
      <c r="C26" s="87" t="s">
        <v>162</v>
      </c>
      <c r="D26" s="88">
        <v>1</v>
      </c>
      <c r="E26" s="89">
        <v>15</v>
      </c>
      <c r="F26" s="89">
        <f t="shared" si="1"/>
        <v>15</v>
      </c>
      <c r="G26" s="34"/>
      <c r="H26" s="89">
        <f t="shared" si="0"/>
        <v>15</v>
      </c>
    </row>
    <row r="27" spans="1:8" s="18" customFormat="1" ht="20.399999999999999" x14ac:dyDescent="0.35">
      <c r="A27" s="32"/>
      <c r="B27" s="33"/>
      <c r="C27" s="110" t="s">
        <v>163</v>
      </c>
      <c r="D27" s="111">
        <v>1</v>
      </c>
      <c r="E27" s="89">
        <v>25</v>
      </c>
      <c r="F27" s="89">
        <f t="shared" si="1"/>
        <v>25</v>
      </c>
      <c r="G27" s="34"/>
      <c r="H27" s="89">
        <f t="shared" si="0"/>
        <v>25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84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164</v>
      </c>
      <c r="D53" s="81">
        <v>1</v>
      </c>
      <c r="E53" s="82">
        <v>200</v>
      </c>
      <c r="F53" s="89">
        <f>D53*E53</f>
        <v>200</v>
      </c>
      <c r="G53" s="83"/>
      <c r="H53" s="89">
        <f t="shared" ref="H53:H60" si="2">F53</f>
        <v>200</v>
      </c>
    </row>
    <row r="54" spans="1:8" s="43" customFormat="1" ht="20.399999999999999" x14ac:dyDescent="0.35">
      <c r="A54" s="51"/>
      <c r="B54" s="80"/>
      <c r="C54" s="106" t="s">
        <v>165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200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284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241F5-0800-4CDE-9F0C-9C800E032147}">
  <sheetPr>
    <tabColor rgb="FF00B050"/>
  </sheetPr>
  <dimension ref="A1:J79"/>
  <sheetViews>
    <sheetView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166</v>
      </c>
      <c r="D16" s="117"/>
      <c r="E16" s="16"/>
      <c r="F16" s="17"/>
      <c r="G16" s="93" t="s">
        <v>4</v>
      </c>
      <c r="H16" s="94">
        <v>45950</v>
      </c>
    </row>
    <row r="17" spans="1:8" s="18" customFormat="1" ht="20.399999999999999" x14ac:dyDescent="0.35">
      <c r="A17" s="13"/>
      <c r="B17" s="35" t="s">
        <v>5</v>
      </c>
      <c r="C17" s="101" t="s">
        <v>167</v>
      </c>
      <c r="D17" s="97"/>
      <c r="E17" s="19"/>
      <c r="F17" s="17"/>
      <c r="G17" s="93" t="s">
        <v>7</v>
      </c>
      <c r="H17" s="95"/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168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169</v>
      </c>
      <c r="D24" s="88">
        <v>4</v>
      </c>
      <c r="E24" s="89">
        <v>30</v>
      </c>
      <c r="F24" s="89">
        <f>D24*E24</f>
        <v>120</v>
      </c>
      <c r="G24" s="34"/>
      <c r="H24" s="89">
        <f t="shared" ref="H24:H46" si="0">F24</f>
        <v>120</v>
      </c>
    </row>
    <row r="25" spans="1:8" s="18" customFormat="1" ht="20.399999999999999" x14ac:dyDescent="0.35">
      <c r="A25" s="32"/>
      <c r="B25" s="33"/>
      <c r="C25" s="87" t="s">
        <v>170</v>
      </c>
      <c r="D25" s="88">
        <v>4</v>
      </c>
      <c r="E25" s="89">
        <v>16</v>
      </c>
      <c r="F25" s="89">
        <f t="shared" ref="F25:F46" si="1">D25*E25</f>
        <v>64</v>
      </c>
      <c r="G25" s="34"/>
      <c r="H25" s="89">
        <f t="shared" si="0"/>
        <v>64</v>
      </c>
    </row>
    <row r="26" spans="1:8" s="18" customFormat="1" ht="20.399999999999999" x14ac:dyDescent="0.35">
      <c r="A26" s="32"/>
      <c r="B26" s="33"/>
      <c r="C26" s="87" t="s">
        <v>171</v>
      </c>
      <c r="D26" s="88">
        <v>1</v>
      </c>
      <c r="E26" s="89">
        <v>40</v>
      </c>
      <c r="F26" s="89">
        <f t="shared" si="1"/>
        <v>40</v>
      </c>
      <c r="G26" s="34"/>
      <c r="H26" s="89">
        <f t="shared" si="0"/>
        <v>40</v>
      </c>
    </row>
    <row r="27" spans="1:8" s="18" customFormat="1" ht="20.399999999999999" x14ac:dyDescent="0.35">
      <c r="A27" s="32"/>
      <c r="B27" s="33"/>
      <c r="C27" s="110" t="s">
        <v>172</v>
      </c>
      <c r="D27" s="111">
        <v>1</v>
      </c>
      <c r="E27" s="89">
        <v>25</v>
      </c>
      <c r="F27" s="89">
        <f t="shared" si="1"/>
        <v>25</v>
      </c>
      <c r="G27" s="34"/>
      <c r="H27" s="89">
        <f t="shared" si="0"/>
        <v>25</v>
      </c>
    </row>
    <row r="28" spans="1:8" s="18" customFormat="1" ht="20.399999999999999" x14ac:dyDescent="0.35">
      <c r="A28" s="32"/>
      <c r="B28" s="33"/>
      <c r="C28" s="87" t="s">
        <v>173</v>
      </c>
      <c r="D28" s="88">
        <v>1</v>
      </c>
      <c r="E28" s="89">
        <v>22</v>
      </c>
      <c r="F28" s="89">
        <f t="shared" si="1"/>
        <v>22</v>
      </c>
      <c r="G28" s="34"/>
      <c r="H28" s="89">
        <f t="shared" si="0"/>
        <v>22</v>
      </c>
    </row>
    <row r="29" spans="1:8" s="18" customFormat="1" ht="20.399999999999999" x14ac:dyDescent="0.35">
      <c r="A29" s="32"/>
      <c r="B29" s="33"/>
      <c r="C29" s="87" t="s">
        <v>174</v>
      </c>
      <c r="D29" s="88">
        <v>1</v>
      </c>
      <c r="E29" s="89">
        <v>25</v>
      </c>
      <c r="F29" s="89">
        <f t="shared" si="1"/>
        <v>25</v>
      </c>
      <c r="G29" s="34"/>
      <c r="H29" s="89">
        <f t="shared" si="0"/>
        <v>25</v>
      </c>
    </row>
    <row r="30" spans="1:8" s="18" customFormat="1" ht="20.399999999999999" x14ac:dyDescent="0.35">
      <c r="A30" s="32"/>
      <c r="B30" s="33"/>
      <c r="C30" s="87" t="s">
        <v>175</v>
      </c>
      <c r="D30" s="88">
        <v>1</v>
      </c>
      <c r="E30" s="89">
        <v>10</v>
      </c>
      <c r="F30" s="89">
        <f t="shared" si="1"/>
        <v>10</v>
      </c>
      <c r="G30" s="34"/>
      <c r="H30" s="89">
        <f t="shared" si="0"/>
        <v>10</v>
      </c>
    </row>
    <row r="31" spans="1:8" s="18" customFormat="1" ht="20.399999999999999" x14ac:dyDescent="0.35">
      <c r="A31" s="32"/>
      <c r="B31" s="33"/>
      <c r="C31" s="87" t="s">
        <v>176</v>
      </c>
      <c r="D31" s="88">
        <v>1</v>
      </c>
      <c r="E31" s="89">
        <v>5</v>
      </c>
      <c r="F31" s="89">
        <f t="shared" si="1"/>
        <v>5</v>
      </c>
      <c r="G31" s="34"/>
      <c r="H31" s="89">
        <f t="shared" si="0"/>
        <v>5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311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177</v>
      </c>
      <c r="D53" s="81">
        <v>1</v>
      </c>
      <c r="E53" s="82">
        <v>650</v>
      </c>
      <c r="F53" s="89">
        <f>D53*E53</f>
        <v>650</v>
      </c>
      <c r="G53" s="83"/>
      <c r="H53" s="89">
        <f t="shared" ref="H53:H60" si="2">F53</f>
        <v>650</v>
      </c>
    </row>
    <row r="54" spans="1:8" s="43" customFormat="1" ht="20.399999999999999" x14ac:dyDescent="0.35">
      <c r="A54" s="51"/>
      <c r="B54" s="80"/>
      <c r="C54" s="106" t="s">
        <v>178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179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180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 t="s">
        <v>181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 t="s">
        <v>182</v>
      </c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 t="s">
        <v>183</v>
      </c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 t="s">
        <v>184</v>
      </c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650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961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45"/>
      <c r="H68" s="45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52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8140B-DFFF-4B45-A611-BB228A1413E5}">
  <sheetPr>
    <tabColor rgb="FF0070C0"/>
  </sheetPr>
  <dimension ref="A1:J79"/>
  <sheetViews>
    <sheetView topLeftCell="A48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185</v>
      </c>
      <c r="D16" s="16"/>
      <c r="E16" s="16"/>
      <c r="F16" s="17"/>
      <c r="G16" s="93" t="s">
        <v>4</v>
      </c>
      <c r="H16" s="94">
        <v>45937</v>
      </c>
    </row>
    <row r="17" spans="1:8" s="18" customFormat="1" ht="20.399999999999999" x14ac:dyDescent="0.35">
      <c r="A17" s="13"/>
      <c r="B17" s="35" t="s">
        <v>5</v>
      </c>
      <c r="C17" s="101" t="s">
        <v>186</v>
      </c>
      <c r="D17" s="97"/>
      <c r="E17" s="19"/>
      <c r="F17" s="17"/>
      <c r="G17" s="93" t="s">
        <v>7</v>
      </c>
      <c r="H17" s="95" t="s">
        <v>187</v>
      </c>
    </row>
    <row r="18" spans="1:8" s="18" customFormat="1" ht="20.399999999999999" x14ac:dyDescent="0.35">
      <c r="A18" s="13"/>
      <c r="B18" s="35" t="s">
        <v>8</v>
      </c>
      <c r="C18" s="104" t="s">
        <v>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188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189</v>
      </c>
      <c r="D24" s="88">
        <v>1</v>
      </c>
      <c r="E24" s="89">
        <v>20</v>
      </c>
      <c r="F24" s="89">
        <f>D24*E24</f>
        <v>20</v>
      </c>
      <c r="G24" s="34"/>
      <c r="H24" s="89">
        <f t="shared" ref="H24:H46" si="0">F24</f>
        <v>20</v>
      </c>
    </row>
    <row r="25" spans="1:8" s="18" customFormat="1" ht="20.399999999999999" x14ac:dyDescent="0.35">
      <c r="A25" s="32"/>
      <c r="B25" s="33"/>
      <c r="C25" s="87" t="s">
        <v>190</v>
      </c>
      <c r="D25" s="88">
        <v>1</v>
      </c>
      <c r="E25" s="89">
        <v>10</v>
      </c>
      <c r="F25" s="89">
        <f>D25*E25</f>
        <v>10</v>
      </c>
      <c r="G25" s="34"/>
      <c r="H25" s="89">
        <f t="shared" si="0"/>
        <v>10</v>
      </c>
    </row>
    <row r="26" spans="1:8" s="18" customFormat="1" ht="20.399999999999999" x14ac:dyDescent="0.35">
      <c r="A26" s="32"/>
      <c r="B26" s="33"/>
      <c r="C26" s="87" t="s">
        <v>191</v>
      </c>
      <c r="D26" s="88">
        <v>1</v>
      </c>
      <c r="E26" s="89">
        <v>6</v>
      </c>
      <c r="F26" s="89">
        <f t="shared" ref="F26:F46" si="1">D26*E26</f>
        <v>6</v>
      </c>
      <c r="G26" s="34"/>
      <c r="H26" s="89">
        <f t="shared" si="0"/>
        <v>6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36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192</v>
      </c>
      <c r="D53" s="81">
        <v>1</v>
      </c>
      <c r="E53" s="82">
        <v>70</v>
      </c>
      <c r="F53" s="89">
        <f>D53*E53</f>
        <v>70</v>
      </c>
      <c r="G53" s="83"/>
      <c r="H53" s="89">
        <f t="shared" ref="H53:H60" si="2">F53</f>
        <v>70</v>
      </c>
    </row>
    <row r="54" spans="1:8" s="43" customFormat="1" ht="20.399999999999999" x14ac:dyDescent="0.35">
      <c r="A54" s="51"/>
      <c r="B54" s="80"/>
      <c r="C54" s="106" t="s">
        <v>193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194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195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 t="s">
        <v>196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 t="s">
        <v>197</v>
      </c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 t="s">
        <v>198</v>
      </c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70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106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ED150-EF7E-4A1F-A37A-DE2A060FE4AC}">
  <sheetPr>
    <tabColor rgb="FF0070C0"/>
  </sheetPr>
  <dimension ref="A1:J79"/>
  <sheetViews>
    <sheetView topLeftCell="A44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185</v>
      </c>
      <c r="D16" s="16"/>
      <c r="E16" s="16"/>
      <c r="F16" s="17"/>
      <c r="G16" s="93" t="s">
        <v>4</v>
      </c>
      <c r="H16" s="94">
        <v>45933</v>
      </c>
    </row>
    <row r="17" spans="1:8" s="18" customFormat="1" ht="20.399999999999999" x14ac:dyDescent="0.35">
      <c r="A17" s="13"/>
      <c r="B17" s="35" t="s">
        <v>5</v>
      </c>
      <c r="C17" s="101" t="s">
        <v>186</v>
      </c>
      <c r="D17" s="97"/>
      <c r="E17" s="19"/>
      <c r="F17" s="17"/>
      <c r="G17" s="93" t="s">
        <v>7</v>
      </c>
      <c r="H17" s="95" t="s">
        <v>199</v>
      </c>
    </row>
    <row r="18" spans="1:8" s="18" customFormat="1" ht="20.399999999999999" x14ac:dyDescent="0.35">
      <c r="A18" s="13"/>
      <c r="B18" s="35" t="s">
        <v>8</v>
      </c>
      <c r="C18" s="104" t="s">
        <v>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188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200</v>
      </c>
      <c r="D24" s="88">
        <v>1</v>
      </c>
      <c r="E24" s="89">
        <v>58</v>
      </c>
      <c r="F24" s="89">
        <f>D24*E24</f>
        <v>58</v>
      </c>
      <c r="G24" s="34"/>
      <c r="H24" s="89">
        <f t="shared" ref="H24:H46" si="0">F24</f>
        <v>58</v>
      </c>
    </row>
    <row r="25" spans="1:8" s="18" customFormat="1" ht="20.399999999999999" x14ac:dyDescent="0.35">
      <c r="A25" s="32"/>
      <c r="B25" s="33"/>
      <c r="C25" s="87" t="s">
        <v>201</v>
      </c>
      <c r="D25" s="88">
        <v>1</v>
      </c>
      <c r="E25" s="89">
        <v>32</v>
      </c>
      <c r="F25" s="89">
        <f>D25*E25</f>
        <v>32</v>
      </c>
      <c r="G25" s="34"/>
      <c r="H25" s="89">
        <f t="shared" si="0"/>
        <v>32</v>
      </c>
    </row>
    <row r="26" spans="1:8" s="18" customFormat="1" ht="20.399999999999999" x14ac:dyDescent="0.35">
      <c r="A26" s="32"/>
      <c r="B26" s="33"/>
      <c r="C26" s="87" t="s">
        <v>202</v>
      </c>
      <c r="D26" s="88">
        <v>1</v>
      </c>
      <c r="E26" s="89">
        <v>48</v>
      </c>
      <c r="F26" s="89">
        <f t="shared" ref="F26:F46" si="1">D26*E26</f>
        <v>48</v>
      </c>
      <c r="G26" s="34"/>
      <c r="H26" s="89">
        <f t="shared" si="0"/>
        <v>48</v>
      </c>
    </row>
    <row r="27" spans="1:8" s="18" customFormat="1" ht="20.399999999999999" x14ac:dyDescent="0.35">
      <c r="A27" s="32"/>
      <c r="B27" s="33"/>
      <c r="C27" s="87" t="s">
        <v>190</v>
      </c>
      <c r="D27" s="88">
        <v>1</v>
      </c>
      <c r="E27" s="89">
        <v>10</v>
      </c>
      <c r="F27" s="89">
        <f t="shared" si="1"/>
        <v>10</v>
      </c>
      <c r="G27" s="34"/>
      <c r="H27" s="89">
        <f t="shared" si="0"/>
        <v>10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148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203</v>
      </c>
      <c r="D53" s="81">
        <v>1</v>
      </c>
      <c r="E53" s="82">
        <v>120</v>
      </c>
      <c r="F53" s="89">
        <f>D53*E53</f>
        <v>120</v>
      </c>
      <c r="G53" s="83"/>
      <c r="H53" s="89">
        <f t="shared" ref="H53:H60" si="2">F53</f>
        <v>120</v>
      </c>
    </row>
    <row r="54" spans="1:8" s="43" customFormat="1" ht="20.399999999999999" x14ac:dyDescent="0.35">
      <c r="A54" s="51"/>
      <c r="B54" s="80"/>
      <c r="C54" s="106" t="s">
        <v>204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205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206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 t="s">
        <v>207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 t="s">
        <v>208</v>
      </c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 t="s">
        <v>209</v>
      </c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120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268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9E84F-F92B-407A-BC03-59AB12C8EF45}">
  <sheetPr>
    <tabColor rgb="FF0070C0"/>
  </sheetPr>
  <dimension ref="A1:J79"/>
  <sheetViews>
    <sheetView topLeftCell="A46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210</v>
      </c>
      <c r="D16" s="16"/>
      <c r="E16" s="16"/>
      <c r="F16" s="17"/>
      <c r="G16" s="93" t="s">
        <v>4</v>
      </c>
      <c r="H16" s="94">
        <v>45936</v>
      </c>
    </row>
    <row r="17" spans="1:8" s="18" customFormat="1" ht="20.399999999999999" x14ac:dyDescent="0.35">
      <c r="A17" s="13"/>
      <c r="B17" s="35" t="s">
        <v>5</v>
      </c>
      <c r="C17" s="101" t="s">
        <v>211</v>
      </c>
      <c r="D17" s="97"/>
      <c r="E17" s="19"/>
      <c r="F17" s="17"/>
      <c r="G17" s="93" t="s">
        <v>7</v>
      </c>
      <c r="H17" s="95" t="s">
        <v>212</v>
      </c>
    </row>
    <row r="18" spans="1:8" s="18" customFormat="1" ht="20.399999999999999" x14ac:dyDescent="0.35">
      <c r="A18" s="13"/>
      <c r="B18" s="35"/>
      <c r="C18" s="104" t="s">
        <v>55</v>
      </c>
      <c r="D18" s="21"/>
      <c r="E18" s="20"/>
      <c r="F18" s="17"/>
      <c r="G18" s="15"/>
      <c r="H18" s="116"/>
    </row>
    <row r="19" spans="1:8" s="18" customFormat="1" ht="20.399999999999999" x14ac:dyDescent="0.35">
      <c r="A19" s="13"/>
      <c r="B19" s="35" t="s">
        <v>10</v>
      </c>
      <c r="C19" s="100" t="s">
        <v>108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57</v>
      </c>
      <c r="D24" s="88">
        <v>1</v>
      </c>
      <c r="E24" s="89">
        <v>128</v>
      </c>
      <c r="F24" s="89">
        <f>D24*E24</f>
        <v>128</v>
      </c>
      <c r="G24" s="34"/>
      <c r="H24" s="89">
        <f t="shared" ref="H24:H46" si="0">F24</f>
        <v>128</v>
      </c>
    </row>
    <row r="25" spans="1:8" s="18" customFormat="1" ht="20.399999999999999" x14ac:dyDescent="0.35">
      <c r="A25" s="32"/>
      <c r="B25" s="33"/>
      <c r="C25" s="87" t="s">
        <v>213</v>
      </c>
      <c r="D25" s="88">
        <v>1</v>
      </c>
      <c r="E25" s="89">
        <v>40</v>
      </c>
      <c r="F25" s="89">
        <f>D25*E25</f>
        <v>40</v>
      </c>
      <c r="G25" s="34"/>
      <c r="H25" s="89">
        <f t="shared" si="0"/>
        <v>40</v>
      </c>
    </row>
    <row r="26" spans="1:8" s="18" customFormat="1" ht="20.399999999999999" x14ac:dyDescent="0.35">
      <c r="A26" s="32"/>
      <c r="B26" s="33"/>
      <c r="C26" s="87" t="s">
        <v>68</v>
      </c>
      <c r="D26" s="88">
        <v>1</v>
      </c>
      <c r="E26" s="89">
        <v>22</v>
      </c>
      <c r="F26" s="89">
        <f t="shared" ref="F26:F46" si="1">D26*E26</f>
        <v>22</v>
      </c>
      <c r="G26" s="34"/>
      <c r="H26" s="89">
        <f t="shared" si="0"/>
        <v>22</v>
      </c>
    </row>
    <row r="27" spans="1:8" s="18" customFormat="1" ht="20.399999999999999" x14ac:dyDescent="0.35">
      <c r="A27" s="32"/>
      <c r="B27" s="33"/>
      <c r="C27" s="87" t="s">
        <v>214</v>
      </c>
      <c r="D27" s="88">
        <v>2</v>
      </c>
      <c r="E27" s="89">
        <v>18</v>
      </c>
      <c r="F27" s="89">
        <f t="shared" si="1"/>
        <v>36</v>
      </c>
      <c r="G27" s="34"/>
      <c r="H27" s="89">
        <f t="shared" si="0"/>
        <v>36</v>
      </c>
    </row>
    <row r="28" spans="1:8" s="18" customFormat="1" ht="20.399999999999999" x14ac:dyDescent="0.35">
      <c r="A28" s="32"/>
      <c r="B28" s="33"/>
      <c r="C28" s="87" t="s">
        <v>69</v>
      </c>
      <c r="D28" s="88">
        <v>1</v>
      </c>
      <c r="E28" s="89">
        <v>16</v>
      </c>
      <c r="F28" s="89">
        <f t="shared" si="1"/>
        <v>16</v>
      </c>
      <c r="G28" s="34"/>
      <c r="H28" s="89">
        <f t="shared" si="0"/>
        <v>16</v>
      </c>
    </row>
    <row r="29" spans="1:8" s="18" customFormat="1" ht="20.399999999999999" x14ac:dyDescent="0.35">
      <c r="A29" s="32"/>
      <c r="B29" s="33"/>
      <c r="C29" s="87" t="s">
        <v>70</v>
      </c>
      <c r="D29" s="88">
        <v>1</v>
      </c>
      <c r="E29" s="89">
        <v>14</v>
      </c>
      <c r="F29" s="89">
        <f t="shared" si="1"/>
        <v>14</v>
      </c>
      <c r="G29" s="34"/>
      <c r="H29" s="89">
        <f t="shared" si="0"/>
        <v>14</v>
      </c>
    </row>
    <row r="30" spans="1:8" s="18" customFormat="1" ht="20.399999999999999" x14ac:dyDescent="0.35">
      <c r="A30" s="32"/>
      <c r="B30" s="33"/>
      <c r="C30" s="87" t="s">
        <v>71</v>
      </c>
      <c r="D30" s="88">
        <v>1</v>
      </c>
      <c r="E30" s="89">
        <v>14</v>
      </c>
      <c r="F30" s="89">
        <f t="shared" si="1"/>
        <v>14</v>
      </c>
      <c r="G30" s="34"/>
      <c r="H30" s="89">
        <f t="shared" si="0"/>
        <v>14</v>
      </c>
    </row>
    <row r="31" spans="1:8" s="18" customFormat="1" ht="20.399999999999999" x14ac:dyDescent="0.35">
      <c r="A31" s="32"/>
      <c r="B31" s="33"/>
      <c r="C31" s="87" t="s">
        <v>215</v>
      </c>
      <c r="D31" s="88">
        <v>1</v>
      </c>
      <c r="E31" s="89">
        <v>40</v>
      </c>
      <c r="F31" s="89">
        <f t="shared" si="1"/>
        <v>40</v>
      </c>
      <c r="G31" s="34"/>
      <c r="H31" s="89">
        <f t="shared" si="0"/>
        <v>40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310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109</v>
      </c>
      <c r="D53" s="81">
        <v>1</v>
      </c>
      <c r="E53" s="82">
        <v>120</v>
      </c>
      <c r="F53" s="89">
        <f>D53*E53</f>
        <v>120</v>
      </c>
      <c r="G53" s="83"/>
      <c r="H53" s="89">
        <f t="shared" ref="H53:H60" si="2">F53</f>
        <v>120</v>
      </c>
    </row>
    <row r="54" spans="1:8" s="43" customFormat="1" ht="20.399999999999999" x14ac:dyDescent="0.35">
      <c r="A54" s="51"/>
      <c r="B54" s="80"/>
      <c r="C54" s="106" t="s">
        <v>110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120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122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430</v>
      </c>
    </row>
    <row r="68" spans="1:8" s="39" customFormat="1" ht="21" thickBot="1" x14ac:dyDescent="0.4">
      <c r="A68" s="44"/>
      <c r="B68" s="26"/>
      <c r="C68" s="76" t="s">
        <v>216</v>
      </c>
      <c r="D68" s="77"/>
      <c r="E68" s="77"/>
      <c r="F68" s="76" t="s">
        <v>217</v>
      </c>
      <c r="G68" s="78"/>
      <c r="H68" s="79">
        <f>H67-G68</f>
        <v>430</v>
      </c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/>
      <c r="C70" s="26"/>
      <c r="D70" s="26"/>
      <c r="E70" s="26"/>
      <c r="F70" s="119"/>
      <c r="G70" s="35"/>
      <c r="H70" s="38"/>
    </row>
    <row r="71" spans="1:8" s="40" customFormat="1" ht="20.399999999999999" x14ac:dyDescent="0.35">
      <c r="A71" s="35"/>
      <c r="B71" s="53" t="s">
        <v>65</v>
      </c>
      <c r="C71" s="26"/>
      <c r="D71" s="26"/>
      <c r="E71" s="26"/>
      <c r="F71" s="119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CD336-A2A7-4C52-B539-8326ED38461E}">
  <sheetPr>
    <tabColor rgb="FF0070C0"/>
  </sheetPr>
  <dimension ref="A1:J79"/>
  <sheetViews>
    <sheetView topLeftCell="A15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218</v>
      </c>
      <c r="D16" s="16"/>
      <c r="E16" s="16"/>
      <c r="F16" s="17"/>
      <c r="G16" s="93" t="s">
        <v>4</v>
      </c>
      <c r="H16" s="94">
        <v>45934</v>
      </c>
    </row>
    <row r="17" spans="1:8" s="18" customFormat="1" ht="20.399999999999999" x14ac:dyDescent="0.35">
      <c r="A17" s="13"/>
      <c r="B17" s="35" t="s">
        <v>5</v>
      </c>
      <c r="C17" s="101" t="s">
        <v>219</v>
      </c>
      <c r="D17" s="97"/>
      <c r="E17" s="19"/>
      <c r="F17" s="17"/>
      <c r="G17" s="93" t="s">
        <v>7</v>
      </c>
      <c r="H17" s="95" t="s">
        <v>220</v>
      </c>
    </row>
    <row r="18" spans="1:8" s="18" customFormat="1" ht="20.399999999999999" x14ac:dyDescent="0.35">
      <c r="A18" s="13"/>
      <c r="B18" s="35" t="s">
        <v>8</v>
      </c>
      <c r="C18" s="104" t="s">
        <v>221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222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223</v>
      </c>
      <c r="D24" s="88">
        <v>1</v>
      </c>
      <c r="E24" s="89">
        <v>40</v>
      </c>
      <c r="F24" s="89">
        <f>D24*E24</f>
        <v>40</v>
      </c>
      <c r="G24" s="34"/>
      <c r="H24" s="89">
        <f t="shared" ref="H24:H46" si="0">F24</f>
        <v>40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40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224</v>
      </c>
      <c r="D53" s="81">
        <v>1</v>
      </c>
      <c r="E53" s="82">
        <v>60</v>
      </c>
      <c r="F53" s="89">
        <f>D53*E53</f>
        <v>60</v>
      </c>
      <c r="G53" s="83"/>
      <c r="H53" s="89">
        <f t="shared" ref="H53:H60" si="2">F53</f>
        <v>60</v>
      </c>
    </row>
    <row r="54" spans="1:8" s="43" customFormat="1" ht="20.399999999999999" x14ac:dyDescent="0.35">
      <c r="A54" s="51"/>
      <c r="B54" s="80"/>
      <c r="C54" s="106" t="s">
        <v>225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60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100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F765A-2EA6-4FD8-80D4-46ABCB33FB5E}">
  <sheetPr>
    <tabColor rgb="FF00B050"/>
  </sheetPr>
  <dimension ref="A1:J79"/>
  <sheetViews>
    <sheetView topLeftCell="A13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226</v>
      </c>
      <c r="D16" s="16"/>
      <c r="E16" s="16"/>
      <c r="F16" s="17"/>
      <c r="G16" s="93" t="s">
        <v>4</v>
      </c>
      <c r="H16" s="94">
        <v>45919</v>
      </c>
    </row>
    <row r="17" spans="1:8" s="18" customFormat="1" ht="20.399999999999999" x14ac:dyDescent="0.35">
      <c r="A17" s="13"/>
      <c r="B17" s="35" t="s">
        <v>5</v>
      </c>
      <c r="C17" s="101" t="s">
        <v>227</v>
      </c>
      <c r="D17" s="97"/>
      <c r="E17" s="19"/>
      <c r="F17" s="17"/>
      <c r="G17" s="93" t="s">
        <v>7</v>
      </c>
      <c r="H17" s="95"/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228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229</v>
      </c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 t="s">
        <v>230</v>
      </c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 t="s">
        <v>231</v>
      </c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 t="s">
        <v>232</v>
      </c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 t="s">
        <v>233</v>
      </c>
      <c r="D28" s="88">
        <v>4</v>
      </c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 t="s">
        <v>234</v>
      </c>
      <c r="D29" s="88">
        <v>1</v>
      </c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 t="s">
        <v>235</v>
      </c>
      <c r="D30" s="88">
        <v>5</v>
      </c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 t="s">
        <v>236</v>
      </c>
      <c r="D31" s="88">
        <v>1</v>
      </c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 t="s">
        <v>13</v>
      </c>
      <c r="D32" s="88">
        <v>1</v>
      </c>
      <c r="E32" s="89">
        <v>550</v>
      </c>
      <c r="F32" s="89">
        <f t="shared" si="1"/>
        <v>550</v>
      </c>
      <c r="G32" s="34"/>
      <c r="H32" s="89">
        <f t="shared" si="0"/>
        <v>550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550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237</v>
      </c>
      <c r="D53" s="81">
        <v>1</v>
      </c>
      <c r="E53" s="82">
        <v>800</v>
      </c>
      <c r="F53" s="89">
        <f>D53*E53</f>
        <v>800</v>
      </c>
      <c r="G53" s="83"/>
      <c r="H53" s="89">
        <f t="shared" ref="H53:H60" si="2">F53</f>
        <v>800</v>
      </c>
    </row>
    <row r="54" spans="1:8" s="43" customFormat="1" ht="20.399999999999999" x14ac:dyDescent="0.35">
      <c r="A54" s="51"/>
      <c r="B54" s="80"/>
      <c r="C54" s="106" t="s">
        <v>238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800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1350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6F55C-4875-4948-8AA5-28BBF7538CC3}">
  <sheetPr>
    <tabColor rgb="FF00B050"/>
  </sheetPr>
  <dimension ref="A1:J79"/>
  <sheetViews>
    <sheetView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155</v>
      </c>
      <c r="D16" s="117" t="s">
        <v>156</v>
      </c>
      <c r="E16" s="16"/>
      <c r="F16" s="17"/>
      <c r="G16" s="93" t="s">
        <v>4</v>
      </c>
      <c r="H16" s="94"/>
    </row>
    <row r="17" spans="1:8" s="18" customFormat="1" ht="20.399999999999999" x14ac:dyDescent="0.35">
      <c r="A17" s="13"/>
      <c r="B17" s="35" t="s">
        <v>5</v>
      </c>
      <c r="C17" s="101" t="s">
        <v>157</v>
      </c>
      <c r="D17" s="97"/>
      <c r="E17" s="19"/>
      <c r="F17" s="17"/>
      <c r="G17" s="93" t="s">
        <v>7</v>
      </c>
      <c r="H17" s="95"/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239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240</v>
      </c>
      <c r="D24" s="88">
        <v>2</v>
      </c>
      <c r="E24" s="89">
        <v>40</v>
      </c>
      <c r="F24" s="89">
        <f>D24*E24</f>
        <v>80</v>
      </c>
      <c r="G24" s="34"/>
      <c r="H24" s="89">
        <f t="shared" ref="H24:H46" si="0">F24</f>
        <v>80</v>
      </c>
    </row>
    <row r="25" spans="1:8" s="18" customFormat="1" ht="20.399999999999999" x14ac:dyDescent="0.35">
      <c r="A25" s="32"/>
      <c r="B25" s="33"/>
      <c r="C25" s="87" t="s">
        <v>241</v>
      </c>
      <c r="D25" s="88">
        <v>1</v>
      </c>
      <c r="E25" s="89">
        <v>50</v>
      </c>
      <c r="F25" s="89">
        <f t="shared" ref="F25:F46" si="1">D25*E25</f>
        <v>50</v>
      </c>
      <c r="G25" s="34"/>
      <c r="H25" s="89">
        <f t="shared" si="0"/>
        <v>50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130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242</v>
      </c>
      <c r="D53" s="81">
        <v>1</v>
      </c>
      <c r="E53" s="82">
        <v>170</v>
      </c>
      <c r="F53" s="89">
        <f>D53*E53</f>
        <v>170</v>
      </c>
      <c r="G53" s="83"/>
      <c r="H53" s="89">
        <f t="shared" ref="H53:H60" si="2">F53</f>
        <v>170</v>
      </c>
    </row>
    <row r="54" spans="1:8" s="43" customFormat="1" ht="20.399999999999999" x14ac:dyDescent="0.35">
      <c r="A54" s="51"/>
      <c r="B54" s="80"/>
      <c r="C54" s="106" t="s">
        <v>243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244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170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300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3D558-734E-42B9-95E6-75849E575FC0}">
  <sheetPr>
    <tabColor rgb="FF00B050"/>
  </sheetPr>
  <dimension ref="A1:J79"/>
  <sheetViews>
    <sheetView topLeftCell="A40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185</v>
      </c>
      <c r="D16" s="16"/>
      <c r="E16" s="16"/>
      <c r="F16" s="17"/>
      <c r="G16" s="93" t="s">
        <v>4</v>
      </c>
      <c r="H16" s="94">
        <v>45918</v>
      </c>
    </row>
    <row r="17" spans="1:8" s="18" customFormat="1" ht="20.399999999999999" x14ac:dyDescent="0.35">
      <c r="A17" s="13"/>
      <c r="B17" s="35" t="s">
        <v>5</v>
      </c>
      <c r="C17" s="101" t="s">
        <v>186</v>
      </c>
      <c r="D17" s="97"/>
      <c r="E17" s="19"/>
      <c r="F17" s="17"/>
      <c r="G17" s="93" t="s">
        <v>7</v>
      </c>
      <c r="H17" s="95"/>
    </row>
    <row r="18" spans="1:8" s="18" customFormat="1" ht="20.399999999999999" x14ac:dyDescent="0.35">
      <c r="A18" s="13"/>
      <c r="B18" s="35" t="s">
        <v>8</v>
      </c>
      <c r="C18" s="104" t="s">
        <v>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188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200</v>
      </c>
      <c r="D24" s="88">
        <v>2</v>
      </c>
      <c r="E24" s="89">
        <v>58</v>
      </c>
      <c r="F24" s="89">
        <f>D24*E24</f>
        <v>116</v>
      </c>
      <c r="G24" s="34"/>
      <c r="H24" s="89">
        <f t="shared" ref="H24:H46" si="0">F24</f>
        <v>116</v>
      </c>
    </row>
    <row r="25" spans="1:8" s="18" customFormat="1" ht="20.399999999999999" x14ac:dyDescent="0.35">
      <c r="A25" s="32"/>
      <c r="B25" s="33"/>
      <c r="C25" s="87" t="s">
        <v>201</v>
      </c>
      <c r="D25" s="88">
        <v>1</v>
      </c>
      <c r="E25" s="89">
        <v>32</v>
      </c>
      <c r="F25" s="89">
        <f>D25*E25</f>
        <v>32</v>
      </c>
      <c r="G25" s="34"/>
      <c r="H25" s="89">
        <f t="shared" si="0"/>
        <v>32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ref="F26:F46" si="1">D26*E26</f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148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203</v>
      </c>
      <c r="D53" s="81">
        <v>1</v>
      </c>
      <c r="E53" s="82">
        <v>120</v>
      </c>
      <c r="F53" s="89">
        <f>D53*E53</f>
        <v>120</v>
      </c>
      <c r="G53" s="83"/>
      <c r="H53" s="89">
        <f t="shared" ref="H53:H60" si="2">F53</f>
        <v>120</v>
      </c>
    </row>
    <row r="54" spans="1:8" s="43" customFormat="1" ht="20.399999999999999" x14ac:dyDescent="0.35">
      <c r="A54" s="51"/>
      <c r="B54" s="80"/>
      <c r="C54" s="106" t="s">
        <v>204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205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206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 t="s">
        <v>207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 t="s">
        <v>208</v>
      </c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 t="s">
        <v>209</v>
      </c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120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268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48739-F2AA-43A1-878E-6015EFDCFDA3}">
  <sheetPr>
    <tabColor rgb="FF0070C0"/>
  </sheetPr>
  <dimension ref="A1:J79"/>
  <sheetViews>
    <sheetView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245</v>
      </c>
      <c r="D16" s="16"/>
      <c r="E16" s="16"/>
      <c r="F16" s="17"/>
      <c r="G16" s="93" t="s">
        <v>4</v>
      </c>
      <c r="H16" s="94">
        <v>45916</v>
      </c>
    </row>
    <row r="17" spans="1:8" s="18" customFormat="1" ht="20.399999999999999" x14ac:dyDescent="0.35">
      <c r="A17" s="13"/>
      <c r="B17" s="35" t="s">
        <v>5</v>
      </c>
      <c r="C17" s="101" t="s">
        <v>246</v>
      </c>
      <c r="D17" s="97"/>
      <c r="E17" s="19"/>
      <c r="F17" s="17"/>
      <c r="G17" s="93" t="s">
        <v>7</v>
      </c>
      <c r="H17" s="95" t="s">
        <v>247</v>
      </c>
    </row>
    <row r="18" spans="1:8" s="18" customFormat="1" ht="20.399999999999999" x14ac:dyDescent="0.35">
      <c r="A18" s="13"/>
      <c r="B18" s="35"/>
      <c r="C18" s="104" t="s">
        <v>248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249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250</v>
      </c>
      <c r="D24" s="88">
        <v>5</v>
      </c>
      <c r="E24" s="89">
        <v>2</v>
      </c>
      <c r="F24" s="89">
        <f>D24*E24</f>
        <v>10</v>
      </c>
      <c r="G24" s="34"/>
      <c r="H24" s="89">
        <f t="shared" ref="H24:H46" si="0">F24</f>
        <v>10</v>
      </c>
    </row>
    <row r="25" spans="1:8" s="18" customFormat="1" ht="20.399999999999999" x14ac:dyDescent="0.35">
      <c r="A25" s="32"/>
      <c r="B25" s="33"/>
      <c r="C25" s="87" t="s">
        <v>251</v>
      </c>
      <c r="D25" s="88">
        <v>50</v>
      </c>
      <c r="E25" s="89">
        <v>1</v>
      </c>
      <c r="F25" s="89">
        <f t="shared" ref="F25:F46" si="1">D25*E25</f>
        <v>50</v>
      </c>
      <c r="G25" s="34"/>
      <c r="H25" s="89">
        <f t="shared" si="0"/>
        <v>50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60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252</v>
      </c>
      <c r="D53" s="81">
        <v>1</v>
      </c>
      <c r="E53" s="82">
        <v>60</v>
      </c>
      <c r="F53" s="89">
        <f>D53*E53</f>
        <v>60</v>
      </c>
      <c r="G53" s="83"/>
      <c r="H53" s="89">
        <f t="shared" ref="H53:H60" si="2">F53</f>
        <v>60</v>
      </c>
    </row>
    <row r="54" spans="1:8" s="43" customFormat="1" ht="20.399999999999999" x14ac:dyDescent="0.35">
      <c r="A54" s="51"/>
      <c r="B54" s="80"/>
      <c r="C54" s="106"/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60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120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C8995-6C0E-4D67-B160-54D26EB07729}">
  <sheetPr>
    <tabColor rgb="FF0070C0"/>
  </sheetPr>
  <dimension ref="A1:J79"/>
  <sheetViews>
    <sheetView topLeftCell="A10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218</v>
      </c>
      <c r="D16" s="16"/>
      <c r="E16" s="16"/>
      <c r="F16" s="17"/>
      <c r="G16" s="93" t="s">
        <v>4</v>
      </c>
      <c r="H16" s="94">
        <v>45916</v>
      </c>
    </row>
    <row r="17" spans="1:8" s="18" customFormat="1" ht="20.399999999999999" x14ac:dyDescent="0.35">
      <c r="A17" s="13"/>
      <c r="B17" s="35" t="s">
        <v>5</v>
      </c>
      <c r="C17" s="101" t="s">
        <v>219</v>
      </c>
      <c r="D17" s="97"/>
      <c r="E17" s="19"/>
      <c r="F17" s="17"/>
      <c r="G17" s="93" t="s">
        <v>7</v>
      </c>
      <c r="H17" s="95" t="s">
        <v>253</v>
      </c>
    </row>
    <row r="18" spans="1:8" s="18" customFormat="1" ht="20.399999999999999" x14ac:dyDescent="0.35">
      <c r="A18" s="13"/>
      <c r="B18" s="35" t="s">
        <v>8</v>
      </c>
      <c r="C18" s="104" t="s">
        <v>221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254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255</v>
      </c>
      <c r="D53" s="81">
        <v>1</v>
      </c>
      <c r="E53" s="82">
        <v>30</v>
      </c>
      <c r="F53" s="89">
        <f>D53*E53</f>
        <v>30</v>
      </c>
      <c r="G53" s="83"/>
      <c r="H53" s="89">
        <f t="shared" ref="H53:H60" si="2">F53</f>
        <v>30</v>
      </c>
    </row>
    <row r="54" spans="1:8" s="43" customFormat="1" ht="20.399999999999999" x14ac:dyDescent="0.35">
      <c r="A54" s="51"/>
      <c r="B54" s="80"/>
      <c r="C54" s="106" t="s">
        <v>256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30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30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3D292-2C60-4AE2-873C-0E5614A70C3F}">
  <sheetPr>
    <tabColor rgb="FF0070C0"/>
  </sheetPr>
  <dimension ref="A1:J79"/>
  <sheetViews>
    <sheetView topLeftCell="A7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257</v>
      </c>
      <c r="D16" s="117"/>
      <c r="E16" s="16"/>
      <c r="F16" s="17"/>
      <c r="G16" s="93" t="s">
        <v>4</v>
      </c>
      <c r="H16" s="94">
        <v>45913</v>
      </c>
    </row>
    <row r="17" spans="1:8" s="18" customFormat="1" ht="20.399999999999999" x14ac:dyDescent="0.35">
      <c r="A17" s="13"/>
      <c r="B17" s="35" t="s">
        <v>5</v>
      </c>
      <c r="C17" s="101" t="s">
        <v>258</v>
      </c>
      <c r="D17" s="97"/>
      <c r="E17" s="19"/>
      <c r="F17" s="17"/>
      <c r="G17" s="93" t="s">
        <v>7</v>
      </c>
      <c r="H17" s="95" t="s">
        <v>259</v>
      </c>
    </row>
    <row r="18" spans="1:8" s="18" customFormat="1" ht="20.399999999999999" x14ac:dyDescent="0.35">
      <c r="A18" s="13"/>
      <c r="B18" s="35" t="s">
        <v>8</v>
      </c>
      <c r="C18" s="104" t="s">
        <v>221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260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261</v>
      </c>
      <c r="D24" s="88">
        <v>1</v>
      </c>
      <c r="E24" s="89">
        <v>25</v>
      </c>
      <c r="F24" s="89">
        <f>D24*E24</f>
        <v>25</v>
      </c>
      <c r="G24" s="34"/>
      <c r="H24" s="89">
        <f t="shared" ref="H24:H46" si="0">F24</f>
        <v>25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262</v>
      </c>
      <c r="D53" s="81">
        <v>1</v>
      </c>
      <c r="E53" s="82">
        <v>55</v>
      </c>
      <c r="F53" s="89">
        <f>D53*E53</f>
        <v>55</v>
      </c>
      <c r="G53" s="83"/>
      <c r="H53" s="89">
        <f t="shared" ref="H53:H60" si="2">F53</f>
        <v>55</v>
      </c>
    </row>
    <row r="54" spans="1:8" s="43" customFormat="1" ht="20.399999999999999" x14ac:dyDescent="0.35">
      <c r="A54" s="51"/>
      <c r="B54" s="80"/>
      <c r="C54" s="106" t="s">
        <v>263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80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C530C-4E02-4FDD-B672-B849B1BD1847}">
  <sheetPr>
    <tabColor rgb="FF0070C0"/>
  </sheetPr>
  <dimension ref="A1:J79"/>
  <sheetViews>
    <sheetView topLeftCell="A49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155</v>
      </c>
      <c r="D16" s="117" t="s">
        <v>156</v>
      </c>
      <c r="E16" s="16"/>
      <c r="F16" s="17"/>
      <c r="G16" s="93" t="s">
        <v>4</v>
      </c>
      <c r="H16" s="94">
        <v>45911</v>
      </c>
    </row>
    <row r="17" spans="1:8" s="18" customFormat="1" ht="20.399999999999999" x14ac:dyDescent="0.35">
      <c r="A17" s="13"/>
      <c r="B17" s="35" t="s">
        <v>5</v>
      </c>
      <c r="C17" s="101" t="s">
        <v>157</v>
      </c>
      <c r="D17" s="97"/>
      <c r="E17" s="19"/>
      <c r="F17" s="17"/>
      <c r="G17" s="93" t="s">
        <v>7</v>
      </c>
      <c r="H17" s="95" t="s">
        <v>264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265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266</v>
      </c>
      <c r="D53" s="81">
        <v>1</v>
      </c>
      <c r="E53" s="82">
        <v>45</v>
      </c>
      <c r="F53" s="89">
        <f>D53*E53</f>
        <v>45</v>
      </c>
      <c r="G53" s="83"/>
      <c r="H53" s="89">
        <f t="shared" ref="H53:H60" si="2">F53</f>
        <v>45</v>
      </c>
    </row>
    <row r="54" spans="1:8" s="43" customFormat="1" ht="20.399999999999999" x14ac:dyDescent="0.35">
      <c r="A54" s="51"/>
      <c r="B54" s="80"/>
      <c r="C54" s="106"/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45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D249C-566C-426A-8223-70311ACF50FA}">
  <sheetPr>
    <tabColor rgb="FF0070C0"/>
  </sheetPr>
  <dimension ref="A1:J79"/>
  <sheetViews>
    <sheetView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218</v>
      </c>
      <c r="D16" s="16"/>
      <c r="E16" s="16"/>
      <c r="F16" s="17"/>
      <c r="G16" s="93" t="s">
        <v>4</v>
      </c>
      <c r="H16" s="94">
        <v>45911</v>
      </c>
    </row>
    <row r="17" spans="1:8" s="18" customFormat="1" ht="20.399999999999999" x14ac:dyDescent="0.35">
      <c r="A17" s="13"/>
      <c r="B17" s="35" t="s">
        <v>5</v>
      </c>
      <c r="C17" s="101" t="s">
        <v>219</v>
      </c>
      <c r="D17" s="97"/>
      <c r="E17" s="19"/>
      <c r="F17" s="17"/>
      <c r="G17" s="93" t="s">
        <v>7</v>
      </c>
      <c r="H17" s="95" t="s">
        <v>267</v>
      </c>
    </row>
    <row r="18" spans="1:8" s="18" customFormat="1" ht="20.399999999999999" x14ac:dyDescent="0.35">
      <c r="A18" s="13"/>
      <c r="B18" s="35" t="s">
        <v>8</v>
      </c>
      <c r="C18" s="104" t="s">
        <v>221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268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269</v>
      </c>
      <c r="D53" s="81">
        <v>1</v>
      </c>
      <c r="E53" s="82">
        <v>70</v>
      </c>
      <c r="F53" s="89">
        <f>D53*E53</f>
        <v>70</v>
      </c>
      <c r="G53" s="83"/>
      <c r="H53" s="89">
        <f t="shared" ref="H53:H60" si="2">F53</f>
        <v>70</v>
      </c>
    </row>
    <row r="54" spans="1:8" s="43" customFormat="1" ht="20.399999999999999" x14ac:dyDescent="0.35">
      <c r="A54" s="51"/>
      <c r="B54" s="80"/>
      <c r="C54" s="106" t="s">
        <v>270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70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70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1D230-7BDB-4851-B006-F9D2C4FB4076}">
  <sheetPr>
    <tabColor rgb="FF0070C0"/>
  </sheetPr>
  <dimension ref="A1:J79"/>
  <sheetViews>
    <sheetView topLeftCell="A49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271</v>
      </c>
      <c r="D16" s="16"/>
      <c r="E16" s="16"/>
      <c r="F16" s="17"/>
      <c r="G16" s="93" t="s">
        <v>4</v>
      </c>
      <c r="H16" s="94">
        <v>45910</v>
      </c>
    </row>
    <row r="17" spans="1:8" s="18" customFormat="1" ht="20.399999999999999" x14ac:dyDescent="0.35">
      <c r="A17" s="13"/>
      <c r="B17" s="35" t="s">
        <v>5</v>
      </c>
      <c r="C17" s="101" t="s">
        <v>272</v>
      </c>
      <c r="D17" s="97"/>
      <c r="E17" s="19"/>
      <c r="F17" s="17"/>
      <c r="G17" s="93" t="s">
        <v>7</v>
      </c>
      <c r="H17" s="95" t="s">
        <v>273</v>
      </c>
    </row>
    <row r="18" spans="1:8" s="18" customFormat="1" ht="20.399999999999999" x14ac:dyDescent="0.35">
      <c r="A18" s="13"/>
      <c r="B18" s="35"/>
      <c r="C18" s="104" t="s">
        <v>55</v>
      </c>
      <c r="D18" s="21"/>
      <c r="E18" s="20"/>
      <c r="F18" s="17"/>
      <c r="G18" s="15"/>
      <c r="H18" s="116"/>
    </row>
    <row r="19" spans="1:8" s="18" customFormat="1" ht="20.399999999999999" x14ac:dyDescent="0.35">
      <c r="A19" s="13"/>
      <c r="B19" s="35" t="s">
        <v>10</v>
      </c>
      <c r="C19" s="100" t="s">
        <v>108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57</v>
      </c>
      <c r="D24" s="88">
        <v>1</v>
      </c>
      <c r="E24" s="89">
        <v>128</v>
      </c>
      <c r="F24" s="89">
        <f>D24*E24</f>
        <v>128</v>
      </c>
      <c r="G24" s="34"/>
      <c r="H24" s="89">
        <f t="shared" ref="H24:H46" si="0">F24</f>
        <v>128</v>
      </c>
    </row>
    <row r="25" spans="1:8" s="18" customFormat="1" ht="20.399999999999999" x14ac:dyDescent="0.35">
      <c r="A25" s="32"/>
      <c r="B25" s="33"/>
      <c r="C25" s="87" t="s">
        <v>213</v>
      </c>
      <c r="D25" s="88">
        <v>1</v>
      </c>
      <c r="E25" s="89">
        <v>40</v>
      </c>
      <c r="F25" s="89">
        <f>D25*E25</f>
        <v>40</v>
      </c>
      <c r="G25" s="34"/>
      <c r="H25" s="89">
        <f t="shared" si="0"/>
        <v>40</v>
      </c>
    </row>
    <row r="26" spans="1:8" s="18" customFormat="1" ht="20.399999999999999" x14ac:dyDescent="0.35">
      <c r="A26" s="32"/>
      <c r="B26" s="33"/>
      <c r="C26" s="87" t="s">
        <v>68</v>
      </c>
      <c r="D26" s="88">
        <v>1</v>
      </c>
      <c r="E26" s="89">
        <v>22</v>
      </c>
      <c r="F26" s="89">
        <f t="shared" ref="F26:F46" si="1">D26*E26</f>
        <v>22</v>
      </c>
      <c r="G26" s="34"/>
      <c r="H26" s="89">
        <f t="shared" si="0"/>
        <v>22</v>
      </c>
    </row>
    <row r="27" spans="1:8" s="18" customFormat="1" ht="20.399999999999999" x14ac:dyDescent="0.35">
      <c r="A27" s="32"/>
      <c r="B27" s="33"/>
      <c r="C27" s="87" t="s">
        <v>214</v>
      </c>
      <c r="D27" s="88">
        <v>2</v>
      </c>
      <c r="E27" s="89">
        <v>18</v>
      </c>
      <c r="F27" s="89">
        <f t="shared" si="1"/>
        <v>36</v>
      </c>
      <c r="G27" s="34"/>
      <c r="H27" s="89">
        <f t="shared" si="0"/>
        <v>36</v>
      </c>
    </row>
    <row r="28" spans="1:8" s="18" customFormat="1" ht="20.399999999999999" x14ac:dyDescent="0.35">
      <c r="A28" s="32"/>
      <c r="B28" s="33"/>
      <c r="C28" s="87" t="s">
        <v>69</v>
      </c>
      <c r="D28" s="88">
        <v>1</v>
      </c>
      <c r="E28" s="89">
        <v>16</v>
      </c>
      <c r="F28" s="89">
        <f t="shared" si="1"/>
        <v>16</v>
      </c>
      <c r="G28" s="34"/>
      <c r="H28" s="89">
        <f t="shared" si="0"/>
        <v>16</v>
      </c>
    </row>
    <row r="29" spans="1:8" s="18" customFormat="1" ht="20.399999999999999" x14ac:dyDescent="0.35">
      <c r="A29" s="32"/>
      <c r="B29" s="33"/>
      <c r="C29" s="87" t="s">
        <v>70</v>
      </c>
      <c r="D29" s="88">
        <v>1</v>
      </c>
      <c r="E29" s="89">
        <v>14</v>
      </c>
      <c r="F29" s="89">
        <f t="shared" si="1"/>
        <v>14</v>
      </c>
      <c r="G29" s="34"/>
      <c r="H29" s="89">
        <f t="shared" si="0"/>
        <v>14</v>
      </c>
    </row>
    <row r="30" spans="1:8" s="18" customFormat="1" ht="20.399999999999999" x14ac:dyDescent="0.35">
      <c r="A30" s="32"/>
      <c r="B30" s="33"/>
      <c r="C30" s="87" t="s">
        <v>71</v>
      </c>
      <c r="D30" s="88">
        <v>1</v>
      </c>
      <c r="E30" s="89">
        <v>14</v>
      </c>
      <c r="F30" s="89">
        <f t="shared" si="1"/>
        <v>14</v>
      </c>
      <c r="G30" s="34"/>
      <c r="H30" s="89">
        <f t="shared" si="0"/>
        <v>14</v>
      </c>
    </row>
    <row r="31" spans="1:8" s="18" customFormat="1" ht="20.399999999999999" x14ac:dyDescent="0.35">
      <c r="A31" s="32"/>
      <c r="B31" s="33"/>
      <c r="C31" s="87" t="s">
        <v>274</v>
      </c>
      <c r="D31" s="88">
        <v>21</v>
      </c>
      <c r="E31" s="89">
        <v>10</v>
      </c>
      <c r="F31" s="89">
        <f t="shared" si="1"/>
        <v>210</v>
      </c>
      <c r="G31" s="34"/>
      <c r="H31" s="89">
        <f t="shared" si="0"/>
        <v>210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480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109</v>
      </c>
      <c r="D53" s="81">
        <v>1</v>
      </c>
      <c r="E53" s="82">
        <v>120</v>
      </c>
      <c r="F53" s="89">
        <f>D53*E53</f>
        <v>120</v>
      </c>
      <c r="G53" s="83"/>
      <c r="H53" s="89">
        <f t="shared" ref="H53:H60" si="2">F53</f>
        <v>120</v>
      </c>
    </row>
    <row r="54" spans="1:8" s="43" customFormat="1" ht="20.399999999999999" x14ac:dyDescent="0.35">
      <c r="A54" s="51"/>
      <c r="B54" s="80"/>
      <c r="C54" s="106" t="s">
        <v>110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275</v>
      </c>
      <c r="D55" s="81">
        <v>1</v>
      </c>
      <c r="E55" s="82">
        <v>90</v>
      </c>
      <c r="F55" s="89">
        <f t="shared" si="3"/>
        <v>90</v>
      </c>
      <c r="G55" s="83"/>
      <c r="H55" s="89">
        <f t="shared" si="2"/>
        <v>90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210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122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690</v>
      </c>
    </row>
    <row r="68" spans="1:8" s="39" customFormat="1" ht="21" thickBot="1" x14ac:dyDescent="0.4">
      <c r="A68" s="44"/>
      <c r="B68" s="26"/>
      <c r="C68" s="76"/>
      <c r="D68" s="77"/>
      <c r="E68" s="77"/>
      <c r="F68" s="76"/>
      <c r="G68" s="78"/>
      <c r="H68" s="79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/>
      <c r="C70" s="26"/>
      <c r="D70" s="26"/>
      <c r="E70" s="26"/>
      <c r="F70" s="119"/>
      <c r="G70" s="35"/>
      <c r="H70" s="38"/>
    </row>
    <row r="71" spans="1:8" s="40" customFormat="1" ht="20.399999999999999" x14ac:dyDescent="0.35">
      <c r="A71" s="35"/>
      <c r="B71" s="53" t="s">
        <v>65</v>
      </c>
      <c r="C71" s="26"/>
      <c r="D71" s="26"/>
      <c r="E71" s="26"/>
      <c r="F71" s="119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120C-B49C-4621-8945-1DD790DED044}">
  <sheetPr>
    <tabColor rgb="FF0070C0"/>
  </sheetPr>
  <dimension ref="A1:J79"/>
  <sheetViews>
    <sheetView topLeftCell="A8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276</v>
      </c>
      <c r="D16" s="16"/>
      <c r="E16" s="16"/>
      <c r="F16" s="17"/>
      <c r="G16" s="93" t="s">
        <v>4</v>
      </c>
      <c r="H16" s="94">
        <v>45910</v>
      </c>
    </row>
    <row r="17" spans="1:8" s="18" customFormat="1" ht="20.399999999999999" x14ac:dyDescent="0.35">
      <c r="A17" s="13"/>
      <c r="B17" s="35" t="s">
        <v>5</v>
      </c>
      <c r="C17" s="101" t="s">
        <v>107</v>
      </c>
      <c r="D17" s="97"/>
      <c r="E17" s="19"/>
      <c r="F17" s="17"/>
      <c r="G17" s="93" t="s">
        <v>7</v>
      </c>
      <c r="H17" s="95" t="s">
        <v>277</v>
      </c>
    </row>
    <row r="18" spans="1:8" s="18" customFormat="1" ht="20.399999999999999" x14ac:dyDescent="0.35">
      <c r="A18" s="13"/>
      <c r="B18" s="35"/>
      <c r="C18" s="104" t="s">
        <v>55</v>
      </c>
      <c r="D18" s="21"/>
      <c r="E18" s="20"/>
      <c r="F18" s="17"/>
      <c r="G18" s="15"/>
      <c r="H18" s="116"/>
    </row>
    <row r="19" spans="1:8" s="18" customFormat="1" ht="20.399999999999999" x14ac:dyDescent="0.35">
      <c r="A19" s="13"/>
      <c r="B19" s="35" t="s">
        <v>10</v>
      </c>
      <c r="C19" s="100" t="s">
        <v>108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57</v>
      </c>
      <c r="D24" s="88">
        <v>1</v>
      </c>
      <c r="E24" s="89">
        <v>128</v>
      </c>
      <c r="F24" s="89">
        <f>D24*E24</f>
        <v>128</v>
      </c>
      <c r="G24" s="34"/>
      <c r="H24" s="89">
        <f t="shared" ref="H24:H46" si="0">F24</f>
        <v>128</v>
      </c>
    </row>
    <row r="25" spans="1:8" s="18" customFormat="1" ht="20.399999999999999" x14ac:dyDescent="0.35">
      <c r="A25" s="32"/>
      <c r="B25" s="33"/>
      <c r="C25" s="87" t="s">
        <v>213</v>
      </c>
      <c r="D25" s="88">
        <v>1</v>
      </c>
      <c r="E25" s="89">
        <v>40</v>
      </c>
      <c r="F25" s="89">
        <f>D25*E25</f>
        <v>40</v>
      </c>
      <c r="G25" s="34"/>
      <c r="H25" s="89">
        <f t="shared" si="0"/>
        <v>40</v>
      </c>
    </row>
    <row r="26" spans="1:8" s="18" customFormat="1" ht="20.399999999999999" x14ac:dyDescent="0.35">
      <c r="A26" s="32"/>
      <c r="B26" s="33"/>
      <c r="C26" s="87" t="s">
        <v>68</v>
      </c>
      <c r="D26" s="88">
        <v>1</v>
      </c>
      <c r="E26" s="89">
        <v>22</v>
      </c>
      <c r="F26" s="89">
        <f t="shared" ref="F26:F46" si="1">D26*E26</f>
        <v>22</v>
      </c>
      <c r="G26" s="34"/>
      <c r="H26" s="89">
        <f t="shared" si="0"/>
        <v>22</v>
      </c>
    </row>
    <row r="27" spans="1:8" s="18" customFormat="1" ht="20.399999999999999" x14ac:dyDescent="0.35">
      <c r="A27" s="32"/>
      <c r="B27" s="33"/>
      <c r="C27" s="87" t="s">
        <v>214</v>
      </c>
      <c r="D27" s="88">
        <v>2</v>
      </c>
      <c r="E27" s="89">
        <v>18</v>
      </c>
      <c r="F27" s="89">
        <f t="shared" si="1"/>
        <v>36</v>
      </c>
      <c r="G27" s="34"/>
      <c r="H27" s="89">
        <f t="shared" si="0"/>
        <v>36</v>
      </c>
    </row>
    <row r="28" spans="1:8" s="18" customFormat="1" ht="20.399999999999999" x14ac:dyDescent="0.35">
      <c r="A28" s="32"/>
      <c r="B28" s="33"/>
      <c r="C28" s="87" t="s">
        <v>69</v>
      </c>
      <c r="D28" s="88">
        <v>1</v>
      </c>
      <c r="E28" s="89">
        <v>16</v>
      </c>
      <c r="F28" s="89">
        <f t="shared" si="1"/>
        <v>16</v>
      </c>
      <c r="G28" s="34"/>
      <c r="H28" s="89">
        <f t="shared" si="0"/>
        <v>16</v>
      </c>
    </row>
    <row r="29" spans="1:8" s="18" customFormat="1" ht="20.399999999999999" x14ac:dyDescent="0.35">
      <c r="A29" s="32"/>
      <c r="B29" s="33"/>
      <c r="C29" s="87" t="s">
        <v>70</v>
      </c>
      <c r="D29" s="88">
        <v>1</v>
      </c>
      <c r="E29" s="89">
        <v>14</v>
      </c>
      <c r="F29" s="89">
        <f t="shared" si="1"/>
        <v>14</v>
      </c>
      <c r="G29" s="34"/>
      <c r="H29" s="89">
        <f t="shared" si="0"/>
        <v>14</v>
      </c>
    </row>
    <row r="30" spans="1:8" s="18" customFormat="1" ht="20.399999999999999" x14ac:dyDescent="0.35">
      <c r="A30" s="32"/>
      <c r="B30" s="33"/>
      <c r="C30" s="87" t="s">
        <v>71</v>
      </c>
      <c r="D30" s="88">
        <v>1</v>
      </c>
      <c r="E30" s="89">
        <v>14</v>
      </c>
      <c r="F30" s="89">
        <f t="shared" si="1"/>
        <v>14</v>
      </c>
      <c r="G30" s="34"/>
      <c r="H30" s="89">
        <f t="shared" si="0"/>
        <v>14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270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109</v>
      </c>
      <c r="D53" s="81">
        <v>1</v>
      </c>
      <c r="E53" s="82">
        <v>120</v>
      </c>
      <c r="F53" s="89">
        <f>D53*E53</f>
        <v>120</v>
      </c>
      <c r="G53" s="83"/>
      <c r="H53" s="89">
        <f t="shared" ref="H53:H60" si="2">F53</f>
        <v>120</v>
      </c>
    </row>
    <row r="54" spans="1:8" s="43" customFormat="1" ht="20.399999999999999" x14ac:dyDescent="0.35">
      <c r="A54" s="51"/>
      <c r="B54" s="80"/>
      <c r="C54" s="106" t="s">
        <v>110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120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122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390</v>
      </c>
    </row>
    <row r="68" spans="1:8" s="39" customFormat="1" ht="21" thickBot="1" x14ac:dyDescent="0.4">
      <c r="A68" s="44"/>
      <c r="B68" s="26"/>
      <c r="C68" s="76" t="s">
        <v>216</v>
      </c>
      <c r="D68" s="77"/>
      <c r="E68" s="77"/>
      <c r="F68" s="76" t="s">
        <v>217</v>
      </c>
      <c r="G68" s="78"/>
      <c r="H68" s="79">
        <f>H67-G68</f>
        <v>390</v>
      </c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/>
      <c r="C70" s="26"/>
      <c r="D70" s="26"/>
      <c r="E70" s="26"/>
      <c r="F70" s="119"/>
      <c r="G70" s="35"/>
      <c r="H70" s="38"/>
    </row>
    <row r="71" spans="1:8" s="40" customFormat="1" ht="20.399999999999999" x14ac:dyDescent="0.35">
      <c r="A71" s="35"/>
      <c r="B71" s="53" t="s">
        <v>65</v>
      </c>
      <c r="C71" s="26"/>
      <c r="D71" s="26"/>
      <c r="E71" s="26"/>
      <c r="F71" s="119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8D089-E2E8-4FDA-A18A-0D4A5EB4606C}">
  <sheetPr>
    <tabColor rgb="FF00B050"/>
  </sheetPr>
  <dimension ref="A1:J79"/>
  <sheetViews>
    <sheetView topLeftCell="A34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155</v>
      </c>
      <c r="D16" s="117" t="s">
        <v>156</v>
      </c>
      <c r="E16" s="16"/>
      <c r="F16" s="17"/>
      <c r="G16" s="93" t="s">
        <v>4</v>
      </c>
      <c r="H16" s="94"/>
    </row>
    <row r="17" spans="1:8" s="18" customFormat="1" ht="20.399999999999999" x14ac:dyDescent="0.35">
      <c r="A17" s="13"/>
      <c r="B17" s="35" t="s">
        <v>5</v>
      </c>
      <c r="C17" s="101" t="s">
        <v>157</v>
      </c>
      <c r="D17" s="97"/>
      <c r="E17" s="19"/>
      <c r="F17" s="17"/>
      <c r="G17" s="93" t="s">
        <v>7</v>
      </c>
      <c r="H17" s="95"/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278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240</v>
      </c>
      <c r="D24" s="88">
        <v>2</v>
      </c>
      <c r="E24" s="89">
        <v>78</v>
      </c>
      <c r="F24" s="89">
        <f>D24*E24</f>
        <v>156</v>
      </c>
      <c r="G24" s="34"/>
      <c r="H24" s="89">
        <f t="shared" ref="H24:H46" si="0">F24</f>
        <v>156</v>
      </c>
    </row>
    <row r="25" spans="1:8" s="18" customFormat="1" ht="20.399999999999999" x14ac:dyDescent="0.35">
      <c r="A25" s="32"/>
      <c r="B25" s="33"/>
      <c r="C25" s="87" t="s">
        <v>241</v>
      </c>
      <c r="D25" s="88">
        <v>1</v>
      </c>
      <c r="E25" s="89">
        <v>320</v>
      </c>
      <c r="F25" s="89">
        <f t="shared" ref="F25:F46" si="1">D25*E25</f>
        <v>320</v>
      </c>
      <c r="G25" s="34"/>
      <c r="H25" s="89">
        <f t="shared" si="0"/>
        <v>320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476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279</v>
      </c>
      <c r="D53" s="81">
        <v>1</v>
      </c>
      <c r="E53" s="82">
        <v>700</v>
      </c>
      <c r="F53" s="89">
        <f>D53*E53</f>
        <v>700</v>
      </c>
      <c r="G53" s="83"/>
      <c r="H53" s="89">
        <f t="shared" ref="H53:H60" si="2">F53</f>
        <v>700</v>
      </c>
    </row>
    <row r="54" spans="1:8" s="43" customFormat="1" ht="20.399999999999999" x14ac:dyDescent="0.35">
      <c r="A54" s="51"/>
      <c r="B54" s="80"/>
      <c r="C54" s="106" t="s">
        <v>280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281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282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 t="s">
        <v>283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700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1176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4260F-AD3E-4088-A411-BFEA72B66202}">
  <sheetPr>
    <tabColor rgb="FF00B050"/>
  </sheetPr>
  <dimension ref="A1:J79"/>
  <sheetViews>
    <sheetView topLeftCell="A22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284</v>
      </c>
      <c r="D16" s="117"/>
      <c r="E16" s="16"/>
      <c r="F16" s="17"/>
      <c r="G16" s="93" t="s">
        <v>4</v>
      </c>
      <c r="H16" s="94">
        <v>45849</v>
      </c>
    </row>
    <row r="17" spans="1:8" s="18" customFormat="1" ht="20.399999999999999" x14ac:dyDescent="0.35">
      <c r="A17" s="13"/>
      <c r="B17" s="35" t="s">
        <v>5</v>
      </c>
      <c r="C17" s="101"/>
      <c r="D17" s="97"/>
      <c r="E17" s="19"/>
      <c r="F17" s="17"/>
      <c r="G17" s="93" t="s">
        <v>7</v>
      </c>
      <c r="H17" s="95"/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285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286</v>
      </c>
      <c r="D24" s="88">
        <v>1</v>
      </c>
      <c r="E24" s="89">
        <v>650</v>
      </c>
      <c r="F24" s="89">
        <f>D24*E24</f>
        <v>650</v>
      </c>
      <c r="G24" s="34"/>
      <c r="H24" s="89">
        <f t="shared" ref="H24:H46" si="0">F24</f>
        <v>650</v>
      </c>
    </row>
    <row r="25" spans="1:8" s="18" customFormat="1" ht="20.399999999999999" x14ac:dyDescent="0.35">
      <c r="A25" s="32"/>
      <c r="B25" s="33"/>
      <c r="C25" s="87" t="s">
        <v>287</v>
      </c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 t="s">
        <v>288</v>
      </c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650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289</v>
      </c>
      <c r="D53" s="81">
        <v>1</v>
      </c>
      <c r="E53" s="82">
        <v>900</v>
      </c>
      <c r="F53" s="89">
        <f>D53*E53</f>
        <v>900</v>
      </c>
      <c r="G53" s="83"/>
      <c r="H53" s="89">
        <f t="shared" ref="H53:H60" si="2">F53</f>
        <v>900</v>
      </c>
    </row>
    <row r="54" spans="1:8" s="43" customFormat="1" ht="20.399999999999999" x14ac:dyDescent="0.35">
      <c r="A54" s="51"/>
      <c r="B54" s="80"/>
      <c r="C54" s="106" t="s">
        <v>290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291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292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92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91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900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1550</v>
      </c>
    </row>
    <row r="68" spans="1:8" s="39" customFormat="1" ht="20.399999999999999" x14ac:dyDescent="0.35">
      <c r="A68" s="44"/>
      <c r="B68" s="26"/>
      <c r="C68" s="26"/>
      <c r="D68" s="26"/>
      <c r="E68" s="26"/>
      <c r="F68" s="52"/>
      <c r="G68" s="52"/>
      <c r="H68" s="52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52"/>
      <c r="G70" s="52"/>
      <c r="H70" s="52"/>
    </row>
    <row r="71" spans="1:8" s="40" customFormat="1" ht="20.399999999999999" x14ac:dyDescent="0.35">
      <c r="A71" s="35"/>
      <c r="B71" s="26"/>
      <c r="C71" s="26"/>
      <c r="D71" s="26"/>
      <c r="E71" s="26"/>
      <c r="F71" s="119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568B-B57D-41A1-8DE1-930AF9822E62}">
  <sheetPr>
    <tabColor rgb="FF0070C0"/>
  </sheetPr>
  <dimension ref="A1:J79"/>
  <sheetViews>
    <sheetView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293</v>
      </c>
      <c r="D16" s="16"/>
      <c r="E16" s="16"/>
      <c r="F16" s="17"/>
      <c r="G16" s="93" t="s">
        <v>4</v>
      </c>
      <c r="H16" s="94">
        <v>45905</v>
      </c>
    </row>
    <row r="17" spans="1:8" s="18" customFormat="1" ht="20.399999999999999" x14ac:dyDescent="0.35">
      <c r="A17" s="13"/>
      <c r="B17" s="35" t="s">
        <v>5</v>
      </c>
      <c r="C17" s="101" t="s">
        <v>294</v>
      </c>
      <c r="D17" s="97"/>
      <c r="E17" s="19"/>
      <c r="F17" s="17"/>
      <c r="G17" s="93" t="s">
        <v>7</v>
      </c>
      <c r="H17" s="95" t="s">
        <v>295</v>
      </c>
    </row>
    <row r="18" spans="1:8" s="18" customFormat="1" ht="20.399999999999999" x14ac:dyDescent="0.35">
      <c r="A18" s="13"/>
      <c r="B18" s="35"/>
      <c r="C18" s="104" t="s">
        <v>55</v>
      </c>
      <c r="D18" s="21"/>
      <c r="E18" s="20"/>
      <c r="F18" s="17"/>
      <c r="G18" s="15"/>
      <c r="H18" s="116"/>
    </row>
    <row r="19" spans="1:8" s="18" customFormat="1" ht="20.399999999999999" x14ac:dyDescent="0.35">
      <c r="A19" s="13"/>
      <c r="B19" s="35" t="s">
        <v>10</v>
      </c>
      <c r="C19" s="100" t="s">
        <v>296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297</v>
      </c>
      <c r="D24" s="88">
        <v>1</v>
      </c>
      <c r="E24" s="89">
        <v>87</v>
      </c>
      <c r="F24" s="89">
        <f>D24*E24</f>
        <v>87</v>
      </c>
      <c r="G24" s="34"/>
      <c r="H24" s="89">
        <f t="shared" ref="H24:H46" si="0">F24</f>
        <v>87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ref="F26:F46" si="1">D26*E26</f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87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298</v>
      </c>
      <c r="D53" s="81">
        <v>1</v>
      </c>
      <c r="E53" s="82">
        <v>80</v>
      </c>
      <c r="F53" s="89">
        <f>D53*E53</f>
        <v>80</v>
      </c>
      <c r="G53" s="83"/>
      <c r="H53" s="89">
        <f t="shared" ref="H53:H60" si="2">F53</f>
        <v>80</v>
      </c>
    </row>
    <row r="54" spans="1:8" s="43" customFormat="1" ht="20.399999999999999" x14ac:dyDescent="0.35">
      <c r="A54" s="51"/>
      <c r="B54" s="80"/>
      <c r="C54" s="106" t="s">
        <v>299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80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122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167</v>
      </c>
    </row>
    <row r="68" spans="1:8" s="39" customFormat="1" ht="21" thickBot="1" x14ac:dyDescent="0.4">
      <c r="A68" s="44"/>
      <c r="B68" s="26"/>
      <c r="C68" s="76" t="s">
        <v>216</v>
      </c>
      <c r="D68" s="77"/>
      <c r="E68" s="77"/>
      <c r="F68" s="76" t="s">
        <v>217</v>
      </c>
      <c r="G68" s="78"/>
      <c r="H68" s="79">
        <f>H67-G68</f>
        <v>167</v>
      </c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/>
      <c r="C70" s="26"/>
      <c r="D70" s="26"/>
      <c r="E70" s="26"/>
      <c r="F70" s="119"/>
      <c r="G70" s="35"/>
      <c r="H70" s="38"/>
    </row>
    <row r="71" spans="1:8" s="40" customFormat="1" ht="20.399999999999999" x14ac:dyDescent="0.35">
      <c r="A71" s="35"/>
      <c r="B71" s="53" t="s">
        <v>65</v>
      </c>
      <c r="C71" s="26"/>
      <c r="D71" s="26"/>
      <c r="E71" s="26"/>
      <c r="F71" s="119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7A6E3-704B-4952-BA9C-B6FBCE1061EE}">
  <sheetPr>
    <tabColor rgb="FF0070C0"/>
  </sheetPr>
  <dimension ref="A1:J79"/>
  <sheetViews>
    <sheetView topLeftCell="A4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155</v>
      </c>
      <c r="D16" s="117" t="s">
        <v>156</v>
      </c>
      <c r="E16" s="16"/>
      <c r="F16" s="17"/>
      <c r="G16" s="93" t="s">
        <v>4</v>
      </c>
      <c r="H16" s="94"/>
    </row>
    <row r="17" spans="1:8" s="18" customFormat="1" ht="20.399999999999999" x14ac:dyDescent="0.35">
      <c r="A17" s="13"/>
      <c r="B17" s="35" t="s">
        <v>5</v>
      </c>
      <c r="C17" s="101" t="s">
        <v>157</v>
      </c>
      <c r="D17" s="97"/>
      <c r="E17" s="19"/>
      <c r="F17" s="17"/>
      <c r="G17" s="93" t="s">
        <v>7</v>
      </c>
      <c r="H17" s="95"/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300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301</v>
      </c>
      <c r="D24" s="88">
        <v>30</v>
      </c>
      <c r="E24" s="89">
        <v>2.5</v>
      </c>
      <c r="F24" s="89">
        <f>D24*E24</f>
        <v>75</v>
      </c>
      <c r="G24" s="34"/>
      <c r="H24" s="89">
        <f t="shared" ref="H24:H46" si="0">F24</f>
        <v>75</v>
      </c>
    </row>
    <row r="25" spans="1:8" s="18" customFormat="1" ht="20.399999999999999" x14ac:dyDescent="0.35">
      <c r="A25" s="32"/>
      <c r="B25" s="33"/>
      <c r="C25" s="87" t="s">
        <v>302</v>
      </c>
      <c r="D25" s="88">
        <v>1</v>
      </c>
      <c r="E25" s="89">
        <v>9</v>
      </c>
      <c r="F25" s="89">
        <f t="shared" ref="F25:F46" si="1">D25*E25</f>
        <v>9</v>
      </c>
      <c r="G25" s="34"/>
      <c r="H25" s="89">
        <f t="shared" si="0"/>
        <v>9</v>
      </c>
    </row>
    <row r="26" spans="1:8" s="18" customFormat="1" ht="20.399999999999999" x14ac:dyDescent="0.35">
      <c r="A26" s="32"/>
      <c r="B26" s="33"/>
      <c r="C26" s="87" t="s">
        <v>303</v>
      </c>
      <c r="D26" s="88">
        <v>1</v>
      </c>
      <c r="E26" s="89">
        <v>18</v>
      </c>
      <c r="F26" s="89">
        <f t="shared" si="1"/>
        <v>18</v>
      </c>
      <c r="G26" s="34"/>
      <c r="H26" s="89">
        <f t="shared" si="0"/>
        <v>18</v>
      </c>
    </row>
    <row r="27" spans="1:8" s="18" customFormat="1" ht="20.399999999999999" x14ac:dyDescent="0.35">
      <c r="A27" s="32"/>
      <c r="B27" s="33"/>
      <c r="C27" s="110" t="s">
        <v>160</v>
      </c>
      <c r="D27" s="111">
        <v>1</v>
      </c>
      <c r="E27" s="89">
        <v>8</v>
      </c>
      <c r="F27" s="89">
        <f t="shared" si="1"/>
        <v>8</v>
      </c>
      <c r="G27" s="34"/>
      <c r="H27" s="89">
        <f t="shared" si="0"/>
        <v>8</v>
      </c>
    </row>
    <row r="28" spans="1:8" s="18" customFormat="1" ht="20.399999999999999" x14ac:dyDescent="0.35">
      <c r="A28" s="32"/>
      <c r="B28" s="33"/>
      <c r="C28" s="87" t="s">
        <v>304</v>
      </c>
      <c r="D28" s="88">
        <v>1</v>
      </c>
      <c r="E28" s="89">
        <v>20</v>
      </c>
      <c r="F28" s="89">
        <f t="shared" si="1"/>
        <v>20</v>
      </c>
      <c r="G28" s="34"/>
      <c r="H28" s="89">
        <f t="shared" si="0"/>
        <v>20</v>
      </c>
    </row>
    <row r="29" spans="1:8" s="18" customFormat="1" ht="20.399999999999999" x14ac:dyDescent="0.35">
      <c r="A29" s="32"/>
      <c r="B29" s="33"/>
      <c r="C29" s="87" t="s">
        <v>305</v>
      </c>
      <c r="D29" s="88">
        <v>1</v>
      </c>
      <c r="E29" s="89">
        <v>150</v>
      </c>
      <c r="F29" s="89">
        <f t="shared" si="1"/>
        <v>150</v>
      </c>
      <c r="G29" s="34"/>
      <c r="H29" s="89">
        <f t="shared" si="0"/>
        <v>150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280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279</v>
      </c>
      <c r="D53" s="81">
        <v>1</v>
      </c>
      <c r="E53" s="82">
        <v>620</v>
      </c>
      <c r="F53" s="89">
        <f>D53*E53</f>
        <v>620</v>
      </c>
      <c r="G53" s="83"/>
      <c r="H53" s="89">
        <f t="shared" ref="H53:H60" si="2">F53</f>
        <v>620</v>
      </c>
    </row>
    <row r="54" spans="1:8" s="43" customFormat="1" ht="20.399999999999999" x14ac:dyDescent="0.35">
      <c r="A54" s="51"/>
      <c r="B54" s="80"/>
      <c r="C54" s="106" t="s">
        <v>306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307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308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 t="s">
        <v>309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 t="s">
        <v>310</v>
      </c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 t="s">
        <v>311</v>
      </c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620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900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D19ED-C667-4DD4-B577-45A9DBB8C40E}">
  <sheetPr>
    <tabColor rgb="FF0070C0"/>
  </sheetPr>
  <dimension ref="A1:J79"/>
  <sheetViews>
    <sheetView topLeftCell="A21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 t="s">
        <v>141</v>
      </c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142</v>
      </c>
      <c r="D16" s="16"/>
      <c r="E16" s="16"/>
      <c r="F16" s="17"/>
      <c r="G16" s="93" t="s">
        <v>4</v>
      </c>
      <c r="H16" s="94">
        <v>45884</v>
      </c>
    </row>
    <row r="17" spans="1:8" s="18" customFormat="1" ht="20.399999999999999" x14ac:dyDescent="0.35">
      <c r="A17" s="13"/>
      <c r="B17" s="35" t="s">
        <v>5</v>
      </c>
      <c r="C17" s="101" t="s">
        <v>143</v>
      </c>
      <c r="D17" s="97"/>
      <c r="E17" s="19"/>
      <c r="F17" s="17"/>
      <c r="G17" s="93" t="s">
        <v>7</v>
      </c>
      <c r="H17" s="95" t="s">
        <v>312</v>
      </c>
    </row>
    <row r="18" spans="1:8" s="18" customFormat="1" ht="20.399999999999999" x14ac:dyDescent="0.35">
      <c r="A18" s="13"/>
      <c r="B18" s="35" t="s">
        <v>8</v>
      </c>
      <c r="C18" s="104" t="s">
        <v>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313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314</v>
      </c>
      <c r="D24" s="88">
        <v>1</v>
      </c>
      <c r="E24" s="89">
        <v>138</v>
      </c>
      <c r="F24" s="89">
        <f t="shared" ref="F24:F46" si="0">D24*E24</f>
        <v>138</v>
      </c>
      <c r="G24" s="34"/>
      <c r="H24" s="89">
        <f t="shared" ref="H24:H46" si="1">F24</f>
        <v>138</v>
      </c>
    </row>
    <row r="25" spans="1:8" s="18" customFormat="1" ht="20.399999999999999" x14ac:dyDescent="0.35">
      <c r="A25" s="32"/>
      <c r="B25" s="33"/>
      <c r="C25" s="87" t="s">
        <v>315</v>
      </c>
      <c r="D25" s="88">
        <v>50</v>
      </c>
      <c r="E25" s="89">
        <v>1.2</v>
      </c>
      <c r="F25" s="89">
        <f t="shared" si="0"/>
        <v>60</v>
      </c>
      <c r="G25" s="34"/>
      <c r="H25" s="89">
        <f t="shared" si="1"/>
        <v>60</v>
      </c>
    </row>
    <row r="26" spans="1:8" s="18" customFormat="1" ht="20.399999999999999" x14ac:dyDescent="0.35">
      <c r="A26" s="32"/>
      <c r="B26" s="33"/>
      <c r="C26" s="87" t="s">
        <v>316</v>
      </c>
      <c r="D26" s="88">
        <v>1</v>
      </c>
      <c r="E26" s="89">
        <v>12</v>
      </c>
      <c r="F26" s="89">
        <f t="shared" si="0"/>
        <v>12</v>
      </c>
      <c r="G26" s="34"/>
      <c r="H26" s="89">
        <f t="shared" si="1"/>
        <v>12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0"/>
        <v>0</v>
      </c>
      <c r="G27" s="34"/>
      <c r="H27" s="89">
        <f t="shared" si="1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0"/>
        <v>0</v>
      </c>
      <c r="G28" s="34"/>
      <c r="H28" s="89">
        <f t="shared" si="1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0"/>
        <v>0</v>
      </c>
      <c r="G29" s="34"/>
      <c r="H29" s="89">
        <f t="shared" si="1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0"/>
        <v>0</v>
      </c>
      <c r="G30" s="34"/>
      <c r="H30" s="89">
        <f t="shared" si="1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0"/>
        <v>0</v>
      </c>
      <c r="G31" s="34"/>
      <c r="H31" s="89">
        <f t="shared" si="1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0"/>
        <v>0</v>
      </c>
      <c r="G32" s="34"/>
      <c r="H32" s="89">
        <f t="shared" si="1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0"/>
        <v>0</v>
      </c>
      <c r="G33" s="34"/>
      <c r="H33" s="89">
        <f t="shared" si="1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0"/>
        <v>0</v>
      </c>
      <c r="G34" s="34"/>
      <c r="H34" s="89">
        <f t="shared" si="1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0"/>
        <v>0</v>
      </c>
      <c r="G35" s="34"/>
      <c r="H35" s="89">
        <f t="shared" si="1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0"/>
        <v>0</v>
      </c>
      <c r="G36" s="34"/>
      <c r="H36" s="89">
        <f t="shared" si="1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0"/>
        <v>0</v>
      </c>
      <c r="G37" s="34"/>
      <c r="H37" s="89">
        <f t="shared" si="1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0"/>
        <v>0</v>
      </c>
      <c r="G38" s="34"/>
      <c r="H38" s="89">
        <f t="shared" si="1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0"/>
        <v>0</v>
      </c>
      <c r="G39" s="34"/>
      <c r="H39" s="89">
        <f t="shared" si="1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0"/>
        <v>0</v>
      </c>
      <c r="G40" s="34"/>
      <c r="H40" s="89">
        <f t="shared" si="1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0"/>
        <v>0</v>
      </c>
      <c r="G41" s="34"/>
      <c r="H41" s="89">
        <f t="shared" si="1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0"/>
        <v>0</v>
      </c>
      <c r="G42" s="34"/>
      <c r="H42" s="89">
        <f t="shared" si="1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0"/>
        <v>0</v>
      </c>
      <c r="G43" s="34"/>
      <c r="H43" s="89">
        <f t="shared" si="1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0"/>
        <v>0</v>
      </c>
      <c r="G44" s="34"/>
      <c r="H44" s="89">
        <f t="shared" si="1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0"/>
        <v>0</v>
      </c>
      <c r="G45" s="34"/>
      <c r="H45" s="89">
        <f t="shared" si="1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0"/>
        <v>0</v>
      </c>
      <c r="G46" s="34"/>
      <c r="H46" s="89">
        <f t="shared" si="1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210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317</v>
      </c>
      <c r="D53" s="81">
        <v>1</v>
      </c>
      <c r="E53" s="82">
        <v>180</v>
      </c>
      <c r="F53" s="89">
        <f>D53*E53</f>
        <v>180</v>
      </c>
      <c r="G53" s="83"/>
      <c r="H53" s="89">
        <f t="shared" ref="H53:H60" si="2">F53</f>
        <v>180</v>
      </c>
    </row>
    <row r="54" spans="1:8" s="43" customFormat="1" ht="20.399999999999999" x14ac:dyDescent="0.35">
      <c r="A54" s="51"/>
      <c r="B54" s="80"/>
      <c r="C54" s="106" t="s">
        <v>318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319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320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180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10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9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390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154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E1264-E11E-4EB5-82BF-F693AFACD886}">
  <sheetPr>
    <tabColor rgb="FF0070C0"/>
  </sheetPr>
  <dimension ref="A1:J79"/>
  <sheetViews>
    <sheetView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86</v>
      </c>
      <c r="D16" s="16"/>
      <c r="E16" s="16"/>
      <c r="F16" s="17"/>
      <c r="G16" s="93" t="s">
        <v>4</v>
      </c>
      <c r="H16" s="94">
        <v>45884</v>
      </c>
    </row>
    <row r="17" spans="1:8" s="18" customFormat="1" ht="20.399999999999999" x14ac:dyDescent="0.35">
      <c r="A17" s="13"/>
      <c r="B17" s="35" t="s">
        <v>5</v>
      </c>
      <c r="C17" s="101" t="s">
        <v>87</v>
      </c>
      <c r="D17" s="97"/>
      <c r="E17" s="19"/>
      <c r="F17" s="17"/>
      <c r="G17" s="93" t="s">
        <v>7</v>
      </c>
      <c r="H17" s="95" t="s">
        <v>321</v>
      </c>
    </row>
    <row r="18" spans="1:8" s="18" customFormat="1" ht="20.399999999999999" x14ac:dyDescent="0.35">
      <c r="A18" s="13"/>
      <c r="B18" s="35" t="s">
        <v>8</v>
      </c>
      <c r="C18" s="104" t="s">
        <v>89</v>
      </c>
      <c r="D18" s="21"/>
      <c r="E18" s="20"/>
      <c r="F18" s="17"/>
      <c r="G18" s="15"/>
      <c r="H18" s="116"/>
    </row>
    <row r="19" spans="1:8" s="18" customFormat="1" ht="20.399999999999999" x14ac:dyDescent="0.35">
      <c r="A19" s="13"/>
      <c r="B19" s="35" t="s">
        <v>10</v>
      </c>
      <c r="C19" s="100" t="s">
        <v>322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91</v>
      </c>
      <c r="D24" s="88">
        <v>1</v>
      </c>
      <c r="E24" s="89">
        <v>42</v>
      </c>
      <c r="F24" s="89">
        <f>D24*E24</f>
        <v>42</v>
      </c>
      <c r="G24" s="34"/>
      <c r="H24" s="89">
        <f t="shared" ref="H24:H46" si="0">F24</f>
        <v>42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ref="F26:F46" si="1">D26*E26</f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42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92</v>
      </c>
      <c r="D53" s="81">
        <v>1</v>
      </c>
      <c r="E53" s="82">
        <v>45</v>
      </c>
      <c r="F53" s="89">
        <f>D53*E53</f>
        <v>45</v>
      </c>
      <c r="G53" s="83"/>
      <c r="H53" s="89">
        <f t="shared" ref="H53:H60" si="2">F53</f>
        <v>45</v>
      </c>
    </row>
    <row r="54" spans="1:8" s="43" customFormat="1" ht="20.399999999999999" x14ac:dyDescent="0.35">
      <c r="A54" s="51"/>
      <c r="B54" s="80"/>
      <c r="C54" s="106" t="s">
        <v>323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87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8F7AA-7137-48A6-830D-0A37C02F4614}">
  <sheetPr>
    <tabColor rgb="FF0070C0"/>
  </sheetPr>
  <dimension ref="A1:J79"/>
  <sheetViews>
    <sheetView topLeftCell="A58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324</v>
      </c>
      <c r="D16" s="117"/>
      <c r="E16" s="16"/>
      <c r="F16" s="17"/>
      <c r="G16" s="93" t="s">
        <v>4</v>
      </c>
      <c r="H16" s="94">
        <v>45881</v>
      </c>
    </row>
    <row r="17" spans="1:8" s="18" customFormat="1" ht="20.399999999999999" x14ac:dyDescent="0.35">
      <c r="A17" s="13"/>
      <c r="B17" s="35" t="s">
        <v>5</v>
      </c>
      <c r="C17" s="101" t="s">
        <v>325</v>
      </c>
      <c r="D17" s="97"/>
      <c r="E17" s="19"/>
      <c r="F17" s="17"/>
      <c r="G17" s="93" t="s">
        <v>7</v>
      </c>
      <c r="H17" s="95" t="s">
        <v>326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327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328</v>
      </c>
      <c r="D24" s="88">
        <v>1</v>
      </c>
      <c r="E24" s="89">
        <v>12</v>
      </c>
      <c r="F24" s="89">
        <f>D24*E24</f>
        <v>12</v>
      </c>
      <c r="G24" s="34"/>
      <c r="H24" s="89">
        <f t="shared" ref="H24:H46" si="0">F24</f>
        <v>12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12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/>
      <c r="D53" s="81">
        <v>1</v>
      </c>
      <c r="E53" s="82">
        <v>45</v>
      </c>
      <c r="F53" s="89">
        <f>D53*E53</f>
        <v>45</v>
      </c>
      <c r="G53" s="83"/>
      <c r="H53" s="89">
        <f t="shared" ref="H53:H60" si="2">F53</f>
        <v>45</v>
      </c>
    </row>
    <row r="54" spans="1:8" s="43" customFormat="1" ht="20.399999999999999" x14ac:dyDescent="0.35">
      <c r="A54" s="51"/>
      <c r="B54" s="80"/>
      <c r="C54" s="106"/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57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45"/>
      <c r="H68" s="45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52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3E751-6C81-4338-8E44-6E91F0D1DAEA}">
  <sheetPr>
    <tabColor rgb="FF0070C0"/>
  </sheetPr>
  <dimension ref="A1:J79"/>
  <sheetViews>
    <sheetView topLeftCell="A52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329</v>
      </c>
      <c r="D16" s="117" t="s">
        <v>330</v>
      </c>
      <c r="E16" s="16"/>
      <c r="F16" s="17"/>
      <c r="G16" s="93" t="s">
        <v>4</v>
      </c>
      <c r="H16" s="94">
        <v>45879</v>
      </c>
    </row>
    <row r="17" spans="1:8" s="18" customFormat="1" ht="20.399999999999999" x14ac:dyDescent="0.35">
      <c r="A17" s="13"/>
      <c r="B17" s="35" t="s">
        <v>5</v>
      </c>
      <c r="C17" s="101" t="s">
        <v>331</v>
      </c>
      <c r="D17" s="97"/>
      <c r="E17" s="19"/>
      <c r="F17" s="17"/>
      <c r="G17" s="93" t="s">
        <v>7</v>
      </c>
      <c r="H17" s="95" t="s">
        <v>332</v>
      </c>
    </row>
    <row r="18" spans="1:8" s="18" customFormat="1" ht="20.399999999999999" x14ac:dyDescent="0.35">
      <c r="A18" s="13"/>
      <c r="B18" s="35" t="s">
        <v>8</v>
      </c>
      <c r="C18" s="104" t="s">
        <v>329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333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334</v>
      </c>
      <c r="D24" s="88">
        <v>1</v>
      </c>
      <c r="E24" s="89">
        <v>110</v>
      </c>
      <c r="F24" s="89">
        <f>D24*E24</f>
        <v>110</v>
      </c>
      <c r="G24" s="34"/>
      <c r="H24" s="89">
        <f t="shared" ref="H24:H46" si="0">F24</f>
        <v>110</v>
      </c>
    </row>
    <row r="25" spans="1:8" s="18" customFormat="1" ht="20.399999999999999" x14ac:dyDescent="0.35">
      <c r="A25" s="32"/>
      <c r="B25" s="33"/>
      <c r="C25" s="87" t="s">
        <v>335</v>
      </c>
      <c r="D25" s="88">
        <v>2</v>
      </c>
      <c r="E25" s="89">
        <v>2.5</v>
      </c>
      <c r="F25" s="89">
        <f t="shared" ref="F25:F46" si="1">D25*E25</f>
        <v>5</v>
      </c>
      <c r="G25" s="34"/>
      <c r="H25" s="89">
        <f t="shared" si="0"/>
        <v>5</v>
      </c>
    </row>
    <row r="26" spans="1:8" s="18" customFormat="1" ht="20.399999999999999" x14ac:dyDescent="0.35">
      <c r="A26" s="32"/>
      <c r="B26" s="33"/>
      <c r="C26" s="87" t="s">
        <v>336</v>
      </c>
      <c r="D26" s="88">
        <v>1</v>
      </c>
      <c r="E26" s="89">
        <v>14</v>
      </c>
      <c r="F26" s="89">
        <f t="shared" si="1"/>
        <v>14</v>
      </c>
      <c r="G26" s="34"/>
      <c r="H26" s="89">
        <f t="shared" si="0"/>
        <v>14</v>
      </c>
    </row>
    <row r="27" spans="1:8" s="18" customFormat="1" ht="20.399999999999999" x14ac:dyDescent="0.35">
      <c r="A27" s="32"/>
      <c r="B27" s="33"/>
      <c r="C27" s="87" t="s">
        <v>337</v>
      </c>
      <c r="D27" s="88">
        <v>1</v>
      </c>
      <c r="E27" s="89">
        <v>4</v>
      </c>
      <c r="F27" s="89">
        <f t="shared" si="1"/>
        <v>4</v>
      </c>
      <c r="G27" s="34"/>
      <c r="H27" s="89">
        <f t="shared" si="0"/>
        <v>4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133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338</v>
      </c>
      <c r="D53" s="81">
        <v>1</v>
      </c>
      <c r="E53" s="82">
        <v>80</v>
      </c>
      <c r="F53" s="89">
        <f>D53*E53</f>
        <v>80</v>
      </c>
      <c r="G53" s="83"/>
      <c r="H53" s="89">
        <f t="shared" ref="H53:H60" si="2">F53</f>
        <v>80</v>
      </c>
    </row>
    <row r="54" spans="1:8" s="43" customFormat="1" ht="20.399999999999999" x14ac:dyDescent="0.35">
      <c r="A54" s="51"/>
      <c r="B54" s="80"/>
      <c r="C54" s="106" t="s">
        <v>339</v>
      </c>
      <c r="D54" s="81">
        <v>1</v>
      </c>
      <c r="E54" s="82">
        <v>40</v>
      </c>
      <c r="F54" s="89">
        <f t="shared" ref="F54:F60" si="3">D54*E54</f>
        <v>40</v>
      </c>
      <c r="G54" s="83"/>
      <c r="H54" s="89">
        <f t="shared" si="2"/>
        <v>40</v>
      </c>
    </row>
    <row r="55" spans="1:8" s="43" customFormat="1" ht="20.399999999999999" x14ac:dyDescent="0.35">
      <c r="A55" s="42"/>
      <c r="B55" s="80"/>
      <c r="C55" s="106" t="s">
        <v>340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341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 t="s">
        <v>342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120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119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253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0EA77-930A-43EA-A835-BA0174E14981}">
  <sheetPr>
    <tabColor rgb="FF0070C0"/>
  </sheetPr>
  <dimension ref="A1:J79"/>
  <sheetViews>
    <sheetView topLeftCell="A52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329</v>
      </c>
      <c r="D16" s="117" t="s">
        <v>330</v>
      </c>
      <c r="E16" s="16"/>
      <c r="F16" s="17"/>
      <c r="G16" s="93" t="s">
        <v>4</v>
      </c>
      <c r="H16" s="94">
        <v>45872</v>
      </c>
    </row>
    <row r="17" spans="1:8" s="18" customFormat="1" ht="20.399999999999999" x14ac:dyDescent="0.35">
      <c r="A17" s="13"/>
      <c r="B17" s="35" t="s">
        <v>5</v>
      </c>
      <c r="C17" s="101" t="s">
        <v>331</v>
      </c>
      <c r="D17" s="97"/>
      <c r="E17" s="19"/>
      <c r="F17" s="17"/>
      <c r="G17" s="93" t="s">
        <v>7</v>
      </c>
      <c r="H17" s="95" t="s">
        <v>343</v>
      </c>
    </row>
    <row r="18" spans="1:8" s="18" customFormat="1" ht="20.399999999999999" x14ac:dyDescent="0.35">
      <c r="A18" s="13"/>
      <c r="B18" s="35" t="s">
        <v>8</v>
      </c>
      <c r="C18" s="104" t="s">
        <v>329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344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345</v>
      </c>
      <c r="D24" s="88">
        <v>1</v>
      </c>
      <c r="E24" s="89">
        <v>145</v>
      </c>
      <c r="F24" s="89">
        <f>D24*E24</f>
        <v>145</v>
      </c>
      <c r="G24" s="34"/>
      <c r="H24" s="89">
        <f t="shared" ref="H24:H46" si="0">F24</f>
        <v>145</v>
      </c>
    </row>
    <row r="25" spans="1:8" s="18" customFormat="1" ht="20.399999999999999" x14ac:dyDescent="0.35">
      <c r="A25" s="32"/>
      <c r="B25" s="33"/>
      <c r="C25" s="87" t="s">
        <v>335</v>
      </c>
      <c r="D25" s="88">
        <v>2</v>
      </c>
      <c r="E25" s="89">
        <v>2.5</v>
      </c>
      <c r="F25" s="89">
        <f t="shared" ref="F25:F46" si="1">D25*E25</f>
        <v>5</v>
      </c>
      <c r="G25" s="34"/>
      <c r="H25" s="89">
        <f t="shared" si="0"/>
        <v>5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150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338</v>
      </c>
      <c r="D53" s="81"/>
      <c r="E53" s="82"/>
      <c r="F53" s="89">
        <f>D53*E53</f>
        <v>0</v>
      </c>
      <c r="G53" s="83"/>
      <c r="H53" s="89">
        <f t="shared" ref="H53:H60" si="2">F53</f>
        <v>0</v>
      </c>
    </row>
    <row r="54" spans="1:8" s="43" customFormat="1" ht="20.399999999999999" x14ac:dyDescent="0.35">
      <c r="A54" s="51"/>
      <c r="B54" s="80"/>
      <c r="C54" s="106" t="s">
        <v>346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347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348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119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150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E4C9-D815-48E7-AE8B-FE4558E5E3A0}">
  <sheetPr>
    <tabColor rgb="FF0070C0"/>
  </sheetPr>
  <dimension ref="A1:J79"/>
  <sheetViews>
    <sheetView topLeftCell="A49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155</v>
      </c>
      <c r="D16" s="117" t="s">
        <v>156</v>
      </c>
      <c r="E16" s="16"/>
      <c r="F16" s="17"/>
      <c r="G16" s="93" t="s">
        <v>4</v>
      </c>
      <c r="H16" s="94">
        <v>45869</v>
      </c>
    </row>
    <row r="17" spans="1:8" s="18" customFormat="1" ht="20.399999999999999" x14ac:dyDescent="0.35">
      <c r="A17" s="13"/>
      <c r="B17" s="35" t="s">
        <v>5</v>
      </c>
      <c r="C17" s="101" t="s">
        <v>157</v>
      </c>
      <c r="D17" s="97"/>
      <c r="E17" s="19"/>
      <c r="F17" s="17"/>
      <c r="G17" s="93" t="s">
        <v>7</v>
      </c>
      <c r="H17" s="95" t="s">
        <v>349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350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266</v>
      </c>
      <c r="D53" s="81">
        <v>1</v>
      </c>
      <c r="E53" s="82">
        <v>45</v>
      </c>
      <c r="F53" s="89">
        <f>D53*E53</f>
        <v>45</v>
      </c>
      <c r="G53" s="83"/>
      <c r="H53" s="89">
        <f t="shared" ref="H53:H60" si="2">F53</f>
        <v>45</v>
      </c>
    </row>
    <row r="54" spans="1:8" s="43" customFormat="1" ht="20.399999999999999" x14ac:dyDescent="0.35">
      <c r="A54" s="51"/>
      <c r="B54" s="80"/>
      <c r="C54" s="106"/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45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6A89A-A596-4AFF-804F-756625CC260C}">
  <sheetPr>
    <tabColor rgb="FF0070C0"/>
  </sheetPr>
  <dimension ref="A1:J79"/>
  <sheetViews>
    <sheetView topLeftCell="A55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155</v>
      </c>
      <c r="D16" s="117" t="s">
        <v>156</v>
      </c>
      <c r="E16" s="16"/>
      <c r="F16" s="17"/>
      <c r="G16" s="93" t="s">
        <v>4</v>
      </c>
      <c r="H16" s="94">
        <v>45868</v>
      </c>
    </row>
    <row r="17" spans="1:8" s="18" customFormat="1" ht="20.399999999999999" x14ac:dyDescent="0.35">
      <c r="A17" s="13"/>
      <c r="B17" s="35" t="s">
        <v>5</v>
      </c>
      <c r="C17" s="101" t="s">
        <v>157</v>
      </c>
      <c r="D17" s="97"/>
      <c r="E17" s="19"/>
      <c r="F17" s="17"/>
      <c r="G17" s="93" t="s">
        <v>7</v>
      </c>
      <c r="H17" s="95" t="s">
        <v>351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352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353</v>
      </c>
      <c r="D24" s="88">
        <v>1</v>
      </c>
      <c r="E24" s="89">
        <v>4</v>
      </c>
      <c r="F24" s="89">
        <f>D24*E24</f>
        <v>4</v>
      </c>
      <c r="G24" s="34"/>
      <c r="H24" s="89">
        <f t="shared" ref="H24:H46" si="0">F24</f>
        <v>4</v>
      </c>
    </row>
    <row r="25" spans="1:8" s="18" customFormat="1" ht="20.399999999999999" x14ac:dyDescent="0.35">
      <c r="A25" s="32"/>
      <c r="B25" s="33"/>
      <c r="C25" s="87" t="s">
        <v>354</v>
      </c>
      <c r="D25" s="88">
        <v>1</v>
      </c>
      <c r="E25" s="89">
        <v>6</v>
      </c>
      <c r="F25" s="89">
        <f t="shared" ref="F25:F46" si="1">D25*E25</f>
        <v>6</v>
      </c>
      <c r="G25" s="34"/>
      <c r="H25" s="89">
        <f t="shared" si="0"/>
        <v>6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/>
      <c r="D53" s="81">
        <v>1</v>
      </c>
      <c r="E53" s="82">
        <v>45</v>
      </c>
      <c r="F53" s="89">
        <f>D53*E53</f>
        <v>45</v>
      </c>
      <c r="G53" s="83"/>
      <c r="H53" s="89">
        <f t="shared" ref="H53:H60" si="2">F53</f>
        <v>45</v>
      </c>
    </row>
    <row r="54" spans="1:8" s="43" customFormat="1" ht="20.399999999999999" x14ac:dyDescent="0.35">
      <c r="A54" s="51"/>
      <c r="B54" s="80"/>
      <c r="C54" s="106"/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55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55AB4-6D0F-4A67-B2DE-D090C40BC666}">
  <sheetPr>
    <tabColor rgb="FF0070C0"/>
  </sheetPr>
  <dimension ref="A1:J79"/>
  <sheetViews>
    <sheetView topLeftCell="A55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355</v>
      </c>
      <c r="D16" s="117" t="s">
        <v>356</v>
      </c>
      <c r="E16" s="16"/>
      <c r="F16" s="17"/>
      <c r="G16" s="93" t="s">
        <v>4</v>
      </c>
      <c r="H16" s="94">
        <v>45865</v>
      </c>
    </row>
    <row r="17" spans="1:8" s="18" customFormat="1" ht="20.399999999999999" x14ac:dyDescent="0.35">
      <c r="A17" s="13"/>
      <c r="B17" s="35" t="s">
        <v>5</v>
      </c>
      <c r="C17" s="101" t="s">
        <v>357</v>
      </c>
      <c r="D17" s="97"/>
      <c r="E17" s="19"/>
      <c r="F17" s="17"/>
      <c r="G17" s="93" t="s">
        <v>7</v>
      </c>
      <c r="H17" s="95" t="s">
        <v>358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359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360</v>
      </c>
      <c r="D24" s="88">
        <v>2</v>
      </c>
      <c r="E24" s="89">
        <v>28</v>
      </c>
      <c r="F24" s="89">
        <f>D24*E24</f>
        <v>56</v>
      </c>
      <c r="G24" s="34"/>
      <c r="H24" s="89">
        <f t="shared" ref="H24:H46" si="0">F24</f>
        <v>56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56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361</v>
      </c>
      <c r="D53" s="81">
        <v>1</v>
      </c>
      <c r="E53" s="82">
        <v>60</v>
      </c>
      <c r="F53" s="89">
        <f>D53*E53</f>
        <v>60</v>
      </c>
      <c r="G53" s="83"/>
      <c r="H53" s="89">
        <f t="shared" ref="H53:H60" si="2">F53</f>
        <v>60</v>
      </c>
    </row>
    <row r="54" spans="1:8" s="43" customFormat="1" ht="20.399999999999999" x14ac:dyDescent="0.35">
      <c r="A54" s="51"/>
      <c r="B54" s="80"/>
      <c r="C54" s="106" t="s">
        <v>362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60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116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52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119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3DE2D-69CB-4147-9C16-211E1D98D02E}">
  <sheetPr>
    <tabColor rgb="FF0070C0"/>
  </sheetPr>
  <dimension ref="A1:J79"/>
  <sheetViews>
    <sheetView topLeftCell="A62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363</v>
      </c>
      <c r="D16" s="117" t="s">
        <v>364</v>
      </c>
      <c r="E16" s="16"/>
      <c r="F16" s="17"/>
      <c r="G16" s="93" t="s">
        <v>4</v>
      </c>
      <c r="H16" s="94">
        <v>45856</v>
      </c>
    </row>
    <row r="17" spans="1:8" s="18" customFormat="1" ht="20.399999999999999" x14ac:dyDescent="0.35">
      <c r="A17" s="13"/>
      <c r="B17" s="35" t="s">
        <v>5</v>
      </c>
      <c r="C17" s="101" t="s">
        <v>365</v>
      </c>
      <c r="D17" s="97"/>
      <c r="E17" s="19"/>
      <c r="F17" s="17"/>
      <c r="G17" s="93" t="s">
        <v>7</v>
      </c>
      <c r="H17" s="95" t="s">
        <v>366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367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368</v>
      </c>
      <c r="D24" s="88">
        <v>4</v>
      </c>
      <c r="E24" s="89">
        <v>7</v>
      </c>
      <c r="F24" s="89">
        <f>D24*E24</f>
        <v>28</v>
      </c>
      <c r="G24" s="34"/>
      <c r="H24" s="89">
        <f t="shared" ref="H24:H46" si="0">F24</f>
        <v>28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28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369</v>
      </c>
      <c r="D53" s="81">
        <v>1</v>
      </c>
      <c r="E53" s="82">
        <v>45</v>
      </c>
      <c r="F53" s="89">
        <f>D53*E53</f>
        <v>45</v>
      </c>
      <c r="G53" s="83"/>
      <c r="H53" s="89">
        <f t="shared" ref="H53:H60" si="2">F53</f>
        <v>45</v>
      </c>
    </row>
    <row r="54" spans="1:8" s="43" customFormat="1" ht="20.399999999999999" x14ac:dyDescent="0.35">
      <c r="A54" s="51"/>
      <c r="B54" s="80"/>
      <c r="C54" s="106" t="s">
        <v>370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73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52"/>
      <c r="H68" s="38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 t="s">
        <v>52</v>
      </c>
      <c r="G70" s="52"/>
      <c r="H70" s="26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52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C8C45-6463-42AC-8A4F-EEC4DFA22BD0}">
  <sheetPr>
    <tabColor rgb="FF0070C0"/>
  </sheetPr>
  <dimension ref="A1:J79"/>
  <sheetViews>
    <sheetView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371</v>
      </c>
      <c r="D16" s="16"/>
      <c r="E16" s="16"/>
      <c r="F16" s="17"/>
      <c r="G16" s="93" t="s">
        <v>4</v>
      </c>
      <c r="H16" s="94">
        <v>45849</v>
      </c>
    </row>
    <row r="17" spans="1:8" s="18" customFormat="1" ht="20.399999999999999" x14ac:dyDescent="0.35">
      <c r="A17" s="13"/>
      <c r="B17" s="35" t="s">
        <v>5</v>
      </c>
      <c r="C17" s="101" t="s">
        <v>219</v>
      </c>
      <c r="D17" s="97"/>
      <c r="E17" s="19"/>
      <c r="F17" s="17"/>
      <c r="G17" s="93" t="s">
        <v>7</v>
      </c>
      <c r="H17" s="95" t="s">
        <v>372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373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374</v>
      </c>
      <c r="D24" s="88">
        <v>1</v>
      </c>
      <c r="E24" s="89">
        <v>138</v>
      </c>
      <c r="F24" s="89">
        <f>D24*E24</f>
        <v>138</v>
      </c>
      <c r="G24" s="34"/>
      <c r="H24" s="89">
        <f t="shared" ref="H24:H46" si="0">F24</f>
        <v>138</v>
      </c>
    </row>
    <row r="25" spans="1:8" s="18" customFormat="1" ht="20.399999999999999" x14ac:dyDescent="0.35">
      <c r="A25" s="32"/>
      <c r="B25" s="33"/>
      <c r="C25" s="87" t="s">
        <v>375</v>
      </c>
      <c r="D25" s="88">
        <v>2</v>
      </c>
      <c r="E25" s="89">
        <v>3</v>
      </c>
      <c r="F25" s="89">
        <f t="shared" ref="F25:F46" si="1">D25*E25</f>
        <v>6</v>
      </c>
      <c r="G25" s="34"/>
      <c r="H25" s="89">
        <f t="shared" si="0"/>
        <v>6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144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376</v>
      </c>
      <c r="D53" s="81">
        <v>1</v>
      </c>
      <c r="E53" s="82">
        <v>80</v>
      </c>
      <c r="F53" s="89">
        <f>D53*E53</f>
        <v>80</v>
      </c>
      <c r="G53" s="83"/>
      <c r="H53" s="89">
        <f t="shared" ref="H53:H60" si="2">F53</f>
        <v>80</v>
      </c>
    </row>
    <row r="54" spans="1:8" s="43" customFormat="1" ht="20.399999999999999" x14ac:dyDescent="0.35">
      <c r="A54" s="51"/>
      <c r="B54" s="80"/>
      <c r="C54" s="106" t="s">
        <v>377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80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224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910F1-4FA3-453B-89C7-89B4D3BB8222}">
  <sheetPr>
    <tabColor rgb="FF0070C0"/>
  </sheetPr>
  <dimension ref="A1:J79"/>
  <sheetViews>
    <sheetView topLeftCell="A49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371</v>
      </c>
      <c r="D16" s="16"/>
      <c r="E16" s="16"/>
      <c r="F16" s="17"/>
      <c r="G16" s="93" t="s">
        <v>4</v>
      </c>
      <c r="H16" s="94">
        <v>45848</v>
      </c>
    </row>
    <row r="17" spans="1:8" s="18" customFormat="1" ht="20.399999999999999" x14ac:dyDescent="0.35">
      <c r="A17" s="13"/>
      <c r="B17" s="35" t="s">
        <v>5</v>
      </c>
      <c r="C17" s="101" t="s">
        <v>219</v>
      </c>
      <c r="D17" s="97"/>
      <c r="E17" s="19"/>
      <c r="F17" s="17"/>
      <c r="G17" s="93" t="s">
        <v>7</v>
      </c>
      <c r="H17" s="95" t="s">
        <v>378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379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380</v>
      </c>
      <c r="D24" s="88">
        <v>1</v>
      </c>
      <c r="E24" s="89">
        <v>12</v>
      </c>
      <c r="F24" s="89">
        <f>D24*E24</f>
        <v>12</v>
      </c>
      <c r="G24" s="34"/>
      <c r="H24" s="89">
        <f t="shared" ref="H24:H46" si="0">F24</f>
        <v>12</v>
      </c>
    </row>
    <row r="25" spans="1:8" s="18" customFormat="1" ht="20.399999999999999" x14ac:dyDescent="0.35">
      <c r="A25" s="32"/>
      <c r="B25" s="33"/>
      <c r="C25" s="87" t="s">
        <v>381</v>
      </c>
      <c r="D25" s="88">
        <v>1</v>
      </c>
      <c r="E25" s="89">
        <v>18</v>
      </c>
      <c r="F25" s="89">
        <f t="shared" ref="F25:F46" si="1">D25*E25</f>
        <v>18</v>
      </c>
      <c r="G25" s="34"/>
      <c r="H25" s="89">
        <f t="shared" si="0"/>
        <v>18</v>
      </c>
    </row>
    <row r="26" spans="1:8" s="18" customFormat="1" ht="20.399999999999999" x14ac:dyDescent="0.35">
      <c r="A26" s="32"/>
      <c r="B26" s="33"/>
      <c r="C26" s="87" t="s">
        <v>382</v>
      </c>
      <c r="D26" s="88">
        <v>1</v>
      </c>
      <c r="E26" s="89">
        <v>38</v>
      </c>
      <c r="F26" s="89">
        <f t="shared" si="1"/>
        <v>38</v>
      </c>
      <c r="G26" s="34"/>
      <c r="H26" s="89">
        <f t="shared" si="0"/>
        <v>38</v>
      </c>
    </row>
    <row r="27" spans="1:8" s="18" customFormat="1" ht="20.399999999999999" x14ac:dyDescent="0.35">
      <c r="A27" s="32"/>
      <c r="B27" s="33"/>
      <c r="C27" s="87" t="s">
        <v>383</v>
      </c>
      <c r="D27" s="88">
        <v>1</v>
      </c>
      <c r="E27" s="89">
        <v>36</v>
      </c>
      <c r="F27" s="89">
        <f t="shared" si="1"/>
        <v>36</v>
      </c>
      <c r="G27" s="34"/>
      <c r="H27" s="89">
        <f t="shared" si="0"/>
        <v>36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104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384</v>
      </c>
      <c r="D53" s="81">
        <v>1</v>
      </c>
      <c r="E53" s="82">
        <v>90</v>
      </c>
      <c r="F53" s="89">
        <f>D53*E53</f>
        <v>90</v>
      </c>
      <c r="G53" s="83"/>
      <c r="H53" s="89">
        <f t="shared" ref="H53:H60" si="2">F53</f>
        <v>90</v>
      </c>
    </row>
    <row r="54" spans="1:8" s="43" customFormat="1" ht="20.399999999999999" x14ac:dyDescent="0.35">
      <c r="A54" s="51"/>
      <c r="B54" s="80"/>
      <c r="C54" s="106" t="s">
        <v>385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386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 t="s">
        <v>387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 t="s">
        <v>388</v>
      </c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90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194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F592-AA07-4ED8-8CDF-C6146754B720}">
  <sheetPr>
    <tabColor rgb="FFFF0000"/>
  </sheetPr>
  <dimension ref="A1:P79"/>
  <sheetViews>
    <sheetView topLeftCell="A10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389</v>
      </c>
      <c r="D16" s="16"/>
      <c r="E16" s="16"/>
      <c r="F16" s="17"/>
      <c r="G16" s="93" t="s">
        <v>4</v>
      </c>
      <c r="H16" s="94">
        <v>45847</v>
      </c>
    </row>
    <row r="17" spans="1:8" s="18" customFormat="1" ht="20.399999999999999" x14ac:dyDescent="0.35">
      <c r="A17" s="13"/>
      <c r="B17" s="35" t="s">
        <v>5</v>
      </c>
      <c r="C17" s="101" t="s">
        <v>390</v>
      </c>
      <c r="D17" s="97"/>
      <c r="E17" s="19"/>
      <c r="F17" s="17"/>
      <c r="G17" s="93" t="s">
        <v>7</v>
      </c>
      <c r="H17" s="95" t="s">
        <v>391</v>
      </c>
    </row>
    <row r="18" spans="1:8" s="18" customFormat="1" ht="20.399999999999999" x14ac:dyDescent="0.35">
      <c r="A18" s="13"/>
      <c r="B18" s="35" t="s">
        <v>392</v>
      </c>
      <c r="C18" s="104" t="s">
        <v>393</v>
      </c>
      <c r="D18" s="21"/>
      <c r="E18" s="20"/>
      <c r="F18" s="17"/>
      <c r="G18" s="15"/>
      <c r="H18" s="116"/>
    </row>
    <row r="19" spans="1:8" s="18" customFormat="1" ht="20.399999999999999" x14ac:dyDescent="0.35">
      <c r="A19" s="13"/>
      <c r="B19" s="35" t="s">
        <v>10</v>
      </c>
      <c r="C19" s="100" t="s">
        <v>394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395</v>
      </c>
      <c r="D24" s="88">
        <v>1</v>
      </c>
      <c r="E24" s="89">
        <v>380</v>
      </c>
      <c r="F24" s="89">
        <f>D24*E24</f>
        <v>380</v>
      </c>
      <c r="G24" s="34"/>
      <c r="H24" s="89">
        <f t="shared" ref="H24:H46" si="0">F24</f>
        <v>380</v>
      </c>
    </row>
    <row r="25" spans="1:8" s="18" customFormat="1" ht="20.399999999999999" x14ac:dyDescent="0.35">
      <c r="A25" s="32"/>
      <c r="B25" s="33"/>
      <c r="C25" s="87" t="s">
        <v>396</v>
      </c>
      <c r="D25" s="88">
        <v>1</v>
      </c>
      <c r="E25" s="89">
        <v>74</v>
      </c>
      <c r="F25" s="89">
        <f>D25*E25</f>
        <v>74</v>
      </c>
      <c r="G25" s="34"/>
      <c r="H25" s="89">
        <f t="shared" si="0"/>
        <v>74</v>
      </c>
    </row>
    <row r="26" spans="1:8" s="18" customFormat="1" ht="20.399999999999999" x14ac:dyDescent="0.35">
      <c r="A26" s="32"/>
      <c r="B26" s="33"/>
      <c r="C26" s="87" t="s">
        <v>397</v>
      </c>
      <c r="D26" s="88">
        <v>1</v>
      </c>
      <c r="E26" s="89">
        <v>66</v>
      </c>
      <c r="F26" s="89">
        <f t="shared" ref="F26:F46" si="1">D26*E26</f>
        <v>66</v>
      </c>
      <c r="G26" s="34"/>
      <c r="H26" s="89">
        <f t="shared" si="0"/>
        <v>66</v>
      </c>
    </row>
    <row r="27" spans="1:8" s="18" customFormat="1" ht="20.399999999999999" x14ac:dyDescent="0.35">
      <c r="A27" s="32"/>
      <c r="B27" s="33"/>
      <c r="C27" s="87" t="s">
        <v>398</v>
      </c>
      <c r="D27" s="88">
        <v>3</v>
      </c>
      <c r="E27" s="89">
        <v>45</v>
      </c>
      <c r="F27" s="89">
        <f t="shared" si="1"/>
        <v>135</v>
      </c>
      <c r="G27" s="34"/>
      <c r="H27" s="89">
        <f t="shared" si="0"/>
        <v>135</v>
      </c>
    </row>
    <row r="28" spans="1:8" s="18" customFormat="1" ht="20.399999999999999" x14ac:dyDescent="0.35">
      <c r="A28" s="32"/>
      <c r="B28" s="33"/>
      <c r="C28" s="87" t="s">
        <v>399</v>
      </c>
      <c r="D28" s="88">
        <v>18</v>
      </c>
      <c r="E28" s="89">
        <v>3</v>
      </c>
      <c r="F28" s="89">
        <f t="shared" si="1"/>
        <v>54</v>
      </c>
      <c r="G28" s="34"/>
      <c r="H28" s="89">
        <f t="shared" si="0"/>
        <v>54</v>
      </c>
    </row>
    <row r="29" spans="1:8" s="18" customFormat="1" ht="20.399999999999999" x14ac:dyDescent="0.35">
      <c r="A29" s="32"/>
      <c r="B29" s="33"/>
      <c r="C29" s="87" t="s">
        <v>400</v>
      </c>
      <c r="D29" s="88">
        <v>25</v>
      </c>
      <c r="E29" s="89">
        <v>3.3</v>
      </c>
      <c r="F29" s="89">
        <f t="shared" si="1"/>
        <v>82.5</v>
      </c>
      <c r="G29" s="34"/>
      <c r="H29" s="89">
        <f t="shared" si="0"/>
        <v>82.5</v>
      </c>
    </row>
    <row r="30" spans="1:8" s="18" customFormat="1" ht="20.399999999999999" x14ac:dyDescent="0.35">
      <c r="A30" s="32"/>
      <c r="B30" s="33"/>
      <c r="C30" s="87" t="s">
        <v>401</v>
      </c>
      <c r="D30" s="88">
        <v>2</v>
      </c>
      <c r="E30" s="89">
        <v>26</v>
      </c>
      <c r="F30" s="89">
        <f t="shared" si="1"/>
        <v>52</v>
      </c>
      <c r="G30" s="34"/>
      <c r="H30" s="89">
        <f t="shared" si="0"/>
        <v>52</v>
      </c>
    </row>
    <row r="31" spans="1:8" s="18" customFormat="1" ht="20.399999999999999" x14ac:dyDescent="0.35">
      <c r="A31" s="32"/>
      <c r="B31" s="33"/>
      <c r="C31" s="87" t="s">
        <v>402</v>
      </c>
      <c r="D31" s="88">
        <v>1</v>
      </c>
      <c r="E31" s="89">
        <v>65</v>
      </c>
      <c r="F31" s="89">
        <f t="shared" si="1"/>
        <v>65</v>
      </c>
      <c r="G31" s="34"/>
      <c r="H31" s="89">
        <f t="shared" si="0"/>
        <v>65</v>
      </c>
    </row>
    <row r="32" spans="1:8" s="18" customFormat="1" ht="20.399999999999999" x14ac:dyDescent="0.35">
      <c r="A32" s="32"/>
      <c r="B32" s="33"/>
      <c r="C32" s="87" t="s">
        <v>403</v>
      </c>
      <c r="D32" s="88">
        <v>10</v>
      </c>
      <c r="E32" s="89">
        <v>2.5</v>
      </c>
      <c r="F32" s="89">
        <f t="shared" si="1"/>
        <v>25</v>
      </c>
      <c r="G32" s="34"/>
      <c r="H32" s="89">
        <f t="shared" si="0"/>
        <v>25</v>
      </c>
    </row>
    <row r="33" spans="1:16" s="18" customFormat="1" ht="20.399999999999999" x14ac:dyDescent="0.35">
      <c r="A33" s="32"/>
      <c r="B33" s="33"/>
      <c r="C33" s="87" t="s">
        <v>404</v>
      </c>
      <c r="D33" s="88">
        <v>9</v>
      </c>
      <c r="E33" s="89">
        <v>6</v>
      </c>
      <c r="F33" s="89">
        <f t="shared" si="1"/>
        <v>54</v>
      </c>
      <c r="G33" s="34"/>
      <c r="H33" s="89">
        <f t="shared" si="0"/>
        <v>54</v>
      </c>
    </row>
    <row r="34" spans="1:16" s="18" customFormat="1" ht="20.399999999999999" x14ac:dyDescent="0.35">
      <c r="A34" s="32"/>
      <c r="B34" s="33"/>
      <c r="C34" s="87" t="s">
        <v>405</v>
      </c>
      <c r="D34" s="88">
        <v>7</v>
      </c>
      <c r="E34" s="89">
        <v>5</v>
      </c>
      <c r="F34" s="89">
        <f t="shared" si="1"/>
        <v>35</v>
      </c>
      <c r="G34" s="34"/>
      <c r="H34" s="89">
        <f t="shared" si="0"/>
        <v>35</v>
      </c>
    </row>
    <row r="35" spans="1:16" s="18" customFormat="1" ht="20.399999999999999" x14ac:dyDescent="0.35">
      <c r="A35" s="32"/>
      <c r="B35" s="33"/>
      <c r="C35" s="87" t="s">
        <v>406</v>
      </c>
      <c r="D35" s="88">
        <v>14</v>
      </c>
      <c r="E35" s="89">
        <v>9</v>
      </c>
      <c r="F35" s="89">
        <f t="shared" si="1"/>
        <v>126</v>
      </c>
      <c r="G35" s="34"/>
      <c r="H35" s="89">
        <f t="shared" si="0"/>
        <v>126</v>
      </c>
    </row>
    <row r="36" spans="1:16" s="18" customFormat="1" ht="20.399999999999999" x14ac:dyDescent="0.35">
      <c r="A36" s="32"/>
      <c r="B36" s="33"/>
      <c r="C36" s="87" t="s">
        <v>214</v>
      </c>
      <c r="D36" s="88">
        <v>1</v>
      </c>
      <c r="E36" s="89">
        <v>10</v>
      </c>
      <c r="F36" s="89">
        <f t="shared" si="1"/>
        <v>10</v>
      </c>
      <c r="G36" s="34"/>
      <c r="H36" s="89">
        <f t="shared" si="0"/>
        <v>10</v>
      </c>
    </row>
    <row r="37" spans="1:16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16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16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  <c r="P39" s="18" t="s">
        <v>390</v>
      </c>
    </row>
    <row r="40" spans="1:16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16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16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16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16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16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16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16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1158.5</v>
      </c>
    </row>
    <row r="48" spans="1:16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407</v>
      </c>
      <c r="D53" s="81">
        <v>1</v>
      </c>
      <c r="E53" s="82">
        <v>1200</v>
      </c>
      <c r="F53" s="89">
        <f>D53*E53</f>
        <v>1200</v>
      </c>
      <c r="G53" s="83"/>
      <c r="H53" s="89">
        <f t="shared" ref="H53:H60" si="2">F53</f>
        <v>1200</v>
      </c>
    </row>
    <row r="54" spans="1:8" s="43" customFormat="1" ht="20.399999999999999" x14ac:dyDescent="0.35">
      <c r="A54" s="51"/>
      <c r="B54" s="80"/>
      <c r="C54" s="106" t="s">
        <v>408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409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410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 t="s">
        <v>411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 t="s">
        <v>412</v>
      </c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 t="s">
        <v>413</v>
      </c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1200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122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2358.5</v>
      </c>
    </row>
    <row r="68" spans="1:8" s="39" customFormat="1" ht="21" thickBot="1" x14ac:dyDescent="0.4">
      <c r="A68" s="44"/>
      <c r="B68" s="26"/>
      <c r="C68" s="76" t="s">
        <v>216</v>
      </c>
      <c r="D68" s="77"/>
      <c r="E68" s="77"/>
      <c r="F68" s="76" t="s">
        <v>217</v>
      </c>
      <c r="G68" s="78"/>
      <c r="H68" s="79">
        <f>H67-G68</f>
        <v>2358.5</v>
      </c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/>
      <c r="C70" s="26"/>
      <c r="D70" s="26"/>
      <c r="E70" s="26"/>
      <c r="F70" s="119"/>
      <c r="G70" s="35"/>
      <c r="H70" s="38"/>
    </row>
    <row r="71" spans="1:8" s="40" customFormat="1" ht="20.399999999999999" x14ac:dyDescent="0.35">
      <c r="A71" s="35"/>
      <c r="B71" s="53" t="s">
        <v>65</v>
      </c>
      <c r="C71" s="26"/>
      <c r="D71" s="26"/>
      <c r="E71" s="26"/>
      <c r="F71" s="119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FBF57-D542-4920-AD9D-F3AFB172F9F2}">
  <sheetPr>
    <tabColor rgb="FF0070C0"/>
  </sheetPr>
  <dimension ref="A1:J79"/>
  <sheetViews>
    <sheetView topLeftCell="A49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414</v>
      </c>
      <c r="D16" s="117"/>
      <c r="E16" s="16"/>
      <c r="F16" s="17"/>
      <c r="G16" s="93" t="s">
        <v>4</v>
      </c>
      <c r="H16" s="94">
        <v>45842</v>
      </c>
    </row>
    <row r="17" spans="1:8" s="18" customFormat="1" ht="20.399999999999999" x14ac:dyDescent="0.35">
      <c r="A17" s="13"/>
      <c r="B17" s="35" t="s">
        <v>5</v>
      </c>
      <c r="C17" s="101" t="s">
        <v>415</v>
      </c>
      <c r="D17" s="97"/>
      <c r="E17" s="19"/>
      <c r="F17" s="17"/>
      <c r="G17" s="93" t="s">
        <v>7</v>
      </c>
      <c r="H17" s="95" t="s">
        <v>416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417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69</v>
      </c>
      <c r="D24" s="88">
        <v>1</v>
      </c>
      <c r="E24" s="89">
        <v>15.2</v>
      </c>
      <c r="F24" s="89">
        <f>D24*E24</f>
        <v>15.2</v>
      </c>
      <c r="G24" s="34"/>
      <c r="H24" s="89">
        <f t="shared" ref="H24:H46" si="0">F24</f>
        <v>15.2</v>
      </c>
    </row>
    <row r="25" spans="1:8" s="18" customFormat="1" ht="20.399999999999999" x14ac:dyDescent="0.35">
      <c r="A25" s="32"/>
      <c r="B25" s="33"/>
      <c r="C25" s="87" t="s">
        <v>214</v>
      </c>
      <c r="D25" s="88">
        <v>1</v>
      </c>
      <c r="E25" s="89">
        <v>18</v>
      </c>
      <c r="F25" s="89">
        <f t="shared" ref="F25:F46" si="1">D25*E25</f>
        <v>18</v>
      </c>
      <c r="G25" s="34"/>
      <c r="H25" s="89">
        <f t="shared" si="0"/>
        <v>18</v>
      </c>
    </row>
    <row r="26" spans="1:8" s="18" customFormat="1" ht="20.399999999999999" x14ac:dyDescent="0.35">
      <c r="A26" s="32"/>
      <c r="B26" s="33"/>
      <c r="C26" s="87" t="s">
        <v>418</v>
      </c>
      <c r="D26" s="88">
        <v>2</v>
      </c>
      <c r="E26" s="89">
        <v>13</v>
      </c>
      <c r="F26" s="89">
        <f t="shared" si="1"/>
        <v>26</v>
      </c>
      <c r="G26" s="34"/>
      <c r="H26" s="89">
        <f t="shared" si="0"/>
        <v>26</v>
      </c>
    </row>
    <row r="27" spans="1:8" s="18" customFormat="1" ht="20.399999999999999" x14ac:dyDescent="0.35">
      <c r="A27" s="32"/>
      <c r="B27" s="33"/>
      <c r="C27" s="110" t="s">
        <v>419</v>
      </c>
      <c r="D27" s="111">
        <v>1</v>
      </c>
      <c r="E27" s="89">
        <v>16</v>
      </c>
      <c r="F27" s="89">
        <f t="shared" si="1"/>
        <v>16</v>
      </c>
      <c r="G27" s="34"/>
      <c r="H27" s="89">
        <f t="shared" si="0"/>
        <v>16</v>
      </c>
    </row>
    <row r="28" spans="1:8" s="18" customFormat="1" ht="20.399999999999999" x14ac:dyDescent="0.35">
      <c r="A28" s="32"/>
      <c r="B28" s="33"/>
      <c r="C28" s="87" t="s">
        <v>420</v>
      </c>
      <c r="D28" s="88">
        <v>12</v>
      </c>
      <c r="E28" s="89">
        <v>2.9</v>
      </c>
      <c r="F28" s="89">
        <f t="shared" si="1"/>
        <v>34.799999999999997</v>
      </c>
      <c r="G28" s="34"/>
      <c r="H28" s="89">
        <f t="shared" si="0"/>
        <v>34.799999999999997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110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421</v>
      </c>
      <c r="D53" s="81">
        <v>1</v>
      </c>
      <c r="E53" s="82">
        <v>70</v>
      </c>
      <c r="F53" s="89">
        <f>D53*E53</f>
        <v>70</v>
      </c>
      <c r="G53" s="83"/>
      <c r="H53" s="89">
        <f t="shared" ref="H53:H60" si="2">F53</f>
        <v>70</v>
      </c>
    </row>
    <row r="54" spans="1:8" s="43" customFormat="1" ht="20.399999999999999" x14ac:dyDescent="0.35">
      <c r="A54" s="51"/>
      <c r="B54" s="80"/>
      <c r="C54" s="106" t="s">
        <v>422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423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70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180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45"/>
      <c r="H68" s="45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52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49F84-32EB-45B8-9A4B-1E24CBFA1860}">
  <sheetPr>
    <tabColor rgb="FF00B050"/>
  </sheetPr>
  <dimension ref="A1:J79"/>
  <sheetViews>
    <sheetView topLeftCell="A13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284</v>
      </c>
      <c r="D16" s="117"/>
      <c r="E16" s="16"/>
      <c r="F16" s="17"/>
      <c r="G16" s="93" t="s">
        <v>4</v>
      </c>
      <c r="H16" s="94">
        <v>45849</v>
      </c>
    </row>
    <row r="17" spans="1:8" s="18" customFormat="1" ht="20.399999999999999" x14ac:dyDescent="0.35">
      <c r="A17" s="13"/>
      <c r="B17" s="35" t="s">
        <v>5</v>
      </c>
      <c r="C17" s="101"/>
      <c r="D17" s="97"/>
      <c r="E17" s="19"/>
      <c r="F17" s="17"/>
      <c r="G17" s="93" t="s">
        <v>7</v>
      </c>
      <c r="H17" s="95"/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424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425</v>
      </c>
      <c r="D24" s="88">
        <v>1</v>
      </c>
      <c r="E24" s="89">
        <v>600</v>
      </c>
      <c r="F24" s="89">
        <f>D24*E24</f>
        <v>600</v>
      </c>
      <c r="G24" s="34"/>
      <c r="H24" s="89">
        <f t="shared" ref="H24:H46" si="0">F24</f>
        <v>600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600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289</v>
      </c>
      <c r="D53" s="81">
        <v>1</v>
      </c>
      <c r="E53" s="82">
        <v>900</v>
      </c>
      <c r="F53" s="89">
        <v>900</v>
      </c>
      <c r="G53" s="83"/>
      <c r="H53" s="89">
        <f t="shared" ref="H53:H60" si="2">F53</f>
        <v>900</v>
      </c>
    </row>
    <row r="54" spans="1:8" s="43" customFormat="1" ht="20.399999999999999" x14ac:dyDescent="0.35">
      <c r="A54" s="51"/>
      <c r="B54" s="80"/>
      <c r="C54" s="106" t="s">
        <v>290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291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92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91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900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1500</v>
      </c>
    </row>
    <row r="68" spans="1:8" s="39" customFormat="1" ht="20.399999999999999" x14ac:dyDescent="0.35">
      <c r="A68" s="44"/>
      <c r="B68" s="26"/>
      <c r="C68" s="26"/>
      <c r="D68" s="26"/>
      <c r="E68" s="26"/>
      <c r="F68" s="52"/>
      <c r="G68" s="52"/>
      <c r="H68" s="52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52"/>
      <c r="G70" s="52"/>
      <c r="H70" s="52"/>
    </row>
    <row r="71" spans="1:8" s="40" customFormat="1" ht="20.399999999999999" x14ac:dyDescent="0.35">
      <c r="A71" s="35"/>
      <c r="B71" s="26"/>
      <c r="C71" s="26"/>
      <c r="D71" s="26"/>
      <c r="E71" s="26"/>
      <c r="F71" s="119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9DC3-CC96-4FFC-9D4D-2FD1F7976C0A}">
  <sheetPr>
    <tabColor rgb="FF00B0F0"/>
  </sheetPr>
  <dimension ref="A1:J79"/>
  <sheetViews>
    <sheetView topLeftCell="A55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426</v>
      </c>
      <c r="D16" s="117" t="s">
        <v>427</v>
      </c>
      <c r="E16" s="16"/>
      <c r="F16" s="17"/>
      <c r="G16" s="93" t="s">
        <v>4</v>
      </c>
      <c r="H16" s="94">
        <v>45832</v>
      </c>
    </row>
    <row r="17" spans="1:8" s="18" customFormat="1" ht="20.399999999999999" x14ac:dyDescent="0.35">
      <c r="A17" s="13"/>
      <c r="B17" s="35" t="s">
        <v>5</v>
      </c>
      <c r="C17" s="101" t="s">
        <v>428</v>
      </c>
      <c r="D17" s="97"/>
      <c r="E17" s="19"/>
      <c r="F17" s="17"/>
      <c r="G17" s="93" t="s">
        <v>7</v>
      </c>
      <c r="H17" s="95" t="s">
        <v>429</v>
      </c>
    </row>
    <row r="18" spans="1:8" s="18" customFormat="1" ht="20.399999999999999" x14ac:dyDescent="0.35">
      <c r="A18" s="13"/>
      <c r="B18" s="35"/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430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431</v>
      </c>
      <c r="D24" s="88">
        <v>2</v>
      </c>
      <c r="E24" s="89">
        <v>10</v>
      </c>
      <c r="F24" s="89">
        <f>D24*E24</f>
        <v>20</v>
      </c>
      <c r="G24" s="34"/>
      <c r="H24" s="89">
        <f t="shared" ref="H24:H46" si="0">F24</f>
        <v>20</v>
      </c>
    </row>
    <row r="25" spans="1:8" s="18" customFormat="1" ht="20.399999999999999" x14ac:dyDescent="0.35">
      <c r="A25" s="32"/>
      <c r="B25" s="33"/>
      <c r="C25" s="87" t="s">
        <v>432</v>
      </c>
      <c r="D25" s="88">
        <v>2</v>
      </c>
      <c r="E25" s="89">
        <v>5</v>
      </c>
      <c r="F25" s="89">
        <f>D25*E25</f>
        <v>10</v>
      </c>
      <c r="G25" s="34"/>
      <c r="H25" s="89">
        <f t="shared" si="0"/>
        <v>10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ref="F26:F46" si="1">D26*E26</f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30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433</v>
      </c>
      <c r="D53" s="81">
        <v>1</v>
      </c>
      <c r="E53" s="82">
        <v>50</v>
      </c>
      <c r="F53" s="89">
        <f>D53*E53</f>
        <v>50</v>
      </c>
      <c r="G53" s="83"/>
      <c r="H53" s="89">
        <f t="shared" ref="H53:H60" si="2">F53</f>
        <v>50</v>
      </c>
    </row>
    <row r="54" spans="1:8" s="43" customFormat="1" ht="20.399999999999999" x14ac:dyDescent="0.35">
      <c r="A54" s="51"/>
      <c r="B54" s="80"/>
      <c r="C54" s="106"/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80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CA775-E66A-430D-86B8-7A6A8B894F97}">
  <sheetPr>
    <tabColor rgb="FF0070C0"/>
  </sheetPr>
  <dimension ref="A1:J79"/>
  <sheetViews>
    <sheetView topLeftCell="A55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434</v>
      </c>
      <c r="D16" s="117" t="s">
        <v>435</v>
      </c>
      <c r="E16" s="16"/>
      <c r="F16" s="17"/>
      <c r="G16" s="93" t="s">
        <v>4</v>
      </c>
      <c r="H16" s="94">
        <v>45830</v>
      </c>
    </row>
    <row r="17" spans="1:8" s="18" customFormat="1" ht="20.399999999999999" x14ac:dyDescent="0.35">
      <c r="A17" s="13"/>
      <c r="B17" s="35" t="s">
        <v>5</v>
      </c>
      <c r="C17" s="115" t="s">
        <v>436</v>
      </c>
      <c r="D17" s="97"/>
      <c r="E17" s="19"/>
      <c r="F17" s="17"/>
      <c r="G17" s="93" t="s">
        <v>7</v>
      </c>
      <c r="H17" s="95" t="s">
        <v>437</v>
      </c>
    </row>
    <row r="18" spans="1:8" s="18" customFormat="1" ht="20.399999999999999" x14ac:dyDescent="0.35">
      <c r="A18" s="13"/>
      <c r="B18" s="35" t="s">
        <v>8</v>
      </c>
      <c r="C18" s="104" t="s">
        <v>438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439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440</v>
      </c>
      <c r="D24" s="88">
        <v>1</v>
      </c>
      <c r="E24" s="89">
        <v>5</v>
      </c>
      <c r="F24" s="89">
        <f>D24*E24</f>
        <v>5</v>
      </c>
      <c r="G24" s="34"/>
      <c r="H24" s="89">
        <f t="shared" ref="H24:H46" si="0">F24</f>
        <v>5</v>
      </c>
    </row>
    <row r="25" spans="1:8" s="18" customFormat="1" ht="20.399999999999999" x14ac:dyDescent="0.35">
      <c r="A25" s="32"/>
      <c r="B25" s="33"/>
      <c r="C25" s="87" t="s">
        <v>441</v>
      </c>
      <c r="D25" s="88">
        <v>1</v>
      </c>
      <c r="E25" s="89">
        <v>12</v>
      </c>
      <c r="F25" s="89">
        <f t="shared" ref="F25:F46" si="1">D25*E25</f>
        <v>12</v>
      </c>
      <c r="G25" s="34"/>
      <c r="H25" s="89">
        <f t="shared" si="0"/>
        <v>12</v>
      </c>
    </row>
    <row r="26" spans="1:8" s="18" customFormat="1" ht="20.399999999999999" x14ac:dyDescent="0.35">
      <c r="A26" s="32"/>
      <c r="B26" s="33"/>
      <c r="C26" s="87" t="s">
        <v>442</v>
      </c>
      <c r="D26" s="88">
        <v>4</v>
      </c>
      <c r="E26" s="89">
        <v>8</v>
      </c>
      <c r="F26" s="89">
        <f t="shared" si="1"/>
        <v>32</v>
      </c>
      <c r="G26" s="34"/>
      <c r="H26" s="89">
        <f t="shared" si="0"/>
        <v>32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49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443</v>
      </c>
      <c r="D53" s="81">
        <v>1</v>
      </c>
      <c r="E53" s="82">
        <v>75</v>
      </c>
      <c r="F53" s="89">
        <f>D53*E53</f>
        <v>75</v>
      </c>
      <c r="G53" s="83"/>
      <c r="H53" s="89">
        <f t="shared" ref="H53:H60" si="2">F53</f>
        <v>75</v>
      </c>
    </row>
    <row r="54" spans="1:8" s="43" customFormat="1" ht="20.399999999999999" x14ac:dyDescent="0.35">
      <c r="A54" s="51"/>
      <c r="B54" s="80"/>
      <c r="C54" s="106" t="s">
        <v>444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445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446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75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124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56E0-844B-41C2-BC48-A47F77B3C54C}">
  <sheetPr>
    <tabColor rgb="FF0070C0"/>
  </sheetPr>
  <dimension ref="A1:J79"/>
  <sheetViews>
    <sheetView topLeftCell="A52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447</v>
      </c>
      <c r="D16" s="16"/>
      <c r="E16" s="16"/>
      <c r="F16" s="17"/>
      <c r="G16" s="93" t="s">
        <v>4</v>
      </c>
      <c r="H16" s="94">
        <v>45826</v>
      </c>
    </row>
    <row r="17" spans="1:8" s="18" customFormat="1" ht="20.399999999999999" x14ac:dyDescent="0.35">
      <c r="A17" s="13"/>
      <c r="B17" s="35" t="s">
        <v>5</v>
      </c>
      <c r="C17" s="101" t="s">
        <v>448</v>
      </c>
      <c r="D17" s="97"/>
      <c r="E17" s="19"/>
      <c r="F17" s="17"/>
      <c r="G17" s="93" t="s">
        <v>7</v>
      </c>
      <c r="H17" s="95" t="s">
        <v>449</v>
      </c>
    </row>
    <row r="18" spans="1:8" s="18" customFormat="1" ht="20.399999999999999" x14ac:dyDescent="0.35">
      <c r="A18" s="13"/>
      <c r="B18" s="35" t="s">
        <v>392</v>
      </c>
      <c r="C18" s="104"/>
      <c r="D18" s="21"/>
      <c r="E18" s="20"/>
      <c r="F18" s="17"/>
      <c r="G18" s="15"/>
      <c r="H18" s="116"/>
    </row>
    <row r="19" spans="1:8" s="18" customFormat="1" ht="20.399999999999999" x14ac:dyDescent="0.35">
      <c r="A19" s="13"/>
      <c r="B19" s="35" t="s">
        <v>10</v>
      </c>
      <c r="C19" s="100" t="s">
        <v>450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451</v>
      </c>
      <c r="D24" s="88">
        <v>1</v>
      </c>
      <c r="E24" s="89">
        <v>16</v>
      </c>
      <c r="F24" s="89">
        <f>D24*E24</f>
        <v>16</v>
      </c>
      <c r="G24" s="34"/>
      <c r="H24" s="89">
        <f t="shared" ref="H24:H46" si="0">F24</f>
        <v>16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ref="F26:F46" si="1">D26*E26</f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16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452</v>
      </c>
      <c r="D53" s="81">
        <v>1</v>
      </c>
      <c r="E53" s="82">
        <v>55</v>
      </c>
      <c r="F53" s="89">
        <f>D53*E53</f>
        <v>55</v>
      </c>
      <c r="G53" s="83"/>
      <c r="H53" s="89">
        <f t="shared" ref="H53:H60" si="2">F53</f>
        <v>55</v>
      </c>
    </row>
    <row r="54" spans="1:8" s="43" customFormat="1" ht="20.399999999999999" x14ac:dyDescent="0.35">
      <c r="A54" s="51"/>
      <c r="B54" s="80"/>
      <c r="C54" s="106" t="s">
        <v>453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454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122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71</v>
      </c>
    </row>
    <row r="68" spans="1:8" s="39" customFormat="1" ht="21" thickBot="1" x14ac:dyDescent="0.4">
      <c r="A68" s="44"/>
      <c r="B68" s="26"/>
      <c r="C68" s="76" t="s">
        <v>216</v>
      </c>
      <c r="D68" s="77"/>
      <c r="E68" s="77"/>
      <c r="F68" s="76" t="s">
        <v>217</v>
      </c>
      <c r="G68" s="78"/>
      <c r="H68" s="79">
        <f>H67-G68</f>
        <v>71</v>
      </c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/>
      <c r="C70" s="26"/>
      <c r="D70" s="26"/>
      <c r="E70" s="26"/>
      <c r="F70" s="119"/>
      <c r="G70" s="35"/>
      <c r="H70" s="38"/>
    </row>
    <row r="71" spans="1:8" s="40" customFormat="1" ht="20.399999999999999" x14ac:dyDescent="0.35">
      <c r="A71" s="35"/>
      <c r="B71" s="53" t="s">
        <v>65</v>
      </c>
      <c r="C71" s="26"/>
      <c r="D71" s="26"/>
      <c r="E71" s="26"/>
      <c r="F71" s="119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786D4-2C3F-46C2-A529-70FFD96D8C79}">
  <sheetPr>
    <tabColor rgb="FF0070C0"/>
  </sheetPr>
  <dimension ref="A1:J79"/>
  <sheetViews>
    <sheetView topLeftCell="A61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455</v>
      </c>
      <c r="D16" s="117" t="s">
        <v>456</v>
      </c>
      <c r="E16" s="16"/>
      <c r="F16" s="17"/>
      <c r="G16" s="93" t="s">
        <v>4</v>
      </c>
      <c r="H16" s="94">
        <v>45820</v>
      </c>
    </row>
    <row r="17" spans="1:8" s="18" customFormat="1" ht="20.399999999999999" x14ac:dyDescent="0.35">
      <c r="A17" s="13"/>
      <c r="B17" s="35" t="s">
        <v>5</v>
      </c>
      <c r="C17" s="101" t="s">
        <v>457</v>
      </c>
      <c r="D17" s="97"/>
      <c r="E17" s="19"/>
      <c r="F17" s="17"/>
      <c r="G17" s="93" t="s">
        <v>7</v>
      </c>
      <c r="H17" s="95" t="s">
        <v>458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459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460</v>
      </c>
      <c r="D24" s="88">
        <v>1</v>
      </c>
      <c r="E24" s="89">
        <v>105</v>
      </c>
      <c r="F24" s="89">
        <f>D24*E24</f>
        <v>105</v>
      </c>
      <c r="G24" s="34"/>
      <c r="H24" s="89">
        <f t="shared" ref="H24:H46" si="0">F24</f>
        <v>105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 t="s">
        <v>335</v>
      </c>
      <c r="D26" s="88">
        <v>2</v>
      </c>
      <c r="E26" s="89">
        <v>3.5</v>
      </c>
      <c r="F26" s="89">
        <f t="shared" si="1"/>
        <v>7</v>
      </c>
      <c r="G26" s="34"/>
      <c r="H26" s="89">
        <f t="shared" si="0"/>
        <v>7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112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461</v>
      </c>
      <c r="D53" s="81">
        <v>1</v>
      </c>
      <c r="E53" s="82">
        <v>80</v>
      </c>
      <c r="F53" s="89">
        <f>D53*E53</f>
        <v>80</v>
      </c>
      <c r="G53" s="83"/>
      <c r="H53" s="89">
        <f t="shared" ref="H53:H60" si="2">F53</f>
        <v>80</v>
      </c>
    </row>
    <row r="54" spans="1:8" s="43" customFormat="1" ht="20.399999999999999" x14ac:dyDescent="0.35">
      <c r="A54" s="51"/>
      <c r="B54" s="80"/>
      <c r="C54" s="106"/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80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119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192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96A4-D5C8-46BA-84A2-3CA48C7987BF}">
  <sheetPr>
    <tabColor rgb="FF0070C0"/>
  </sheetPr>
  <dimension ref="A1:J79"/>
  <sheetViews>
    <sheetView topLeftCell="A34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447</v>
      </c>
      <c r="D16" s="16"/>
      <c r="E16" s="16"/>
      <c r="F16" s="17"/>
      <c r="G16" s="93" t="s">
        <v>4</v>
      </c>
      <c r="H16" s="94">
        <v>45820</v>
      </c>
    </row>
    <row r="17" spans="1:8" s="18" customFormat="1" ht="20.399999999999999" x14ac:dyDescent="0.35">
      <c r="A17" s="13"/>
      <c r="B17" s="35" t="s">
        <v>5</v>
      </c>
      <c r="C17" s="101" t="s">
        <v>448</v>
      </c>
      <c r="D17" s="97"/>
      <c r="E17" s="19"/>
      <c r="F17" s="17"/>
      <c r="G17" s="93" t="s">
        <v>7</v>
      </c>
      <c r="H17" s="95" t="s">
        <v>462</v>
      </c>
    </row>
    <row r="18" spans="1:8" s="18" customFormat="1" ht="20.399999999999999" x14ac:dyDescent="0.35">
      <c r="A18" s="13"/>
      <c r="B18" s="35" t="s">
        <v>392</v>
      </c>
      <c r="C18" s="104"/>
      <c r="D18" s="21"/>
      <c r="E18" s="20"/>
      <c r="F18" s="17"/>
      <c r="G18" s="15"/>
      <c r="H18" s="116"/>
    </row>
    <row r="19" spans="1:8" s="18" customFormat="1" ht="20.399999999999999" x14ac:dyDescent="0.35">
      <c r="A19" s="13"/>
      <c r="B19" s="35" t="s">
        <v>10</v>
      </c>
      <c r="C19" s="100" t="s">
        <v>463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464</v>
      </c>
      <c r="D24" s="88">
        <v>2</v>
      </c>
      <c r="E24" s="89">
        <v>12</v>
      </c>
      <c r="F24" s="89">
        <f>D24*E24</f>
        <v>24</v>
      </c>
      <c r="G24" s="34"/>
      <c r="H24" s="89">
        <f t="shared" ref="H24:H46" si="0">F24</f>
        <v>24</v>
      </c>
    </row>
    <row r="25" spans="1:8" s="18" customFormat="1" ht="20.399999999999999" x14ac:dyDescent="0.35">
      <c r="A25" s="32"/>
      <c r="B25" s="33"/>
      <c r="C25" s="87" t="s">
        <v>465</v>
      </c>
      <c r="D25" s="88">
        <v>1</v>
      </c>
      <c r="E25" s="89">
        <v>6</v>
      </c>
      <c r="F25" s="89">
        <f>D25*E25</f>
        <v>6</v>
      </c>
      <c r="G25" s="34"/>
      <c r="H25" s="89">
        <f t="shared" si="0"/>
        <v>6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ref="F26:F46" si="1">D26*E26</f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30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466</v>
      </c>
      <c r="D53" s="81">
        <v>1</v>
      </c>
      <c r="E53" s="82">
        <v>40</v>
      </c>
      <c r="F53" s="89">
        <f>D53*E53</f>
        <v>40</v>
      </c>
      <c r="G53" s="83"/>
      <c r="H53" s="89">
        <f t="shared" ref="H53:H60" si="2">F53</f>
        <v>40</v>
      </c>
    </row>
    <row r="54" spans="1:8" s="43" customFormat="1" ht="20.399999999999999" x14ac:dyDescent="0.35">
      <c r="A54" s="51"/>
      <c r="B54" s="80"/>
      <c r="C54" s="106" t="s">
        <v>467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468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122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70</v>
      </c>
    </row>
    <row r="68" spans="1:8" s="39" customFormat="1" ht="21" thickBot="1" x14ac:dyDescent="0.4">
      <c r="A68" s="44"/>
      <c r="B68" s="26"/>
      <c r="C68" s="76" t="s">
        <v>216</v>
      </c>
      <c r="D68" s="77"/>
      <c r="E68" s="77"/>
      <c r="F68" s="76" t="s">
        <v>217</v>
      </c>
      <c r="G68" s="78"/>
      <c r="H68" s="79">
        <f>H67-G68</f>
        <v>70</v>
      </c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/>
      <c r="C70" s="26"/>
      <c r="D70" s="26"/>
      <c r="E70" s="26"/>
      <c r="F70" s="119"/>
      <c r="G70" s="35"/>
      <c r="H70" s="38"/>
    </row>
    <row r="71" spans="1:8" s="40" customFormat="1" ht="20.399999999999999" x14ac:dyDescent="0.35">
      <c r="A71" s="35"/>
      <c r="B71" s="53" t="s">
        <v>65</v>
      </c>
      <c r="C71" s="26"/>
      <c r="D71" s="26"/>
      <c r="E71" s="26"/>
      <c r="F71" s="119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2E9E-5F5D-4523-8355-E6EF18F4E899}">
  <sheetPr>
    <tabColor rgb="FF0070C0"/>
  </sheetPr>
  <dimension ref="A1:J79"/>
  <sheetViews>
    <sheetView topLeftCell="A40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447</v>
      </c>
      <c r="D16" s="16"/>
      <c r="E16" s="16"/>
      <c r="F16" s="17"/>
      <c r="G16" s="93" t="s">
        <v>4</v>
      </c>
      <c r="H16" s="94">
        <v>45818</v>
      </c>
    </row>
    <row r="17" spans="1:8" s="18" customFormat="1" ht="20.399999999999999" x14ac:dyDescent="0.35">
      <c r="A17" s="13"/>
      <c r="B17" s="35" t="s">
        <v>5</v>
      </c>
      <c r="C17" s="101" t="s">
        <v>448</v>
      </c>
      <c r="D17" s="97"/>
      <c r="E17" s="19"/>
      <c r="F17" s="17"/>
      <c r="G17" s="93" t="s">
        <v>7</v>
      </c>
      <c r="H17" s="95" t="s">
        <v>469</v>
      </c>
    </row>
    <row r="18" spans="1:8" s="18" customFormat="1" ht="20.399999999999999" x14ac:dyDescent="0.35">
      <c r="A18" s="13"/>
      <c r="B18" s="35" t="s">
        <v>392</v>
      </c>
      <c r="C18" s="104"/>
      <c r="D18" s="21"/>
      <c r="E18" s="20"/>
      <c r="F18" s="17"/>
      <c r="G18" s="15"/>
      <c r="H18" s="116"/>
    </row>
    <row r="19" spans="1:8" s="18" customFormat="1" ht="20.399999999999999" x14ac:dyDescent="0.35">
      <c r="A19" s="13"/>
      <c r="B19" s="35" t="s">
        <v>10</v>
      </c>
      <c r="C19" s="100" t="s">
        <v>470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471</v>
      </c>
      <c r="D24" s="88">
        <v>30</v>
      </c>
      <c r="E24" s="89">
        <v>2.5</v>
      </c>
      <c r="F24" s="89">
        <f>D24*E24</f>
        <v>75</v>
      </c>
      <c r="G24" s="34"/>
      <c r="H24" s="89">
        <f t="shared" ref="H24:H46" si="0">F24</f>
        <v>75</v>
      </c>
    </row>
    <row r="25" spans="1:8" s="18" customFormat="1" ht="20.399999999999999" x14ac:dyDescent="0.35">
      <c r="A25" s="32"/>
      <c r="B25" s="33"/>
      <c r="C25" s="87" t="s">
        <v>472</v>
      </c>
      <c r="D25" s="88">
        <v>5</v>
      </c>
      <c r="E25" s="89">
        <v>8</v>
      </c>
      <c r="F25" s="89">
        <f>D25*E25</f>
        <v>40</v>
      </c>
      <c r="G25" s="34"/>
      <c r="H25" s="89">
        <f t="shared" si="0"/>
        <v>40</v>
      </c>
    </row>
    <row r="26" spans="1:8" s="18" customFormat="1" ht="20.399999999999999" x14ac:dyDescent="0.35">
      <c r="A26" s="32"/>
      <c r="B26" s="33"/>
      <c r="C26" s="87" t="s">
        <v>473</v>
      </c>
      <c r="D26" s="88">
        <v>25</v>
      </c>
      <c r="E26" s="89">
        <v>3.5</v>
      </c>
      <c r="F26" s="89">
        <f t="shared" ref="F26:F46" si="1">D26*E26</f>
        <v>87.5</v>
      </c>
      <c r="G26" s="34"/>
      <c r="H26" s="89">
        <f t="shared" si="0"/>
        <v>87.5</v>
      </c>
    </row>
    <row r="27" spans="1:8" s="18" customFormat="1" ht="20.399999999999999" x14ac:dyDescent="0.35">
      <c r="A27" s="32"/>
      <c r="B27" s="33"/>
      <c r="C27" s="87" t="s">
        <v>474</v>
      </c>
      <c r="D27" s="88">
        <v>1</v>
      </c>
      <c r="E27" s="89">
        <v>40</v>
      </c>
      <c r="F27" s="89">
        <f t="shared" si="1"/>
        <v>40</v>
      </c>
      <c r="G27" s="34"/>
      <c r="H27" s="89">
        <f t="shared" si="0"/>
        <v>40</v>
      </c>
    </row>
    <row r="28" spans="1:8" s="18" customFormat="1" ht="20.399999999999999" x14ac:dyDescent="0.35">
      <c r="A28" s="32"/>
      <c r="B28" s="33"/>
      <c r="C28" s="87" t="s">
        <v>475</v>
      </c>
      <c r="D28" s="88">
        <v>20</v>
      </c>
      <c r="E28" s="89">
        <v>0.6</v>
      </c>
      <c r="F28" s="89">
        <f t="shared" si="1"/>
        <v>12</v>
      </c>
      <c r="G28" s="34"/>
      <c r="H28" s="89">
        <f t="shared" si="0"/>
        <v>12</v>
      </c>
    </row>
    <row r="29" spans="1:8" s="18" customFormat="1" ht="20.399999999999999" x14ac:dyDescent="0.35">
      <c r="A29" s="32"/>
      <c r="B29" s="33"/>
      <c r="C29" s="87" t="s">
        <v>476</v>
      </c>
      <c r="D29" s="88">
        <v>10</v>
      </c>
      <c r="E29" s="89">
        <v>2.5</v>
      </c>
      <c r="F29" s="89">
        <f t="shared" si="1"/>
        <v>25</v>
      </c>
      <c r="G29" s="34"/>
      <c r="H29" s="89">
        <f t="shared" si="0"/>
        <v>25</v>
      </c>
    </row>
    <row r="30" spans="1:8" s="18" customFormat="1" ht="20.399999999999999" x14ac:dyDescent="0.35">
      <c r="A30" s="32"/>
      <c r="B30" s="33"/>
      <c r="C30" s="87" t="s">
        <v>477</v>
      </c>
      <c r="D30" s="88">
        <v>5</v>
      </c>
      <c r="E30" s="89">
        <v>1.2</v>
      </c>
      <c r="F30" s="89">
        <f t="shared" si="1"/>
        <v>6</v>
      </c>
      <c r="G30" s="34"/>
      <c r="H30" s="89">
        <f t="shared" si="0"/>
        <v>6</v>
      </c>
    </row>
    <row r="31" spans="1:8" s="18" customFormat="1" ht="20.399999999999999" x14ac:dyDescent="0.35">
      <c r="A31" s="32"/>
      <c r="B31" s="33"/>
      <c r="C31" s="87" t="s">
        <v>478</v>
      </c>
      <c r="D31" s="88">
        <v>10</v>
      </c>
      <c r="E31" s="89">
        <v>4</v>
      </c>
      <c r="F31" s="89">
        <f t="shared" si="1"/>
        <v>40</v>
      </c>
      <c r="G31" s="34"/>
      <c r="H31" s="89">
        <f t="shared" si="0"/>
        <v>40</v>
      </c>
    </row>
    <row r="32" spans="1:8" s="18" customFormat="1" ht="20.399999999999999" x14ac:dyDescent="0.35">
      <c r="A32" s="32"/>
      <c r="B32" s="33"/>
      <c r="C32" s="87" t="s">
        <v>479</v>
      </c>
      <c r="D32" s="88">
        <v>5</v>
      </c>
      <c r="E32" s="89">
        <v>15</v>
      </c>
      <c r="F32" s="89">
        <f t="shared" si="1"/>
        <v>75</v>
      </c>
      <c r="G32" s="34"/>
      <c r="H32" s="89">
        <f t="shared" si="0"/>
        <v>75</v>
      </c>
    </row>
    <row r="33" spans="1:8" s="18" customFormat="1" ht="20.399999999999999" x14ac:dyDescent="0.35">
      <c r="A33" s="32"/>
      <c r="B33" s="33"/>
      <c r="C33" s="87" t="s">
        <v>480</v>
      </c>
      <c r="D33" s="88">
        <v>4</v>
      </c>
      <c r="E33" s="89">
        <v>19</v>
      </c>
      <c r="F33" s="89">
        <f t="shared" si="1"/>
        <v>76</v>
      </c>
      <c r="G33" s="34"/>
      <c r="H33" s="89">
        <f t="shared" si="0"/>
        <v>76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476.5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481</v>
      </c>
      <c r="D53" s="81">
        <v>1</v>
      </c>
      <c r="E53" s="82">
        <v>1100</v>
      </c>
      <c r="F53" s="89">
        <f>D53*E53</f>
        <v>1100</v>
      </c>
      <c r="G53" s="83"/>
      <c r="H53" s="89">
        <f t="shared" ref="H53:H60" si="2">F53</f>
        <v>1100</v>
      </c>
    </row>
    <row r="54" spans="1:8" s="43" customFormat="1" ht="20.399999999999999" x14ac:dyDescent="0.35">
      <c r="A54" s="51"/>
      <c r="B54" s="80"/>
      <c r="C54" s="106" t="s">
        <v>482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483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484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 t="s">
        <v>485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 t="s">
        <v>486</v>
      </c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 t="s">
        <v>487</v>
      </c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 t="s">
        <v>488</v>
      </c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1100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 t="s">
        <v>489</v>
      </c>
      <c r="D63" s="122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 t="s">
        <v>490</v>
      </c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 t="s">
        <v>491</v>
      </c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1576.5</v>
      </c>
    </row>
    <row r="68" spans="1:8" s="39" customFormat="1" ht="21" thickBot="1" x14ac:dyDescent="0.4">
      <c r="A68" s="44"/>
      <c r="B68" s="26"/>
      <c r="C68" s="76" t="s">
        <v>216</v>
      </c>
      <c r="D68" s="77"/>
      <c r="E68" s="77"/>
      <c r="F68" s="76" t="s">
        <v>217</v>
      </c>
      <c r="G68" s="78">
        <v>300.5</v>
      </c>
      <c r="H68" s="79">
        <f>H67-G68</f>
        <v>1276</v>
      </c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/>
      <c r="C70" s="26"/>
      <c r="D70" s="26"/>
      <c r="E70" s="26"/>
      <c r="F70" s="119"/>
      <c r="G70" s="35"/>
      <c r="H70" s="38"/>
    </row>
    <row r="71" spans="1:8" s="40" customFormat="1" ht="20.399999999999999" x14ac:dyDescent="0.35">
      <c r="A71" s="35"/>
      <c r="B71" s="53" t="s">
        <v>65</v>
      </c>
      <c r="C71" s="26"/>
      <c r="D71" s="26"/>
      <c r="E71" s="26"/>
      <c r="F71" s="119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0B6E-12A0-4CA2-9DDF-D77B9819230A}">
  <sheetPr>
    <tabColor rgb="FF00B050"/>
  </sheetPr>
  <dimension ref="A1:J79"/>
  <sheetViews>
    <sheetView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492</v>
      </c>
      <c r="D16" s="117" t="s">
        <v>493</v>
      </c>
      <c r="E16" s="16"/>
      <c r="F16" s="17"/>
      <c r="G16" s="93" t="s">
        <v>4</v>
      </c>
      <c r="H16" s="94">
        <v>45782</v>
      </c>
    </row>
    <row r="17" spans="1:8" s="18" customFormat="1" ht="20.399999999999999" x14ac:dyDescent="0.35">
      <c r="A17" s="13"/>
      <c r="B17" s="35" t="s">
        <v>5</v>
      </c>
      <c r="C17" s="101" t="s">
        <v>494</v>
      </c>
      <c r="D17" s="97"/>
      <c r="E17" s="19"/>
      <c r="F17" s="17"/>
      <c r="G17" s="93" t="s">
        <v>7</v>
      </c>
      <c r="H17" s="95"/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495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496</v>
      </c>
      <c r="D24" s="88">
        <v>1</v>
      </c>
      <c r="E24" s="89">
        <v>103.62</v>
      </c>
      <c r="F24" s="89">
        <f>D24*E24</f>
        <v>103.62</v>
      </c>
      <c r="G24" s="34"/>
      <c r="H24" s="89">
        <f t="shared" ref="H24:H46" si="0">F24</f>
        <v>103.62</v>
      </c>
    </row>
    <row r="25" spans="1:8" s="18" customFormat="1" ht="20.399999999999999" x14ac:dyDescent="0.35">
      <c r="A25" s="32"/>
      <c r="B25" s="33"/>
      <c r="C25" s="87" t="s">
        <v>497</v>
      </c>
      <c r="D25" s="88">
        <v>1</v>
      </c>
      <c r="E25" s="89">
        <v>28</v>
      </c>
      <c r="F25" s="89">
        <f t="shared" ref="F25:F46" si="1">D25*E25</f>
        <v>28</v>
      </c>
      <c r="G25" s="34"/>
      <c r="H25" s="89">
        <f t="shared" si="0"/>
        <v>28</v>
      </c>
    </row>
    <row r="26" spans="1:8" s="18" customFormat="1" ht="20.399999999999999" x14ac:dyDescent="0.35">
      <c r="A26" s="32"/>
      <c r="B26" s="33"/>
      <c r="C26" s="87" t="s">
        <v>498</v>
      </c>
      <c r="D26" s="88">
        <v>1</v>
      </c>
      <c r="E26" s="89">
        <v>12</v>
      </c>
      <c r="F26" s="89">
        <f t="shared" si="1"/>
        <v>12</v>
      </c>
      <c r="G26" s="34"/>
      <c r="H26" s="89">
        <f t="shared" si="0"/>
        <v>12</v>
      </c>
    </row>
    <row r="27" spans="1:8" s="18" customFormat="1" ht="20.399999999999999" x14ac:dyDescent="0.35">
      <c r="A27" s="32"/>
      <c r="B27" s="33"/>
      <c r="C27" s="110" t="s">
        <v>499</v>
      </c>
      <c r="D27" s="111">
        <v>1</v>
      </c>
      <c r="E27" s="89">
        <v>49</v>
      </c>
      <c r="F27" s="89">
        <f t="shared" si="1"/>
        <v>49</v>
      </c>
      <c r="G27" s="34"/>
      <c r="H27" s="89">
        <f t="shared" si="0"/>
        <v>49</v>
      </c>
    </row>
    <row r="28" spans="1:8" s="18" customFormat="1" ht="20.399999999999999" x14ac:dyDescent="0.35">
      <c r="A28" s="32"/>
      <c r="B28" s="33"/>
      <c r="C28" s="87" t="s">
        <v>500</v>
      </c>
      <c r="D28" s="88">
        <v>1</v>
      </c>
      <c r="E28" s="89">
        <v>53</v>
      </c>
      <c r="F28" s="89">
        <f t="shared" si="1"/>
        <v>53</v>
      </c>
      <c r="G28" s="34"/>
      <c r="H28" s="89">
        <f t="shared" si="0"/>
        <v>53</v>
      </c>
    </row>
    <row r="29" spans="1:8" s="18" customFormat="1" ht="20.399999999999999" x14ac:dyDescent="0.35">
      <c r="A29" s="32"/>
      <c r="B29" s="33"/>
      <c r="C29" s="87" t="s">
        <v>501</v>
      </c>
      <c r="D29" s="88">
        <v>1</v>
      </c>
      <c r="E29" s="89">
        <v>40</v>
      </c>
      <c r="F29" s="89">
        <f t="shared" si="1"/>
        <v>40</v>
      </c>
      <c r="G29" s="34"/>
      <c r="H29" s="89">
        <f t="shared" si="0"/>
        <v>40</v>
      </c>
    </row>
    <row r="30" spans="1:8" s="18" customFormat="1" ht="20.399999999999999" x14ac:dyDescent="0.35">
      <c r="A30" s="32"/>
      <c r="B30" s="33"/>
      <c r="C30" s="87" t="s">
        <v>502</v>
      </c>
      <c r="D30" s="88">
        <v>1</v>
      </c>
      <c r="E30" s="89">
        <v>238</v>
      </c>
      <c r="F30" s="89">
        <f t="shared" si="1"/>
        <v>238</v>
      </c>
      <c r="G30" s="34"/>
      <c r="H30" s="89">
        <f t="shared" si="0"/>
        <v>238</v>
      </c>
    </row>
    <row r="31" spans="1:8" s="18" customFormat="1" ht="20.399999999999999" x14ac:dyDescent="0.35">
      <c r="A31" s="32"/>
      <c r="B31" s="33"/>
      <c r="C31" s="87" t="s">
        <v>503</v>
      </c>
      <c r="D31" s="88">
        <v>1</v>
      </c>
      <c r="E31" s="89">
        <v>25</v>
      </c>
      <c r="F31" s="89">
        <f t="shared" si="1"/>
        <v>25</v>
      </c>
      <c r="G31" s="34"/>
      <c r="H31" s="89">
        <f t="shared" si="0"/>
        <v>25</v>
      </c>
    </row>
    <row r="32" spans="1:8" s="18" customFormat="1" ht="20.399999999999999" x14ac:dyDescent="0.35">
      <c r="A32" s="32"/>
      <c r="B32" s="33"/>
      <c r="C32" s="87" t="s">
        <v>504</v>
      </c>
      <c r="D32" s="88">
        <v>3</v>
      </c>
      <c r="E32" s="89">
        <v>95</v>
      </c>
      <c r="F32" s="89">
        <f t="shared" si="1"/>
        <v>285</v>
      </c>
      <c r="G32" s="34"/>
      <c r="H32" s="89">
        <f t="shared" si="0"/>
        <v>285</v>
      </c>
    </row>
    <row r="33" spans="1:8" s="18" customFormat="1" ht="20.399999999999999" x14ac:dyDescent="0.35">
      <c r="A33" s="32"/>
      <c r="B33" s="33"/>
      <c r="C33" s="87" t="s">
        <v>505</v>
      </c>
      <c r="D33" s="88">
        <v>2</v>
      </c>
      <c r="E33" s="89">
        <v>62.3</v>
      </c>
      <c r="F33" s="89">
        <f t="shared" si="1"/>
        <v>124.6</v>
      </c>
      <c r="G33" s="34"/>
      <c r="H33" s="89">
        <f t="shared" si="0"/>
        <v>124.6</v>
      </c>
    </row>
    <row r="34" spans="1:8" s="18" customFormat="1" ht="20.399999999999999" x14ac:dyDescent="0.35">
      <c r="A34" s="32"/>
      <c r="B34" s="33"/>
      <c r="C34" s="87" t="s">
        <v>506</v>
      </c>
      <c r="D34" s="88">
        <v>1</v>
      </c>
      <c r="E34" s="89">
        <v>90</v>
      </c>
      <c r="F34" s="89">
        <f t="shared" si="1"/>
        <v>90</v>
      </c>
      <c r="G34" s="34"/>
      <c r="H34" s="89">
        <f t="shared" si="0"/>
        <v>90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1048.22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507</v>
      </c>
      <c r="D53" s="81">
        <v>10</v>
      </c>
      <c r="E53" s="82">
        <v>70</v>
      </c>
      <c r="F53" s="89">
        <v>300</v>
      </c>
      <c r="G53" s="83"/>
      <c r="H53" s="89">
        <f t="shared" ref="H53:H60" si="2">F53</f>
        <v>300</v>
      </c>
    </row>
    <row r="54" spans="1:8" s="43" customFormat="1" ht="20.399999999999999" x14ac:dyDescent="0.35">
      <c r="A54" s="51"/>
      <c r="B54" s="80"/>
      <c r="C54" s="106" t="s">
        <v>508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509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510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92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91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300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1348.22</v>
      </c>
    </row>
    <row r="68" spans="1:8" s="39" customFormat="1" ht="20.399999999999999" x14ac:dyDescent="0.35">
      <c r="A68" s="44"/>
      <c r="B68" s="26"/>
      <c r="C68" s="26"/>
      <c r="D68" s="26"/>
      <c r="E68" s="26"/>
      <c r="F68" s="52"/>
      <c r="G68" s="52"/>
      <c r="H68" s="52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52"/>
      <c r="G70" s="52"/>
      <c r="H70" s="52"/>
    </row>
    <row r="71" spans="1:8" s="40" customFormat="1" ht="20.399999999999999" x14ac:dyDescent="0.35">
      <c r="A71" s="35"/>
      <c r="B71" s="26"/>
      <c r="C71" s="26"/>
      <c r="D71" s="26"/>
      <c r="E71" s="26"/>
      <c r="F71" s="119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30C1-F8C5-4350-B13F-FA5A074433EA}">
  <sheetPr>
    <tabColor rgb="FF00B050"/>
  </sheetPr>
  <dimension ref="A1:J79"/>
  <sheetViews>
    <sheetView topLeftCell="A4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492</v>
      </c>
      <c r="D16" s="117" t="s">
        <v>493</v>
      </c>
      <c r="E16" s="16"/>
      <c r="F16" s="17"/>
      <c r="G16" s="93" t="s">
        <v>4</v>
      </c>
      <c r="H16" s="94">
        <v>45782</v>
      </c>
    </row>
    <row r="17" spans="1:8" s="18" customFormat="1" ht="20.399999999999999" x14ac:dyDescent="0.35">
      <c r="A17" s="13"/>
      <c r="B17" s="35" t="s">
        <v>5</v>
      </c>
      <c r="C17" s="101" t="s">
        <v>494</v>
      </c>
      <c r="D17" s="97"/>
      <c r="E17" s="19"/>
      <c r="F17" s="17"/>
      <c r="G17" s="93" t="s">
        <v>7</v>
      </c>
      <c r="H17" s="95"/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495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496</v>
      </c>
      <c r="D24" s="88">
        <v>1</v>
      </c>
      <c r="E24" s="89">
        <v>103.62</v>
      </c>
      <c r="F24" s="89">
        <f>D24*E24</f>
        <v>103.62</v>
      </c>
      <c r="G24" s="34"/>
      <c r="H24" s="89">
        <f t="shared" ref="H24:H46" si="0">F24</f>
        <v>103.62</v>
      </c>
    </row>
    <row r="25" spans="1:8" s="18" customFormat="1" ht="20.399999999999999" x14ac:dyDescent="0.35">
      <c r="A25" s="32"/>
      <c r="B25" s="33"/>
      <c r="C25" s="87" t="s">
        <v>497</v>
      </c>
      <c r="D25" s="88">
        <v>1</v>
      </c>
      <c r="E25" s="89">
        <v>28</v>
      </c>
      <c r="F25" s="89">
        <f t="shared" ref="F25:F46" si="1">D25*E25</f>
        <v>28</v>
      </c>
      <c r="G25" s="34"/>
      <c r="H25" s="89">
        <f t="shared" si="0"/>
        <v>28</v>
      </c>
    </row>
    <row r="26" spans="1:8" s="18" customFormat="1" ht="20.399999999999999" x14ac:dyDescent="0.35">
      <c r="A26" s="32"/>
      <c r="B26" s="33"/>
      <c r="C26" s="87" t="s">
        <v>498</v>
      </c>
      <c r="D26" s="88">
        <v>1</v>
      </c>
      <c r="E26" s="89">
        <v>12</v>
      </c>
      <c r="F26" s="89">
        <f t="shared" si="1"/>
        <v>12</v>
      </c>
      <c r="G26" s="34"/>
      <c r="H26" s="89">
        <f t="shared" si="0"/>
        <v>12</v>
      </c>
    </row>
    <row r="27" spans="1:8" s="18" customFormat="1" ht="20.399999999999999" x14ac:dyDescent="0.35">
      <c r="A27" s="32"/>
      <c r="B27" s="33"/>
      <c r="C27" s="110" t="s">
        <v>499</v>
      </c>
      <c r="D27" s="111">
        <v>1</v>
      </c>
      <c r="E27" s="89">
        <v>49</v>
      </c>
      <c r="F27" s="89">
        <f t="shared" si="1"/>
        <v>49</v>
      </c>
      <c r="G27" s="34"/>
      <c r="H27" s="89">
        <f t="shared" si="0"/>
        <v>49</v>
      </c>
    </row>
    <row r="28" spans="1:8" s="18" customFormat="1" ht="20.399999999999999" x14ac:dyDescent="0.35">
      <c r="A28" s="32"/>
      <c r="B28" s="33"/>
      <c r="C28" s="87" t="s">
        <v>500</v>
      </c>
      <c r="D28" s="88">
        <v>1</v>
      </c>
      <c r="E28" s="89">
        <v>53</v>
      </c>
      <c r="F28" s="89">
        <f t="shared" si="1"/>
        <v>53</v>
      </c>
      <c r="G28" s="34"/>
      <c r="H28" s="89">
        <f t="shared" si="0"/>
        <v>53</v>
      </c>
    </row>
    <row r="29" spans="1:8" s="18" customFormat="1" ht="20.399999999999999" x14ac:dyDescent="0.35">
      <c r="A29" s="32"/>
      <c r="B29" s="33"/>
      <c r="C29" s="87" t="s">
        <v>501</v>
      </c>
      <c r="D29" s="88">
        <v>2</v>
      </c>
      <c r="E29" s="89">
        <v>40</v>
      </c>
      <c r="F29" s="89">
        <f t="shared" si="1"/>
        <v>80</v>
      </c>
      <c r="G29" s="34"/>
      <c r="H29" s="89">
        <f t="shared" si="0"/>
        <v>80</v>
      </c>
    </row>
    <row r="30" spans="1:8" s="18" customFormat="1" ht="20.399999999999999" x14ac:dyDescent="0.35">
      <c r="A30" s="32"/>
      <c r="B30" s="33"/>
      <c r="C30" s="87" t="s">
        <v>502</v>
      </c>
      <c r="D30" s="88">
        <v>1</v>
      </c>
      <c r="E30" s="89">
        <v>238</v>
      </c>
      <c r="F30" s="89">
        <f t="shared" si="1"/>
        <v>238</v>
      </c>
      <c r="G30" s="34"/>
      <c r="H30" s="89">
        <f t="shared" si="0"/>
        <v>238</v>
      </c>
    </row>
    <row r="31" spans="1:8" s="18" customFormat="1" ht="20.399999999999999" x14ac:dyDescent="0.35">
      <c r="A31" s="32"/>
      <c r="B31" s="33"/>
      <c r="C31" s="87" t="s">
        <v>503</v>
      </c>
      <c r="D31" s="88">
        <v>1</v>
      </c>
      <c r="E31" s="89">
        <v>25</v>
      </c>
      <c r="F31" s="89">
        <f t="shared" si="1"/>
        <v>25</v>
      </c>
      <c r="G31" s="34"/>
      <c r="H31" s="89">
        <f t="shared" si="0"/>
        <v>25</v>
      </c>
    </row>
    <row r="32" spans="1:8" s="18" customFormat="1" ht="20.399999999999999" x14ac:dyDescent="0.35">
      <c r="A32" s="32"/>
      <c r="B32" s="33"/>
      <c r="C32" s="87" t="s">
        <v>504</v>
      </c>
      <c r="D32" s="88">
        <v>6</v>
      </c>
      <c r="E32" s="89">
        <v>95</v>
      </c>
      <c r="F32" s="89">
        <f t="shared" si="1"/>
        <v>570</v>
      </c>
      <c r="G32" s="34"/>
      <c r="H32" s="89">
        <f t="shared" si="0"/>
        <v>570</v>
      </c>
    </row>
    <row r="33" spans="1:8" s="18" customFormat="1" ht="20.399999999999999" x14ac:dyDescent="0.35">
      <c r="A33" s="32"/>
      <c r="B33" s="33"/>
      <c r="C33" s="87" t="s">
        <v>505</v>
      </c>
      <c r="D33" s="88">
        <v>3</v>
      </c>
      <c r="E33" s="89">
        <v>62.3</v>
      </c>
      <c r="F33" s="89">
        <f t="shared" si="1"/>
        <v>186.89999999999998</v>
      </c>
      <c r="G33" s="34"/>
      <c r="H33" s="89">
        <f t="shared" si="0"/>
        <v>186.89999999999998</v>
      </c>
    </row>
    <row r="34" spans="1:8" s="18" customFormat="1" ht="20.399999999999999" x14ac:dyDescent="0.35">
      <c r="A34" s="32"/>
      <c r="B34" s="33"/>
      <c r="C34" s="87" t="s">
        <v>506</v>
      </c>
      <c r="D34" s="88">
        <v>1</v>
      </c>
      <c r="E34" s="89">
        <v>116</v>
      </c>
      <c r="F34" s="89">
        <f t="shared" si="1"/>
        <v>116</v>
      </c>
      <c r="G34" s="34"/>
      <c r="H34" s="89">
        <f t="shared" si="0"/>
        <v>116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1461.52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507</v>
      </c>
      <c r="D53" s="81">
        <v>10</v>
      </c>
      <c r="E53" s="82">
        <v>70</v>
      </c>
      <c r="F53" s="89">
        <v>350</v>
      </c>
      <c r="G53" s="83"/>
      <c r="H53" s="89">
        <f t="shared" ref="H53:H60" si="2">F53</f>
        <v>350</v>
      </c>
    </row>
    <row r="54" spans="1:8" s="43" customFormat="1" ht="20.399999999999999" x14ac:dyDescent="0.35">
      <c r="A54" s="51"/>
      <c r="B54" s="80"/>
      <c r="C54" s="106" t="s">
        <v>508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509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510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92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91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350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1811.52</v>
      </c>
    </row>
    <row r="68" spans="1:8" s="39" customFormat="1" ht="20.399999999999999" x14ac:dyDescent="0.35">
      <c r="A68" s="44"/>
      <c r="B68" s="26"/>
      <c r="C68" s="26"/>
      <c r="D68" s="26"/>
      <c r="E68" s="26"/>
      <c r="F68" s="52"/>
      <c r="G68" s="52"/>
      <c r="H68" s="52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52"/>
      <c r="G70" s="52"/>
      <c r="H70" s="52"/>
    </row>
    <row r="71" spans="1:8" s="40" customFormat="1" ht="20.399999999999999" x14ac:dyDescent="0.35">
      <c r="A71" s="35"/>
      <c r="B71" s="26"/>
      <c r="C71" s="26"/>
      <c r="D71" s="26"/>
      <c r="E71" s="26"/>
      <c r="F71" s="119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9C86-4647-4264-A242-9783A4B87C38}">
  <sheetPr>
    <tabColor rgb="FF00B050"/>
  </sheetPr>
  <dimension ref="A1:J79"/>
  <sheetViews>
    <sheetView topLeftCell="A4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492</v>
      </c>
      <c r="D16" s="117" t="s">
        <v>493</v>
      </c>
      <c r="E16" s="16"/>
      <c r="F16" s="17"/>
      <c r="G16" s="93" t="s">
        <v>4</v>
      </c>
      <c r="H16" s="94">
        <v>45782</v>
      </c>
    </row>
    <row r="17" spans="1:8" s="18" customFormat="1" ht="20.399999999999999" x14ac:dyDescent="0.35">
      <c r="A17" s="13"/>
      <c r="B17" s="35" t="s">
        <v>5</v>
      </c>
      <c r="C17" s="101" t="s">
        <v>494</v>
      </c>
      <c r="D17" s="97"/>
      <c r="E17" s="19"/>
      <c r="F17" s="17"/>
      <c r="G17" s="93" t="s">
        <v>7</v>
      </c>
      <c r="H17" s="95"/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495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496</v>
      </c>
      <c r="D24" s="88">
        <v>1</v>
      </c>
      <c r="E24" s="89">
        <v>103.62</v>
      </c>
      <c r="F24" s="89">
        <f>D24*E24</f>
        <v>103.62</v>
      </c>
      <c r="G24" s="34"/>
      <c r="H24" s="89">
        <f t="shared" ref="H24:H46" si="0">F24</f>
        <v>103.62</v>
      </c>
    </row>
    <row r="25" spans="1:8" s="18" customFormat="1" ht="20.399999999999999" x14ac:dyDescent="0.35">
      <c r="A25" s="32"/>
      <c r="B25" s="33"/>
      <c r="C25" s="87" t="s">
        <v>497</v>
      </c>
      <c r="D25" s="88">
        <v>1</v>
      </c>
      <c r="E25" s="89">
        <v>28</v>
      </c>
      <c r="F25" s="89">
        <f t="shared" ref="F25:F46" si="1">D25*E25</f>
        <v>28</v>
      </c>
      <c r="G25" s="34"/>
      <c r="H25" s="89">
        <f t="shared" si="0"/>
        <v>28</v>
      </c>
    </row>
    <row r="26" spans="1:8" s="18" customFormat="1" ht="20.399999999999999" x14ac:dyDescent="0.35">
      <c r="A26" s="32"/>
      <c r="B26" s="33"/>
      <c r="C26" s="87" t="s">
        <v>498</v>
      </c>
      <c r="D26" s="88">
        <v>1</v>
      </c>
      <c r="E26" s="89">
        <v>12</v>
      </c>
      <c r="F26" s="89">
        <f t="shared" si="1"/>
        <v>12</v>
      </c>
      <c r="G26" s="34"/>
      <c r="H26" s="89">
        <f t="shared" si="0"/>
        <v>12</v>
      </c>
    </row>
    <row r="27" spans="1:8" s="18" customFormat="1" ht="20.399999999999999" x14ac:dyDescent="0.35">
      <c r="A27" s="32"/>
      <c r="B27" s="33"/>
      <c r="C27" s="110" t="s">
        <v>499</v>
      </c>
      <c r="D27" s="111">
        <v>1</v>
      </c>
      <c r="E27" s="89">
        <v>49</v>
      </c>
      <c r="F27" s="89">
        <f t="shared" si="1"/>
        <v>49</v>
      </c>
      <c r="G27" s="34"/>
      <c r="H27" s="89">
        <f t="shared" si="0"/>
        <v>49</v>
      </c>
    </row>
    <row r="28" spans="1:8" s="18" customFormat="1" ht="20.399999999999999" x14ac:dyDescent="0.35">
      <c r="A28" s="32"/>
      <c r="B28" s="33"/>
      <c r="C28" s="87" t="s">
        <v>500</v>
      </c>
      <c r="D28" s="88">
        <v>1</v>
      </c>
      <c r="E28" s="89">
        <v>53</v>
      </c>
      <c r="F28" s="89">
        <f t="shared" si="1"/>
        <v>53</v>
      </c>
      <c r="G28" s="34"/>
      <c r="H28" s="89">
        <f t="shared" si="0"/>
        <v>53</v>
      </c>
    </row>
    <row r="29" spans="1:8" s="18" customFormat="1" ht="20.399999999999999" x14ac:dyDescent="0.35">
      <c r="A29" s="32"/>
      <c r="B29" s="33"/>
      <c r="C29" s="87" t="s">
        <v>501</v>
      </c>
      <c r="D29" s="88">
        <v>2</v>
      </c>
      <c r="E29" s="89">
        <v>40</v>
      </c>
      <c r="F29" s="89">
        <f t="shared" si="1"/>
        <v>80</v>
      </c>
      <c r="G29" s="34"/>
      <c r="H29" s="89">
        <f t="shared" si="0"/>
        <v>80</v>
      </c>
    </row>
    <row r="30" spans="1:8" s="18" customFormat="1" ht="20.399999999999999" x14ac:dyDescent="0.35">
      <c r="A30" s="32"/>
      <c r="B30" s="33"/>
      <c r="C30" s="87" t="s">
        <v>502</v>
      </c>
      <c r="D30" s="88">
        <v>1</v>
      </c>
      <c r="E30" s="89">
        <v>238</v>
      </c>
      <c r="F30" s="89">
        <f t="shared" si="1"/>
        <v>238</v>
      </c>
      <c r="G30" s="34"/>
      <c r="H30" s="89">
        <f t="shared" si="0"/>
        <v>238</v>
      </c>
    </row>
    <row r="31" spans="1:8" s="18" customFormat="1" ht="20.399999999999999" x14ac:dyDescent="0.35">
      <c r="A31" s="32"/>
      <c r="B31" s="33"/>
      <c r="C31" s="87" t="s">
        <v>503</v>
      </c>
      <c r="D31" s="88">
        <v>1</v>
      </c>
      <c r="E31" s="89">
        <v>25</v>
      </c>
      <c r="F31" s="89">
        <f t="shared" si="1"/>
        <v>25</v>
      </c>
      <c r="G31" s="34"/>
      <c r="H31" s="89">
        <f t="shared" si="0"/>
        <v>25</v>
      </c>
    </row>
    <row r="32" spans="1:8" s="18" customFormat="1" ht="20.399999999999999" x14ac:dyDescent="0.35">
      <c r="A32" s="32"/>
      <c r="B32" s="33"/>
      <c r="C32" s="87" t="s">
        <v>504</v>
      </c>
      <c r="D32" s="88">
        <v>8</v>
      </c>
      <c r="E32" s="89">
        <v>95</v>
      </c>
      <c r="F32" s="89">
        <f t="shared" si="1"/>
        <v>760</v>
      </c>
      <c r="G32" s="34"/>
      <c r="H32" s="89">
        <f t="shared" si="0"/>
        <v>760</v>
      </c>
    </row>
    <row r="33" spans="1:8" s="18" customFormat="1" ht="20.399999999999999" x14ac:dyDescent="0.35">
      <c r="A33" s="32"/>
      <c r="B33" s="33"/>
      <c r="C33" s="87" t="s">
        <v>505</v>
      </c>
      <c r="D33" s="88">
        <v>4</v>
      </c>
      <c r="E33" s="89">
        <v>62.3</v>
      </c>
      <c r="F33" s="89">
        <f t="shared" si="1"/>
        <v>249.2</v>
      </c>
      <c r="G33" s="34"/>
      <c r="H33" s="89">
        <f t="shared" si="0"/>
        <v>249.2</v>
      </c>
    </row>
    <row r="34" spans="1:8" s="18" customFormat="1" ht="20.399999999999999" x14ac:dyDescent="0.35">
      <c r="A34" s="32"/>
      <c r="B34" s="33"/>
      <c r="C34" s="87" t="s">
        <v>506</v>
      </c>
      <c r="D34" s="88">
        <v>1</v>
      </c>
      <c r="E34" s="89">
        <v>116</v>
      </c>
      <c r="F34" s="89">
        <f t="shared" si="1"/>
        <v>116</v>
      </c>
      <c r="G34" s="34"/>
      <c r="H34" s="89">
        <f t="shared" si="0"/>
        <v>116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1713.82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507</v>
      </c>
      <c r="D53" s="81">
        <v>10</v>
      </c>
      <c r="E53" s="82">
        <v>70</v>
      </c>
      <c r="F53" s="89">
        <v>400</v>
      </c>
      <c r="G53" s="83"/>
      <c r="H53" s="89">
        <f t="shared" ref="H53:H60" si="2">F53</f>
        <v>400</v>
      </c>
    </row>
    <row r="54" spans="1:8" s="43" customFormat="1" ht="20.399999999999999" x14ac:dyDescent="0.35">
      <c r="A54" s="51"/>
      <c r="B54" s="80"/>
      <c r="C54" s="106" t="s">
        <v>508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509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510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92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91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400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2113.8199999999997</v>
      </c>
    </row>
    <row r="68" spans="1:8" s="39" customFormat="1" ht="20.399999999999999" x14ac:dyDescent="0.35">
      <c r="A68" s="44"/>
      <c r="B68" s="26"/>
      <c r="C68" s="26"/>
      <c r="D68" s="26"/>
      <c r="E68" s="26"/>
      <c r="F68" s="52"/>
      <c r="G68" s="52"/>
      <c r="H68" s="52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52"/>
      <c r="G70" s="52"/>
      <c r="H70" s="52"/>
    </row>
    <row r="71" spans="1:8" s="40" customFormat="1" ht="20.399999999999999" x14ac:dyDescent="0.35">
      <c r="A71" s="35"/>
      <c r="B71" s="26"/>
      <c r="C71" s="26"/>
      <c r="D71" s="26"/>
      <c r="E71" s="26"/>
      <c r="F71" s="119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4FF8E-80D6-41AD-A6F6-407FFA932B59}">
  <sheetPr>
    <tabColor rgb="FF0070C0"/>
  </sheetPr>
  <dimension ref="A1:J79"/>
  <sheetViews>
    <sheetView topLeftCell="A7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434</v>
      </c>
      <c r="D16" s="117" t="s">
        <v>435</v>
      </c>
      <c r="E16" s="16"/>
      <c r="F16" s="17"/>
      <c r="G16" s="93" t="s">
        <v>4</v>
      </c>
      <c r="H16" s="94">
        <v>45781</v>
      </c>
    </row>
    <row r="17" spans="1:8" s="18" customFormat="1" ht="20.399999999999999" x14ac:dyDescent="0.35">
      <c r="A17" s="13"/>
      <c r="B17" s="35" t="s">
        <v>5</v>
      </c>
      <c r="C17" s="115" t="s">
        <v>436</v>
      </c>
      <c r="D17" s="97"/>
      <c r="E17" s="19"/>
      <c r="F17" s="17"/>
      <c r="G17" s="93" t="s">
        <v>7</v>
      </c>
      <c r="H17" s="95" t="s">
        <v>511</v>
      </c>
    </row>
    <row r="18" spans="1:8" s="18" customFormat="1" ht="20.399999999999999" x14ac:dyDescent="0.35">
      <c r="A18" s="13"/>
      <c r="B18" s="35" t="s">
        <v>8</v>
      </c>
      <c r="C18" s="104" t="s">
        <v>438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512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513</v>
      </c>
      <c r="D24" s="88">
        <v>1</v>
      </c>
      <c r="E24" s="89">
        <v>5</v>
      </c>
      <c r="F24" s="89">
        <f>D24*E24</f>
        <v>5</v>
      </c>
      <c r="G24" s="34"/>
      <c r="H24" s="89">
        <f t="shared" ref="H24:H46" si="0">F24</f>
        <v>5</v>
      </c>
    </row>
    <row r="25" spans="1:8" s="18" customFormat="1" ht="20.399999999999999" x14ac:dyDescent="0.35">
      <c r="A25" s="32"/>
      <c r="B25" s="33"/>
      <c r="C25" s="87" t="s">
        <v>514</v>
      </c>
      <c r="D25" s="88">
        <v>1</v>
      </c>
      <c r="E25" s="89">
        <v>45</v>
      </c>
      <c r="F25" s="89">
        <f t="shared" ref="F25:F46" si="1">D25*E25</f>
        <v>45</v>
      </c>
      <c r="G25" s="34"/>
      <c r="H25" s="89">
        <f t="shared" si="0"/>
        <v>45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50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515</v>
      </c>
      <c r="D53" s="81">
        <v>1</v>
      </c>
      <c r="E53" s="82">
        <v>70</v>
      </c>
      <c r="F53" s="89">
        <f>D53*E53</f>
        <v>70</v>
      </c>
      <c r="G53" s="83"/>
      <c r="H53" s="89">
        <f t="shared" ref="H53:H60" si="2">F53</f>
        <v>70</v>
      </c>
    </row>
    <row r="54" spans="1:8" s="43" customFormat="1" ht="20.399999999999999" x14ac:dyDescent="0.35">
      <c r="A54" s="51"/>
      <c r="B54" s="80"/>
      <c r="C54" s="106" t="s">
        <v>516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517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70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120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440DA-FC31-4804-935D-C87103132281}">
  <sheetPr>
    <tabColor rgb="FF00B050"/>
  </sheetPr>
  <dimension ref="A1:J79"/>
  <sheetViews>
    <sheetView topLeftCell="A31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492</v>
      </c>
      <c r="D16" s="117" t="s">
        <v>493</v>
      </c>
      <c r="E16" s="16"/>
      <c r="F16" s="17"/>
      <c r="G16" s="93" t="s">
        <v>4</v>
      </c>
      <c r="H16" s="94">
        <v>45783</v>
      </c>
    </row>
    <row r="17" spans="1:8" s="18" customFormat="1" ht="20.399999999999999" x14ac:dyDescent="0.35">
      <c r="A17" s="13"/>
      <c r="B17" s="35" t="s">
        <v>5</v>
      </c>
      <c r="C17" s="101" t="s">
        <v>494</v>
      </c>
      <c r="D17" s="97"/>
      <c r="E17" s="19"/>
      <c r="F17" s="17"/>
      <c r="G17" s="93" t="s">
        <v>7</v>
      </c>
      <c r="H17" s="95"/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495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496</v>
      </c>
      <c r="D24" s="88">
        <v>1</v>
      </c>
      <c r="E24" s="89">
        <v>103.62</v>
      </c>
      <c r="F24" s="89">
        <f>D24*E24</f>
        <v>103.62</v>
      </c>
      <c r="G24" s="34"/>
      <c r="H24" s="89">
        <f t="shared" ref="H24:H46" si="0">F24</f>
        <v>103.62</v>
      </c>
    </row>
    <row r="25" spans="1:8" s="18" customFormat="1" ht="20.399999999999999" x14ac:dyDescent="0.35">
      <c r="A25" s="32"/>
      <c r="B25" s="33"/>
      <c r="C25" s="87" t="s">
        <v>518</v>
      </c>
      <c r="D25" s="88">
        <v>1</v>
      </c>
      <c r="E25" s="89">
        <v>38</v>
      </c>
      <c r="F25" s="89">
        <f t="shared" ref="F25:F46" si="1">D25*E25</f>
        <v>38</v>
      </c>
      <c r="G25" s="34"/>
      <c r="H25" s="89">
        <f t="shared" si="0"/>
        <v>38</v>
      </c>
    </row>
    <row r="26" spans="1:8" s="18" customFormat="1" ht="20.399999999999999" x14ac:dyDescent="0.35">
      <c r="A26" s="32"/>
      <c r="B26" s="33"/>
      <c r="C26" s="87" t="s">
        <v>498</v>
      </c>
      <c r="D26" s="88">
        <v>1</v>
      </c>
      <c r="E26" s="89">
        <v>12</v>
      </c>
      <c r="F26" s="89">
        <f t="shared" si="1"/>
        <v>12</v>
      </c>
      <c r="G26" s="34"/>
      <c r="H26" s="89">
        <f t="shared" si="0"/>
        <v>12</v>
      </c>
    </row>
    <row r="27" spans="1:8" s="18" customFormat="1" ht="20.399999999999999" x14ac:dyDescent="0.35">
      <c r="A27" s="32"/>
      <c r="B27" s="33"/>
      <c r="C27" s="110" t="s">
        <v>499</v>
      </c>
      <c r="D27" s="111">
        <v>1</v>
      </c>
      <c r="E27" s="89">
        <v>49</v>
      </c>
      <c r="F27" s="89">
        <f t="shared" si="1"/>
        <v>49</v>
      </c>
      <c r="G27" s="34"/>
      <c r="H27" s="89">
        <f t="shared" si="0"/>
        <v>49</v>
      </c>
    </row>
    <row r="28" spans="1:8" s="18" customFormat="1" ht="20.399999999999999" x14ac:dyDescent="0.35">
      <c r="A28" s="32"/>
      <c r="B28" s="33"/>
      <c r="C28" s="87" t="s">
        <v>500</v>
      </c>
      <c r="D28" s="88">
        <v>2</v>
      </c>
      <c r="E28" s="89">
        <v>53</v>
      </c>
      <c r="F28" s="89">
        <f t="shared" si="1"/>
        <v>106</v>
      </c>
      <c r="G28" s="34"/>
      <c r="H28" s="89">
        <f t="shared" si="0"/>
        <v>106</v>
      </c>
    </row>
    <row r="29" spans="1:8" s="18" customFormat="1" ht="20.399999999999999" x14ac:dyDescent="0.35">
      <c r="A29" s="32"/>
      <c r="B29" s="33"/>
      <c r="C29" s="87" t="s">
        <v>501</v>
      </c>
      <c r="D29" s="88">
        <v>2</v>
      </c>
      <c r="E29" s="89">
        <v>40</v>
      </c>
      <c r="F29" s="89">
        <f t="shared" si="1"/>
        <v>80</v>
      </c>
      <c r="G29" s="34"/>
      <c r="H29" s="89">
        <f t="shared" si="0"/>
        <v>80</v>
      </c>
    </row>
    <row r="30" spans="1:8" s="18" customFormat="1" ht="20.399999999999999" x14ac:dyDescent="0.35">
      <c r="A30" s="32"/>
      <c r="B30" s="33"/>
      <c r="C30" s="87" t="s">
        <v>502</v>
      </c>
      <c r="D30" s="88">
        <v>1</v>
      </c>
      <c r="E30" s="89">
        <v>238</v>
      </c>
      <c r="F30" s="89">
        <f t="shared" si="1"/>
        <v>238</v>
      </c>
      <c r="G30" s="34"/>
      <c r="H30" s="89">
        <f t="shared" si="0"/>
        <v>238</v>
      </c>
    </row>
    <row r="31" spans="1:8" s="18" customFormat="1" ht="20.399999999999999" x14ac:dyDescent="0.35">
      <c r="A31" s="32"/>
      <c r="B31" s="33"/>
      <c r="C31" s="87" t="s">
        <v>503</v>
      </c>
      <c r="D31" s="88">
        <v>1</v>
      </c>
      <c r="E31" s="89">
        <v>25</v>
      </c>
      <c r="F31" s="89">
        <f t="shared" si="1"/>
        <v>25</v>
      </c>
      <c r="G31" s="34"/>
      <c r="H31" s="89">
        <f t="shared" si="0"/>
        <v>25</v>
      </c>
    </row>
    <row r="32" spans="1:8" s="18" customFormat="1" ht="20.399999999999999" x14ac:dyDescent="0.35">
      <c r="A32" s="32"/>
      <c r="B32" s="33"/>
      <c r="C32" s="87" t="s">
        <v>504</v>
      </c>
      <c r="D32" s="88">
        <v>16</v>
      </c>
      <c r="E32" s="89">
        <v>95</v>
      </c>
      <c r="F32" s="89">
        <f t="shared" si="1"/>
        <v>1520</v>
      </c>
      <c r="G32" s="34"/>
      <c r="H32" s="89">
        <f t="shared" si="0"/>
        <v>1520</v>
      </c>
    </row>
    <row r="33" spans="1:8" s="18" customFormat="1" ht="20.399999999999999" x14ac:dyDescent="0.35">
      <c r="A33" s="32"/>
      <c r="B33" s="33"/>
      <c r="C33" s="87" t="s">
        <v>505</v>
      </c>
      <c r="D33" s="88">
        <v>6</v>
      </c>
      <c r="E33" s="89">
        <v>62.3</v>
      </c>
      <c r="F33" s="89">
        <f t="shared" si="1"/>
        <v>373.79999999999995</v>
      </c>
      <c r="G33" s="34"/>
      <c r="H33" s="89">
        <f t="shared" si="0"/>
        <v>373.79999999999995</v>
      </c>
    </row>
    <row r="34" spans="1:8" s="18" customFormat="1" ht="20.399999999999999" x14ac:dyDescent="0.35">
      <c r="A34" s="32"/>
      <c r="B34" s="33"/>
      <c r="C34" s="87" t="s">
        <v>506</v>
      </c>
      <c r="D34" s="88">
        <v>1</v>
      </c>
      <c r="E34" s="89">
        <v>116</v>
      </c>
      <c r="F34" s="89">
        <f t="shared" si="1"/>
        <v>116</v>
      </c>
      <c r="G34" s="34"/>
      <c r="H34" s="89">
        <f t="shared" si="0"/>
        <v>116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2661.42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507</v>
      </c>
      <c r="D53" s="81">
        <v>10</v>
      </c>
      <c r="E53" s="82">
        <v>70</v>
      </c>
      <c r="F53" s="89">
        <f>D53*E53</f>
        <v>700</v>
      </c>
      <c r="G53" s="83"/>
      <c r="H53" s="89">
        <f t="shared" ref="H53:H60" si="2">F53</f>
        <v>700</v>
      </c>
    </row>
    <row r="54" spans="1:8" s="43" customFormat="1" ht="20.399999999999999" x14ac:dyDescent="0.35">
      <c r="A54" s="51"/>
      <c r="B54" s="80"/>
      <c r="C54" s="106" t="s">
        <v>508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509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510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92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91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700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3361.42</v>
      </c>
    </row>
    <row r="68" spans="1:8" s="39" customFormat="1" ht="20.399999999999999" x14ac:dyDescent="0.35">
      <c r="A68" s="44"/>
      <c r="B68" s="26"/>
      <c r="C68" s="26"/>
      <c r="D68" s="26"/>
      <c r="E68" s="26"/>
      <c r="F68" s="52"/>
      <c r="G68" s="52"/>
      <c r="H68" s="52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52"/>
      <c r="G70" s="52"/>
      <c r="H70" s="52"/>
    </row>
    <row r="71" spans="1:8" s="40" customFormat="1" ht="20.399999999999999" x14ac:dyDescent="0.35">
      <c r="A71" s="35"/>
      <c r="B71" s="26"/>
      <c r="C71" s="26"/>
      <c r="D71" s="26"/>
      <c r="E71" s="26"/>
      <c r="F71" s="119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78677-1C62-4AF4-B835-17C840CDC58A}">
  <sheetPr>
    <tabColor rgb="FF0070C0"/>
  </sheetPr>
  <dimension ref="A1:J79"/>
  <sheetViews>
    <sheetView topLeftCell="A43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329</v>
      </c>
      <c r="D16" s="117" t="s">
        <v>330</v>
      </c>
      <c r="E16" s="16"/>
      <c r="F16" s="17"/>
      <c r="G16" s="93" t="s">
        <v>4</v>
      </c>
      <c r="H16" s="94">
        <v>45766</v>
      </c>
    </row>
    <row r="17" spans="1:8" s="18" customFormat="1" ht="20.399999999999999" x14ac:dyDescent="0.35">
      <c r="A17" s="13"/>
      <c r="B17" s="35" t="s">
        <v>5</v>
      </c>
      <c r="C17" s="101" t="s">
        <v>519</v>
      </c>
      <c r="D17" s="97"/>
      <c r="E17" s="19"/>
      <c r="F17" s="17"/>
      <c r="G17" s="93" t="s">
        <v>7</v>
      </c>
      <c r="H17" s="95" t="s">
        <v>520</v>
      </c>
    </row>
    <row r="18" spans="1:8" s="18" customFormat="1" ht="20.399999999999999" x14ac:dyDescent="0.35">
      <c r="A18" s="13"/>
      <c r="B18" s="35" t="s">
        <v>8</v>
      </c>
      <c r="C18" s="104" t="s">
        <v>329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459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521</v>
      </c>
      <c r="D24" s="88">
        <v>1</v>
      </c>
      <c r="E24" s="89">
        <v>160</v>
      </c>
      <c r="F24" s="89">
        <f>D24*E24</f>
        <v>160</v>
      </c>
      <c r="G24" s="34"/>
      <c r="H24" s="89">
        <f t="shared" ref="H24:H46" si="0">F24</f>
        <v>160</v>
      </c>
    </row>
    <row r="25" spans="1:8" s="18" customFormat="1" ht="20.399999999999999" x14ac:dyDescent="0.35">
      <c r="A25" s="32"/>
      <c r="B25" s="33"/>
      <c r="C25" s="87" t="s">
        <v>522</v>
      </c>
      <c r="D25" s="88">
        <v>2</v>
      </c>
      <c r="E25" s="89">
        <v>7.5</v>
      </c>
      <c r="F25" s="89">
        <f t="shared" ref="F25:F46" si="1">D25*E25</f>
        <v>15</v>
      </c>
      <c r="G25" s="34"/>
      <c r="H25" s="89">
        <f t="shared" si="0"/>
        <v>15</v>
      </c>
    </row>
    <row r="26" spans="1:8" s="18" customFormat="1" ht="20.399999999999999" x14ac:dyDescent="0.35">
      <c r="A26" s="32"/>
      <c r="B26" s="33"/>
      <c r="C26" s="87" t="s">
        <v>335</v>
      </c>
      <c r="D26" s="88">
        <v>2</v>
      </c>
      <c r="E26" s="89">
        <v>3.5</v>
      </c>
      <c r="F26" s="89">
        <f t="shared" si="1"/>
        <v>7</v>
      </c>
      <c r="G26" s="34"/>
      <c r="H26" s="89">
        <f t="shared" si="0"/>
        <v>7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182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338</v>
      </c>
      <c r="D53" s="81">
        <v>1</v>
      </c>
      <c r="E53" s="82">
        <v>120</v>
      </c>
      <c r="F53" s="89">
        <f>D53*E53</f>
        <v>120</v>
      </c>
      <c r="G53" s="83"/>
      <c r="H53" s="89">
        <f t="shared" ref="H53:H60" si="2">F53</f>
        <v>120</v>
      </c>
    </row>
    <row r="54" spans="1:8" s="43" customFormat="1" ht="20.399999999999999" x14ac:dyDescent="0.35">
      <c r="A54" s="51"/>
      <c r="B54" s="80"/>
      <c r="C54" s="106" t="s">
        <v>523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524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525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 t="s">
        <v>526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120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119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302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79ED6-9E33-498B-A5FB-A69DF7F0B48D}">
  <sheetPr>
    <tabColor rgb="FF00B050"/>
  </sheetPr>
  <dimension ref="A1:J79"/>
  <sheetViews>
    <sheetView topLeftCell="A49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447</v>
      </c>
      <c r="D16" s="16"/>
      <c r="E16" s="16"/>
      <c r="F16" s="17"/>
      <c r="G16" s="93" t="s">
        <v>4</v>
      </c>
      <c r="H16" s="94">
        <v>45769</v>
      </c>
    </row>
    <row r="17" spans="1:8" s="18" customFormat="1" ht="20.399999999999999" x14ac:dyDescent="0.35">
      <c r="A17" s="13"/>
      <c r="B17" s="35" t="s">
        <v>5</v>
      </c>
      <c r="C17" s="101" t="s">
        <v>448</v>
      </c>
      <c r="D17" s="97"/>
      <c r="E17" s="19"/>
      <c r="F17" s="17"/>
      <c r="G17" s="93" t="s">
        <v>7</v>
      </c>
      <c r="H17" s="95" t="s">
        <v>527</v>
      </c>
    </row>
    <row r="18" spans="1:8" s="18" customFormat="1" ht="20.399999999999999" x14ac:dyDescent="0.35">
      <c r="A18" s="13"/>
      <c r="B18" s="35" t="s">
        <v>392</v>
      </c>
      <c r="C18" s="104"/>
      <c r="D18" s="21"/>
      <c r="E18" s="20"/>
      <c r="F18" s="17"/>
      <c r="G18" s="15"/>
      <c r="H18" s="116"/>
    </row>
    <row r="19" spans="1:8" s="18" customFormat="1" ht="20.399999999999999" x14ac:dyDescent="0.35">
      <c r="A19" s="13"/>
      <c r="B19" s="35" t="s">
        <v>10</v>
      </c>
      <c r="C19" s="100" t="s">
        <v>528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471</v>
      </c>
      <c r="D24" s="88">
        <v>20</v>
      </c>
      <c r="E24" s="89">
        <v>2.5</v>
      </c>
      <c r="F24" s="89">
        <f>D24*E24</f>
        <v>50</v>
      </c>
      <c r="G24" s="34"/>
      <c r="H24" s="89">
        <f t="shared" ref="H24:H46" si="0">F24</f>
        <v>50</v>
      </c>
    </row>
    <row r="25" spans="1:8" s="18" customFormat="1" ht="20.399999999999999" x14ac:dyDescent="0.35">
      <c r="A25" s="32"/>
      <c r="B25" s="33"/>
      <c r="C25" s="87" t="s">
        <v>472</v>
      </c>
      <c r="D25" s="88">
        <v>5</v>
      </c>
      <c r="E25" s="89">
        <v>8</v>
      </c>
      <c r="F25" s="89">
        <f>D25*E25</f>
        <v>40</v>
      </c>
      <c r="G25" s="34"/>
      <c r="H25" s="89">
        <f t="shared" si="0"/>
        <v>40</v>
      </c>
    </row>
    <row r="26" spans="1:8" s="18" customFormat="1" ht="20.399999999999999" x14ac:dyDescent="0.35">
      <c r="A26" s="32"/>
      <c r="B26" s="33"/>
      <c r="C26" s="87" t="s">
        <v>473</v>
      </c>
      <c r="D26" s="88">
        <v>25</v>
      </c>
      <c r="E26" s="89">
        <v>3.5</v>
      </c>
      <c r="F26" s="89">
        <f t="shared" ref="F26:F46" si="1">D26*E26</f>
        <v>87.5</v>
      </c>
      <c r="G26" s="34"/>
      <c r="H26" s="89">
        <f t="shared" si="0"/>
        <v>87.5</v>
      </c>
    </row>
    <row r="27" spans="1:8" s="18" customFormat="1" ht="20.399999999999999" x14ac:dyDescent="0.35">
      <c r="A27" s="32"/>
      <c r="B27" s="33"/>
      <c r="C27" s="87" t="s">
        <v>474</v>
      </c>
      <c r="D27" s="88">
        <v>1</v>
      </c>
      <c r="E27" s="89">
        <v>40</v>
      </c>
      <c r="F27" s="89">
        <f t="shared" si="1"/>
        <v>40</v>
      </c>
      <c r="G27" s="34"/>
      <c r="H27" s="89">
        <f t="shared" si="0"/>
        <v>40</v>
      </c>
    </row>
    <row r="28" spans="1:8" s="18" customFormat="1" ht="20.399999999999999" x14ac:dyDescent="0.35">
      <c r="A28" s="32"/>
      <c r="B28" s="33"/>
      <c r="C28" s="87" t="s">
        <v>475</v>
      </c>
      <c r="D28" s="88">
        <v>20</v>
      </c>
      <c r="E28" s="89">
        <v>0.6</v>
      </c>
      <c r="F28" s="89">
        <f t="shared" si="1"/>
        <v>12</v>
      </c>
      <c r="G28" s="34"/>
      <c r="H28" s="89">
        <f t="shared" si="0"/>
        <v>12</v>
      </c>
    </row>
    <row r="29" spans="1:8" s="18" customFormat="1" ht="20.399999999999999" x14ac:dyDescent="0.35">
      <c r="A29" s="32"/>
      <c r="B29" s="33"/>
      <c r="C29" s="87" t="s">
        <v>529</v>
      </c>
      <c r="D29" s="88">
        <v>10</v>
      </c>
      <c r="E29" s="89">
        <v>2.5</v>
      </c>
      <c r="F29" s="89">
        <f t="shared" si="1"/>
        <v>25</v>
      </c>
      <c r="G29" s="34"/>
      <c r="H29" s="89">
        <f t="shared" si="0"/>
        <v>25</v>
      </c>
    </row>
    <row r="30" spans="1:8" s="18" customFormat="1" ht="20.399999999999999" x14ac:dyDescent="0.35">
      <c r="A30" s="32"/>
      <c r="B30" s="33"/>
      <c r="C30" s="87" t="s">
        <v>477</v>
      </c>
      <c r="D30" s="88">
        <v>5</v>
      </c>
      <c r="E30" s="89">
        <v>1.2</v>
      </c>
      <c r="F30" s="89">
        <f t="shared" si="1"/>
        <v>6</v>
      </c>
      <c r="G30" s="34"/>
      <c r="H30" s="89">
        <f t="shared" si="0"/>
        <v>6</v>
      </c>
    </row>
    <row r="31" spans="1:8" s="18" customFormat="1" ht="20.399999999999999" x14ac:dyDescent="0.35">
      <c r="A31" s="32"/>
      <c r="B31" s="33"/>
      <c r="C31" s="87" t="s">
        <v>478</v>
      </c>
      <c r="D31" s="88">
        <v>10</v>
      </c>
      <c r="E31" s="89">
        <v>4</v>
      </c>
      <c r="F31" s="89">
        <f t="shared" si="1"/>
        <v>40</v>
      </c>
      <c r="G31" s="34"/>
      <c r="H31" s="89">
        <f t="shared" si="0"/>
        <v>40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300.5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530</v>
      </c>
      <c r="D53" s="81">
        <v>1</v>
      </c>
      <c r="E53" s="82">
        <v>1100</v>
      </c>
      <c r="F53" s="89">
        <f>D53*E53</f>
        <v>1100</v>
      </c>
      <c r="G53" s="83"/>
      <c r="H53" s="89">
        <f t="shared" ref="H53:H60" si="2">F53</f>
        <v>1100</v>
      </c>
    </row>
    <row r="54" spans="1:8" s="43" customFormat="1" ht="20.399999999999999" x14ac:dyDescent="0.35">
      <c r="A54" s="51"/>
      <c r="B54" s="80"/>
      <c r="C54" s="106" t="s">
        <v>531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532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1100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1400.5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47631-E205-4660-9FA3-68ACCECD4937}">
  <sheetPr>
    <tabColor rgb="FF0070C0"/>
  </sheetPr>
  <dimension ref="A1:J79"/>
  <sheetViews>
    <sheetView topLeftCell="A34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533</v>
      </c>
      <c r="D16" s="16"/>
      <c r="E16" s="16"/>
      <c r="F16" s="17"/>
      <c r="G16" s="93" t="s">
        <v>4</v>
      </c>
      <c r="H16" s="94">
        <v>45751</v>
      </c>
    </row>
    <row r="17" spans="1:8" s="18" customFormat="1" ht="20.399999999999999" x14ac:dyDescent="0.35">
      <c r="A17" s="13"/>
      <c r="B17" s="35" t="s">
        <v>5</v>
      </c>
      <c r="C17" s="101" t="s">
        <v>534</v>
      </c>
      <c r="D17" s="97"/>
      <c r="E17" s="19"/>
      <c r="F17" s="17"/>
      <c r="G17" s="93" t="s">
        <v>7</v>
      </c>
      <c r="H17" s="95" t="s">
        <v>535</v>
      </c>
    </row>
    <row r="18" spans="1:8" s="18" customFormat="1" ht="20.399999999999999" x14ac:dyDescent="0.35">
      <c r="A18" s="13"/>
      <c r="B18" s="35" t="s">
        <v>392</v>
      </c>
      <c r="C18" s="104" t="s">
        <v>536</v>
      </c>
      <c r="D18" s="21"/>
      <c r="E18" s="20"/>
      <c r="F18" s="17"/>
      <c r="G18" s="15"/>
      <c r="H18" s="116"/>
    </row>
    <row r="19" spans="1:8" s="18" customFormat="1" ht="20.399999999999999" x14ac:dyDescent="0.35">
      <c r="A19" s="13"/>
      <c r="B19" s="35" t="s">
        <v>10</v>
      </c>
      <c r="C19" s="100" t="s">
        <v>537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538</v>
      </c>
      <c r="D24" s="88">
        <v>4</v>
      </c>
      <c r="E24" s="89">
        <v>7.2</v>
      </c>
      <c r="F24" s="89">
        <f>D24*E24</f>
        <v>28.8</v>
      </c>
      <c r="G24" s="34"/>
      <c r="H24" s="89">
        <f t="shared" ref="H24:H46" si="0">F24</f>
        <v>28.8</v>
      </c>
    </row>
    <row r="25" spans="1:8" s="18" customFormat="1" ht="20.399999999999999" x14ac:dyDescent="0.35">
      <c r="A25" s="32"/>
      <c r="B25" s="33"/>
      <c r="C25" s="87" t="s">
        <v>539</v>
      </c>
      <c r="D25" s="88">
        <v>3.35</v>
      </c>
      <c r="E25" s="89">
        <v>3.4</v>
      </c>
      <c r="F25" s="89">
        <f>D25*E25</f>
        <v>11.39</v>
      </c>
      <c r="G25" s="34"/>
      <c r="H25" s="89">
        <f t="shared" si="0"/>
        <v>11.39</v>
      </c>
    </row>
    <row r="26" spans="1:8" s="18" customFormat="1" ht="20.399999999999999" x14ac:dyDescent="0.35">
      <c r="A26" s="32"/>
      <c r="B26" s="33"/>
      <c r="C26" s="87" t="s">
        <v>540</v>
      </c>
      <c r="D26" s="88">
        <v>1</v>
      </c>
      <c r="E26" s="89">
        <v>10</v>
      </c>
      <c r="F26" s="89">
        <f t="shared" ref="F26:F46" si="1">D26*E26</f>
        <v>10</v>
      </c>
      <c r="G26" s="34"/>
      <c r="H26" s="89">
        <f t="shared" si="0"/>
        <v>10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50.19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541</v>
      </c>
      <c r="D53" s="81">
        <v>1</v>
      </c>
      <c r="E53" s="82">
        <v>300</v>
      </c>
      <c r="F53" s="89">
        <f>D53*E53</f>
        <v>300</v>
      </c>
      <c r="G53" s="83"/>
      <c r="H53" s="89">
        <f t="shared" ref="H53:H60" si="2">F53</f>
        <v>300</v>
      </c>
    </row>
    <row r="54" spans="1:8" s="43" customFormat="1" ht="20.399999999999999" x14ac:dyDescent="0.35">
      <c r="A54" s="51"/>
      <c r="B54" s="80"/>
      <c r="C54" s="106" t="s">
        <v>542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543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544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300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350.19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A31DE-D19F-4187-816B-943BDE14E10A}">
  <sheetPr>
    <tabColor rgb="FF0070C0"/>
  </sheetPr>
  <dimension ref="A1:J79"/>
  <sheetViews>
    <sheetView topLeftCell="A49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447</v>
      </c>
      <c r="D16" s="16"/>
      <c r="E16" s="16"/>
      <c r="F16" s="17"/>
      <c r="G16" s="93" t="s">
        <v>4</v>
      </c>
      <c r="H16" s="94">
        <v>45745</v>
      </c>
    </row>
    <row r="17" spans="1:8" s="18" customFormat="1" ht="20.399999999999999" x14ac:dyDescent="0.35">
      <c r="A17" s="13"/>
      <c r="B17" s="35" t="s">
        <v>5</v>
      </c>
      <c r="C17" s="101" t="s">
        <v>448</v>
      </c>
      <c r="D17" s="97"/>
      <c r="E17" s="19"/>
      <c r="F17" s="17"/>
      <c r="G17" s="93" t="s">
        <v>7</v>
      </c>
      <c r="H17" s="95" t="s">
        <v>527</v>
      </c>
    </row>
    <row r="18" spans="1:8" s="18" customFormat="1" ht="20.399999999999999" x14ac:dyDescent="0.35">
      <c r="A18" s="13"/>
      <c r="B18" s="35" t="s">
        <v>392</v>
      </c>
      <c r="C18" s="104"/>
      <c r="D18" s="21"/>
      <c r="E18" s="20"/>
      <c r="F18" s="17"/>
      <c r="G18" s="15"/>
      <c r="H18" s="116"/>
    </row>
    <row r="19" spans="1:8" s="18" customFormat="1" ht="20.399999999999999" x14ac:dyDescent="0.35">
      <c r="A19" s="13"/>
      <c r="B19" s="35" t="s">
        <v>10</v>
      </c>
      <c r="C19" s="100" t="s">
        <v>545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546</v>
      </c>
      <c r="D24" s="88">
        <v>2</v>
      </c>
      <c r="E24" s="89">
        <v>8</v>
      </c>
      <c r="F24" s="89">
        <f>D24*E24</f>
        <v>16</v>
      </c>
      <c r="G24" s="34"/>
      <c r="H24" s="89">
        <f t="shared" ref="H24:H46" si="0">F24</f>
        <v>16</v>
      </c>
    </row>
    <row r="25" spans="1:8" s="18" customFormat="1" ht="20.399999999999999" x14ac:dyDescent="0.35">
      <c r="A25" s="32"/>
      <c r="B25" s="33"/>
      <c r="C25" s="87" t="s">
        <v>547</v>
      </c>
      <c r="D25" s="88">
        <v>3</v>
      </c>
      <c r="E25" s="89">
        <v>8</v>
      </c>
      <c r="F25" s="89">
        <f>D25*E25</f>
        <v>24</v>
      </c>
      <c r="G25" s="34"/>
      <c r="H25" s="89">
        <f t="shared" si="0"/>
        <v>24</v>
      </c>
    </row>
    <row r="26" spans="1:8" s="18" customFormat="1" ht="20.399999999999999" x14ac:dyDescent="0.35">
      <c r="A26" s="32"/>
      <c r="B26" s="33"/>
      <c r="C26" s="87" t="s">
        <v>548</v>
      </c>
      <c r="D26" s="88">
        <v>2</v>
      </c>
      <c r="E26" s="89">
        <v>12</v>
      </c>
      <c r="F26" s="89">
        <f t="shared" ref="F26:F46" si="1">D26*E26</f>
        <v>24</v>
      </c>
      <c r="G26" s="34"/>
      <c r="H26" s="89">
        <f t="shared" si="0"/>
        <v>24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64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549</v>
      </c>
      <c r="D53" s="81">
        <v>1</v>
      </c>
      <c r="E53" s="82">
        <v>66</v>
      </c>
      <c r="F53" s="89">
        <f>D53*E53</f>
        <v>66</v>
      </c>
      <c r="G53" s="83"/>
      <c r="H53" s="89">
        <f t="shared" ref="H53:H60" si="2">F53</f>
        <v>66</v>
      </c>
    </row>
    <row r="54" spans="1:8" s="43" customFormat="1" ht="20.399999999999999" x14ac:dyDescent="0.35">
      <c r="A54" s="51"/>
      <c r="B54" s="80"/>
      <c r="C54" s="106" t="s">
        <v>550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551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552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 t="s">
        <v>553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66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130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5E9C6-E8B0-4F24-9492-0AE2EDE40C05}">
  <sheetPr>
    <tabColor rgb="FFFF0000"/>
  </sheetPr>
  <dimension ref="A1:J79"/>
  <sheetViews>
    <sheetView topLeftCell="A43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86</v>
      </c>
      <c r="D16" s="16"/>
      <c r="E16" s="16"/>
      <c r="F16" s="17"/>
      <c r="G16" s="93" t="s">
        <v>4</v>
      </c>
      <c r="H16" s="94">
        <v>45743</v>
      </c>
    </row>
    <row r="17" spans="1:8" s="18" customFormat="1" ht="20.399999999999999" x14ac:dyDescent="0.35">
      <c r="A17" s="13"/>
      <c r="B17" s="35" t="s">
        <v>5</v>
      </c>
      <c r="C17" s="101" t="s">
        <v>87</v>
      </c>
      <c r="D17" s="97"/>
      <c r="E17" s="19"/>
      <c r="F17" s="17"/>
      <c r="G17" s="93" t="s">
        <v>7</v>
      </c>
      <c r="H17" s="95" t="s">
        <v>554</v>
      </c>
    </row>
    <row r="18" spans="1:8" s="18" customFormat="1" ht="20.399999999999999" x14ac:dyDescent="0.35">
      <c r="A18" s="13"/>
      <c r="B18" s="35" t="s">
        <v>8</v>
      </c>
      <c r="C18" s="104" t="s">
        <v>89</v>
      </c>
      <c r="D18" s="21"/>
      <c r="E18" s="20"/>
      <c r="F18" s="17"/>
      <c r="G18" s="15"/>
      <c r="H18" s="116"/>
    </row>
    <row r="19" spans="1:8" s="18" customFormat="1" ht="20.399999999999999" x14ac:dyDescent="0.35">
      <c r="A19" s="13"/>
      <c r="B19" s="35" t="s">
        <v>10</v>
      </c>
      <c r="C19" s="100" t="s">
        <v>555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556</v>
      </c>
      <c r="D24" s="88">
        <v>1</v>
      </c>
      <c r="E24" s="89">
        <v>38</v>
      </c>
      <c r="F24" s="89">
        <f>D24*E24</f>
        <v>38</v>
      </c>
      <c r="G24" s="34"/>
      <c r="H24" s="89">
        <f t="shared" ref="H24:H46" si="0">F24</f>
        <v>38</v>
      </c>
    </row>
    <row r="25" spans="1:8" s="18" customFormat="1" ht="20.399999999999999" x14ac:dyDescent="0.35">
      <c r="A25" s="32"/>
      <c r="B25" s="33"/>
      <c r="C25" s="87" t="s">
        <v>557</v>
      </c>
      <c r="D25" s="88">
        <v>7</v>
      </c>
      <c r="E25" s="89">
        <v>1.6</v>
      </c>
      <c r="F25" s="89">
        <f>D25*E25</f>
        <v>11.200000000000001</v>
      </c>
      <c r="G25" s="34"/>
      <c r="H25" s="89">
        <f t="shared" si="0"/>
        <v>11.200000000000001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ref="F26:F46" si="1">D26*E26</f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49.2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558</v>
      </c>
      <c r="D53" s="81">
        <v>1</v>
      </c>
      <c r="E53" s="82">
        <v>70</v>
      </c>
      <c r="F53" s="89">
        <f>D53*E53</f>
        <v>70</v>
      </c>
      <c r="G53" s="83"/>
      <c r="H53" s="89">
        <f t="shared" ref="H53:H60" si="2">F53</f>
        <v>70</v>
      </c>
    </row>
    <row r="54" spans="1:8" s="43" customFormat="1" ht="20.399999999999999" x14ac:dyDescent="0.35">
      <c r="A54" s="51"/>
      <c r="B54" s="80"/>
      <c r="C54" s="106" t="s">
        <v>559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70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119.2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FE100-8DB7-4E11-B8AD-BDC570B8B572}">
  <sheetPr>
    <tabColor rgb="FF0070C0"/>
  </sheetPr>
  <dimension ref="A1:J79"/>
  <sheetViews>
    <sheetView topLeftCell="A49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560</v>
      </c>
      <c r="D16" s="117"/>
      <c r="E16" s="16"/>
      <c r="F16" s="17"/>
      <c r="G16" s="93" t="s">
        <v>4</v>
      </c>
      <c r="H16" s="94">
        <v>45740</v>
      </c>
    </row>
    <row r="17" spans="1:8" s="18" customFormat="1" ht="20.399999999999999" x14ac:dyDescent="0.35">
      <c r="A17" s="13"/>
      <c r="B17" s="35" t="s">
        <v>5</v>
      </c>
      <c r="C17" s="101" t="s">
        <v>561</v>
      </c>
      <c r="D17" s="97"/>
      <c r="E17" s="19"/>
      <c r="F17" s="17"/>
      <c r="G17" s="93" t="s">
        <v>7</v>
      </c>
      <c r="H17" s="95" t="s">
        <v>562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563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564</v>
      </c>
      <c r="D24" s="88">
        <v>1</v>
      </c>
      <c r="E24" s="89">
        <v>12</v>
      </c>
      <c r="F24" s="89">
        <f>D24*E24</f>
        <v>12</v>
      </c>
      <c r="G24" s="34"/>
      <c r="H24" s="89">
        <f t="shared" ref="H24:H46" si="0">F24</f>
        <v>12</v>
      </c>
    </row>
    <row r="25" spans="1:8" s="18" customFormat="1" ht="20.399999999999999" x14ac:dyDescent="0.35">
      <c r="A25" s="32"/>
      <c r="B25" s="33"/>
      <c r="C25" s="87" t="s">
        <v>565</v>
      </c>
      <c r="D25" s="88">
        <v>1</v>
      </c>
      <c r="E25" s="89">
        <v>3</v>
      </c>
      <c r="F25" s="89">
        <f t="shared" ref="F25:F46" si="1">D25*E25</f>
        <v>3</v>
      </c>
      <c r="G25" s="34"/>
      <c r="H25" s="89">
        <f t="shared" si="0"/>
        <v>3</v>
      </c>
    </row>
    <row r="26" spans="1:8" s="18" customFormat="1" ht="20.399999999999999" x14ac:dyDescent="0.35">
      <c r="A26" s="32"/>
      <c r="B26" s="33"/>
      <c r="C26" s="87" t="s">
        <v>566</v>
      </c>
      <c r="D26" s="88">
        <v>1</v>
      </c>
      <c r="E26" s="89">
        <v>3</v>
      </c>
      <c r="F26" s="89">
        <f t="shared" si="1"/>
        <v>3</v>
      </c>
      <c r="G26" s="34"/>
      <c r="H26" s="89">
        <f t="shared" si="0"/>
        <v>3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18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567</v>
      </c>
      <c r="D53" s="81">
        <v>1</v>
      </c>
      <c r="E53" s="82">
        <v>62</v>
      </c>
      <c r="F53" s="89">
        <f>D53*E53</f>
        <v>62</v>
      </c>
      <c r="G53" s="83"/>
      <c r="H53" s="89">
        <f t="shared" ref="H53:H60" si="2">F53</f>
        <v>62</v>
      </c>
    </row>
    <row r="54" spans="1:8" s="43" customFormat="1" ht="20.399999999999999" x14ac:dyDescent="0.35">
      <c r="A54" s="51"/>
      <c r="B54" s="80"/>
      <c r="C54" s="106" t="s">
        <v>568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569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570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62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80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45"/>
      <c r="H68" s="45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52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6AABF-489B-4E85-8E8F-B5EFA280B360}">
  <sheetPr>
    <tabColor rgb="FF0070C0"/>
  </sheetPr>
  <dimension ref="A1:J79"/>
  <sheetViews>
    <sheetView topLeftCell="A37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 t="s">
        <v>141</v>
      </c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142</v>
      </c>
      <c r="D16" s="16"/>
      <c r="E16" s="16"/>
      <c r="F16" s="17"/>
      <c r="G16" s="93" t="s">
        <v>4</v>
      </c>
      <c r="H16" s="94">
        <v>45736</v>
      </c>
    </row>
    <row r="17" spans="1:8" s="18" customFormat="1" ht="20.399999999999999" x14ac:dyDescent="0.35">
      <c r="A17" s="13"/>
      <c r="B17" s="35" t="s">
        <v>5</v>
      </c>
      <c r="C17" s="101" t="s">
        <v>143</v>
      </c>
      <c r="D17" s="97"/>
      <c r="E17" s="19"/>
      <c r="F17" s="17"/>
      <c r="G17" s="93" t="s">
        <v>7</v>
      </c>
      <c r="H17" s="95" t="s">
        <v>571</v>
      </c>
    </row>
    <row r="18" spans="1:8" s="18" customFormat="1" ht="20.399999999999999" x14ac:dyDescent="0.35">
      <c r="A18" s="13"/>
      <c r="B18" s="35" t="s">
        <v>8</v>
      </c>
      <c r="C18" s="104" t="s">
        <v>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572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573</v>
      </c>
      <c r="D24" s="88">
        <v>1</v>
      </c>
      <c r="E24" s="89">
        <v>50</v>
      </c>
      <c r="F24" s="89">
        <f t="shared" ref="F24:F46" si="0">D24*E24</f>
        <v>50</v>
      </c>
      <c r="G24" s="34"/>
      <c r="H24" s="89">
        <f t="shared" ref="H24:H46" si="1">F24</f>
        <v>50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si="0"/>
        <v>0</v>
      </c>
      <c r="G25" s="34"/>
      <c r="H25" s="89">
        <f t="shared" si="1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0"/>
        <v>0</v>
      </c>
      <c r="G26" s="34"/>
      <c r="H26" s="89">
        <f t="shared" si="1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0"/>
        <v>0</v>
      </c>
      <c r="G27" s="34"/>
      <c r="H27" s="89">
        <f t="shared" si="1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0"/>
        <v>0</v>
      </c>
      <c r="G28" s="34"/>
      <c r="H28" s="89">
        <f t="shared" si="1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0"/>
        <v>0</v>
      </c>
      <c r="G29" s="34"/>
      <c r="H29" s="89">
        <f t="shared" si="1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0"/>
        <v>0</v>
      </c>
      <c r="G30" s="34"/>
      <c r="H30" s="89">
        <f t="shared" si="1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0"/>
        <v>0</v>
      </c>
      <c r="G31" s="34"/>
      <c r="H31" s="89">
        <f t="shared" si="1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0"/>
        <v>0</v>
      </c>
      <c r="G32" s="34"/>
      <c r="H32" s="89">
        <f t="shared" si="1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0"/>
        <v>0</v>
      </c>
      <c r="G33" s="34"/>
      <c r="H33" s="89">
        <f t="shared" si="1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0"/>
        <v>0</v>
      </c>
      <c r="G34" s="34"/>
      <c r="H34" s="89">
        <f t="shared" si="1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0"/>
        <v>0</v>
      </c>
      <c r="G35" s="34"/>
      <c r="H35" s="89">
        <f t="shared" si="1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0"/>
        <v>0</v>
      </c>
      <c r="G36" s="34"/>
      <c r="H36" s="89">
        <f t="shared" si="1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0"/>
        <v>0</v>
      </c>
      <c r="G37" s="34"/>
      <c r="H37" s="89">
        <f t="shared" si="1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0"/>
        <v>0</v>
      </c>
      <c r="G38" s="34"/>
      <c r="H38" s="89">
        <f t="shared" si="1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0"/>
        <v>0</v>
      </c>
      <c r="G39" s="34"/>
      <c r="H39" s="89">
        <f t="shared" si="1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0"/>
        <v>0</v>
      </c>
      <c r="G40" s="34"/>
      <c r="H40" s="89">
        <f t="shared" si="1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0"/>
        <v>0</v>
      </c>
      <c r="G41" s="34"/>
      <c r="H41" s="89">
        <f t="shared" si="1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0"/>
        <v>0</v>
      </c>
      <c r="G42" s="34"/>
      <c r="H42" s="89">
        <f t="shared" si="1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0"/>
        <v>0</v>
      </c>
      <c r="G43" s="34"/>
      <c r="H43" s="89">
        <f t="shared" si="1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0"/>
        <v>0</v>
      </c>
      <c r="G44" s="34"/>
      <c r="H44" s="89">
        <f t="shared" si="1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0"/>
        <v>0</v>
      </c>
      <c r="G45" s="34"/>
      <c r="H45" s="89">
        <f t="shared" si="1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0"/>
        <v>0</v>
      </c>
      <c r="G46" s="34"/>
      <c r="H46" s="89">
        <f t="shared" si="1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50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574</v>
      </c>
      <c r="D53" s="81">
        <v>1</v>
      </c>
      <c r="E53" s="82">
        <v>50</v>
      </c>
      <c r="F53" s="89">
        <f>D53*E53</f>
        <v>50</v>
      </c>
      <c r="G53" s="83"/>
      <c r="H53" s="89">
        <f t="shared" ref="H53:H60" si="2">F53</f>
        <v>50</v>
      </c>
    </row>
    <row r="54" spans="1:8" s="43" customFormat="1" ht="20.399999999999999" x14ac:dyDescent="0.35">
      <c r="A54" s="51"/>
      <c r="B54" s="80"/>
      <c r="C54" s="106" t="s">
        <v>575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10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9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100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154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1C9F0-71CC-4650-8366-1C5BE5DF80E3}">
  <sheetPr>
    <tabColor rgb="FF0070C0"/>
  </sheetPr>
  <dimension ref="A1:J79"/>
  <sheetViews>
    <sheetView topLeftCell="A37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576</v>
      </c>
      <c r="D16" s="117"/>
      <c r="E16" s="16"/>
      <c r="F16" s="17"/>
      <c r="G16" s="93" t="s">
        <v>4</v>
      </c>
      <c r="H16" s="94">
        <v>45731</v>
      </c>
    </row>
    <row r="17" spans="1:8" s="18" customFormat="1" ht="20.399999999999999" x14ac:dyDescent="0.35">
      <c r="A17" s="13"/>
      <c r="B17" s="35" t="s">
        <v>5</v>
      </c>
      <c r="C17" s="101" t="s">
        <v>577</v>
      </c>
      <c r="D17" s="97"/>
      <c r="E17" s="19"/>
      <c r="F17" s="17"/>
      <c r="G17" s="93" t="s">
        <v>7</v>
      </c>
      <c r="H17" s="95" t="s">
        <v>578</v>
      </c>
    </row>
    <row r="18" spans="1:8" s="18" customFormat="1" ht="20.399999999999999" x14ac:dyDescent="0.35">
      <c r="A18" s="13"/>
      <c r="B18" s="35" t="s">
        <v>8</v>
      </c>
      <c r="C18" s="104" t="s">
        <v>221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579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580</v>
      </c>
      <c r="D24" s="88">
        <v>2</v>
      </c>
      <c r="E24" s="89">
        <v>50</v>
      </c>
      <c r="F24" s="89">
        <f>D24*E24</f>
        <v>100</v>
      </c>
      <c r="G24" s="34"/>
      <c r="H24" s="89">
        <f t="shared" ref="H24:H46" si="0">F24</f>
        <v>100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100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581</v>
      </c>
      <c r="D53" s="81">
        <v>1</v>
      </c>
      <c r="E53" s="82">
        <v>80</v>
      </c>
      <c r="F53" s="89">
        <f>D53*E53</f>
        <v>80</v>
      </c>
      <c r="G53" s="83"/>
      <c r="H53" s="89">
        <f t="shared" ref="H53:H60" si="2">F53</f>
        <v>80</v>
      </c>
    </row>
    <row r="54" spans="1:8" s="43" customFormat="1" ht="20.399999999999999" x14ac:dyDescent="0.35">
      <c r="A54" s="51"/>
      <c r="B54" s="80"/>
      <c r="C54" s="106" t="s">
        <v>582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583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80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180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D08F-8B18-4508-96B0-963F674826D8}">
  <sheetPr>
    <tabColor rgb="FF0070C0"/>
  </sheetPr>
  <dimension ref="A1:J79"/>
  <sheetViews>
    <sheetView topLeftCell="A37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371</v>
      </c>
      <c r="D16" s="16"/>
      <c r="E16" s="16"/>
      <c r="F16" s="17"/>
      <c r="G16" s="93" t="s">
        <v>4</v>
      </c>
      <c r="H16" s="94">
        <v>45728</v>
      </c>
    </row>
    <row r="17" spans="1:8" s="18" customFormat="1" ht="20.399999999999999" x14ac:dyDescent="0.35">
      <c r="A17" s="13"/>
      <c r="B17" s="35" t="s">
        <v>5</v>
      </c>
      <c r="C17" s="101" t="s">
        <v>219</v>
      </c>
      <c r="D17" s="97"/>
      <c r="E17" s="19"/>
      <c r="F17" s="17"/>
      <c r="G17" s="93" t="s">
        <v>7</v>
      </c>
      <c r="H17" s="95" t="s">
        <v>584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585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586</v>
      </c>
      <c r="D24" s="88">
        <v>1</v>
      </c>
      <c r="E24" s="89">
        <v>22</v>
      </c>
      <c r="F24" s="89">
        <f>D24*E24</f>
        <v>22</v>
      </c>
      <c r="G24" s="34"/>
      <c r="H24" s="89">
        <f t="shared" ref="H24:H46" si="0">F24</f>
        <v>22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22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587</v>
      </c>
      <c r="D53" s="81">
        <v>1</v>
      </c>
      <c r="E53" s="82">
        <v>50</v>
      </c>
      <c r="F53" s="89">
        <f>D53*E53</f>
        <v>50</v>
      </c>
      <c r="G53" s="83"/>
      <c r="H53" s="89">
        <f t="shared" ref="H53:H60" si="2">F53</f>
        <v>50</v>
      </c>
    </row>
    <row r="54" spans="1:8" s="43" customFormat="1" ht="20.399999999999999" x14ac:dyDescent="0.35">
      <c r="A54" s="51"/>
      <c r="B54" s="80"/>
      <c r="C54" s="106" t="s">
        <v>588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589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72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6F5C0-334E-473E-8708-4A2A6F4650DD}">
  <sheetPr>
    <tabColor rgb="FF0070C0"/>
  </sheetPr>
  <dimension ref="A1:J79"/>
  <sheetViews>
    <sheetView topLeftCell="A46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329</v>
      </c>
      <c r="D16" s="117" t="s">
        <v>330</v>
      </c>
      <c r="E16" s="16"/>
      <c r="F16" s="17"/>
      <c r="G16" s="93" t="s">
        <v>4</v>
      </c>
      <c r="H16" s="94">
        <v>45726</v>
      </c>
    </row>
    <row r="17" spans="1:8" s="18" customFormat="1" ht="20.399999999999999" x14ac:dyDescent="0.35">
      <c r="A17" s="13"/>
      <c r="B17" s="35" t="s">
        <v>5</v>
      </c>
      <c r="C17" s="101" t="s">
        <v>331</v>
      </c>
      <c r="D17" s="97"/>
      <c r="E17" s="19"/>
      <c r="F17" s="17"/>
      <c r="G17" s="93" t="s">
        <v>7</v>
      </c>
      <c r="H17" s="95" t="s">
        <v>590</v>
      </c>
    </row>
    <row r="18" spans="1:8" s="18" customFormat="1" ht="20.399999999999999" x14ac:dyDescent="0.35">
      <c r="A18" s="13"/>
      <c r="B18" s="35" t="s">
        <v>8</v>
      </c>
      <c r="C18" s="104" t="s">
        <v>329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591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334</v>
      </c>
      <c r="D24" s="88">
        <v>1</v>
      </c>
      <c r="E24" s="89">
        <v>110</v>
      </c>
      <c r="F24" s="89">
        <f>D24*E24</f>
        <v>110</v>
      </c>
      <c r="G24" s="34"/>
      <c r="H24" s="89">
        <f t="shared" ref="H24:H46" si="0">F24</f>
        <v>110</v>
      </c>
    </row>
    <row r="25" spans="1:8" s="18" customFormat="1" ht="20.399999999999999" x14ac:dyDescent="0.35">
      <c r="A25" s="32"/>
      <c r="B25" s="33"/>
      <c r="C25" s="87" t="s">
        <v>335</v>
      </c>
      <c r="D25" s="88">
        <v>2</v>
      </c>
      <c r="E25" s="89">
        <v>3.5</v>
      </c>
      <c r="F25" s="89">
        <f t="shared" ref="F25:F46" si="1">D25*E25</f>
        <v>7</v>
      </c>
      <c r="G25" s="34"/>
      <c r="H25" s="89">
        <f t="shared" si="0"/>
        <v>7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117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338</v>
      </c>
      <c r="D53" s="81">
        <v>1</v>
      </c>
      <c r="E53" s="82">
        <v>80</v>
      </c>
      <c r="F53" s="89">
        <f>D53*E53</f>
        <v>80</v>
      </c>
      <c r="G53" s="83"/>
      <c r="H53" s="89">
        <f t="shared" ref="H53:H60" si="2">F53</f>
        <v>80</v>
      </c>
    </row>
    <row r="54" spans="1:8" s="43" customFormat="1" ht="20.399999999999999" x14ac:dyDescent="0.35">
      <c r="A54" s="51"/>
      <c r="B54" s="80"/>
      <c r="C54" s="106" t="s">
        <v>592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80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119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197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1DCC4-E55A-4878-84AC-54601FB6AF21}">
  <sheetPr>
    <tabColor rgb="FF0070C0"/>
  </sheetPr>
  <dimension ref="A1:J79"/>
  <sheetViews>
    <sheetView topLeftCell="A43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329</v>
      </c>
      <c r="D16" s="117" t="s">
        <v>330</v>
      </c>
      <c r="E16" s="16"/>
      <c r="F16" s="17"/>
      <c r="G16" s="93" t="s">
        <v>4</v>
      </c>
      <c r="H16" s="94">
        <v>45725</v>
      </c>
    </row>
    <row r="17" spans="1:8" s="18" customFormat="1" ht="20.399999999999999" x14ac:dyDescent="0.35">
      <c r="A17" s="13"/>
      <c r="B17" s="35" t="s">
        <v>5</v>
      </c>
      <c r="C17" s="101" t="s">
        <v>331</v>
      </c>
      <c r="D17" s="97"/>
      <c r="E17" s="19"/>
      <c r="F17" s="17"/>
      <c r="G17" s="93" t="s">
        <v>7</v>
      </c>
      <c r="H17" s="95" t="s">
        <v>593</v>
      </c>
    </row>
    <row r="18" spans="1:8" s="18" customFormat="1" ht="20.399999999999999" x14ac:dyDescent="0.35">
      <c r="A18" s="13"/>
      <c r="B18" s="35" t="s">
        <v>8</v>
      </c>
      <c r="C18" s="104" t="s">
        <v>329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594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334</v>
      </c>
      <c r="D24" s="88">
        <v>1</v>
      </c>
      <c r="E24" s="89">
        <v>110</v>
      </c>
      <c r="F24" s="89">
        <f>D24*E24</f>
        <v>110</v>
      </c>
      <c r="G24" s="34"/>
      <c r="H24" s="89">
        <f t="shared" ref="H24:H46" si="0">F24</f>
        <v>110</v>
      </c>
    </row>
    <row r="25" spans="1:8" s="18" customFormat="1" ht="20.399999999999999" x14ac:dyDescent="0.35">
      <c r="A25" s="32"/>
      <c r="B25" s="33"/>
      <c r="C25" s="87" t="s">
        <v>335</v>
      </c>
      <c r="D25" s="88">
        <v>2</v>
      </c>
      <c r="E25" s="89">
        <v>3.5</v>
      </c>
      <c r="F25" s="89">
        <f t="shared" ref="F25:F46" si="1">D25*E25</f>
        <v>7</v>
      </c>
      <c r="G25" s="34"/>
      <c r="H25" s="89">
        <f t="shared" si="0"/>
        <v>7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117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338</v>
      </c>
      <c r="D53" s="81">
        <v>1</v>
      </c>
      <c r="E53" s="82">
        <v>80</v>
      </c>
      <c r="F53" s="89">
        <f>D53*E53</f>
        <v>80</v>
      </c>
      <c r="G53" s="83"/>
      <c r="H53" s="89">
        <f t="shared" ref="H53:H60" si="2">F53</f>
        <v>80</v>
      </c>
    </row>
    <row r="54" spans="1:8" s="43" customFormat="1" ht="20.399999999999999" x14ac:dyDescent="0.35">
      <c r="A54" s="51"/>
      <c r="B54" s="80"/>
      <c r="C54" s="106" t="s">
        <v>595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80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119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197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8C296-90A8-4B23-AC93-37388294E34A}">
  <sheetPr>
    <tabColor rgb="FF00B0F0"/>
  </sheetPr>
  <dimension ref="A1:J79"/>
  <sheetViews>
    <sheetView topLeftCell="A10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329</v>
      </c>
      <c r="D16" s="117" t="s">
        <v>330</v>
      </c>
      <c r="E16" s="16"/>
      <c r="F16" s="17"/>
      <c r="G16" s="93" t="s">
        <v>4</v>
      </c>
      <c r="H16" s="94">
        <v>45696</v>
      </c>
    </row>
    <row r="17" spans="1:8" s="18" customFormat="1" ht="20.399999999999999" x14ac:dyDescent="0.35">
      <c r="A17" s="13"/>
      <c r="B17" s="35" t="s">
        <v>5</v>
      </c>
      <c r="C17" s="101" t="s">
        <v>331</v>
      </c>
      <c r="D17" s="97"/>
      <c r="E17" s="19"/>
      <c r="F17" s="17"/>
      <c r="G17" s="93" t="s">
        <v>7</v>
      </c>
      <c r="H17" s="95" t="s">
        <v>596</v>
      </c>
    </row>
    <row r="18" spans="1:8" s="18" customFormat="1" ht="20.399999999999999" x14ac:dyDescent="0.35">
      <c r="A18" s="13"/>
      <c r="B18" s="35" t="s">
        <v>8</v>
      </c>
      <c r="C18" s="104" t="s">
        <v>329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597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334</v>
      </c>
      <c r="D24" s="88">
        <v>1</v>
      </c>
      <c r="E24" s="89">
        <v>170</v>
      </c>
      <c r="F24" s="89">
        <f>D24*E24</f>
        <v>170</v>
      </c>
      <c r="G24" s="34"/>
      <c r="H24" s="89">
        <f t="shared" ref="H24:H46" si="0">F24</f>
        <v>170</v>
      </c>
    </row>
    <row r="25" spans="1:8" s="18" customFormat="1" ht="20.399999999999999" x14ac:dyDescent="0.35">
      <c r="A25" s="32"/>
      <c r="B25" s="33"/>
      <c r="C25" s="87" t="s">
        <v>335</v>
      </c>
      <c r="D25" s="88">
        <v>2</v>
      </c>
      <c r="E25" s="89">
        <v>3.5</v>
      </c>
      <c r="F25" s="89">
        <f t="shared" ref="F25:F46" si="1">D25*E25</f>
        <v>7</v>
      </c>
      <c r="G25" s="34"/>
      <c r="H25" s="89">
        <f t="shared" si="0"/>
        <v>7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177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338</v>
      </c>
      <c r="D53" s="81">
        <v>1</v>
      </c>
      <c r="E53" s="82">
        <v>90</v>
      </c>
      <c r="F53" s="89">
        <f>D53*E53</f>
        <v>90</v>
      </c>
      <c r="G53" s="83"/>
      <c r="H53" s="89">
        <f t="shared" ref="H53:H60" si="2">F53</f>
        <v>90</v>
      </c>
    </row>
    <row r="54" spans="1:8" s="43" customFormat="1" ht="20.399999999999999" x14ac:dyDescent="0.35">
      <c r="A54" s="51"/>
      <c r="B54" s="80"/>
      <c r="C54" s="106" t="s">
        <v>598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90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119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267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DBA02-0DFA-43EB-9BC6-610D8FBA13C5}">
  <sheetPr>
    <tabColor rgb="FF0070C0"/>
  </sheetPr>
  <dimension ref="A1:J79"/>
  <sheetViews>
    <sheetView topLeftCell="A10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324</v>
      </c>
      <c r="D16" s="117"/>
      <c r="E16" s="16"/>
      <c r="F16" s="17"/>
      <c r="G16" s="93" t="s">
        <v>4</v>
      </c>
      <c r="H16" s="94">
        <v>45691</v>
      </c>
    </row>
    <row r="17" spans="1:8" s="18" customFormat="1" ht="20.399999999999999" x14ac:dyDescent="0.35">
      <c r="A17" s="13"/>
      <c r="B17" s="35" t="s">
        <v>5</v>
      </c>
      <c r="C17" s="101" t="s">
        <v>325</v>
      </c>
      <c r="D17" s="97"/>
      <c r="E17" s="19"/>
      <c r="F17" s="17"/>
      <c r="G17" s="93" t="s">
        <v>7</v>
      </c>
      <c r="H17" s="95" t="s">
        <v>599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600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601</v>
      </c>
      <c r="D24" s="88">
        <v>1</v>
      </c>
      <c r="E24" s="89">
        <v>45</v>
      </c>
      <c r="F24" s="89">
        <f>D24*E24</f>
        <v>45</v>
      </c>
      <c r="G24" s="34"/>
      <c r="H24" s="89">
        <f t="shared" ref="H24:H46" si="0">F24</f>
        <v>45</v>
      </c>
    </row>
    <row r="25" spans="1:8" s="18" customFormat="1" ht="20.399999999999999" x14ac:dyDescent="0.35">
      <c r="A25" s="32"/>
      <c r="B25" s="33"/>
      <c r="C25" s="87" t="s">
        <v>602</v>
      </c>
      <c r="D25" s="88">
        <v>1</v>
      </c>
      <c r="E25" s="89">
        <v>20</v>
      </c>
      <c r="F25" s="89">
        <f t="shared" ref="F25:F46" si="1">D25*E25</f>
        <v>20</v>
      </c>
      <c r="G25" s="34"/>
      <c r="H25" s="89">
        <f t="shared" si="0"/>
        <v>20</v>
      </c>
    </row>
    <row r="26" spans="1:8" s="18" customFormat="1" ht="20.399999999999999" x14ac:dyDescent="0.35">
      <c r="A26" s="32"/>
      <c r="B26" s="33"/>
      <c r="C26" s="87" t="s">
        <v>603</v>
      </c>
      <c r="D26" s="88">
        <v>2</v>
      </c>
      <c r="E26" s="89">
        <v>18</v>
      </c>
      <c r="F26" s="89">
        <f t="shared" si="1"/>
        <v>36</v>
      </c>
      <c r="G26" s="34"/>
      <c r="H26" s="89">
        <f t="shared" si="0"/>
        <v>36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101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604</v>
      </c>
      <c r="D53" s="81">
        <v>1</v>
      </c>
      <c r="E53" s="82">
        <v>200</v>
      </c>
      <c r="F53" s="89">
        <f>D53*E53</f>
        <v>200</v>
      </c>
      <c r="G53" s="83"/>
      <c r="H53" s="89">
        <f t="shared" ref="H53:H60" si="2">F53</f>
        <v>200</v>
      </c>
    </row>
    <row r="54" spans="1:8" s="43" customFormat="1" ht="20.399999999999999" x14ac:dyDescent="0.35">
      <c r="A54" s="51"/>
      <c r="B54" s="80"/>
      <c r="C54" s="106" t="s">
        <v>605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606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607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200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301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45"/>
      <c r="H68" s="45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52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A04EB-A66D-40EA-A28F-4FA36BA7B289}">
  <sheetPr>
    <tabColor rgb="FF0070C0"/>
  </sheetPr>
  <dimension ref="A1:J79"/>
  <sheetViews>
    <sheetView topLeftCell="A52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434</v>
      </c>
      <c r="D16" s="117" t="s">
        <v>435</v>
      </c>
      <c r="E16" s="16"/>
      <c r="F16" s="17"/>
      <c r="G16" s="93" t="s">
        <v>4</v>
      </c>
      <c r="H16" s="94">
        <v>45682</v>
      </c>
    </row>
    <row r="17" spans="1:8" s="18" customFormat="1" ht="20.399999999999999" x14ac:dyDescent="0.35">
      <c r="A17" s="13"/>
      <c r="B17" s="35" t="s">
        <v>5</v>
      </c>
      <c r="C17" s="115" t="s">
        <v>436</v>
      </c>
      <c r="D17" s="97"/>
      <c r="E17" s="19"/>
      <c r="F17" s="17"/>
      <c r="G17" s="93" t="s">
        <v>7</v>
      </c>
      <c r="H17" s="95" t="s">
        <v>608</v>
      </c>
    </row>
    <row r="18" spans="1:8" s="18" customFormat="1" ht="20.399999999999999" x14ac:dyDescent="0.35">
      <c r="A18" s="13"/>
      <c r="B18" s="35" t="s">
        <v>8</v>
      </c>
      <c r="C18" s="104" t="s">
        <v>438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609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513</v>
      </c>
      <c r="D24" s="88">
        <v>1</v>
      </c>
      <c r="E24" s="89">
        <v>5</v>
      </c>
      <c r="F24" s="89">
        <f>D24*E24</f>
        <v>5</v>
      </c>
      <c r="G24" s="34"/>
      <c r="H24" s="89">
        <f t="shared" ref="H24:H46" si="0">F24</f>
        <v>5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610</v>
      </c>
      <c r="D53" s="81">
        <v>1</v>
      </c>
      <c r="E53" s="82">
        <v>50</v>
      </c>
      <c r="F53" s="89">
        <f>D53*E53</f>
        <v>50</v>
      </c>
      <c r="G53" s="83"/>
      <c r="H53" s="89">
        <f t="shared" ref="H53:H60" si="2">F53</f>
        <v>50</v>
      </c>
    </row>
    <row r="54" spans="1:8" s="43" customFormat="1" ht="20.399999999999999" x14ac:dyDescent="0.35">
      <c r="A54" s="51"/>
      <c r="B54" s="80"/>
      <c r="C54" s="106" t="s">
        <v>611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55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7F183-46EA-46F5-87A1-0B063B6CA8EF}">
  <sheetPr>
    <tabColor rgb="FF0070C0"/>
  </sheetPr>
  <dimension ref="A1:J79"/>
  <sheetViews>
    <sheetView topLeftCell="A37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612</v>
      </c>
      <c r="D16" s="117" t="s">
        <v>613</v>
      </c>
      <c r="E16" s="16"/>
      <c r="F16" s="17"/>
      <c r="G16" s="93" t="s">
        <v>4</v>
      </c>
      <c r="H16" s="94">
        <v>45681</v>
      </c>
    </row>
    <row r="17" spans="1:8" s="18" customFormat="1" ht="20.399999999999999" x14ac:dyDescent="0.35">
      <c r="A17" s="13"/>
      <c r="B17" s="35" t="s">
        <v>5</v>
      </c>
      <c r="C17" s="101" t="s">
        <v>614</v>
      </c>
      <c r="D17" s="97"/>
      <c r="E17" s="19"/>
      <c r="F17" s="17"/>
      <c r="G17" s="93" t="s">
        <v>7</v>
      </c>
      <c r="H17" s="95" t="s">
        <v>615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616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617</v>
      </c>
      <c r="D24" s="88">
        <v>1</v>
      </c>
      <c r="E24" s="89">
        <v>10</v>
      </c>
      <c r="F24" s="89">
        <f>D24*E24</f>
        <v>10</v>
      </c>
      <c r="G24" s="34"/>
      <c r="H24" s="89">
        <f t="shared" ref="H24:H46" si="0">F24</f>
        <v>10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618</v>
      </c>
      <c r="D53" s="81">
        <v>1</v>
      </c>
      <c r="E53" s="82">
        <v>60</v>
      </c>
      <c r="F53" s="89">
        <f>D53*E53</f>
        <v>60</v>
      </c>
      <c r="G53" s="83"/>
      <c r="H53" s="89">
        <f t="shared" ref="H53:H60" si="2">F53</f>
        <v>60</v>
      </c>
    </row>
    <row r="54" spans="1:8" s="43" customFormat="1" ht="20.399999999999999" x14ac:dyDescent="0.35">
      <c r="A54" s="51"/>
      <c r="B54" s="80"/>
      <c r="C54" s="106" t="s">
        <v>619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620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60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70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CE5CB-3612-40AB-8087-30DD3F6DD0C6}">
  <sheetPr>
    <tabColor rgb="FF00B050"/>
  </sheetPr>
  <dimension ref="A1:J79"/>
  <sheetViews>
    <sheetView topLeftCell="A22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621</v>
      </c>
      <c r="D16" s="117"/>
      <c r="E16" s="16"/>
      <c r="F16" s="17"/>
      <c r="G16" s="93" t="s">
        <v>4</v>
      </c>
      <c r="H16" s="94">
        <v>45679</v>
      </c>
    </row>
    <row r="17" spans="1:8" s="18" customFormat="1" ht="20.399999999999999" x14ac:dyDescent="0.35">
      <c r="A17" s="13"/>
      <c r="B17" s="35" t="s">
        <v>5</v>
      </c>
      <c r="C17" s="101" t="s">
        <v>622</v>
      </c>
      <c r="D17" s="97"/>
      <c r="E17" s="19"/>
      <c r="F17" s="17"/>
      <c r="G17" s="93" t="s">
        <v>7</v>
      </c>
      <c r="H17" s="95"/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623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624</v>
      </c>
      <c r="D24" s="88">
        <v>11</v>
      </c>
      <c r="E24" s="89">
        <v>36</v>
      </c>
      <c r="F24" s="89">
        <f>D24*E24</f>
        <v>396</v>
      </c>
      <c r="G24" s="34"/>
      <c r="H24" s="89">
        <f t="shared" ref="H24:H46" si="0">F24</f>
        <v>396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396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625</v>
      </c>
      <c r="D53" s="81">
        <v>1</v>
      </c>
      <c r="E53" s="82">
        <v>130</v>
      </c>
      <c r="F53" s="89">
        <f>D53*E53</f>
        <v>130</v>
      </c>
      <c r="G53" s="83"/>
      <c r="H53" s="89">
        <f t="shared" ref="H53:H60" si="2">F53</f>
        <v>130</v>
      </c>
    </row>
    <row r="54" spans="1:8" s="43" customFormat="1" ht="20.399999999999999" x14ac:dyDescent="0.35">
      <c r="A54" s="51"/>
      <c r="B54" s="80"/>
      <c r="C54" s="106">
        <v>11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626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627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 t="s">
        <v>628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130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53" t="s">
        <v>629</v>
      </c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526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119" t="s">
        <v>52</v>
      </c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85E57-2E31-4FCD-AFF5-E2E78DEA2000}">
  <sheetPr>
    <tabColor rgb="FF00B050"/>
  </sheetPr>
  <dimension ref="A1:J79"/>
  <sheetViews>
    <sheetView topLeftCell="A13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621</v>
      </c>
      <c r="D16" s="117"/>
      <c r="E16" s="16"/>
      <c r="F16" s="17"/>
      <c r="G16" s="93" t="s">
        <v>4</v>
      </c>
      <c r="H16" s="94">
        <v>45679</v>
      </c>
    </row>
    <row r="17" spans="1:8" s="18" customFormat="1" ht="20.399999999999999" x14ac:dyDescent="0.35">
      <c r="A17" s="13"/>
      <c r="B17" s="35" t="s">
        <v>5</v>
      </c>
      <c r="C17" s="101" t="s">
        <v>622</v>
      </c>
      <c r="D17" s="97"/>
      <c r="E17" s="19"/>
      <c r="F17" s="17"/>
      <c r="G17" s="93" t="s">
        <v>7</v>
      </c>
      <c r="H17" s="95"/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623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630</v>
      </c>
      <c r="D24" s="88">
        <v>11</v>
      </c>
      <c r="E24" s="89">
        <v>33</v>
      </c>
      <c r="F24" s="89">
        <f>D24*E24</f>
        <v>363</v>
      </c>
      <c r="G24" s="34"/>
      <c r="H24" s="89">
        <f t="shared" ref="H24:H46" si="0">F24</f>
        <v>363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363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625</v>
      </c>
      <c r="D53" s="81">
        <v>1</v>
      </c>
      <c r="E53" s="82">
        <v>130</v>
      </c>
      <c r="F53" s="89">
        <f>D53*E53</f>
        <v>130</v>
      </c>
      <c r="G53" s="83"/>
      <c r="H53" s="89">
        <f t="shared" ref="H53:H60" si="2">F53</f>
        <v>130</v>
      </c>
    </row>
    <row r="54" spans="1:8" s="43" customFormat="1" ht="20.399999999999999" x14ac:dyDescent="0.35">
      <c r="A54" s="51"/>
      <c r="B54" s="80"/>
      <c r="C54" s="106">
        <v>11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130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53" t="s">
        <v>629</v>
      </c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493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119" t="s">
        <v>52</v>
      </c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6A88A-B6F7-4181-A635-35A6CC048746}">
  <sheetPr>
    <tabColor rgb="FF0070C0"/>
  </sheetPr>
  <dimension ref="A1:J79"/>
  <sheetViews>
    <sheetView topLeftCell="A13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355</v>
      </c>
      <c r="D16" s="117" t="s">
        <v>356</v>
      </c>
      <c r="E16" s="16"/>
      <c r="F16" s="17"/>
      <c r="G16" s="93" t="s">
        <v>4</v>
      </c>
      <c r="H16" s="94">
        <v>45678</v>
      </c>
    </row>
    <row r="17" spans="1:8" s="18" customFormat="1" ht="20.399999999999999" x14ac:dyDescent="0.35">
      <c r="A17" s="13"/>
      <c r="B17" s="35" t="s">
        <v>5</v>
      </c>
      <c r="C17" s="101" t="s">
        <v>357</v>
      </c>
      <c r="D17" s="97"/>
      <c r="E17" s="19"/>
      <c r="F17" s="17"/>
      <c r="G17" s="93" t="s">
        <v>7</v>
      </c>
      <c r="H17" s="95" t="s">
        <v>631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632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633</v>
      </c>
      <c r="D24" s="88">
        <v>1</v>
      </c>
      <c r="E24" s="89">
        <v>10</v>
      </c>
      <c r="F24" s="89">
        <f>D24*E24</f>
        <v>10</v>
      </c>
      <c r="G24" s="34"/>
      <c r="H24" s="89">
        <f t="shared" ref="H24:H46" si="0">F24</f>
        <v>10</v>
      </c>
    </row>
    <row r="25" spans="1:8" s="18" customFormat="1" ht="20.399999999999999" x14ac:dyDescent="0.35">
      <c r="A25" s="32"/>
      <c r="B25" s="33"/>
      <c r="C25" s="87" t="s">
        <v>634</v>
      </c>
      <c r="D25" s="88">
        <v>1</v>
      </c>
      <c r="E25" s="89">
        <v>35</v>
      </c>
      <c r="F25" s="89">
        <f t="shared" ref="F25:F46" si="1">D25*E25</f>
        <v>35</v>
      </c>
      <c r="G25" s="34"/>
      <c r="H25" s="89">
        <f t="shared" si="0"/>
        <v>35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45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635</v>
      </c>
      <c r="D53" s="81">
        <v>1</v>
      </c>
      <c r="E53" s="82">
        <v>150</v>
      </c>
      <c r="F53" s="89">
        <f>D53*E53</f>
        <v>150</v>
      </c>
      <c r="G53" s="83"/>
      <c r="H53" s="89">
        <f t="shared" ref="H53:H60" si="2">F53</f>
        <v>150</v>
      </c>
    </row>
    <row r="54" spans="1:8" s="43" customFormat="1" ht="20.399999999999999" x14ac:dyDescent="0.35">
      <c r="A54" s="51"/>
      <c r="B54" s="80"/>
      <c r="C54" s="106" t="s">
        <v>636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637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638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 t="s">
        <v>639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 t="s">
        <v>640</v>
      </c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 t="s">
        <v>641</v>
      </c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 t="s">
        <v>642</v>
      </c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195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52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119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1573F-1C01-4E08-82FA-E9E113AE0510}">
  <sheetPr>
    <tabColor rgb="FF0070C0"/>
  </sheetPr>
  <dimension ref="A1:J79"/>
  <sheetViews>
    <sheetView topLeftCell="A16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643</v>
      </c>
      <c r="D16" s="117" t="s">
        <v>644</v>
      </c>
      <c r="E16" s="16"/>
      <c r="F16" s="17"/>
      <c r="G16" s="93" t="s">
        <v>4</v>
      </c>
      <c r="H16" s="94">
        <v>45677</v>
      </c>
    </row>
    <row r="17" spans="1:8" s="18" customFormat="1" ht="20.399999999999999" x14ac:dyDescent="0.35">
      <c r="A17" s="13"/>
      <c r="B17" s="35" t="s">
        <v>5</v>
      </c>
      <c r="C17" s="101" t="s">
        <v>645</v>
      </c>
      <c r="D17" s="97"/>
      <c r="E17" s="19"/>
      <c r="F17" s="17"/>
      <c r="G17" s="93" t="s">
        <v>7</v>
      </c>
      <c r="H17" s="95" t="s">
        <v>646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647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648</v>
      </c>
      <c r="D24" s="88">
        <v>1</v>
      </c>
      <c r="E24" s="89">
        <v>8.5</v>
      </c>
      <c r="F24" s="89">
        <f>D24*E24</f>
        <v>8.5</v>
      </c>
      <c r="G24" s="34"/>
      <c r="H24" s="89">
        <f t="shared" ref="H24:H46" si="0">F24</f>
        <v>8.5</v>
      </c>
    </row>
    <row r="25" spans="1:8" s="18" customFormat="1" ht="20.399999999999999" x14ac:dyDescent="0.35">
      <c r="A25" s="32"/>
      <c r="B25" s="33"/>
      <c r="C25" s="87" t="s">
        <v>649</v>
      </c>
      <c r="D25" s="88">
        <v>1</v>
      </c>
      <c r="E25" s="89">
        <v>1.5</v>
      </c>
      <c r="F25" s="89">
        <f t="shared" ref="F25:F46" si="1">D25*E25</f>
        <v>1.5</v>
      </c>
      <c r="G25" s="34"/>
      <c r="H25" s="89">
        <f t="shared" si="0"/>
        <v>1.5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650</v>
      </c>
      <c r="D53" s="81">
        <v>1</v>
      </c>
      <c r="E53" s="82">
        <v>60</v>
      </c>
      <c r="F53" s="89">
        <f>D53*E53</f>
        <v>60</v>
      </c>
      <c r="G53" s="83"/>
      <c r="H53" s="89">
        <f t="shared" ref="H53:H60" si="2">F53</f>
        <v>60</v>
      </c>
    </row>
    <row r="54" spans="1:8" s="43" customFormat="1" ht="20.399999999999999" x14ac:dyDescent="0.35">
      <c r="A54" s="51"/>
      <c r="B54" s="80"/>
      <c r="C54" s="106" t="s">
        <v>651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92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91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60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70</v>
      </c>
    </row>
    <row r="68" spans="1:8" s="39" customFormat="1" ht="20.399999999999999" x14ac:dyDescent="0.35">
      <c r="A68" s="44"/>
      <c r="B68" s="26"/>
      <c r="C68" s="26"/>
      <c r="D68" s="26"/>
      <c r="E68" s="26"/>
      <c r="F68" s="52"/>
      <c r="G68" s="52"/>
      <c r="H68" s="52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52"/>
      <c r="G70" s="52"/>
      <c r="H70" s="52"/>
    </row>
    <row r="71" spans="1:8" s="40" customFormat="1" ht="20.399999999999999" x14ac:dyDescent="0.35">
      <c r="A71" s="35"/>
      <c r="B71" s="26"/>
      <c r="C71" s="26"/>
      <c r="D71" s="26"/>
      <c r="E71" s="26"/>
      <c r="F71" s="119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3D10A-F259-481E-B250-880226842F2F}">
  <sheetPr>
    <tabColor rgb="FF0070C0"/>
  </sheetPr>
  <dimension ref="A1:J79"/>
  <sheetViews>
    <sheetView topLeftCell="A10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560</v>
      </c>
      <c r="D16" s="117"/>
      <c r="E16" s="16"/>
      <c r="F16" s="17"/>
      <c r="G16" s="93" t="s">
        <v>4</v>
      </c>
      <c r="H16" s="94">
        <v>45677</v>
      </c>
    </row>
    <row r="17" spans="1:8" s="18" customFormat="1" ht="20.399999999999999" x14ac:dyDescent="0.35">
      <c r="A17" s="13"/>
      <c r="B17" s="35" t="s">
        <v>5</v>
      </c>
      <c r="C17" s="101" t="s">
        <v>561</v>
      </c>
      <c r="D17" s="97"/>
      <c r="E17" s="19"/>
      <c r="F17" s="17"/>
      <c r="G17" s="93" t="s">
        <v>7</v>
      </c>
      <c r="H17" s="95" t="s">
        <v>652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653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654</v>
      </c>
      <c r="D24" s="88">
        <v>1</v>
      </c>
      <c r="E24" s="89">
        <v>3</v>
      </c>
      <c r="F24" s="89">
        <f>D24*E24</f>
        <v>3</v>
      </c>
      <c r="G24" s="34"/>
      <c r="H24" s="89">
        <f t="shared" ref="H24:H46" si="0">F24</f>
        <v>3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3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655</v>
      </c>
      <c r="D53" s="81">
        <v>1</v>
      </c>
      <c r="E53" s="82">
        <v>45</v>
      </c>
      <c r="F53" s="89">
        <f>D53*E53</f>
        <v>45</v>
      </c>
      <c r="G53" s="83"/>
      <c r="H53" s="89">
        <f t="shared" ref="H53:H60" si="2">F53</f>
        <v>45</v>
      </c>
    </row>
    <row r="54" spans="1:8" s="43" customFormat="1" ht="20.399999999999999" x14ac:dyDescent="0.35">
      <c r="A54" s="51"/>
      <c r="B54" s="80"/>
      <c r="C54" s="106" t="s">
        <v>656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657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48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45"/>
      <c r="H68" s="45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52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9E45-5379-4C3F-BBC7-BDB6D6AA297D}">
  <sheetPr>
    <tabColor rgb="FF00B0F0"/>
  </sheetPr>
  <dimension ref="A1:J79"/>
  <sheetViews>
    <sheetView topLeftCell="A55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576</v>
      </c>
      <c r="D16" s="117"/>
      <c r="E16" s="16"/>
      <c r="F16" s="17"/>
      <c r="G16" s="93" t="s">
        <v>4</v>
      </c>
      <c r="H16" s="94">
        <v>45672</v>
      </c>
    </row>
    <row r="17" spans="1:8" s="18" customFormat="1" ht="20.399999999999999" x14ac:dyDescent="0.35">
      <c r="A17" s="13"/>
      <c r="B17" s="35" t="s">
        <v>5</v>
      </c>
      <c r="C17" s="101" t="s">
        <v>577</v>
      </c>
      <c r="D17" s="97"/>
      <c r="E17" s="19"/>
      <c r="F17" s="17"/>
      <c r="G17" s="93" t="s">
        <v>7</v>
      </c>
      <c r="H17" s="95" t="s">
        <v>658</v>
      </c>
    </row>
    <row r="18" spans="1:8" s="18" customFormat="1" ht="20.399999999999999" x14ac:dyDescent="0.35">
      <c r="A18" s="13"/>
      <c r="B18" s="35" t="s">
        <v>8</v>
      </c>
      <c r="C18" s="104" t="s">
        <v>221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659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380</v>
      </c>
      <c r="D24" s="88">
        <v>1</v>
      </c>
      <c r="E24" s="89">
        <v>13</v>
      </c>
      <c r="F24" s="89">
        <f>D24*E24</f>
        <v>13</v>
      </c>
      <c r="G24" s="34"/>
      <c r="H24" s="89">
        <f t="shared" ref="H24:H46" si="0">F24</f>
        <v>13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13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660</v>
      </c>
      <c r="D53" s="81">
        <v>1</v>
      </c>
      <c r="E53" s="82">
        <v>40</v>
      </c>
      <c r="F53" s="89">
        <f>D53*E53</f>
        <v>40</v>
      </c>
      <c r="G53" s="83"/>
      <c r="H53" s="89">
        <f t="shared" ref="H53:H60" si="2">F53</f>
        <v>40</v>
      </c>
    </row>
    <row r="54" spans="1:8" s="43" customFormat="1" ht="20.399999999999999" x14ac:dyDescent="0.35">
      <c r="A54" s="51"/>
      <c r="B54" s="80"/>
      <c r="C54" s="106" t="s">
        <v>661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662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663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53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DEF9F-13FE-42F5-A36E-9B202A318493}">
  <sheetPr>
    <tabColor rgb="FF0070C0"/>
  </sheetPr>
  <dimension ref="A1:J79"/>
  <sheetViews>
    <sheetView topLeftCell="A55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86</v>
      </c>
      <c r="D16" s="16"/>
      <c r="E16" s="16"/>
      <c r="F16" s="17"/>
      <c r="G16" s="93" t="s">
        <v>4</v>
      </c>
      <c r="H16" s="94">
        <v>45674</v>
      </c>
    </row>
    <row r="17" spans="1:8" s="18" customFormat="1" ht="20.399999999999999" x14ac:dyDescent="0.35">
      <c r="A17" s="13"/>
      <c r="B17" s="35" t="s">
        <v>5</v>
      </c>
      <c r="C17" s="101" t="s">
        <v>87</v>
      </c>
      <c r="D17" s="97"/>
      <c r="E17" s="19"/>
      <c r="F17" s="17"/>
      <c r="G17" s="93" t="s">
        <v>7</v>
      </c>
      <c r="H17" s="95" t="s">
        <v>664</v>
      </c>
    </row>
    <row r="18" spans="1:8" s="18" customFormat="1" ht="20.399999999999999" x14ac:dyDescent="0.35">
      <c r="A18" s="13"/>
      <c r="B18" s="35" t="s">
        <v>8</v>
      </c>
      <c r="C18" s="104" t="s">
        <v>89</v>
      </c>
      <c r="D18" s="21"/>
      <c r="E18" s="20"/>
      <c r="F18" s="17"/>
      <c r="G18" s="15"/>
      <c r="H18" s="116"/>
    </row>
    <row r="19" spans="1:8" s="18" customFormat="1" ht="20.399999999999999" x14ac:dyDescent="0.35">
      <c r="A19" s="13"/>
      <c r="B19" s="35" t="s">
        <v>10</v>
      </c>
      <c r="C19" s="100" t="s">
        <v>665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666</v>
      </c>
      <c r="D24" s="88">
        <v>4</v>
      </c>
      <c r="E24" s="89">
        <v>46</v>
      </c>
      <c r="F24" s="89">
        <f>D24*E24</f>
        <v>184</v>
      </c>
      <c r="G24" s="34"/>
      <c r="H24" s="89">
        <f t="shared" ref="H24:H46" si="0">F24</f>
        <v>184</v>
      </c>
    </row>
    <row r="25" spans="1:8" s="18" customFormat="1" ht="20.399999999999999" x14ac:dyDescent="0.35">
      <c r="A25" s="32"/>
      <c r="B25" s="33"/>
      <c r="C25" s="87" t="s">
        <v>667</v>
      </c>
      <c r="D25" s="88">
        <v>1</v>
      </c>
      <c r="E25" s="89">
        <v>32</v>
      </c>
      <c r="F25" s="89">
        <f>D25*E25</f>
        <v>32</v>
      </c>
      <c r="G25" s="34"/>
      <c r="H25" s="89">
        <f t="shared" si="0"/>
        <v>32</v>
      </c>
    </row>
    <row r="26" spans="1:8" s="18" customFormat="1" ht="20.399999999999999" x14ac:dyDescent="0.35">
      <c r="A26" s="32"/>
      <c r="B26" s="33"/>
      <c r="C26" s="87" t="s">
        <v>668</v>
      </c>
      <c r="D26" s="88">
        <v>1</v>
      </c>
      <c r="E26" s="89">
        <v>24</v>
      </c>
      <c r="F26" s="89">
        <f t="shared" ref="F26:F46" si="1">D26*E26</f>
        <v>24</v>
      </c>
      <c r="G26" s="34"/>
      <c r="H26" s="89">
        <f t="shared" si="0"/>
        <v>24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240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669</v>
      </c>
      <c r="D53" s="81">
        <v>1</v>
      </c>
      <c r="E53" s="82">
        <v>135</v>
      </c>
      <c r="F53" s="89">
        <f>D53*E53</f>
        <v>135</v>
      </c>
      <c r="G53" s="83"/>
      <c r="H53" s="89">
        <f t="shared" ref="H53:H60" si="2">F53</f>
        <v>135</v>
      </c>
    </row>
    <row r="54" spans="1:8" s="43" customFormat="1" ht="20.399999999999999" x14ac:dyDescent="0.35">
      <c r="A54" s="51"/>
      <c r="B54" s="80"/>
      <c r="C54" s="106" t="s">
        <v>670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671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672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 t="s">
        <v>135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135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375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BC81D-F242-4BB0-990D-7F60399D6F15}">
  <sheetPr>
    <tabColor rgb="FF00B050"/>
  </sheetPr>
  <dimension ref="A1:J79"/>
  <sheetViews>
    <sheetView topLeftCell="A10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166</v>
      </c>
      <c r="D16" s="117"/>
      <c r="E16" s="16"/>
      <c r="F16" s="17"/>
      <c r="G16" s="93" t="s">
        <v>4</v>
      </c>
      <c r="H16" s="94">
        <v>45673</v>
      </c>
    </row>
    <row r="17" spans="1:8" s="18" customFormat="1" ht="20.399999999999999" x14ac:dyDescent="0.35">
      <c r="A17" s="13"/>
      <c r="B17" s="35" t="s">
        <v>5</v>
      </c>
      <c r="C17" s="101" t="s">
        <v>167</v>
      </c>
      <c r="D17" s="97"/>
      <c r="E17" s="19"/>
      <c r="F17" s="17"/>
      <c r="G17" s="93" t="s">
        <v>7</v>
      </c>
      <c r="H17" s="95"/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673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674</v>
      </c>
      <c r="D24" s="88">
        <v>13</v>
      </c>
      <c r="E24" s="89">
        <v>46.5</v>
      </c>
      <c r="F24" s="89">
        <f>D24*E24</f>
        <v>604.5</v>
      </c>
      <c r="G24" s="34"/>
      <c r="H24" s="89">
        <f t="shared" ref="H24:H46" si="0">F24</f>
        <v>604.5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604.5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675</v>
      </c>
      <c r="D53" s="81">
        <v>1</v>
      </c>
      <c r="E53" s="82">
        <v>120</v>
      </c>
      <c r="F53" s="89">
        <f>D53*E53</f>
        <v>120</v>
      </c>
      <c r="G53" s="83"/>
      <c r="H53" s="89">
        <f t="shared" ref="H53:H60" si="2">F53</f>
        <v>120</v>
      </c>
    </row>
    <row r="54" spans="1:8" s="43" customFormat="1" ht="20.399999999999999" x14ac:dyDescent="0.35">
      <c r="A54" s="51"/>
      <c r="B54" s="80"/>
      <c r="C54" s="106" t="s">
        <v>676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677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678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120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724.5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45"/>
      <c r="H68" s="45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52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0291C-A20A-4591-B113-D6824A60A09A}">
  <sheetPr>
    <tabColor rgb="FF00B050"/>
  </sheetPr>
  <dimension ref="A1:J79"/>
  <sheetViews>
    <sheetView topLeftCell="A13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166</v>
      </c>
      <c r="D16" s="117"/>
      <c r="E16" s="16"/>
      <c r="F16" s="17"/>
      <c r="G16" s="93" t="s">
        <v>4</v>
      </c>
      <c r="H16" s="94">
        <v>45673</v>
      </c>
    </row>
    <row r="17" spans="1:8" s="18" customFormat="1" ht="20.399999999999999" x14ac:dyDescent="0.35">
      <c r="A17" s="13"/>
      <c r="B17" s="35" t="s">
        <v>5</v>
      </c>
      <c r="C17" s="101" t="s">
        <v>167</v>
      </c>
      <c r="D17" s="97"/>
      <c r="E17" s="19"/>
      <c r="F17" s="17"/>
      <c r="G17" s="93" t="s">
        <v>7</v>
      </c>
      <c r="H17" s="95"/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679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680</v>
      </c>
      <c r="D24" s="88">
        <v>13</v>
      </c>
      <c r="E24" s="89">
        <v>38.9</v>
      </c>
      <c r="F24" s="89">
        <f>D24*E24</f>
        <v>505.7</v>
      </c>
      <c r="G24" s="34"/>
      <c r="H24" s="89">
        <f t="shared" ref="H24:H46" si="0">F24</f>
        <v>505.7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505.7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675</v>
      </c>
      <c r="D53" s="81">
        <v>1</v>
      </c>
      <c r="E53" s="82">
        <v>120</v>
      </c>
      <c r="F53" s="89">
        <f>D53*E53</f>
        <v>120</v>
      </c>
      <c r="G53" s="83"/>
      <c r="H53" s="89">
        <f t="shared" ref="H53:H60" si="2">F53</f>
        <v>120</v>
      </c>
    </row>
    <row r="54" spans="1:8" s="43" customFormat="1" ht="20.399999999999999" x14ac:dyDescent="0.35">
      <c r="A54" s="51"/>
      <c r="B54" s="80"/>
      <c r="C54" s="106" t="s">
        <v>676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120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625.70000000000005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45"/>
      <c r="H68" s="45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52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3F1C0-A00E-4CF9-9C60-F363A14A5C07}">
  <sheetPr>
    <tabColor rgb="FF0070C0"/>
  </sheetPr>
  <dimension ref="A1:J79"/>
  <sheetViews>
    <sheetView topLeftCell="A49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166</v>
      </c>
      <c r="D16" s="117"/>
      <c r="E16" s="16"/>
      <c r="F16" s="17"/>
      <c r="G16" s="93" t="s">
        <v>4</v>
      </c>
      <c r="H16" s="94">
        <v>45672</v>
      </c>
    </row>
    <row r="17" spans="1:8" s="18" customFormat="1" ht="20.399999999999999" x14ac:dyDescent="0.35">
      <c r="A17" s="13"/>
      <c r="B17" s="35" t="s">
        <v>5</v>
      </c>
      <c r="C17" s="101" t="s">
        <v>681</v>
      </c>
      <c r="D17" s="97"/>
      <c r="E17" s="19"/>
      <c r="F17" s="17"/>
      <c r="G17" s="93" t="s">
        <v>7</v>
      </c>
      <c r="H17" s="95" t="s">
        <v>682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683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684</v>
      </c>
      <c r="D24" s="88">
        <v>1</v>
      </c>
      <c r="E24" s="89">
        <v>5</v>
      </c>
      <c r="F24" s="89">
        <f>D24*E24</f>
        <v>5</v>
      </c>
      <c r="G24" s="34"/>
      <c r="H24" s="89">
        <f t="shared" ref="H24:H46" si="0">F24</f>
        <v>5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685</v>
      </c>
      <c r="D53" s="81">
        <v>1</v>
      </c>
      <c r="E53" s="82">
        <v>45</v>
      </c>
      <c r="F53" s="89">
        <f>D53*E53</f>
        <v>45</v>
      </c>
      <c r="G53" s="83"/>
      <c r="H53" s="89">
        <f t="shared" ref="H53:H60" si="2">F53</f>
        <v>45</v>
      </c>
    </row>
    <row r="54" spans="1:8" s="43" customFormat="1" ht="20.399999999999999" x14ac:dyDescent="0.35">
      <c r="A54" s="51"/>
      <c r="B54" s="80"/>
      <c r="C54" s="106" t="s">
        <v>686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50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45"/>
      <c r="H68" s="45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52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8B855-3A07-4440-AA2F-930C8FFF66C8}">
  <sheetPr>
    <tabColor rgb="FF0070C0"/>
  </sheetPr>
  <dimension ref="A1:J79"/>
  <sheetViews>
    <sheetView topLeftCell="A49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687</v>
      </c>
      <c r="D16" s="102"/>
      <c r="E16" s="16"/>
      <c r="F16" s="17"/>
      <c r="G16" s="93" t="s">
        <v>4</v>
      </c>
      <c r="H16" s="94">
        <v>46037</v>
      </c>
    </row>
    <row r="17" spans="1:8" s="18" customFormat="1" ht="20.399999999999999" x14ac:dyDescent="0.35">
      <c r="A17" s="13"/>
      <c r="B17" s="35" t="s">
        <v>5</v>
      </c>
      <c r="C17" s="101" t="s">
        <v>688</v>
      </c>
      <c r="D17" s="97"/>
      <c r="E17" s="19"/>
      <c r="F17" s="17"/>
      <c r="G17" s="93" t="s">
        <v>7</v>
      </c>
      <c r="H17" s="95" t="s">
        <v>689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690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691</v>
      </c>
      <c r="D24" s="88">
        <v>1</v>
      </c>
      <c r="E24" s="89">
        <v>14</v>
      </c>
      <c r="F24" s="89">
        <f>D24*E24</f>
        <v>14</v>
      </c>
      <c r="G24" s="34"/>
      <c r="H24" s="89">
        <f t="shared" ref="H24:H46" si="0">F24</f>
        <v>14</v>
      </c>
    </row>
    <row r="25" spans="1:8" s="18" customFormat="1" ht="20.399999999999999" x14ac:dyDescent="0.35">
      <c r="A25" s="32"/>
      <c r="B25" s="33"/>
      <c r="C25" s="87" t="s">
        <v>692</v>
      </c>
      <c r="D25" s="88">
        <v>1</v>
      </c>
      <c r="E25" s="89">
        <v>18.5</v>
      </c>
      <c r="F25" s="89">
        <f t="shared" ref="F25:F46" si="1">D25*E25</f>
        <v>18.5</v>
      </c>
      <c r="G25" s="34"/>
      <c r="H25" s="89">
        <f t="shared" si="0"/>
        <v>18.5</v>
      </c>
    </row>
    <row r="26" spans="1:8" s="18" customFormat="1" ht="20.399999999999999" x14ac:dyDescent="0.35">
      <c r="A26" s="32"/>
      <c r="B26" s="33"/>
      <c r="C26" s="87" t="s">
        <v>693</v>
      </c>
      <c r="D26" s="88"/>
      <c r="E26" s="89">
        <v>12</v>
      </c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 t="s">
        <v>694</v>
      </c>
      <c r="D27" s="111">
        <v>2</v>
      </c>
      <c r="E27" s="89">
        <v>3</v>
      </c>
      <c r="F27" s="89">
        <f t="shared" si="1"/>
        <v>6</v>
      </c>
      <c r="G27" s="34"/>
      <c r="H27" s="89">
        <f t="shared" si="0"/>
        <v>6</v>
      </c>
    </row>
    <row r="28" spans="1:8" s="18" customFormat="1" ht="20.399999999999999" x14ac:dyDescent="0.35">
      <c r="A28" s="32"/>
      <c r="B28" s="33"/>
      <c r="C28" s="87" t="s">
        <v>695</v>
      </c>
      <c r="D28" s="88">
        <v>2</v>
      </c>
      <c r="E28" s="89">
        <v>2.5</v>
      </c>
      <c r="F28" s="89">
        <f t="shared" si="1"/>
        <v>5</v>
      </c>
      <c r="G28" s="34"/>
      <c r="H28" s="89">
        <f t="shared" si="0"/>
        <v>5</v>
      </c>
    </row>
    <row r="29" spans="1:8" s="18" customFormat="1" ht="20.399999999999999" x14ac:dyDescent="0.35">
      <c r="A29" s="32"/>
      <c r="B29" s="33"/>
      <c r="C29" s="87" t="s">
        <v>696</v>
      </c>
      <c r="D29" s="88">
        <v>2</v>
      </c>
      <c r="E29" s="89">
        <v>3</v>
      </c>
      <c r="F29" s="89">
        <f t="shared" si="1"/>
        <v>6</v>
      </c>
      <c r="G29" s="34"/>
      <c r="H29" s="89">
        <f t="shared" si="0"/>
        <v>6</v>
      </c>
    </row>
    <row r="30" spans="1:8" s="18" customFormat="1" ht="20.399999999999999" x14ac:dyDescent="0.35">
      <c r="A30" s="32"/>
      <c r="B30" s="33"/>
      <c r="C30" s="87" t="s">
        <v>697</v>
      </c>
      <c r="D30" s="88">
        <v>1</v>
      </c>
      <c r="E30" s="89">
        <v>1.5</v>
      </c>
      <c r="F30" s="89">
        <f t="shared" si="1"/>
        <v>1.5</v>
      </c>
      <c r="G30" s="34"/>
      <c r="H30" s="89">
        <f t="shared" si="0"/>
        <v>1.5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51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698</v>
      </c>
      <c r="D53" s="81">
        <v>1</v>
      </c>
      <c r="E53" s="82">
        <v>79</v>
      </c>
      <c r="F53" s="89">
        <f>D53*E53</f>
        <v>79</v>
      </c>
      <c r="G53" s="83"/>
      <c r="H53" s="89">
        <f t="shared" ref="H53:H60" si="2">F53</f>
        <v>79</v>
      </c>
    </row>
    <row r="54" spans="1:8" s="43" customFormat="1" ht="20.399999999999999" x14ac:dyDescent="0.35">
      <c r="A54" s="51"/>
      <c r="B54" s="80"/>
      <c r="C54" s="106" t="s">
        <v>699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700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701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 t="s">
        <v>702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 t="s">
        <v>703</v>
      </c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 t="s">
        <v>704</v>
      </c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 t="s">
        <v>705</v>
      </c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79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130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9738C-A4D0-4C14-980A-08507DEC0247}">
  <sheetPr>
    <tabColor rgb="FF0070C0"/>
  </sheetPr>
  <dimension ref="A1:J79"/>
  <sheetViews>
    <sheetView topLeftCell="A46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155</v>
      </c>
      <c r="D16" s="117" t="s">
        <v>156</v>
      </c>
      <c r="E16" s="16"/>
      <c r="F16" s="17"/>
      <c r="G16" s="93" t="s">
        <v>4</v>
      </c>
      <c r="H16" s="94">
        <v>45669</v>
      </c>
    </row>
    <row r="17" spans="1:8" s="18" customFormat="1" ht="20.399999999999999" x14ac:dyDescent="0.35">
      <c r="A17" s="13"/>
      <c r="B17" s="35" t="s">
        <v>5</v>
      </c>
      <c r="C17" s="101" t="s">
        <v>157</v>
      </c>
      <c r="D17" s="97"/>
      <c r="E17" s="19"/>
      <c r="F17" s="17"/>
      <c r="G17" s="93" t="s">
        <v>7</v>
      </c>
      <c r="H17" s="95" t="s">
        <v>706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707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708</v>
      </c>
      <c r="D24" s="88">
        <v>1</v>
      </c>
      <c r="E24" s="89">
        <v>10</v>
      </c>
      <c r="F24" s="89">
        <f>D24*E24</f>
        <v>10</v>
      </c>
      <c r="G24" s="34"/>
      <c r="H24" s="89">
        <f t="shared" ref="H24:H46" si="0">F24</f>
        <v>10</v>
      </c>
    </row>
    <row r="25" spans="1:8" s="18" customFormat="1" ht="20.399999999999999" x14ac:dyDescent="0.35">
      <c r="A25" s="32"/>
      <c r="B25" s="33"/>
      <c r="C25" s="87" t="s">
        <v>709</v>
      </c>
      <c r="D25" s="88">
        <v>1</v>
      </c>
      <c r="E25" s="89">
        <v>2</v>
      </c>
      <c r="F25" s="89">
        <f t="shared" ref="F25:F46" si="1">D25*E25</f>
        <v>2</v>
      </c>
      <c r="G25" s="34"/>
      <c r="H25" s="89">
        <f t="shared" si="0"/>
        <v>2</v>
      </c>
    </row>
    <row r="26" spans="1:8" s="18" customFormat="1" ht="20.399999999999999" x14ac:dyDescent="0.35">
      <c r="A26" s="32"/>
      <c r="B26" s="33"/>
      <c r="C26" s="87" t="s">
        <v>710</v>
      </c>
      <c r="D26" s="88">
        <v>1</v>
      </c>
      <c r="E26" s="89">
        <v>5</v>
      </c>
      <c r="F26" s="89">
        <f t="shared" si="1"/>
        <v>5</v>
      </c>
      <c r="G26" s="34"/>
      <c r="H26" s="89">
        <f t="shared" si="0"/>
        <v>5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17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711</v>
      </c>
      <c r="D53" s="81">
        <v>1</v>
      </c>
      <c r="E53" s="82">
        <v>70</v>
      </c>
      <c r="F53" s="89">
        <f>D53*E53</f>
        <v>70</v>
      </c>
      <c r="G53" s="83"/>
      <c r="H53" s="89">
        <f t="shared" ref="H53:H60" si="2">F53</f>
        <v>70</v>
      </c>
    </row>
    <row r="54" spans="1:8" s="43" customFormat="1" ht="20.399999999999999" x14ac:dyDescent="0.35">
      <c r="A54" s="51"/>
      <c r="B54" s="80"/>
      <c r="C54" s="106" t="s">
        <v>712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713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70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87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6D42-24C2-4206-8660-449CFDD09CCD}">
  <sheetPr>
    <tabColor rgb="FF0070C0"/>
  </sheetPr>
  <dimension ref="A1:J79"/>
  <sheetViews>
    <sheetView topLeftCell="A49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560</v>
      </c>
      <c r="D16" s="117"/>
      <c r="E16" s="16"/>
      <c r="F16" s="17"/>
      <c r="G16" s="93" t="s">
        <v>4</v>
      </c>
      <c r="H16" s="94">
        <v>45667</v>
      </c>
    </row>
    <row r="17" spans="1:8" s="18" customFormat="1" ht="20.399999999999999" x14ac:dyDescent="0.35">
      <c r="A17" s="13"/>
      <c r="B17" s="35" t="s">
        <v>5</v>
      </c>
      <c r="C17" s="101" t="s">
        <v>561</v>
      </c>
      <c r="D17" s="97"/>
      <c r="E17" s="19"/>
      <c r="F17" s="17"/>
      <c r="G17" s="93" t="s">
        <v>7</v>
      </c>
      <c r="H17" s="95" t="s">
        <v>714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715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684</v>
      </c>
      <c r="D24" s="88">
        <v>1</v>
      </c>
      <c r="E24" s="89">
        <v>8</v>
      </c>
      <c r="F24" s="89">
        <f>D24*E24</f>
        <v>8</v>
      </c>
      <c r="G24" s="34"/>
      <c r="H24" s="89">
        <f t="shared" ref="H24:H46" si="0">F24</f>
        <v>8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8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716</v>
      </c>
      <c r="D53" s="81">
        <v>1</v>
      </c>
      <c r="E53" s="82">
        <v>70</v>
      </c>
      <c r="F53" s="89">
        <f>D53*E53</f>
        <v>70</v>
      </c>
      <c r="G53" s="83"/>
      <c r="H53" s="89">
        <f t="shared" ref="H53:H60" si="2">F53</f>
        <v>70</v>
      </c>
    </row>
    <row r="54" spans="1:8" s="43" customFormat="1" ht="20.399999999999999" x14ac:dyDescent="0.35">
      <c r="A54" s="51"/>
      <c r="B54" s="80"/>
      <c r="C54" s="106" t="s">
        <v>717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70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78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45"/>
      <c r="H68" s="45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52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0FC0C-C7B4-43D0-8ECF-474DCF83FA88}">
  <sheetPr>
    <tabColor rgb="FF0070C0"/>
  </sheetPr>
  <dimension ref="A1:J79"/>
  <sheetViews>
    <sheetView topLeftCell="A52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612</v>
      </c>
      <c r="D16" s="117" t="s">
        <v>613</v>
      </c>
      <c r="E16" s="16"/>
      <c r="F16" s="17"/>
      <c r="G16" s="93" t="s">
        <v>4</v>
      </c>
      <c r="H16" s="94">
        <v>45664</v>
      </c>
    </row>
    <row r="17" spans="1:8" s="18" customFormat="1" ht="20.399999999999999" x14ac:dyDescent="0.35">
      <c r="A17" s="13"/>
      <c r="B17" s="35" t="s">
        <v>5</v>
      </c>
      <c r="C17" s="101" t="s">
        <v>614</v>
      </c>
      <c r="D17" s="97"/>
      <c r="E17" s="19"/>
      <c r="F17" s="17"/>
      <c r="G17" s="93" t="s">
        <v>7</v>
      </c>
      <c r="H17" s="95" t="s">
        <v>719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720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721</v>
      </c>
      <c r="D53" s="81">
        <v>1</v>
      </c>
      <c r="E53" s="82">
        <v>50</v>
      </c>
      <c r="F53" s="89">
        <f>D53*E53</f>
        <v>50</v>
      </c>
      <c r="G53" s="83"/>
      <c r="H53" s="89">
        <f t="shared" ref="H53:H60" si="2">F53</f>
        <v>50</v>
      </c>
    </row>
    <row r="54" spans="1:8" s="43" customFormat="1" ht="20.399999999999999" x14ac:dyDescent="0.35">
      <c r="A54" s="51"/>
      <c r="B54" s="80"/>
      <c r="C54" s="106" t="s">
        <v>722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50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D471E-0024-4CB6-B548-7851232F2626}">
  <sheetPr>
    <tabColor rgb="FF0070C0"/>
  </sheetPr>
  <dimension ref="A1:J79"/>
  <sheetViews>
    <sheetView topLeftCell="A7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723</v>
      </c>
      <c r="D16" s="16"/>
      <c r="E16" s="16"/>
      <c r="F16" s="17"/>
      <c r="G16" s="93" t="s">
        <v>4</v>
      </c>
      <c r="H16" s="94">
        <v>45638</v>
      </c>
    </row>
    <row r="17" spans="1:8" s="18" customFormat="1" ht="20.399999999999999" x14ac:dyDescent="0.35">
      <c r="A17" s="13"/>
      <c r="B17" s="35" t="s">
        <v>5</v>
      </c>
      <c r="C17" s="121" t="s">
        <v>724</v>
      </c>
      <c r="D17" s="97"/>
      <c r="E17" s="19"/>
      <c r="F17" s="17"/>
      <c r="G17" s="93" t="s">
        <v>7</v>
      </c>
      <c r="H17" s="95" t="s">
        <v>725</v>
      </c>
    </row>
    <row r="18" spans="1:8" s="18" customFormat="1" ht="20.399999999999999" x14ac:dyDescent="0.35">
      <c r="A18" s="13"/>
      <c r="B18" s="35" t="s">
        <v>726</v>
      </c>
      <c r="C18" s="104" t="s">
        <v>727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728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729</v>
      </c>
      <c r="D53" s="81">
        <v>1</v>
      </c>
      <c r="E53" s="82">
        <v>80</v>
      </c>
      <c r="F53" s="89">
        <f>D53*E53</f>
        <v>80</v>
      </c>
      <c r="G53" s="83"/>
      <c r="H53" s="89">
        <f t="shared" ref="H53:H60" si="2">F53</f>
        <v>80</v>
      </c>
    </row>
    <row r="54" spans="1:8" s="43" customFormat="1" ht="20.399999999999999" x14ac:dyDescent="0.35">
      <c r="A54" s="51"/>
      <c r="B54" s="80"/>
      <c r="C54" s="106" t="s">
        <v>730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731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732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 t="s">
        <v>733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80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80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F0B69-98DC-411C-8E00-06E68649D6BF}">
  <sheetPr>
    <tabColor rgb="FF0070C0"/>
  </sheetPr>
  <dimension ref="A1:J79"/>
  <sheetViews>
    <sheetView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371</v>
      </c>
      <c r="D16" s="16"/>
      <c r="E16" s="16"/>
      <c r="F16" s="17"/>
      <c r="G16" s="93" t="s">
        <v>4</v>
      </c>
      <c r="H16" s="94">
        <v>45638</v>
      </c>
    </row>
    <row r="17" spans="1:8" s="18" customFormat="1" ht="20.399999999999999" x14ac:dyDescent="0.35">
      <c r="A17" s="13"/>
      <c r="B17" s="35" t="s">
        <v>5</v>
      </c>
      <c r="C17" s="101" t="s">
        <v>219</v>
      </c>
      <c r="D17" s="97"/>
      <c r="E17" s="19"/>
      <c r="F17" s="17"/>
      <c r="G17" s="93" t="s">
        <v>7</v>
      </c>
      <c r="H17" s="95" t="s">
        <v>734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735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736</v>
      </c>
      <c r="D53" s="81">
        <v>1</v>
      </c>
      <c r="E53" s="82">
        <v>80</v>
      </c>
      <c r="F53" s="89">
        <f>D53*E53</f>
        <v>80</v>
      </c>
      <c r="G53" s="83"/>
      <c r="H53" s="89">
        <f t="shared" ref="H53:H60" si="2">F53</f>
        <v>80</v>
      </c>
    </row>
    <row r="54" spans="1:8" s="43" customFormat="1" ht="20.399999999999999" x14ac:dyDescent="0.35">
      <c r="A54" s="51"/>
      <c r="B54" s="80"/>
      <c r="C54" s="106"/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80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80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32F2C-BCB5-46DE-A090-D7204D587840}">
  <sheetPr>
    <tabColor rgb="FF0070C0"/>
  </sheetPr>
  <dimension ref="A1:J79"/>
  <sheetViews>
    <sheetView topLeftCell="A10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434</v>
      </c>
      <c r="D16" s="117" t="s">
        <v>435</v>
      </c>
      <c r="E16" s="16"/>
      <c r="F16" s="17"/>
      <c r="G16" s="93" t="s">
        <v>4</v>
      </c>
      <c r="H16" s="94">
        <v>45638</v>
      </c>
    </row>
    <row r="17" spans="1:8" s="18" customFormat="1" ht="20.399999999999999" x14ac:dyDescent="0.35">
      <c r="A17" s="13"/>
      <c r="B17" s="35" t="s">
        <v>5</v>
      </c>
      <c r="C17" s="115" t="s">
        <v>436</v>
      </c>
      <c r="D17" s="97"/>
      <c r="E17" s="19"/>
      <c r="F17" s="17"/>
      <c r="G17" s="93" t="s">
        <v>7</v>
      </c>
      <c r="H17" s="95" t="s">
        <v>737</v>
      </c>
    </row>
    <row r="18" spans="1:8" s="18" customFormat="1" ht="20.399999999999999" x14ac:dyDescent="0.35">
      <c r="A18" s="13"/>
      <c r="B18" s="35" t="s">
        <v>8</v>
      </c>
      <c r="C18" s="104" t="s">
        <v>438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738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739</v>
      </c>
      <c r="D53" s="81">
        <v>1</v>
      </c>
      <c r="E53" s="82">
        <v>50</v>
      </c>
      <c r="F53" s="89">
        <f>D53*E53</f>
        <v>50</v>
      </c>
      <c r="G53" s="83"/>
      <c r="H53" s="89">
        <f t="shared" ref="H53:H60" si="2">F53</f>
        <v>50</v>
      </c>
    </row>
    <row r="54" spans="1:8" s="43" customFormat="1" ht="20.399999999999999" x14ac:dyDescent="0.35">
      <c r="A54" s="51"/>
      <c r="B54" s="80"/>
      <c r="C54" s="106" t="s">
        <v>740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50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988DC-3143-443F-9768-E767E56CA8AF}">
  <sheetPr>
    <tabColor rgb="FF0070C0"/>
  </sheetPr>
  <dimension ref="A1:J79"/>
  <sheetViews>
    <sheetView topLeftCell="A49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434</v>
      </c>
      <c r="D16" s="117" t="s">
        <v>435</v>
      </c>
      <c r="E16" s="16"/>
      <c r="F16" s="17"/>
      <c r="G16" s="93" t="s">
        <v>4</v>
      </c>
      <c r="H16" s="94">
        <v>45638</v>
      </c>
    </row>
    <row r="17" spans="1:8" s="18" customFormat="1" ht="20.399999999999999" x14ac:dyDescent="0.35">
      <c r="A17" s="13"/>
      <c r="B17" s="35" t="s">
        <v>5</v>
      </c>
      <c r="C17" s="115" t="s">
        <v>436</v>
      </c>
      <c r="D17" s="97"/>
      <c r="E17" s="19"/>
      <c r="F17" s="17"/>
      <c r="G17" s="93" t="s">
        <v>7</v>
      </c>
      <c r="H17" s="95" t="s">
        <v>741</v>
      </c>
    </row>
    <row r="18" spans="1:8" s="18" customFormat="1" ht="20.399999999999999" x14ac:dyDescent="0.35">
      <c r="A18" s="13"/>
      <c r="B18" s="35" t="s">
        <v>8</v>
      </c>
      <c r="C18" s="104" t="s">
        <v>438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742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743</v>
      </c>
      <c r="D24" s="88">
        <v>2</v>
      </c>
      <c r="E24" s="89">
        <v>3</v>
      </c>
      <c r="F24" s="89">
        <f>D24*E24</f>
        <v>6</v>
      </c>
      <c r="G24" s="34"/>
      <c r="H24" s="89">
        <f t="shared" ref="H24:H46" si="0">F24</f>
        <v>6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6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744</v>
      </c>
      <c r="D53" s="81">
        <v>1</v>
      </c>
      <c r="E53" s="82">
        <v>50</v>
      </c>
      <c r="F53" s="89">
        <f>D53*E53</f>
        <v>50</v>
      </c>
      <c r="G53" s="83"/>
      <c r="H53" s="89">
        <f t="shared" ref="H53:H60" si="2">F53</f>
        <v>50</v>
      </c>
    </row>
    <row r="54" spans="1:8" s="43" customFormat="1" ht="20.399999999999999" x14ac:dyDescent="0.35">
      <c r="A54" s="51"/>
      <c r="B54" s="80"/>
      <c r="C54" s="106" t="s">
        <v>745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56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3F458-B476-468B-A206-4808216867BC}">
  <sheetPr>
    <tabColor rgb="FF0070C0"/>
  </sheetPr>
  <dimension ref="A1:J79"/>
  <sheetViews>
    <sheetView topLeftCell="A58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434</v>
      </c>
      <c r="D16" s="117" t="s">
        <v>435</v>
      </c>
      <c r="E16" s="16"/>
      <c r="F16" s="17"/>
      <c r="G16" s="93" t="s">
        <v>4</v>
      </c>
      <c r="H16" s="94">
        <v>45637</v>
      </c>
    </row>
    <row r="17" spans="1:8" s="18" customFormat="1" ht="20.399999999999999" x14ac:dyDescent="0.35">
      <c r="A17" s="13"/>
      <c r="B17" s="35" t="s">
        <v>5</v>
      </c>
      <c r="C17" s="115" t="s">
        <v>436</v>
      </c>
      <c r="D17" s="97"/>
      <c r="E17" s="19"/>
      <c r="F17" s="17"/>
      <c r="G17" s="93" t="s">
        <v>7</v>
      </c>
      <c r="H17" s="95" t="s">
        <v>746</v>
      </c>
    </row>
    <row r="18" spans="1:8" s="18" customFormat="1" ht="20.399999999999999" x14ac:dyDescent="0.35">
      <c r="A18" s="13"/>
      <c r="B18" s="35" t="s">
        <v>8</v>
      </c>
      <c r="C18" s="104" t="s">
        <v>438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747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748</v>
      </c>
      <c r="D53" s="81">
        <v>1</v>
      </c>
      <c r="E53" s="82">
        <v>45</v>
      </c>
      <c r="F53" s="89">
        <f>D53*E53</f>
        <v>45</v>
      </c>
      <c r="G53" s="83"/>
      <c r="H53" s="89">
        <f t="shared" ref="H53:H60" si="2">F53</f>
        <v>45</v>
      </c>
    </row>
    <row r="54" spans="1:8" s="43" customFormat="1" ht="20.399999999999999" x14ac:dyDescent="0.35">
      <c r="A54" s="51"/>
      <c r="B54" s="80"/>
      <c r="C54" s="106"/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45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E6EE-CFE2-4CEA-A646-24BAFEBBF7B2}">
  <sheetPr>
    <tabColor rgb="FF0070C0"/>
  </sheetPr>
  <dimension ref="A1:J79"/>
  <sheetViews>
    <sheetView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749</v>
      </c>
      <c r="D16" s="117" t="s">
        <v>750</v>
      </c>
      <c r="E16" s="16"/>
      <c r="F16" s="17"/>
      <c r="G16" s="93" t="s">
        <v>4</v>
      </c>
      <c r="H16" s="94">
        <v>45637</v>
      </c>
    </row>
    <row r="17" spans="1:8" s="18" customFormat="1" ht="20.399999999999999" x14ac:dyDescent="0.35">
      <c r="A17" s="13"/>
      <c r="B17" s="35" t="s">
        <v>5</v>
      </c>
      <c r="C17" s="115" t="s">
        <v>751</v>
      </c>
      <c r="D17" s="97"/>
      <c r="E17" s="19"/>
      <c r="F17" s="17"/>
      <c r="G17" s="93" t="s">
        <v>7</v>
      </c>
      <c r="H17" s="95" t="s">
        <v>752</v>
      </c>
    </row>
    <row r="18" spans="1:8" s="18" customFormat="1" ht="20.399999999999999" x14ac:dyDescent="0.35">
      <c r="A18" s="13"/>
      <c r="B18" s="35"/>
      <c r="C18" s="98" t="s">
        <v>753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754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755</v>
      </c>
      <c r="D53" s="81">
        <v>1</v>
      </c>
      <c r="E53" s="82">
        <v>50</v>
      </c>
      <c r="F53" s="89">
        <f>D53*E53</f>
        <v>50</v>
      </c>
      <c r="G53" s="83"/>
      <c r="H53" s="89">
        <f t="shared" ref="H53:H60" si="2">F53</f>
        <v>50</v>
      </c>
    </row>
    <row r="54" spans="1:8" s="43" customFormat="1" ht="20.399999999999999" x14ac:dyDescent="0.35">
      <c r="A54" s="51"/>
      <c r="B54" s="80"/>
      <c r="C54" s="106" t="s">
        <v>756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757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50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B78BE-D078-43DD-8D98-B8563F6E3322}">
  <sheetPr>
    <tabColor rgb="FF00B050"/>
  </sheetPr>
  <dimension ref="A1:J79"/>
  <sheetViews>
    <sheetView topLeftCell="A4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758</v>
      </c>
      <c r="D16" s="117" t="s">
        <v>759</v>
      </c>
      <c r="E16" s="16"/>
      <c r="F16" s="17"/>
      <c r="G16" s="93" t="s">
        <v>4</v>
      </c>
      <c r="H16" s="94">
        <v>45636</v>
      </c>
    </row>
    <row r="17" spans="1:8" s="18" customFormat="1" ht="20.399999999999999" x14ac:dyDescent="0.35">
      <c r="A17" s="13"/>
      <c r="B17" s="35" t="s">
        <v>5</v>
      </c>
      <c r="C17" s="101" t="s">
        <v>760</v>
      </c>
      <c r="D17" s="97"/>
      <c r="E17" s="19"/>
      <c r="F17" s="17"/>
      <c r="G17" s="93" t="s">
        <v>7</v>
      </c>
      <c r="H17" s="95" t="s">
        <v>761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762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763</v>
      </c>
      <c r="D24" s="88">
        <v>1</v>
      </c>
      <c r="E24" s="89">
        <v>550</v>
      </c>
      <c r="F24" s="89">
        <f>D24*E24</f>
        <v>550</v>
      </c>
      <c r="G24" s="34"/>
      <c r="H24" s="89">
        <f t="shared" ref="H24:H46" si="0">F24</f>
        <v>550</v>
      </c>
    </row>
    <row r="25" spans="1:8" s="18" customFormat="1" ht="20.399999999999999" x14ac:dyDescent="0.35">
      <c r="A25" s="32"/>
      <c r="B25" s="33"/>
      <c r="C25" s="87" t="s">
        <v>764</v>
      </c>
      <c r="D25" s="88">
        <v>1</v>
      </c>
      <c r="E25" s="89">
        <v>50</v>
      </c>
      <c r="F25" s="89">
        <f t="shared" ref="F25:F46" si="1">D25*E25</f>
        <v>50</v>
      </c>
      <c r="G25" s="34"/>
      <c r="H25" s="89">
        <f t="shared" si="0"/>
        <v>50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600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765</v>
      </c>
      <c r="D53" s="81">
        <v>1</v>
      </c>
      <c r="E53" s="82">
        <v>1200</v>
      </c>
      <c r="F53" s="89">
        <f>D53*E53</f>
        <v>1200</v>
      </c>
      <c r="G53" s="83"/>
      <c r="H53" s="89">
        <f t="shared" ref="H53:H60" si="2">F53</f>
        <v>1200</v>
      </c>
    </row>
    <row r="54" spans="1:8" s="43" customFormat="1" ht="20.399999999999999" x14ac:dyDescent="0.35">
      <c r="A54" s="51"/>
      <c r="B54" s="80"/>
      <c r="C54" s="106" t="s">
        <v>766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767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768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1200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1800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53" t="s">
        <v>769</v>
      </c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8BCC0-5324-4AED-9F1E-909818C2CB4D}">
  <sheetPr>
    <tabColor rgb="FF00B050"/>
  </sheetPr>
  <dimension ref="A1:J79"/>
  <sheetViews>
    <sheetView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758</v>
      </c>
      <c r="D16" s="117" t="s">
        <v>759</v>
      </c>
      <c r="E16" s="16"/>
      <c r="F16" s="17"/>
      <c r="G16" s="93" t="s">
        <v>4</v>
      </c>
      <c r="H16" s="94">
        <v>45636</v>
      </c>
    </row>
    <row r="17" spans="1:8" s="18" customFormat="1" ht="20.399999999999999" x14ac:dyDescent="0.35">
      <c r="A17" s="13"/>
      <c r="B17" s="35" t="s">
        <v>5</v>
      </c>
      <c r="C17" s="101" t="s">
        <v>760</v>
      </c>
      <c r="D17" s="97"/>
      <c r="E17" s="19"/>
      <c r="F17" s="17"/>
      <c r="G17" s="93" t="s">
        <v>7</v>
      </c>
      <c r="H17" s="95" t="s">
        <v>770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771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772</v>
      </c>
      <c r="D24" s="88">
        <v>2</v>
      </c>
      <c r="E24" s="89">
        <v>45.86</v>
      </c>
      <c r="F24" s="89">
        <f>D24*E24</f>
        <v>91.72</v>
      </c>
      <c r="G24" s="34"/>
      <c r="H24" s="89">
        <f t="shared" ref="H24:H46" si="0">F24</f>
        <v>91.72</v>
      </c>
    </row>
    <row r="25" spans="1:8" s="18" customFormat="1" ht="20.399999999999999" x14ac:dyDescent="0.35">
      <c r="A25" s="32"/>
      <c r="B25" s="33"/>
      <c r="C25" s="87" t="s">
        <v>773</v>
      </c>
      <c r="D25" s="88">
        <v>2</v>
      </c>
      <c r="E25" s="89">
        <v>18</v>
      </c>
      <c r="F25" s="89">
        <f t="shared" ref="F25:F46" si="1">D25*E25</f>
        <v>36</v>
      </c>
      <c r="G25" s="34"/>
      <c r="H25" s="89">
        <f t="shared" si="0"/>
        <v>36</v>
      </c>
    </row>
    <row r="26" spans="1:8" s="18" customFormat="1" ht="20.399999999999999" x14ac:dyDescent="0.35">
      <c r="A26" s="32"/>
      <c r="B26" s="33"/>
      <c r="C26" s="87" t="s">
        <v>774</v>
      </c>
      <c r="D26" s="88">
        <v>2</v>
      </c>
      <c r="E26" s="89">
        <v>6.7</v>
      </c>
      <c r="F26" s="89">
        <f t="shared" si="1"/>
        <v>13.4</v>
      </c>
      <c r="G26" s="34"/>
      <c r="H26" s="89">
        <f t="shared" si="0"/>
        <v>13.4</v>
      </c>
    </row>
    <row r="27" spans="1:8" s="18" customFormat="1" ht="20.399999999999999" x14ac:dyDescent="0.35">
      <c r="A27" s="32"/>
      <c r="B27" s="33"/>
      <c r="C27" s="110" t="s">
        <v>775</v>
      </c>
      <c r="D27" s="111">
        <v>1</v>
      </c>
      <c r="E27" s="89">
        <v>110.65</v>
      </c>
      <c r="F27" s="89">
        <f t="shared" si="1"/>
        <v>110.65</v>
      </c>
      <c r="G27" s="34"/>
      <c r="H27" s="89">
        <f t="shared" si="0"/>
        <v>110.65</v>
      </c>
    </row>
    <row r="28" spans="1:8" s="18" customFormat="1" ht="20.399999999999999" x14ac:dyDescent="0.35">
      <c r="A28" s="32"/>
      <c r="B28" s="33"/>
      <c r="C28" s="87" t="s">
        <v>776</v>
      </c>
      <c r="D28" s="88">
        <v>1</v>
      </c>
      <c r="E28" s="89">
        <v>129</v>
      </c>
      <c r="F28" s="89">
        <f t="shared" si="1"/>
        <v>129</v>
      </c>
      <c r="G28" s="34"/>
      <c r="H28" s="89">
        <f t="shared" si="0"/>
        <v>129</v>
      </c>
    </row>
    <row r="29" spans="1:8" s="18" customFormat="1" ht="20.399999999999999" x14ac:dyDescent="0.35">
      <c r="A29" s="32"/>
      <c r="B29" s="33"/>
      <c r="C29" s="87" t="s">
        <v>777</v>
      </c>
      <c r="D29" s="88">
        <v>100</v>
      </c>
      <c r="E29" s="89">
        <v>0.7</v>
      </c>
      <c r="F29" s="89">
        <f t="shared" si="1"/>
        <v>70</v>
      </c>
      <c r="G29" s="34"/>
      <c r="H29" s="89">
        <f t="shared" si="0"/>
        <v>70</v>
      </c>
    </row>
    <row r="30" spans="1:8" s="18" customFormat="1" ht="20.399999999999999" x14ac:dyDescent="0.35">
      <c r="A30" s="32"/>
      <c r="B30" s="33"/>
      <c r="C30" s="87" t="s">
        <v>778</v>
      </c>
      <c r="D30" s="88">
        <v>4</v>
      </c>
      <c r="E30" s="89">
        <v>8</v>
      </c>
      <c r="F30" s="89">
        <f t="shared" si="1"/>
        <v>32</v>
      </c>
      <c r="G30" s="34"/>
      <c r="H30" s="89">
        <f t="shared" si="0"/>
        <v>32</v>
      </c>
    </row>
    <row r="31" spans="1:8" s="18" customFormat="1" ht="20.399999999999999" x14ac:dyDescent="0.35">
      <c r="A31" s="32"/>
      <c r="B31" s="33"/>
      <c r="C31" s="87" t="s">
        <v>779</v>
      </c>
      <c r="D31" s="88">
        <v>1</v>
      </c>
      <c r="E31" s="89">
        <v>160</v>
      </c>
      <c r="F31" s="89">
        <f t="shared" si="1"/>
        <v>160</v>
      </c>
      <c r="G31" s="34"/>
      <c r="H31" s="89">
        <f t="shared" si="0"/>
        <v>160</v>
      </c>
    </row>
    <row r="32" spans="1:8" s="18" customFormat="1" ht="20.399999999999999" x14ac:dyDescent="0.35">
      <c r="A32" s="32"/>
      <c r="B32" s="33"/>
      <c r="C32" s="87" t="s">
        <v>780</v>
      </c>
      <c r="D32" s="88">
        <v>200</v>
      </c>
      <c r="E32" s="89">
        <v>0.38</v>
      </c>
      <c r="F32" s="89">
        <f t="shared" si="1"/>
        <v>76</v>
      </c>
      <c r="G32" s="34"/>
      <c r="H32" s="89">
        <f t="shared" si="0"/>
        <v>76</v>
      </c>
    </row>
    <row r="33" spans="1:8" s="18" customFormat="1" ht="20.399999999999999" x14ac:dyDescent="0.35">
      <c r="A33" s="32"/>
      <c r="B33" s="33"/>
      <c r="C33" s="87" t="s">
        <v>781</v>
      </c>
      <c r="D33" s="88">
        <v>1</v>
      </c>
      <c r="E33" s="89">
        <v>20</v>
      </c>
      <c r="F33" s="89">
        <f t="shared" si="1"/>
        <v>20</v>
      </c>
      <c r="G33" s="34"/>
      <c r="H33" s="89">
        <f t="shared" si="0"/>
        <v>20</v>
      </c>
    </row>
    <row r="34" spans="1:8" s="18" customFormat="1" ht="20.399999999999999" x14ac:dyDescent="0.35">
      <c r="A34" s="32"/>
      <c r="B34" s="33"/>
      <c r="C34" s="87" t="s">
        <v>782</v>
      </c>
      <c r="D34" s="88">
        <v>1</v>
      </c>
      <c r="E34" s="89">
        <v>140</v>
      </c>
      <c r="F34" s="89">
        <f t="shared" si="1"/>
        <v>140</v>
      </c>
      <c r="G34" s="34"/>
      <c r="H34" s="89">
        <f t="shared" si="0"/>
        <v>140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878.77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783</v>
      </c>
      <c r="D53" s="81">
        <v>1</v>
      </c>
      <c r="E53" s="82">
        <v>350</v>
      </c>
      <c r="F53" s="89">
        <f>D53*E53</f>
        <v>350</v>
      </c>
      <c r="G53" s="83"/>
      <c r="H53" s="89">
        <f t="shared" ref="H53:H60" si="2">F53</f>
        <v>350</v>
      </c>
    </row>
    <row r="54" spans="1:8" s="43" customFormat="1" ht="20.399999999999999" x14ac:dyDescent="0.35">
      <c r="A54" s="51"/>
      <c r="B54" s="80"/>
      <c r="C54" s="106" t="s">
        <v>784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785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786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350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1228.77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53" t="s">
        <v>769</v>
      </c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94F7D-D174-4659-B0C1-9456E7EE5A52}">
  <sheetPr>
    <tabColor rgb="FF0070C0"/>
  </sheetPr>
  <dimension ref="A1:J79"/>
  <sheetViews>
    <sheetView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643</v>
      </c>
      <c r="D16" s="117" t="s">
        <v>644</v>
      </c>
      <c r="E16" s="16"/>
      <c r="F16" s="17"/>
      <c r="G16" s="93" t="s">
        <v>4</v>
      </c>
      <c r="H16" s="94">
        <v>45605</v>
      </c>
    </row>
    <row r="17" spans="1:8" s="18" customFormat="1" ht="20.399999999999999" x14ac:dyDescent="0.35">
      <c r="A17" s="13"/>
      <c r="B17" s="35" t="s">
        <v>5</v>
      </c>
      <c r="C17" s="101" t="s">
        <v>645</v>
      </c>
      <c r="D17" s="97"/>
      <c r="E17" s="19"/>
      <c r="F17" s="17"/>
      <c r="G17" s="93" t="s">
        <v>7</v>
      </c>
      <c r="H17" s="95" t="s">
        <v>787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788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789</v>
      </c>
      <c r="D24" s="88">
        <v>1</v>
      </c>
      <c r="E24" s="89">
        <v>10</v>
      </c>
      <c r="F24" s="89">
        <f>D24*E24</f>
        <v>10</v>
      </c>
      <c r="G24" s="34"/>
      <c r="H24" s="89">
        <f t="shared" ref="H24:H46" si="0">F24</f>
        <v>10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790</v>
      </c>
      <c r="D53" s="81">
        <v>1</v>
      </c>
      <c r="E53" s="82">
        <v>45</v>
      </c>
      <c r="F53" s="89">
        <f>D53*E53</f>
        <v>45</v>
      </c>
      <c r="G53" s="83"/>
      <c r="H53" s="89">
        <f t="shared" ref="H53:H60" si="2">F53</f>
        <v>45</v>
      </c>
    </row>
    <row r="54" spans="1:8" s="43" customFormat="1" ht="20.399999999999999" x14ac:dyDescent="0.35">
      <c r="A54" s="51"/>
      <c r="B54" s="80"/>
      <c r="C54" s="106" t="s">
        <v>791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92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91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55</v>
      </c>
    </row>
    <row r="68" spans="1:8" s="39" customFormat="1" ht="20.399999999999999" x14ac:dyDescent="0.35">
      <c r="A68" s="44"/>
      <c r="B68" s="26"/>
      <c r="C68" s="26"/>
      <c r="D68" s="26"/>
      <c r="E68" s="26"/>
      <c r="F68" s="52"/>
      <c r="G68" s="52"/>
      <c r="H68" s="52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52"/>
      <c r="G70" s="52"/>
      <c r="H70" s="52"/>
    </row>
    <row r="71" spans="1:8" s="40" customFormat="1" ht="20.399999999999999" x14ac:dyDescent="0.35">
      <c r="A71" s="35"/>
      <c r="B71" s="26"/>
      <c r="C71" s="26"/>
      <c r="D71" s="26"/>
      <c r="E71" s="26"/>
      <c r="F71" s="119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BBA8D-CC4B-461E-AA7A-A7493A5BE8D4}">
  <sheetPr>
    <tabColor rgb="FF0070C0"/>
  </sheetPr>
  <dimension ref="A1:J79"/>
  <sheetViews>
    <sheetView topLeftCell="A31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 t="s">
        <v>141</v>
      </c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142</v>
      </c>
      <c r="D16" s="16"/>
      <c r="E16" s="16"/>
      <c r="F16" s="17"/>
      <c r="G16" s="93" t="s">
        <v>4</v>
      </c>
      <c r="H16" s="94">
        <v>45602</v>
      </c>
    </row>
    <row r="17" spans="1:8" s="18" customFormat="1" ht="20.399999999999999" x14ac:dyDescent="0.35">
      <c r="A17" s="13"/>
      <c r="B17" s="35" t="s">
        <v>5</v>
      </c>
      <c r="C17" s="101" t="s">
        <v>143</v>
      </c>
      <c r="D17" s="97"/>
      <c r="E17" s="19"/>
      <c r="F17" s="17"/>
      <c r="G17" s="93" t="s">
        <v>7</v>
      </c>
      <c r="H17" s="95" t="s">
        <v>792</v>
      </c>
    </row>
    <row r="18" spans="1:8" s="18" customFormat="1" ht="20.399999999999999" x14ac:dyDescent="0.35">
      <c r="A18" s="13"/>
      <c r="B18" s="35" t="s">
        <v>8</v>
      </c>
      <c r="C18" s="104" t="s">
        <v>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793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 t="shared" ref="F24:F46" si="0">D24*E24</f>
        <v>0</v>
      </c>
      <c r="G24" s="34"/>
      <c r="H24" s="89">
        <f t="shared" ref="H24:H46" si="1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si="0"/>
        <v>0</v>
      </c>
      <c r="G25" s="34"/>
      <c r="H25" s="89">
        <f t="shared" si="1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0"/>
        <v>0</v>
      </c>
      <c r="G26" s="34"/>
      <c r="H26" s="89">
        <f t="shared" si="1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0"/>
        <v>0</v>
      </c>
      <c r="G27" s="34"/>
      <c r="H27" s="89">
        <f t="shared" si="1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0"/>
        <v>0</v>
      </c>
      <c r="G28" s="34"/>
      <c r="H28" s="89">
        <f t="shared" si="1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0"/>
        <v>0</v>
      </c>
      <c r="G29" s="34"/>
      <c r="H29" s="89">
        <f t="shared" si="1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0"/>
        <v>0</v>
      </c>
      <c r="G30" s="34"/>
      <c r="H30" s="89">
        <f t="shared" si="1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0"/>
        <v>0</v>
      </c>
      <c r="G31" s="34"/>
      <c r="H31" s="89">
        <f t="shared" si="1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0"/>
        <v>0</v>
      </c>
      <c r="G32" s="34"/>
      <c r="H32" s="89">
        <f t="shared" si="1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0"/>
        <v>0</v>
      </c>
      <c r="G33" s="34"/>
      <c r="H33" s="89">
        <f t="shared" si="1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0"/>
        <v>0</v>
      </c>
      <c r="G34" s="34"/>
      <c r="H34" s="89">
        <f t="shared" si="1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0"/>
        <v>0</v>
      </c>
      <c r="G35" s="34"/>
      <c r="H35" s="89">
        <f t="shared" si="1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0"/>
        <v>0</v>
      </c>
      <c r="G36" s="34"/>
      <c r="H36" s="89">
        <f t="shared" si="1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0"/>
        <v>0</v>
      </c>
      <c r="G37" s="34"/>
      <c r="H37" s="89">
        <f t="shared" si="1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0"/>
        <v>0</v>
      </c>
      <c r="G38" s="34"/>
      <c r="H38" s="89">
        <f t="shared" si="1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0"/>
        <v>0</v>
      </c>
      <c r="G39" s="34"/>
      <c r="H39" s="89">
        <f t="shared" si="1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0"/>
        <v>0</v>
      </c>
      <c r="G40" s="34"/>
      <c r="H40" s="89">
        <f t="shared" si="1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0"/>
        <v>0</v>
      </c>
      <c r="G41" s="34"/>
      <c r="H41" s="89">
        <f t="shared" si="1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0"/>
        <v>0</v>
      </c>
      <c r="G42" s="34"/>
      <c r="H42" s="89">
        <f t="shared" si="1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0"/>
        <v>0</v>
      </c>
      <c r="G43" s="34"/>
      <c r="H43" s="89">
        <f t="shared" si="1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0"/>
        <v>0</v>
      </c>
      <c r="G44" s="34"/>
      <c r="H44" s="89">
        <f t="shared" si="1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0"/>
        <v>0</v>
      </c>
      <c r="G45" s="34"/>
      <c r="H45" s="89">
        <f t="shared" si="1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0"/>
        <v>0</v>
      </c>
      <c r="G46" s="34"/>
      <c r="H46" s="89">
        <f t="shared" si="1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794</v>
      </c>
      <c r="D53" s="81">
        <v>1</v>
      </c>
      <c r="E53" s="82">
        <v>40</v>
      </c>
      <c r="F53" s="89">
        <f>D53*E53</f>
        <v>40</v>
      </c>
      <c r="G53" s="83"/>
      <c r="H53" s="89">
        <f t="shared" ref="H53:H60" si="2">F53</f>
        <v>40</v>
      </c>
    </row>
    <row r="54" spans="1:8" s="43" customFormat="1" ht="20.399999999999999" x14ac:dyDescent="0.35">
      <c r="A54" s="51"/>
      <c r="B54" s="80"/>
      <c r="C54" s="106" t="s">
        <v>795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796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797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10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9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40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154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4500D-DBD1-44A6-BB3E-ABF8B884343B}">
  <sheetPr>
    <tabColor rgb="FF0070C0"/>
  </sheetPr>
  <dimension ref="A1:J79"/>
  <sheetViews>
    <sheetView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492</v>
      </c>
      <c r="D16" s="117" t="s">
        <v>493</v>
      </c>
      <c r="E16" s="16"/>
      <c r="F16" s="17"/>
      <c r="G16" s="93" t="s">
        <v>4</v>
      </c>
      <c r="H16" s="94">
        <v>45602</v>
      </c>
    </row>
    <row r="17" spans="1:8" s="18" customFormat="1" ht="20.399999999999999" x14ac:dyDescent="0.35">
      <c r="A17" s="13"/>
      <c r="B17" s="35" t="s">
        <v>5</v>
      </c>
      <c r="C17" s="101" t="s">
        <v>494</v>
      </c>
      <c r="D17" s="97"/>
      <c r="E17" s="19"/>
      <c r="F17" s="17"/>
      <c r="G17" s="93" t="s">
        <v>7</v>
      </c>
      <c r="H17" s="95" t="s">
        <v>798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799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800</v>
      </c>
      <c r="D24" s="88">
        <v>1</v>
      </c>
      <c r="E24" s="89">
        <v>5</v>
      </c>
      <c r="F24" s="89">
        <f>D24*E24</f>
        <v>5</v>
      </c>
      <c r="G24" s="34"/>
      <c r="H24" s="89">
        <f t="shared" ref="H24:H46" si="0">F24</f>
        <v>5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801</v>
      </c>
      <c r="D53" s="81">
        <v>1</v>
      </c>
      <c r="E53" s="82">
        <v>75</v>
      </c>
      <c r="F53" s="89">
        <f>D53*E53</f>
        <v>75</v>
      </c>
      <c r="G53" s="83"/>
      <c r="H53" s="89">
        <f t="shared" ref="H53:H60" si="2">F53</f>
        <v>75</v>
      </c>
    </row>
    <row r="54" spans="1:8" s="43" customFormat="1" ht="20.399999999999999" x14ac:dyDescent="0.35">
      <c r="A54" s="51"/>
      <c r="B54" s="80"/>
      <c r="C54" s="106" t="s">
        <v>802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803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92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91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75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80</v>
      </c>
    </row>
    <row r="68" spans="1:8" s="39" customFormat="1" ht="20.399999999999999" x14ac:dyDescent="0.35">
      <c r="A68" s="44"/>
      <c r="B68" s="26"/>
      <c r="C68" s="26"/>
      <c r="D68" s="26"/>
      <c r="E68" s="26"/>
      <c r="F68" s="52"/>
      <c r="G68" s="52"/>
      <c r="H68" s="52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52"/>
      <c r="G70" s="52"/>
      <c r="H70" s="52"/>
    </row>
    <row r="71" spans="1:8" s="40" customFormat="1" ht="20.399999999999999" x14ac:dyDescent="0.35">
      <c r="A71" s="35"/>
      <c r="B71" s="26"/>
      <c r="C71" s="26"/>
      <c r="D71" s="26"/>
      <c r="E71" s="26"/>
      <c r="F71" s="119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A1EA5-B713-47F5-81E5-EAF789601A46}">
  <sheetPr>
    <tabColor rgb="FF0070C0"/>
  </sheetPr>
  <dimension ref="A1:J79"/>
  <sheetViews>
    <sheetView topLeftCell="A4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804</v>
      </c>
      <c r="D16" s="117"/>
      <c r="E16" s="16"/>
      <c r="F16" s="17"/>
      <c r="G16" s="93" t="s">
        <v>4</v>
      </c>
      <c r="H16" s="94">
        <v>45601</v>
      </c>
    </row>
    <row r="17" spans="1:8" s="18" customFormat="1" ht="20.399999999999999" x14ac:dyDescent="0.35">
      <c r="A17" s="13"/>
      <c r="B17" s="35" t="s">
        <v>5</v>
      </c>
      <c r="C17" s="121" t="s">
        <v>805</v>
      </c>
      <c r="D17" s="97"/>
      <c r="E17" s="19"/>
      <c r="F17" s="17"/>
      <c r="G17" s="93" t="s">
        <v>7</v>
      </c>
      <c r="H17" s="95" t="s">
        <v>806</v>
      </c>
    </row>
    <row r="18" spans="1:8" s="18" customFormat="1" ht="20.399999999999999" x14ac:dyDescent="0.35">
      <c r="A18" s="13"/>
      <c r="B18" s="35"/>
      <c r="C18" s="104" t="s">
        <v>807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808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809</v>
      </c>
      <c r="D24" s="88">
        <v>1</v>
      </c>
      <c r="E24" s="89">
        <v>9</v>
      </c>
      <c r="F24" s="89">
        <f>D24*E24</f>
        <v>9</v>
      </c>
      <c r="G24" s="34"/>
      <c r="H24" s="89">
        <f t="shared" ref="H24:H46" si="0">F24</f>
        <v>9</v>
      </c>
    </row>
    <row r="25" spans="1:8" s="18" customFormat="1" ht="20.399999999999999" x14ac:dyDescent="0.35">
      <c r="A25" s="32"/>
      <c r="B25" s="33"/>
      <c r="C25" s="87" t="s">
        <v>810</v>
      </c>
      <c r="D25" s="88">
        <v>1</v>
      </c>
      <c r="E25" s="89">
        <v>15</v>
      </c>
      <c r="F25" s="89">
        <f t="shared" ref="F25:F46" si="1">D25*E25</f>
        <v>15</v>
      </c>
      <c r="G25" s="34"/>
      <c r="H25" s="89">
        <f t="shared" si="0"/>
        <v>15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24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811</v>
      </c>
      <c r="D53" s="81">
        <v>1</v>
      </c>
      <c r="E53" s="82">
        <v>50</v>
      </c>
      <c r="F53" s="89">
        <f>D53*E53</f>
        <v>50</v>
      </c>
      <c r="G53" s="83"/>
      <c r="H53" s="89">
        <f t="shared" ref="H53:H60" si="2">F53</f>
        <v>50</v>
      </c>
    </row>
    <row r="54" spans="1:8" s="43" customFormat="1" ht="20.399999999999999" x14ac:dyDescent="0.35">
      <c r="A54" s="51"/>
      <c r="B54" s="80"/>
      <c r="C54" s="106" t="s">
        <v>812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813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74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45"/>
      <c r="H68" s="45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52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077B8-DDCE-401A-8996-961494B4E4A7}">
  <sheetPr>
    <tabColor rgb="FF0070C0"/>
  </sheetPr>
  <dimension ref="A1:J79"/>
  <sheetViews>
    <sheetView topLeftCell="A7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814</v>
      </c>
      <c r="D16" s="117"/>
      <c r="E16" s="16"/>
      <c r="F16" s="17"/>
      <c r="G16" s="93" t="s">
        <v>4</v>
      </c>
      <c r="H16" s="94">
        <v>45600</v>
      </c>
    </row>
    <row r="17" spans="1:8" s="18" customFormat="1" ht="20.399999999999999" x14ac:dyDescent="0.35">
      <c r="A17" s="13"/>
      <c r="B17" s="35" t="s">
        <v>5</v>
      </c>
      <c r="C17" s="121" t="s">
        <v>815</v>
      </c>
      <c r="D17" s="97"/>
      <c r="E17" s="19"/>
      <c r="F17" s="17"/>
      <c r="G17" s="93" t="s">
        <v>7</v>
      </c>
      <c r="H17" s="95" t="s">
        <v>816</v>
      </c>
    </row>
    <row r="18" spans="1:8" s="18" customFormat="1" ht="20.399999999999999" x14ac:dyDescent="0.35">
      <c r="A18" s="13"/>
      <c r="B18" s="35"/>
      <c r="C18" s="104" t="s">
        <v>817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818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59</v>
      </c>
      <c r="D24" s="88">
        <v>2</v>
      </c>
      <c r="E24" s="89">
        <v>36</v>
      </c>
      <c r="F24" s="89">
        <f>D24*E24</f>
        <v>72</v>
      </c>
      <c r="G24" s="34"/>
      <c r="H24" s="89">
        <f t="shared" ref="H24:H46" si="0">F24</f>
        <v>72</v>
      </c>
    </row>
    <row r="25" spans="1:8" s="18" customFormat="1" ht="20.399999999999999" x14ac:dyDescent="0.35">
      <c r="A25" s="32"/>
      <c r="B25" s="33"/>
      <c r="C25" s="87" t="s">
        <v>819</v>
      </c>
      <c r="D25" s="88">
        <v>2</v>
      </c>
      <c r="E25" s="89">
        <v>16</v>
      </c>
      <c r="F25" s="89">
        <f t="shared" ref="F25:F46" si="1">D25*E25</f>
        <v>32</v>
      </c>
      <c r="G25" s="34"/>
      <c r="H25" s="89">
        <f t="shared" si="0"/>
        <v>32</v>
      </c>
    </row>
    <row r="26" spans="1:8" s="18" customFormat="1" ht="20.399999999999999" x14ac:dyDescent="0.35">
      <c r="A26" s="32"/>
      <c r="B26" s="33"/>
      <c r="C26" s="87" t="s">
        <v>820</v>
      </c>
      <c r="D26" s="88">
        <v>1</v>
      </c>
      <c r="E26" s="89">
        <v>15</v>
      </c>
      <c r="F26" s="89">
        <f t="shared" si="1"/>
        <v>15</v>
      </c>
      <c r="G26" s="34"/>
      <c r="H26" s="89">
        <f t="shared" si="0"/>
        <v>15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119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821</v>
      </c>
      <c r="D53" s="81">
        <v>1</v>
      </c>
      <c r="E53" s="82">
        <v>90</v>
      </c>
      <c r="F53" s="89">
        <f>D53*E53</f>
        <v>90</v>
      </c>
      <c r="G53" s="83"/>
      <c r="H53" s="89">
        <f t="shared" ref="H53:H60" si="2">F53</f>
        <v>90</v>
      </c>
    </row>
    <row r="54" spans="1:8" s="43" customFormat="1" ht="20.399999999999999" x14ac:dyDescent="0.35">
      <c r="A54" s="51"/>
      <c r="B54" s="80"/>
      <c r="C54" s="106" t="s">
        <v>822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823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824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 t="s">
        <v>825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90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209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45"/>
      <c r="H68" s="45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52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7C3D7-1B68-4D9A-99D1-116A7304A9FA}">
  <sheetPr>
    <tabColor rgb="FF0070C0"/>
  </sheetPr>
  <dimension ref="A1:J79"/>
  <sheetViews>
    <sheetView topLeftCell="A10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560</v>
      </c>
      <c r="D16" s="117"/>
      <c r="E16" s="16"/>
      <c r="F16" s="17"/>
      <c r="G16" s="93" t="s">
        <v>4</v>
      </c>
      <c r="H16" s="94">
        <v>45594</v>
      </c>
    </row>
    <row r="17" spans="1:8" s="18" customFormat="1" ht="20.399999999999999" x14ac:dyDescent="0.35">
      <c r="A17" s="13"/>
      <c r="B17" s="35" t="s">
        <v>5</v>
      </c>
      <c r="C17" s="101" t="s">
        <v>561</v>
      </c>
      <c r="D17" s="97"/>
      <c r="E17" s="19"/>
      <c r="F17" s="17"/>
      <c r="G17" s="93" t="s">
        <v>7</v>
      </c>
      <c r="H17" s="95" t="s">
        <v>826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827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828</v>
      </c>
      <c r="D24" s="88">
        <v>1</v>
      </c>
      <c r="E24" s="89">
        <v>5</v>
      </c>
      <c r="F24" s="89">
        <f>D24*E24</f>
        <v>5</v>
      </c>
      <c r="G24" s="34"/>
      <c r="H24" s="89">
        <f t="shared" ref="H24:H46" si="0">F24</f>
        <v>5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829</v>
      </c>
      <c r="D53" s="81">
        <v>1</v>
      </c>
      <c r="E53" s="82">
        <v>45</v>
      </c>
      <c r="F53" s="89">
        <f>D53*E53</f>
        <v>45</v>
      </c>
      <c r="G53" s="83"/>
      <c r="H53" s="89">
        <f t="shared" ref="H53:H60" si="2">F53</f>
        <v>45</v>
      </c>
    </row>
    <row r="54" spans="1:8" s="43" customFormat="1" ht="20.399999999999999" x14ac:dyDescent="0.35">
      <c r="A54" s="51"/>
      <c r="B54" s="80"/>
      <c r="C54" s="106" t="s">
        <v>830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831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832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50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45"/>
      <c r="H68" s="45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52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CE6EE-B813-4F83-BB68-97C7AEA83875}">
  <sheetPr>
    <tabColor rgb="FF0070C0"/>
  </sheetPr>
  <dimension ref="A1:J79"/>
  <sheetViews>
    <sheetView topLeftCell="A34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612</v>
      </c>
      <c r="D16" s="117" t="s">
        <v>613</v>
      </c>
      <c r="E16" s="16"/>
      <c r="F16" s="17"/>
      <c r="G16" s="93" t="s">
        <v>4</v>
      </c>
      <c r="H16" s="94">
        <v>45594</v>
      </c>
    </row>
    <row r="17" spans="1:8" s="18" customFormat="1" ht="20.399999999999999" x14ac:dyDescent="0.35">
      <c r="A17" s="13"/>
      <c r="B17" s="35" t="s">
        <v>5</v>
      </c>
      <c r="C17" s="101" t="s">
        <v>614</v>
      </c>
      <c r="D17" s="97"/>
      <c r="E17" s="19"/>
      <c r="F17" s="17"/>
      <c r="G17" s="93" t="s">
        <v>7</v>
      </c>
      <c r="H17" s="95" t="s">
        <v>833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834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835</v>
      </c>
      <c r="D24" s="88">
        <v>1</v>
      </c>
      <c r="E24" s="89">
        <v>35</v>
      </c>
      <c r="F24" s="89">
        <f>D24*E24</f>
        <v>35</v>
      </c>
      <c r="G24" s="34"/>
      <c r="H24" s="89">
        <f t="shared" ref="H24:H46" si="0">F24</f>
        <v>35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35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836</v>
      </c>
      <c r="D53" s="81">
        <v>1</v>
      </c>
      <c r="E53" s="82">
        <v>50</v>
      </c>
      <c r="F53" s="89">
        <f>D53*E53</f>
        <v>50</v>
      </c>
      <c r="G53" s="83"/>
      <c r="H53" s="89">
        <f t="shared" ref="H53:H60" si="2">F53</f>
        <v>50</v>
      </c>
    </row>
    <row r="54" spans="1:8" s="43" customFormat="1" ht="20.399999999999999" x14ac:dyDescent="0.35">
      <c r="A54" s="51"/>
      <c r="B54" s="80"/>
      <c r="C54" s="106" t="s">
        <v>837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85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021E6-38F9-4D77-A2ED-DCA5653B42DE}">
  <sheetPr>
    <tabColor rgb="FF0070C0"/>
  </sheetPr>
  <dimension ref="A1:J79"/>
  <sheetViews>
    <sheetView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838</v>
      </c>
      <c r="D16" s="117"/>
      <c r="E16" s="16"/>
      <c r="F16" s="17"/>
      <c r="G16" s="93" t="s">
        <v>4</v>
      </c>
      <c r="H16" s="94">
        <v>45590</v>
      </c>
    </row>
    <row r="17" spans="1:8" s="18" customFormat="1" ht="20.399999999999999" x14ac:dyDescent="0.35">
      <c r="A17" s="13"/>
      <c r="B17" s="35" t="s">
        <v>5</v>
      </c>
      <c r="C17" s="101" t="s">
        <v>839</v>
      </c>
      <c r="D17" s="97"/>
      <c r="E17" s="19"/>
      <c r="F17" s="17"/>
      <c r="G17" s="93" t="s">
        <v>7</v>
      </c>
      <c r="H17" s="95" t="s">
        <v>840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841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842</v>
      </c>
      <c r="D24" s="88">
        <v>1</v>
      </c>
      <c r="E24" s="89">
        <v>8</v>
      </c>
      <c r="F24" s="89">
        <f>D24*E24</f>
        <v>8</v>
      </c>
      <c r="G24" s="34"/>
      <c r="H24" s="89">
        <f t="shared" ref="H24:H46" si="0">F24</f>
        <v>8</v>
      </c>
    </row>
    <row r="25" spans="1:8" s="18" customFormat="1" ht="20.399999999999999" x14ac:dyDescent="0.35">
      <c r="A25" s="32"/>
      <c r="B25" s="33"/>
      <c r="C25" s="87" t="s">
        <v>843</v>
      </c>
      <c r="D25" s="88">
        <v>1</v>
      </c>
      <c r="E25" s="89">
        <v>36</v>
      </c>
      <c r="F25" s="89">
        <f t="shared" ref="F25:F46" si="1">D25*E25</f>
        <v>36</v>
      </c>
      <c r="G25" s="34"/>
      <c r="H25" s="89">
        <f t="shared" si="0"/>
        <v>36</v>
      </c>
    </row>
    <row r="26" spans="1:8" s="18" customFormat="1" ht="20.399999999999999" x14ac:dyDescent="0.35">
      <c r="A26" s="32"/>
      <c r="B26" s="33"/>
      <c r="C26" s="87" t="s">
        <v>844</v>
      </c>
      <c r="D26" s="88">
        <v>1</v>
      </c>
      <c r="E26" s="89">
        <v>7</v>
      </c>
      <c r="F26" s="89">
        <f t="shared" si="1"/>
        <v>7</v>
      </c>
      <c r="G26" s="34"/>
      <c r="H26" s="89">
        <f t="shared" si="0"/>
        <v>7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51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845</v>
      </c>
      <c r="D53" s="81">
        <v>1</v>
      </c>
      <c r="E53" s="82">
        <v>70</v>
      </c>
      <c r="F53" s="89">
        <f>D53*E53</f>
        <v>70</v>
      </c>
      <c r="G53" s="83"/>
      <c r="H53" s="89">
        <f t="shared" ref="H53:H60" si="2">F53</f>
        <v>70</v>
      </c>
    </row>
    <row r="54" spans="1:8" s="43" customFormat="1" ht="20.399999999999999" x14ac:dyDescent="0.35">
      <c r="A54" s="51"/>
      <c r="B54" s="80"/>
      <c r="C54" s="106" t="s">
        <v>846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847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848</v>
      </c>
      <c r="D56" s="81">
        <v>1</v>
      </c>
      <c r="E56" s="82">
        <v>120</v>
      </c>
      <c r="F56" s="89">
        <f t="shared" si="3"/>
        <v>120</v>
      </c>
      <c r="G56" s="83"/>
      <c r="H56" s="89">
        <f t="shared" si="2"/>
        <v>120</v>
      </c>
    </row>
    <row r="57" spans="1:8" s="43" customFormat="1" ht="20.399999999999999" x14ac:dyDescent="0.35">
      <c r="A57" s="42"/>
      <c r="B57" s="80"/>
      <c r="C57" s="114" t="s">
        <v>849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 t="s">
        <v>850</v>
      </c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 t="s">
        <v>851</v>
      </c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 t="s">
        <v>852</v>
      </c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190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241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119" t="s">
        <v>52</v>
      </c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72022-2BED-4C39-AB09-8E6826A6D2ED}">
  <sheetPr>
    <tabColor rgb="FF0070C0"/>
  </sheetPr>
  <dimension ref="A1:J79"/>
  <sheetViews>
    <sheetView topLeftCell="A49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621</v>
      </c>
      <c r="D16" s="117"/>
      <c r="E16" s="16"/>
      <c r="F16" s="17"/>
      <c r="G16" s="93" t="s">
        <v>4</v>
      </c>
      <c r="H16" s="94">
        <v>45580</v>
      </c>
    </row>
    <row r="17" spans="1:8" s="18" customFormat="1" ht="20.399999999999999" x14ac:dyDescent="0.35">
      <c r="A17" s="13"/>
      <c r="B17" s="35" t="s">
        <v>5</v>
      </c>
      <c r="C17" s="101" t="s">
        <v>622</v>
      </c>
      <c r="D17" s="97"/>
      <c r="E17" s="19"/>
      <c r="F17" s="17"/>
      <c r="G17" s="93" t="s">
        <v>7</v>
      </c>
      <c r="H17" s="95" t="s">
        <v>853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854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855</v>
      </c>
      <c r="D24" s="88">
        <v>1</v>
      </c>
      <c r="E24" s="89">
        <v>13</v>
      </c>
      <c r="F24" s="89">
        <f>D24*E24</f>
        <v>13</v>
      </c>
      <c r="G24" s="34"/>
      <c r="H24" s="89">
        <f t="shared" ref="H24:H46" si="0">F24</f>
        <v>13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13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587</v>
      </c>
      <c r="D53" s="81">
        <v>1</v>
      </c>
      <c r="E53" s="82">
        <v>60</v>
      </c>
      <c r="F53" s="89">
        <f>D53*E53</f>
        <v>60</v>
      </c>
      <c r="G53" s="83"/>
      <c r="H53" s="89">
        <f t="shared" ref="H53:H60" si="2">F53</f>
        <v>60</v>
      </c>
    </row>
    <row r="54" spans="1:8" s="43" customFormat="1" ht="20.399999999999999" x14ac:dyDescent="0.35">
      <c r="A54" s="51"/>
      <c r="B54" s="80"/>
      <c r="C54" s="106" t="s">
        <v>856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857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858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60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73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119" t="s">
        <v>52</v>
      </c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FEAD5-666B-45B7-AAD3-76B9E3779E77}">
  <sheetPr>
    <tabColor rgb="FF0070C0"/>
  </sheetPr>
  <dimension ref="A1:J79"/>
  <sheetViews>
    <sheetView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155</v>
      </c>
      <c r="D16" s="117" t="s">
        <v>156</v>
      </c>
      <c r="E16" s="16"/>
      <c r="F16" s="17"/>
      <c r="G16" s="93" t="s">
        <v>4</v>
      </c>
      <c r="H16" s="94">
        <v>45577</v>
      </c>
    </row>
    <row r="17" spans="1:8" s="18" customFormat="1" ht="20.399999999999999" x14ac:dyDescent="0.35">
      <c r="A17" s="13"/>
      <c r="B17" s="35" t="s">
        <v>5</v>
      </c>
      <c r="C17" s="101" t="s">
        <v>157</v>
      </c>
      <c r="D17" s="97"/>
      <c r="E17" s="19"/>
      <c r="F17" s="17"/>
      <c r="G17" s="93" t="s">
        <v>7</v>
      </c>
      <c r="H17" s="95" t="s">
        <v>859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860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861</v>
      </c>
      <c r="D24" s="88">
        <v>1</v>
      </c>
      <c r="E24" s="89">
        <v>3</v>
      </c>
      <c r="F24" s="89">
        <f>D24*E24</f>
        <v>3</v>
      </c>
      <c r="G24" s="34"/>
      <c r="H24" s="89">
        <f t="shared" ref="H24:H46" si="0">F24</f>
        <v>3</v>
      </c>
    </row>
    <row r="25" spans="1:8" s="18" customFormat="1" ht="20.399999999999999" x14ac:dyDescent="0.35">
      <c r="A25" s="32"/>
      <c r="B25" s="33"/>
      <c r="C25" s="87" t="s">
        <v>862</v>
      </c>
      <c r="D25" s="88">
        <v>2</v>
      </c>
      <c r="E25" s="89">
        <v>28</v>
      </c>
      <c r="F25" s="89">
        <f t="shared" ref="F25:F46" si="1">D25*E25</f>
        <v>56</v>
      </c>
      <c r="G25" s="34"/>
      <c r="H25" s="89">
        <f t="shared" si="0"/>
        <v>56</v>
      </c>
    </row>
    <row r="26" spans="1:8" s="18" customFormat="1" ht="20.399999999999999" x14ac:dyDescent="0.35">
      <c r="A26" s="32"/>
      <c r="B26" s="33"/>
      <c r="C26" s="87" t="s">
        <v>368</v>
      </c>
      <c r="D26" s="88">
        <v>2</v>
      </c>
      <c r="E26" s="89">
        <v>5</v>
      </c>
      <c r="F26" s="89">
        <f t="shared" si="1"/>
        <v>10</v>
      </c>
      <c r="G26" s="34"/>
      <c r="H26" s="89">
        <f t="shared" si="0"/>
        <v>10</v>
      </c>
    </row>
    <row r="27" spans="1:8" s="18" customFormat="1" ht="20.399999999999999" x14ac:dyDescent="0.35">
      <c r="A27" s="32"/>
      <c r="B27" s="33"/>
      <c r="C27" s="110" t="s">
        <v>863</v>
      </c>
      <c r="D27" s="111">
        <v>1</v>
      </c>
      <c r="E27" s="89">
        <v>25</v>
      </c>
      <c r="F27" s="89">
        <f t="shared" si="1"/>
        <v>25</v>
      </c>
      <c r="G27" s="34"/>
      <c r="H27" s="89">
        <f t="shared" si="0"/>
        <v>25</v>
      </c>
    </row>
    <row r="28" spans="1:8" s="18" customFormat="1" ht="20.399999999999999" x14ac:dyDescent="0.35">
      <c r="A28" s="32"/>
      <c r="B28" s="33"/>
      <c r="C28" s="87" t="s">
        <v>864</v>
      </c>
      <c r="D28" s="88">
        <v>1</v>
      </c>
      <c r="E28" s="89">
        <v>5</v>
      </c>
      <c r="F28" s="89">
        <f t="shared" si="1"/>
        <v>5</v>
      </c>
      <c r="G28" s="34"/>
      <c r="H28" s="89">
        <f t="shared" si="0"/>
        <v>5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99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865</v>
      </c>
      <c r="D53" s="81">
        <v>1</v>
      </c>
      <c r="E53" s="82">
        <v>140</v>
      </c>
      <c r="F53" s="89">
        <f>D53*E53</f>
        <v>140</v>
      </c>
      <c r="G53" s="83"/>
      <c r="H53" s="89">
        <f t="shared" ref="H53:H60" si="2">F53</f>
        <v>140</v>
      </c>
    </row>
    <row r="54" spans="1:8" s="43" customFormat="1" ht="20.399999999999999" x14ac:dyDescent="0.35">
      <c r="A54" s="51"/>
      <c r="B54" s="80"/>
      <c r="C54" s="106" t="s">
        <v>866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867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868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 t="s">
        <v>869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 t="s">
        <v>870</v>
      </c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 t="s">
        <v>871</v>
      </c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140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239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52214-912C-4496-A80F-E1C203F5E244}">
  <sheetPr>
    <tabColor theme="8"/>
  </sheetPr>
  <dimension ref="A1:J79"/>
  <sheetViews>
    <sheetView topLeftCell="A13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872</v>
      </c>
      <c r="D16" s="117" t="s">
        <v>873</v>
      </c>
      <c r="E16" s="16"/>
      <c r="F16" s="17"/>
      <c r="G16" s="93" t="s">
        <v>4</v>
      </c>
      <c r="H16" s="94">
        <v>45591</v>
      </c>
    </row>
    <row r="17" spans="1:8" s="18" customFormat="1" ht="20.399999999999999" x14ac:dyDescent="0.35">
      <c r="A17" s="13"/>
      <c r="B17" s="35" t="s">
        <v>5</v>
      </c>
      <c r="C17" s="101" t="s">
        <v>874</v>
      </c>
      <c r="D17" s="97"/>
      <c r="E17" s="19"/>
      <c r="F17" s="17"/>
      <c r="G17" s="93" t="s">
        <v>7</v>
      </c>
      <c r="H17" s="95" t="s">
        <v>875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876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877</v>
      </c>
      <c r="D24" s="88">
        <v>2</v>
      </c>
      <c r="E24" s="89">
        <v>9</v>
      </c>
      <c r="F24" s="89">
        <f>D24*E24</f>
        <v>18</v>
      </c>
      <c r="G24" s="34"/>
      <c r="H24" s="89">
        <f t="shared" ref="H24:H46" si="0">F24</f>
        <v>18</v>
      </c>
    </row>
    <row r="25" spans="1:8" s="18" customFormat="1" ht="20.399999999999999" x14ac:dyDescent="0.35">
      <c r="A25" s="32"/>
      <c r="B25" s="33"/>
      <c r="C25" s="87" t="s">
        <v>878</v>
      </c>
      <c r="D25" s="88">
        <v>90</v>
      </c>
      <c r="E25" s="89">
        <v>0.55000000000000004</v>
      </c>
      <c r="F25" s="89">
        <f t="shared" ref="F25:F46" si="1">D25*E25</f>
        <v>49.500000000000007</v>
      </c>
      <c r="G25" s="34"/>
      <c r="H25" s="89">
        <f t="shared" si="0"/>
        <v>49.500000000000007</v>
      </c>
    </row>
    <row r="26" spans="1:8" s="18" customFormat="1" ht="20.399999999999999" x14ac:dyDescent="0.35">
      <c r="A26" s="32"/>
      <c r="B26" s="33"/>
      <c r="C26" s="87" t="s">
        <v>879</v>
      </c>
      <c r="D26" s="88">
        <v>9</v>
      </c>
      <c r="E26" s="89">
        <v>5</v>
      </c>
      <c r="F26" s="89">
        <f t="shared" si="1"/>
        <v>45</v>
      </c>
      <c r="G26" s="34"/>
      <c r="H26" s="89">
        <f t="shared" si="0"/>
        <v>45</v>
      </c>
    </row>
    <row r="27" spans="1:8" s="18" customFormat="1" ht="20.399999999999999" x14ac:dyDescent="0.35">
      <c r="A27" s="32"/>
      <c r="B27" s="33"/>
      <c r="C27" s="110" t="s">
        <v>880</v>
      </c>
      <c r="D27" s="111">
        <v>9</v>
      </c>
      <c r="E27" s="89">
        <v>2.1</v>
      </c>
      <c r="F27" s="89">
        <f t="shared" si="1"/>
        <v>18.900000000000002</v>
      </c>
      <c r="G27" s="34"/>
      <c r="H27" s="89">
        <f t="shared" si="0"/>
        <v>18.900000000000002</v>
      </c>
    </row>
    <row r="28" spans="1:8" s="18" customFormat="1" ht="20.399999999999999" x14ac:dyDescent="0.35">
      <c r="A28" s="32"/>
      <c r="B28" s="33"/>
      <c r="C28" s="87" t="s">
        <v>881</v>
      </c>
      <c r="D28" s="88">
        <v>10</v>
      </c>
      <c r="E28" s="89">
        <v>2</v>
      </c>
      <c r="F28" s="89">
        <f t="shared" si="1"/>
        <v>20</v>
      </c>
      <c r="G28" s="34"/>
      <c r="H28" s="89">
        <f t="shared" si="0"/>
        <v>20</v>
      </c>
    </row>
    <row r="29" spans="1:8" s="18" customFormat="1" ht="20.399999999999999" x14ac:dyDescent="0.35">
      <c r="A29" s="32"/>
      <c r="B29" s="33"/>
      <c r="C29" s="87" t="s">
        <v>882</v>
      </c>
      <c r="D29" s="88">
        <v>2</v>
      </c>
      <c r="E29" s="89">
        <v>1.5</v>
      </c>
      <c r="F29" s="89">
        <f t="shared" si="1"/>
        <v>3</v>
      </c>
      <c r="G29" s="34"/>
      <c r="H29" s="89">
        <f t="shared" si="0"/>
        <v>3</v>
      </c>
    </row>
    <row r="30" spans="1:8" s="18" customFormat="1" ht="20.399999999999999" x14ac:dyDescent="0.35">
      <c r="A30" s="32"/>
      <c r="B30" s="33"/>
      <c r="C30" s="87" t="s">
        <v>883</v>
      </c>
      <c r="D30" s="88">
        <v>1</v>
      </c>
      <c r="E30" s="89">
        <v>5</v>
      </c>
      <c r="F30" s="89">
        <f t="shared" si="1"/>
        <v>5</v>
      </c>
      <c r="G30" s="34"/>
      <c r="H30" s="89">
        <f t="shared" si="0"/>
        <v>5</v>
      </c>
    </row>
    <row r="31" spans="1:8" s="18" customFormat="1" ht="20.399999999999999" x14ac:dyDescent="0.35">
      <c r="A31" s="32"/>
      <c r="B31" s="33"/>
      <c r="C31" s="87" t="s">
        <v>884</v>
      </c>
      <c r="D31" s="88">
        <v>1</v>
      </c>
      <c r="E31" s="89">
        <v>5</v>
      </c>
      <c r="F31" s="89">
        <f t="shared" si="1"/>
        <v>5</v>
      </c>
      <c r="G31" s="34"/>
      <c r="H31" s="89">
        <f t="shared" si="0"/>
        <v>5</v>
      </c>
    </row>
    <row r="32" spans="1:8" s="18" customFormat="1" ht="20.399999999999999" x14ac:dyDescent="0.35">
      <c r="A32" s="32"/>
      <c r="B32" s="33"/>
      <c r="C32" s="87" t="s">
        <v>885</v>
      </c>
      <c r="D32" s="88">
        <v>1</v>
      </c>
      <c r="E32" s="89">
        <v>12</v>
      </c>
      <c r="F32" s="89">
        <f t="shared" si="1"/>
        <v>12</v>
      </c>
      <c r="G32" s="34"/>
      <c r="H32" s="89">
        <f t="shared" si="0"/>
        <v>12</v>
      </c>
    </row>
    <row r="33" spans="1:8" s="18" customFormat="1" ht="20.399999999999999" x14ac:dyDescent="0.35">
      <c r="A33" s="32"/>
      <c r="B33" s="33"/>
      <c r="C33" s="87" t="s">
        <v>886</v>
      </c>
      <c r="D33" s="88">
        <v>1</v>
      </c>
      <c r="E33" s="89">
        <v>10</v>
      </c>
      <c r="F33" s="89">
        <f t="shared" si="1"/>
        <v>10</v>
      </c>
      <c r="G33" s="34"/>
      <c r="H33" s="89">
        <f t="shared" si="0"/>
        <v>10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186.4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887</v>
      </c>
      <c r="D53" s="81">
        <v>32</v>
      </c>
      <c r="E53" s="82">
        <v>25</v>
      </c>
      <c r="F53" s="89">
        <f>D53*E53</f>
        <v>800</v>
      </c>
      <c r="G53" s="83"/>
      <c r="H53" s="89">
        <f t="shared" ref="H53:H60" si="2">F53</f>
        <v>800</v>
      </c>
    </row>
    <row r="54" spans="1:8" s="43" customFormat="1" ht="20.399999999999999" x14ac:dyDescent="0.35">
      <c r="A54" s="51"/>
      <c r="B54" s="80"/>
      <c r="C54" s="106" t="s">
        <v>888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889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890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 t="s">
        <v>891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 t="s">
        <v>892</v>
      </c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800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986.4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52"/>
      <c r="H68" s="38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 t="s">
        <v>52</v>
      </c>
      <c r="G70" s="52"/>
      <c r="H70" s="26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52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DB234-2CF1-41A4-A0FB-6F1A3BFE76DB}">
  <sheetPr>
    <tabColor theme="8"/>
  </sheetPr>
  <dimension ref="A1:J79"/>
  <sheetViews>
    <sheetView topLeftCell="A43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872</v>
      </c>
      <c r="D16" s="117" t="s">
        <v>873</v>
      </c>
      <c r="E16" s="16"/>
      <c r="F16" s="17"/>
      <c r="G16" s="93" t="s">
        <v>4</v>
      </c>
      <c r="H16" s="94">
        <v>45562</v>
      </c>
    </row>
    <row r="17" spans="1:8" s="18" customFormat="1" ht="20.399999999999999" x14ac:dyDescent="0.35">
      <c r="A17" s="13"/>
      <c r="B17" s="35" t="s">
        <v>5</v>
      </c>
      <c r="C17" s="101" t="s">
        <v>874</v>
      </c>
      <c r="D17" s="97"/>
      <c r="E17" s="19"/>
      <c r="F17" s="17"/>
      <c r="G17" s="93" t="s">
        <v>7</v>
      </c>
      <c r="H17" s="95" t="s">
        <v>893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894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877</v>
      </c>
      <c r="D24" s="88">
        <v>2</v>
      </c>
      <c r="E24" s="89">
        <v>11</v>
      </c>
      <c r="F24" s="89">
        <f>D24*E24</f>
        <v>22</v>
      </c>
      <c r="G24" s="34"/>
      <c r="H24" s="89">
        <f t="shared" ref="H24:H46" si="0">F24</f>
        <v>22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22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895</v>
      </c>
      <c r="D53" s="81">
        <v>1</v>
      </c>
      <c r="E53" s="82">
        <v>100</v>
      </c>
      <c r="F53" s="89">
        <f>D53*E53</f>
        <v>100</v>
      </c>
      <c r="G53" s="83"/>
      <c r="H53" s="89">
        <f t="shared" ref="H53:H60" si="2">F53</f>
        <v>100</v>
      </c>
    </row>
    <row r="54" spans="1:8" s="43" customFormat="1" ht="20.399999999999999" x14ac:dyDescent="0.35">
      <c r="A54" s="51"/>
      <c r="B54" s="80"/>
      <c r="C54" s="106" t="s">
        <v>896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897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898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 t="s">
        <v>899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 t="s">
        <v>900</v>
      </c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 t="s">
        <v>901</v>
      </c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100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122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52"/>
      <c r="H68" s="38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 t="s">
        <v>52</v>
      </c>
      <c r="G70" s="52"/>
      <c r="H70" s="26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52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29F93-8752-47C9-94C0-D43E8506BFE0}">
  <sheetPr>
    <tabColor rgb="FF0070C0"/>
  </sheetPr>
  <dimension ref="A1:J79"/>
  <sheetViews>
    <sheetView topLeftCell="A13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902</v>
      </c>
      <c r="D16" s="117" t="s">
        <v>364</v>
      </c>
      <c r="E16" s="16"/>
      <c r="F16" s="17"/>
      <c r="G16" s="93" t="s">
        <v>4</v>
      </c>
      <c r="H16" s="94">
        <v>45561</v>
      </c>
    </row>
    <row r="17" spans="1:8" s="18" customFormat="1" ht="20.399999999999999" x14ac:dyDescent="0.35">
      <c r="A17" s="13"/>
      <c r="B17" s="35" t="s">
        <v>5</v>
      </c>
      <c r="C17" s="101" t="s">
        <v>365</v>
      </c>
      <c r="D17" s="97"/>
      <c r="E17" s="19"/>
      <c r="F17" s="17"/>
      <c r="G17" s="93" t="s">
        <v>7</v>
      </c>
      <c r="H17" s="95" t="s">
        <v>903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904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905</v>
      </c>
      <c r="D53" s="81">
        <v>1</v>
      </c>
      <c r="E53" s="82">
        <v>80</v>
      </c>
      <c r="F53" s="89">
        <f>D53*E53</f>
        <v>80</v>
      </c>
      <c r="G53" s="83"/>
      <c r="H53" s="89">
        <f t="shared" ref="H53:H60" si="2">F53</f>
        <v>80</v>
      </c>
    </row>
    <row r="54" spans="1:8" s="43" customFormat="1" ht="20.399999999999999" x14ac:dyDescent="0.35">
      <c r="A54" s="51"/>
      <c r="B54" s="80"/>
      <c r="C54" s="106" t="s">
        <v>906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80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80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52"/>
      <c r="H68" s="38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 t="s">
        <v>52</v>
      </c>
      <c r="G70" s="52"/>
      <c r="H70" s="26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52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0F6D-4B78-4872-A78F-CAADE25C0A38}">
  <sheetPr>
    <tabColor rgb="FF00B0F0"/>
  </sheetPr>
  <dimension ref="A1:J79"/>
  <sheetViews>
    <sheetView topLeftCell="A55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560</v>
      </c>
      <c r="D16" s="117"/>
      <c r="E16" s="16"/>
      <c r="F16" s="17"/>
      <c r="G16" s="93" t="s">
        <v>4</v>
      </c>
      <c r="H16" s="94">
        <v>45556</v>
      </c>
    </row>
    <row r="17" spans="1:8" s="18" customFormat="1" ht="20.399999999999999" x14ac:dyDescent="0.35">
      <c r="A17" s="13"/>
      <c r="B17" s="35" t="s">
        <v>5</v>
      </c>
      <c r="C17" s="101" t="s">
        <v>561</v>
      </c>
      <c r="D17" s="97"/>
      <c r="E17" s="19"/>
      <c r="F17" s="17"/>
      <c r="G17" s="93" t="s">
        <v>7</v>
      </c>
      <c r="H17" s="95" t="s">
        <v>907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908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909</v>
      </c>
      <c r="D24" s="88">
        <v>1</v>
      </c>
      <c r="E24" s="89">
        <v>5</v>
      </c>
      <c r="F24" s="89">
        <f>D24*E24</f>
        <v>5</v>
      </c>
      <c r="G24" s="34"/>
      <c r="H24" s="89">
        <f t="shared" ref="H24:H46" si="0">F24</f>
        <v>5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910</v>
      </c>
      <c r="D53" s="81">
        <v>1</v>
      </c>
      <c r="E53" s="82">
        <v>70</v>
      </c>
      <c r="F53" s="89">
        <f>D53*E53</f>
        <v>70</v>
      </c>
      <c r="G53" s="83"/>
      <c r="H53" s="89">
        <f t="shared" ref="H53:H60" si="2">F53</f>
        <v>70</v>
      </c>
    </row>
    <row r="54" spans="1:8" s="43" customFormat="1" ht="20.399999999999999" x14ac:dyDescent="0.35">
      <c r="A54" s="51"/>
      <c r="B54" s="80"/>
      <c r="C54" s="106" t="s">
        <v>911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912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913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70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75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45"/>
      <c r="H68" s="45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52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9BB2E-C935-4D9C-9E3D-890B3F1E8E0A}">
  <sheetPr>
    <tabColor rgb="FF0070C0"/>
  </sheetPr>
  <dimension ref="A1:J79"/>
  <sheetViews>
    <sheetView topLeftCell="A46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324</v>
      </c>
      <c r="D16" s="117"/>
      <c r="E16" s="16"/>
      <c r="F16" s="17"/>
      <c r="G16" s="93" t="s">
        <v>4</v>
      </c>
      <c r="H16" s="94">
        <v>45524</v>
      </c>
    </row>
    <row r="17" spans="1:8" s="18" customFormat="1" ht="20.399999999999999" x14ac:dyDescent="0.35">
      <c r="A17" s="13"/>
      <c r="B17" s="35" t="s">
        <v>5</v>
      </c>
      <c r="C17" s="101" t="s">
        <v>325</v>
      </c>
      <c r="D17" s="97"/>
      <c r="E17" s="19"/>
      <c r="F17" s="17"/>
      <c r="G17" s="93" t="s">
        <v>7</v>
      </c>
      <c r="H17" s="95" t="s">
        <v>914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915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916</v>
      </c>
      <c r="D53" s="81">
        <v>1</v>
      </c>
      <c r="E53" s="82">
        <v>50</v>
      </c>
      <c r="F53" s="89">
        <f>D53*E53</f>
        <v>50</v>
      </c>
      <c r="G53" s="83"/>
      <c r="H53" s="89">
        <f t="shared" ref="H53:H60" si="2">F53</f>
        <v>50</v>
      </c>
    </row>
    <row r="54" spans="1:8" s="43" customFormat="1" ht="20.399999999999999" x14ac:dyDescent="0.35">
      <c r="A54" s="51"/>
      <c r="B54" s="80"/>
      <c r="C54" s="106"/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50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45"/>
      <c r="H68" s="45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52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E0F82-8E59-4863-B540-1933ACFEA59E}">
  <sheetPr>
    <tabColor rgb="FF00B0F0"/>
  </sheetPr>
  <dimension ref="A1:J79"/>
  <sheetViews>
    <sheetView topLeftCell="A52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917</v>
      </c>
      <c r="D16" s="16"/>
      <c r="E16" s="16"/>
      <c r="F16" s="17"/>
      <c r="G16" s="93" t="s">
        <v>4</v>
      </c>
      <c r="H16" s="94">
        <v>45565</v>
      </c>
    </row>
    <row r="17" spans="1:8" s="18" customFormat="1" ht="20.399999999999999" x14ac:dyDescent="0.35">
      <c r="A17" s="13"/>
      <c r="B17" s="35" t="s">
        <v>5</v>
      </c>
      <c r="C17" s="101" t="s">
        <v>918</v>
      </c>
      <c r="D17" s="97"/>
      <c r="E17" s="19"/>
      <c r="F17" s="17"/>
      <c r="G17" s="93" t="s">
        <v>7</v>
      </c>
      <c r="H17" s="95" t="s">
        <v>919</v>
      </c>
    </row>
    <row r="18" spans="1:8" s="18" customFormat="1" ht="20.399999999999999" x14ac:dyDescent="0.35">
      <c r="A18" s="13"/>
      <c r="B18" s="35" t="s">
        <v>8</v>
      </c>
      <c r="C18" s="104" t="s">
        <v>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920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921</v>
      </c>
      <c r="D24" s="88">
        <v>1</v>
      </c>
      <c r="E24" s="89">
        <v>18</v>
      </c>
      <c r="F24" s="89">
        <f>D24*E24</f>
        <v>18</v>
      </c>
      <c r="G24" s="34"/>
      <c r="H24" s="89">
        <f t="shared" ref="H24:H46" si="0">F24</f>
        <v>18</v>
      </c>
    </row>
    <row r="25" spans="1:8" s="18" customFormat="1" ht="20.399999999999999" x14ac:dyDescent="0.35">
      <c r="A25" s="32"/>
      <c r="B25" s="33"/>
      <c r="C25" s="87" t="s">
        <v>922</v>
      </c>
      <c r="D25" s="88">
        <v>1</v>
      </c>
      <c r="E25" s="89">
        <v>5</v>
      </c>
      <c r="F25" s="89">
        <f t="shared" ref="F25:F46" si="1">D25*E25</f>
        <v>5</v>
      </c>
      <c r="G25" s="34"/>
      <c r="H25" s="89">
        <f t="shared" si="0"/>
        <v>5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23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923</v>
      </c>
      <c r="D53" s="81">
        <v>1</v>
      </c>
      <c r="E53" s="82">
        <v>55</v>
      </c>
      <c r="F53" s="89">
        <f>D53*E53</f>
        <v>55</v>
      </c>
      <c r="G53" s="83"/>
      <c r="H53" s="89">
        <f t="shared" ref="H53:H60" si="2">F53</f>
        <v>55</v>
      </c>
    </row>
    <row r="54" spans="1:8" s="43" customFormat="1" ht="20.399999999999999" x14ac:dyDescent="0.35">
      <c r="A54" s="51"/>
      <c r="B54" s="80"/>
      <c r="C54" s="106" t="s">
        <v>924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78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E4003-BE5E-4F07-8638-E19A2B679C99}">
  <sheetPr>
    <tabColor rgb="FF00B0F0"/>
  </sheetPr>
  <dimension ref="A1:J79"/>
  <sheetViews>
    <sheetView topLeftCell="A64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925</v>
      </c>
      <c r="D16" s="117" t="s">
        <v>156</v>
      </c>
      <c r="E16" s="16"/>
      <c r="F16" s="17"/>
      <c r="G16" s="93" t="s">
        <v>4</v>
      </c>
      <c r="H16" s="94">
        <v>45550</v>
      </c>
    </row>
    <row r="17" spans="1:8" s="18" customFormat="1" ht="20.399999999999999" x14ac:dyDescent="0.35">
      <c r="A17" s="13"/>
      <c r="B17" s="35" t="s">
        <v>5</v>
      </c>
      <c r="C17" s="101" t="s">
        <v>926</v>
      </c>
      <c r="D17" s="97"/>
      <c r="E17" s="19"/>
      <c r="F17" s="17"/>
      <c r="G17" s="93" t="s">
        <v>7</v>
      </c>
      <c r="H17" s="95" t="s">
        <v>927</v>
      </c>
    </row>
    <row r="18" spans="1:8" s="18" customFormat="1" ht="20.399999999999999" x14ac:dyDescent="0.35">
      <c r="A18" s="13"/>
      <c r="B18" s="35" t="s">
        <v>8</v>
      </c>
      <c r="C18" s="104" t="s">
        <v>221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928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929</v>
      </c>
      <c r="D24" s="88">
        <v>1</v>
      </c>
      <c r="E24" s="89">
        <v>10</v>
      </c>
      <c r="F24" s="89">
        <f>D24*E24</f>
        <v>10</v>
      </c>
      <c r="G24" s="34"/>
      <c r="H24" s="89">
        <f t="shared" ref="H24:H46" si="0">F24</f>
        <v>10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/>
      <c r="D53" s="81">
        <v>1</v>
      </c>
      <c r="E53" s="82">
        <v>80</v>
      </c>
      <c r="F53" s="89">
        <f>D53*E53</f>
        <v>80</v>
      </c>
      <c r="G53" s="83"/>
      <c r="H53" s="89">
        <f t="shared" ref="H53:H60" si="2">F53</f>
        <v>80</v>
      </c>
    </row>
    <row r="54" spans="1:8" s="43" customFormat="1" ht="20.399999999999999" x14ac:dyDescent="0.35">
      <c r="A54" s="51"/>
      <c r="B54" s="80"/>
      <c r="C54" s="106" t="s">
        <v>930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931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932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80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90</v>
      </c>
    </row>
    <row r="68" spans="1:8" s="39" customFormat="1" ht="20.399999999999999" x14ac:dyDescent="0.35">
      <c r="A68" s="44"/>
      <c r="B68" s="26"/>
      <c r="C68" s="26"/>
      <c r="D68" s="26"/>
      <c r="E68" s="26"/>
      <c r="F68" s="35"/>
      <c r="G68" s="38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20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53" t="s">
        <v>52</v>
      </c>
      <c r="F71" s="3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EB0EE-1F62-45F6-8CD0-4087E5E701DF}">
  <sheetPr>
    <tabColor rgb="FF0070C0"/>
  </sheetPr>
  <dimension ref="A1:J79"/>
  <sheetViews>
    <sheetView topLeftCell="A67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155</v>
      </c>
      <c r="D16" s="117" t="s">
        <v>156</v>
      </c>
      <c r="E16" s="16"/>
      <c r="F16" s="17"/>
      <c r="G16" s="93" t="s">
        <v>4</v>
      </c>
      <c r="H16" s="94">
        <v>45545</v>
      </c>
    </row>
    <row r="17" spans="1:8" s="18" customFormat="1" ht="20.399999999999999" x14ac:dyDescent="0.35">
      <c r="A17" s="13"/>
      <c r="B17" s="35" t="s">
        <v>5</v>
      </c>
      <c r="C17" s="101" t="s">
        <v>157</v>
      </c>
      <c r="D17" s="97"/>
      <c r="E17" s="19"/>
      <c r="F17" s="17"/>
      <c r="G17" s="93" t="s">
        <v>7</v>
      </c>
      <c r="H17" s="95" t="s">
        <v>933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934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861</v>
      </c>
      <c r="D24" s="88">
        <v>6</v>
      </c>
      <c r="E24" s="89">
        <v>3</v>
      </c>
      <c r="F24" s="89">
        <f>D24*E24</f>
        <v>18</v>
      </c>
      <c r="G24" s="34"/>
      <c r="H24" s="89">
        <f t="shared" ref="H24:H46" si="0">F24</f>
        <v>18</v>
      </c>
    </row>
    <row r="25" spans="1:8" s="18" customFormat="1" ht="20.399999999999999" x14ac:dyDescent="0.35">
      <c r="A25" s="32"/>
      <c r="B25" s="33"/>
      <c r="C25" s="87" t="s">
        <v>922</v>
      </c>
      <c r="D25" s="88">
        <v>1</v>
      </c>
      <c r="E25" s="89">
        <v>5</v>
      </c>
      <c r="F25" s="89">
        <f t="shared" ref="F25:F46" si="1">D25*E25</f>
        <v>5</v>
      </c>
      <c r="G25" s="34"/>
      <c r="H25" s="89">
        <f t="shared" si="0"/>
        <v>5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23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935</v>
      </c>
      <c r="D53" s="81">
        <v>1</v>
      </c>
      <c r="E53" s="82">
        <v>70</v>
      </c>
      <c r="F53" s="89">
        <f>D53*E53</f>
        <v>70</v>
      </c>
      <c r="G53" s="83"/>
      <c r="H53" s="89">
        <f t="shared" ref="H53:H60" si="2">F53</f>
        <v>70</v>
      </c>
    </row>
    <row r="54" spans="1:8" s="43" customFormat="1" ht="20.399999999999999" x14ac:dyDescent="0.35">
      <c r="A54" s="51"/>
      <c r="B54" s="80"/>
      <c r="C54" s="106" t="s">
        <v>936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937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70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93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18B9F-C823-4F83-BA9F-6A78949770EA}">
  <sheetPr>
    <tabColor rgb="FF00B0F0"/>
  </sheetPr>
  <dimension ref="A1:J79"/>
  <sheetViews>
    <sheetView topLeftCell="A13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426</v>
      </c>
      <c r="D16" s="117" t="s">
        <v>427</v>
      </c>
      <c r="E16" s="16"/>
      <c r="F16" s="17"/>
      <c r="G16" s="93" t="s">
        <v>4</v>
      </c>
      <c r="H16" s="94">
        <v>45539</v>
      </c>
    </row>
    <row r="17" spans="1:8" s="18" customFormat="1" ht="20.399999999999999" x14ac:dyDescent="0.35">
      <c r="A17" s="13"/>
      <c r="B17" s="35" t="s">
        <v>5</v>
      </c>
      <c r="C17" s="101" t="s">
        <v>428</v>
      </c>
      <c r="D17" s="97"/>
      <c r="E17" s="19"/>
      <c r="F17" s="17"/>
      <c r="G17" s="93" t="s">
        <v>7</v>
      </c>
      <c r="H17" s="95" t="s">
        <v>938</v>
      </c>
    </row>
    <row r="18" spans="1:8" s="18" customFormat="1" ht="20.399999999999999" x14ac:dyDescent="0.35">
      <c r="A18" s="13"/>
      <c r="B18" s="35"/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939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460</v>
      </c>
      <c r="D24" s="88">
        <v>1</v>
      </c>
      <c r="E24" s="89">
        <v>120</v>
      </c>
      <c r="F24" s="89">
        <f>D24*E24</f>
        <v>120</v>
      </c>
      <c r="G24" s="34"/>
      <c r="H24" s="89">
        <f t="shared" ref="H24:H46" si="0">F24</f>
        <v>120</v>
      </c>
    </row>
    <row r="25" spans="1:8" s="18" customFormat="1" ht="20.399999999999999" x14ac:dyDescent="0.35">
      <c r="A25" s="32"/>
      <c r="B25" s="33"/>
      <c r="C25" s="87" t="s">
        <v>940</v>
      </c>
      <c r="D25" s="88">
        <v>2</v>
      </c>
      <c r="E25" s="89">
        <v>6.5</v>
      </c>
      <c r="F25" s="89">
        <f>D25*E25</f>
        <v>13</v>
      </c>
      <c r="G25" s="34"/>
      <c r="H25" s="89">
        <f t="shared" si="0"/>
        <v>13</v>
      </c>
    </row>
    <row r="26" spans="1:8" s="18" customFormat="1" ht="20.399999999999999" x14ac:dyDescent="0.35">
      <c r="A26" s="32"/>
      <c r="B26" s="33"/>
      <c r="C26" s="87" t="s">
        <v>375</v>
      </c>
      <c r="D26" s="88">
        <v>2</v>
      </c>
      <c r="E26" s="89">
        <v>3.5</v>
      </c>
      <c r="F26" s="89">
        <f t="shared" ref="F26:F46" si="1">D26*E26</f>
        <v>7</v>
      </c>
      <c r="G26" s="34"/>
      <c r="H26" s="89">
        <f t="shared" si="0"/>
        <v>7</v>
      </c>
    </row>
    <row r="27" spans="1:8" s="18" customFormat="1" ht="20.399999999999999" x14ac:dyDescent="0.35">
      <c r="A27" s="32"/>
      <c r="B27" s="33"/>
      <c r="C27" s="87" t="s">
        <v>941</v>
      </c>
      <c r="D27" s="88">
        <v>1</v>
      </c>
      <c r="E27" s="89">
        <v>8</v>
      </c>
      <c r="F27" s="89">
        <f t="shared" si="1"/>
        <v>8</v>
      </c>
      <c r="G27" s="34"/>
      <c r="H27" s="89">
        <f t="shared" si="0"/>
        <v>8</v>
      </c>
    </row>
    <row r="28" spans="1:8" s="18" customFormat="1" ht="20.399999999999999" x14ac:dyDescent="0.35">
      <c r="A28" s="32"/>
      <c r="B28" s="33"/>
      <c r="C28" s="87" t="s">
        <v>942</v>
      </c>
      <c r="D28" s="88">
        <v>1</v>
      </c>
      <c r="E28" s="89">
        <v>4</v>
      </c>
      <c r="F28" s="89">
        <f t="shared" si="1"/>
        <v>4</v>
      </c>
      <c r="G28" s="34"/>
      <c r="H28" s="89">
        <f t="shared" si="0"/>
        <v>4</v>
      </c>
    </row>
    <row r="29" spans="1:8" s="18" customFormat="1" ht="20.399999999999999" x14ac:dyDescent="0.35">
      <c r="A29" s="32"/>
      <c r="B29" s="33"/>
      <c r="C29" s="87" t="s">
        <v>943</v>
      </c>
      <c r="D29" s="88">
        <v>1</v>
      </c>
      <c r="E29" s="89">
        <v>8</v>
      </c>
      <c r="F29" s="89">
        <f t="shared" si="1"/>
        <v>8</v>
      </c>
      <c r="G29" s="34"/>
      <c r="H29" s="89">
        <f t="shared" si="0"/>
        <v>8</v>
      </c>
    </row>
    <row r="30" spans="1:8" s="18" customFormat="1" ht="20.399999999999999" x14ac:dyDescent="0.35">
      <c r="A30" s="32"/>
      <c r="B30" s="33"/>
      <c r="C30" s="87" t="s">
        <v>944</v>
      </c>
      <c r="D30" s="88">
        <v>40</v>
      </c>
      <c r="E30" s="89">
        <v>1.8</v>
      </c>
      <c r="F30" s="89">
        <f t="shared" si="1"/>
        <v>72</v>
      </c>
      <c r="G30" s="34"/>
      <c r="H30" s="89">
        <f t="shared" si="0"/>
        <v>72</v>
      </c>
    </row>
    <row r="31" spans="1:8" s="18" customFormat="1" ht="20.399999999999999" x14ac:dyDescent="0.35">
      <c r="A31" s="32"/>
      <c r="B31" s="33"/>
      <c r="C31" s="87" t="s">
        <v>69</v>
      </c>
      <c r="D31" s="88">
        <v>1</v>
      </c>
      <c r="E31" s="89">
        <v>10</v>
      </c>
      <c r="F31" s="89">
        <f t="shared" si="1"/>
        <v>10</v>
      </c>
      <c r="G31" s="34"/>
      <c r="H31" s="89">
        <f t="shared" si="0"/>
        <v>10</v>
      </c>
    </row>
    <row r="32" spans="1:8" s="18" customFormat="1" ht="20.399999999999999" x14ac:dyDescent="0.35">
      <c r="A32" s="32"/>
      <c r="B32" s="33"/>
      <c r="C32" s="87" t="s">
        <v>945</v>
      </c>
      <c r="D32" s="88">
        <v>1</v>
      </c>
      <c r="E32" s="89">
        <v>8</v>
      </c>
      <c r="F32" s="89">
        <f t="shared" si="1"/>
        <v>8</v>
      </c>
      <c r="G32" s="34"/>
      <c r="H32" s="89">
        <f t="shared" si="0"/>
        <v>8</v>
      </c>
    </row>
    <row r="33" spans="1:8" s="18" customFormat="1" ht="20.399999999999999" x14ac:dyDescent="0.35">
      <c r="A33" s="32"/>
      <c r="B33" s="33"/>
      <c r="C33" s="87" t="s">
        <v>946</v>
      </c>
      <c r="D33" s="88">
        <v>1</v>
      </c>
      <c r="E33" s="89">
        <v>4</v>
      </c>
      <c r="F33" s="89">
        <f t="shared" si="1"/>
        <v>4</v>
      </c>
      <c r="G33" s="34"/>
      <c r="H33" s="89">
        <f t="shared" si="0"/>
        <v>4</v>
      </c>
    </row>
    <row r="34" spans="1:8" s="18" customFormat="1" ht="20.399999999999999" x14ac:dyDescent="0.35">
      <c r="A34" s="32"/>
      <c r="B34" s="33"/>
      <c r="C34" s="87" t="s">
        <v>947</v>
      </c>
      <c r="D34" s="88">
        <v>1</v>
      </c>
      <c r="E34" s="89">
        <v>6</v>
      </c>
      <c r="F34" s="89">
        <f t="shared" si="1"/>
        <v>6</v>
      </c>
      <c r="G34" s="34"/>
      <c r="H34" s="89">
        <f t="shared" si="0"/>
        <v>6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260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948</v>
      </c>
      <c r="D53" s="81">
        <v>1</v>
      </c>
      <c r="E53" s="82">
        <v>340</v>
      </c>
      <c r="F53" s="89">
        <f>D53*E53</f>
        <v>340</v>
      </c>
      <c r="G53" s="83"/>
      <c r="H53" s="89">
        <f t="shared" ref="H53:H60" si="2">F53</f>
        <v>340</v>
      </c>
    </row>
    <row r="54" spans="1:8" s="43" customFormat="1" ht="20.399999999999999" x14ac:dyDescent="0.35">
      <c r="A54" s="51"/>
      <c r="B54" s="80"/>
      <c r="C54" s="106" t="s">
        <v>949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950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951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 t="s">
        <v>952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340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600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12982-598A-45EA-871F-86C62D108ACD}">
  <sheetPr>
    <tabColor rgb="FF00B0F0"/>
  </sheetPr>
  <dimension ref="A1:J79"/>
  <sheetViews>
    <sheetView topLeftCell="A52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953</v>
      </c>
      <c r="D16" s="117"/>
      <c r="E16" s="16"/>
      <c r="F16" s="17"/>
      <c r="G16" s="93" t="s">
        <v>4</v>
      </c>
      <c r="H16" s="94">
        <v>45532</v>
      </c>
    </row>
    <row r="17" spans="1:8" s="18" customFormat="1" ht="20.399999999999999" x14ac:dyDescent="0.35">
      <c r="A17" s="13"/>
      <c r="B17" s="35" t="s">
        <v>5</v>
      </c>
      <c r="C17" s="101" t="s">
        <v>954</v>
      </c>
      <c r="D17" s="97"/>
      <c r="E17" s="19"/>
      <c r="F17" s="17"/>
      <c r="G17" s="93" t="s">
        <v>7</v>
      </c>
      <c r="H17" s="95" t="s">
        <v>955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956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957</v>
      </c>
      <c r="D24" s="88">
        <v>1</v>
      </c>
      <c r="E24" s="89">
        <v>5</v>
      </c>
      <c r="F24" s="89">
        <f>D24*E24</f>
        <v>5</v>
      </c>
      <c r="G24" s="34"/>
      <c r="H24" s="89">
        <f t="shared" ref="H24:H46" si="0">F24</f>
        <v>5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958</v>
      </c>
      <c r="D53" s="81">
        <v>1</v>
      </c>
      <c r="E53" s="82">
        <v>45</v>
      </c>
      <c r="F53" s="89">
        <f>D53*E53</f>
        <v>45</v>
      </c>
      <c r="G53" s="83"/>
      <c r="H53" s="89">
        <f t="shared" ref="H53:H60" si="2">F53</f>
        <v>45</v>
      </c>
    </row>
    <row r="54" spans="1:8" s="43" customFormat="1" ht="20.399999999999999" x14ac:dyDescent="0.35">
      <c r="A54" s="51"/>
      <c r="B54" s="80"/>
      <c r="C54" s="106" t="s">
        <v>959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960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50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119" t="s">
        <v>52</v>
      </c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CD23F-4342-4785-A37E-04AF99BEC1F5}">
  <sheetPr>
    <tabColor rgb="FF00B0F0"/>
  </sheetPr>
  <dimension ref="A1:J79"/>
  <sheetViews>
    <sheetView topLeftCell="A58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961</v>
      </c>
      <c r="D16" s="117" t="s">
        <v>962</v>
      </c>
      <c r="E16" s="16"/>
      <c r="F16" s="17"/>
      <c r="G16" s="93" t="s">
        <v>4</v>
      </c>
      <c r="H16" s="94">
        <v>45539</v>
      </c>
    </row>
    <row r="17" spans="1:8" s="18" customFormat="1" ht="20.399999999999999" x14ac:dyDescent="0.35">
      <c r="A17" s="13"/>
      <c r="B17" s="35" t="s">
        <v>5</v>
      </c>
      <c r="C17" s="101" t="s">
        <v>963</v>
      </c>
      <c r="D17" s="97"/>
      <c r="E17" s="19"/>
      <c r="F17" s="17"/>
      <c r="G17" s="93" t="s">
        <v>7</v>
      </c>
      <c r="H17" s="95" t="s">
        <v>964</v>
      </c>
    </row>
    <row r="18" spans="1:8" s="18" customFormat="1" ht="20.399999999999999" x14ac:dyDescent="0.35">
      <c r="A18" s="13"/>
      <c r="B18" s="35"/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965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966</v>
      </c>
      <c r="D24" s="88">
        <v>2</v>
      </c>
      <c r="E24" s="89">
        <v>5.5</v>
      </c>
      <c r="F24" s="89">
        <f>D24*E24</f>
        <v>11</v>
      </c>
      <c r="G24" s="34"/>
      <c r="H24" s="89">
        <f t="shared" ref="H24:H46" si="0">F24</f>
        <v>11</v>
      </c>
    </row>
    <row r="25" spans="1:8" s="18" customFormat="1" ht="20.399999999999999" x14ac:dyDescent="0.35">
      <c r="A25" s="32"/>
      <c r="B25" s="33"/>
      <c r="C25" s="87" t="s">
        <v>967</v>
      </c>
      <c r="D25" s="88">
        <v>3</v>
      </c>
      <c r="E25" s="89">
        <v>6</v>
      </c>
      <c r="F25" s="89">
        <f>D25*E25</f>
        <v>18</v>
      </c>
      <c r="G25" s="34"/>
      <c r="H25" s="89">
        <f t="shared" si="0"/>
        <v>18</v>
      </c>
    </row>
    <row r="26" spans="1:8" s="18" customFormat="1" ht="20.399999999999999" x14ac:dyDescent="0.35">
      <c r="A26" s="32"/>
      <c r="B26" s="33"/>
      <c r="C26" s="87" t="s">
        <v>968</v>
      </c>
      <c r="D26" s="88">
        <v>2</v>
      </c>
      <c r="E26" s="89">
        <v>8</v>
      </c>
      <c r="F26" s="89">
        <f t="shared" ref="F26:F46" si="1">D26*E26</f>
        <v>16</v>
      </c>
      <c r="G26" s="34"/>
      <c r="H26" s="89">
        <f t="shared" si="0"/>
        <v>16</v>
      </c>
    </row>
    <row r="27" spans="1:8" s="18" customFormat="1" ht="20.399999999999999" x14ac:dyDescent="0.35">
      <c r="A27" s="32"/>
      <c r="B27" s="33"/>
      <c r="C27" s="87" t="s">
        <v>969</v>
      </c>
      <c r="D27" s="88">
        <v>1</v>
      </c>
      <c r="E27" s="89">
        <v>3</v>
      </c>
      <c r="F27" s="89">
        <f t="shared" si="1"/>
        <v>3</v>
      </c>
      <c r="G27" s="34"/>
      <c r="H27" s="89">
        <f t="shared" si="0"/>
        <v>3</v>
      </c>
    </row>
    <row r="28" spans="1:8" s="18" customFormat="1" ht="20.399999999999999" x14ac:dyDescent="0.35">
      <c r="A28" s="32"/>
      <c r="B28" s="33"/>
      <c r="C28" s="87" t="s">
        <v>970</v>
      </c>
      <c r="D28" s="88">
        <v>1</v>
      </c>
      <c r="E28" s="89">
        <v>2</v>
      </c>
      <c r="F28" s="89">
        <f t="shared" si="1"/>
        <v>2</v>
      </c>
      <c r="G28" s="34"/>
      <c r="H28" s="89">
        <f t="shared" si="0"/>
        <v>2</v>
      </c>
    </row>
    <row r="29" spans="1:8" s="18" customFormat="1" ht="20.399999999999999" x14ac:dyDescent="0.35">
      <c r="A29" s="32"/>
      <c r="B29" s="33"/>
      <c r="C29" s="87" t="s">
        <v>971</v>
      </c>
      <c r="D29" s="88">
        <v>1</v>
      </c>
      <c r="E29" s="89">
        <v>18</v>
      </c>
      <c r="F29" s="89">
        <f t="shared" si="1"/>
        <v>18</v>
      </c>
      <c r="G29" s="34"/>
      <c r="H29" s="89">
        <f t="shared" si="0"/>
        <v>18</v>
      </c>
    </row>
    <row r="30" spans="1:8" s="18" customFormat="1" ht="20.399999999999999" x14ac:dyDescent="0.35">
      <c r="A30" s="32"/>
      <c r="B30" s="33"/>
      <c r="C30" s="87" t="s">
        <v>972</v>
      </c>
      <c r="D30" s="88">
        <v>2</v>
      </c>
      <c r="E30" s="89">
        <v>2.5</v>
      </c>
      <c r="F30" s="89">
        <f t="shared" si="1"/>
        <v>5</v>
      </c>
      <c r="G30" s="34"/>
      <c r="H30" s="89">
        <f t="shared" si="0"/>
        <v>5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73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948</v>
      </c>
      <c r="D53" s="81">
        <v>1</v>
      </c>
      <c r="E53" s="82">
        <v>130</v>
      </c>
      <c r="F53" s="89">
        <f>D53*E53</f>
        <v>130</v>
      </c>
      <c r="G53" s="83"/>
      <c r="H53" s="89">
        <f t="shared" ref="H53:H60" si="2">F53</f>
        <v>130</v>
      </c>
    </row>
    <row r="54" spans="1:8" s="43" customFormat="1" ht="20.399999999999999" x14ac:dyDescent="0.35">
      <c r="A54" s="51"/>
      <c r="B54" s="80"/>
      <c r="C54" s="106" t="s">
        <v>949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950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951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 t="s">
        <v>952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130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203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269B5-B821-4E8B-94A2-0E1F0CEAE82E}">
  <sheetPr>
    <tabColor theme="8"/>
  </sheetPr>
  <dimension ref="A1:J79"/>
  <sheetViews>
    <sheetView topLeftCell="A55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324</v>
      </c>
      <c r="D16" s="117"/>
      <c r="E16" s="16"/>
      <c r="F16" s="17"/>
      <c r="G16" s="93" t="s">
        <v>4</v>
      </c>
      <c r="H16" s="94">
        <v>45534</v>
      </c>
    </row>
    <row r="17" spans="1:8" s="18" customFormat="1" ht="20.399999999999999" x14ac:dyDescent="0.35">
      <c r="A17" s="13"/>
      <c r="B17" s="35" t="s">
        <v>5</v>
      </c>
      <c r="C17" s="101" t="s">
        <v>325</v>
      </c>
      <c r="D17" s="97"/>
      <c r="E17" s="19"/>
      <c r="F17" s="17"/>
      <c r="G17" s="93" t="s">
        <v>7</v>
      </c>
      <c r="H17" s="95" t="s">
        <v>973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974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940</v>
      </c>
      <c r="D24" s="88">
        <v>2</v>
      </c>
      <c r="E24" s="89">
        <v>5</v>
      </c>
      <c r="F24" s="89">
        <f>D24*E24</f>
        <v>10</v>
      </c>
      <c r="G24" s="34"/>
      <c r="H24" s="89">
        <f t="shared" ref="H24:H46" si="0">F24</f>
        <v>10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975</v>
      </c>
      <c r="D53" s="81">
        <v>1</v>
      </c>
      <c r="E53" s="82">
        <v>50</v>
      </c>
      <c r="F53" s="89">
        <f>D53*E53</f>
        <v>50</v>
      </c>
      <c r="G53" s="83"/>
      <c r="H53" s="89">
        <f t="shared" ref="H53:H60" si="2">F53</f>
        <v>50</v>
      </c>
    </row>
    <row r="54" spans="1:8" s="43" customFormat="1" ht="20.399999999999999" x14ac:dyDescent="0.35">
      <c r="A54" s="51"/>
      <c r="B54" s="80"/>
      <c r="C54" s="106" t="s">
        <v>976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60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45"/>
      <c r="H68" s="45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52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7F644-CBC0-4C50-870C-773455931327}">
  <sheetPr>
    <tabColor rgb="FF00B0F0"/>
  </sheetPr>
  <dimension ref="A1:J79"/>
  <sheetViews>
    <sheetView topLeftCell="A49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155</v>
      </c>
      <c r="D16" s="117" t="s">
        <v>156</v>
      </c>
      <c r="E16" s="16"/>
      <c r="F16" s="17"/>
      <c r="G16" s="93" t="s">
        <v>4</v>
      </c>
      <c r="H16" s="94">
        <v>45532</v>
      </c>
    </row>
    <row r="17" spans="1:8" s="18" customFormat="1" ht="20.399999999999999" x14ac:dyDescent="0.35">
      <c r="A17" s="13"/>
      <c r="B17" s="35" t="s">
        <v>5</v>
      </c>
      <c r="C17" s="101" t="s">
        <v>157</v>
      </c>
      <c r="D17" s="97"/>
      <c r="E17" s="19"/>
      <c r="F17" s="17"/>
      <c r="G17" s="93" t="s">
        <v>7</v>
      </c>
      <c r="H17" s="95" t="s">
        <v>977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934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978</v>
      </c>
      <c r="D24" s="88">
        <v>1</v>
      </c>
      <c r="E24" s="89">
        <v>9</v>
      </c>
      <c r="F24" s="89">
        <f>D24*E24</f>
        <v>9</v>
      </c>
      <c r="G24" s="34"/>
      <c r="H24" s="89">
        <f t="shared" ref="H24:H46" si="0">F24</f>
        <v>9</v>
      </c>
    </row>
    <row r="25" spans="1:8" s="18" customFormat="1" ht="20.399999999999999" x14ac:dyDescent="0.35">
      <c r="A25" s="32"/>
      <c r="B25" s="33"/>
      <c r="C25" s="87" t="s">
        <v>979</v>
      </c>
      <c r="D25" s="88">
        <v>2</v>
      </c>
      <c r="E25" s="89">
        <v>3</v>
      </c>
      <c r="F25" s="89">
        <f t="shared" ref="F25:F46" si="1">D25*E25</f>
        <v>6</v>
      </c>
      <c r="G25" s="34"/>
      <c r="H25" s="89">
        <f t="shared" si="0"/>
        <v>6</v>
      </c>
    </row>
    <row r="26" spans="1:8" s="18" customFormat="1" ht="20.399999999999999" x14ac:dyDescent="0.35">
      <c r="A26" s="32"/>
      <c r="B26" s="33"/>
      <c r="C26" s="87" t="s">
        <v>980</v>
      </c>
      <c r="D26" s="88">
        <v>1</v>
      </c>
      <c r="E26" s="89">
        <v>6</v>
      </c>
      <c r="F26" s="89">
        <f t="shared" si="1"/>
        <v>6</v>
      </c>
      <c r="G26" s="34"/>
      <c r="H26" s="89">
        <f t="shared" si="0"/>
        <v>6</v>
      </c>
    </row>
    <row r="27" spans="1:8" s="18" customFormat="1" ht="20.399999999999999" x14ac:dyDescent="0.35">
      <c r="A27" s="32"/>
      <c r="B27" s="33"/>
      <c r="C27" s="110" t="s">
        <v>981</v>
      </c>
      <c r="D27" s="111">
        <v>1</v>
      </c>
      <c r="E27" s="89">
        <v>69</v>
      </c>
      <c r="F27" s="89">
        <f t="shared" si="1"/>
        <v>69</v>
      </c>
      <c r="G27" s="34"/>
      <c r="H27" s="89">
        <f t="shared" si="0"/>
        <v>69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90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982</v>
      </c>
      <c r="D53" s="81">
        <v>1</v>
      </c>
      <c r="E53" s="82">
        <v>100</v>
      </c>
      <c r="F53" s="89">
        <f>D53*E53</f>
        <v>100</v>
      </c>
      <c r="G53" s="83"/>
      <c r="H53" s="89">
        <f t="shared" ref="H53:H60" si="2">F53</f>
        <v>100</v>
      </c>
    </row>
    <row r="54" spans="1:8" s="43" customFormat="1" ht="20.399999999999999" x14ac:dyDescent="0.35">
      <c r="A54" s="51"/>
      <c r="B54" s="80"/>
      <c r="C54" s="106" t="s">
        <v>983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984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985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 t="s">
        <v>986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100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190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429C2-D5A8-4EFC-BEFB-D432FFDC2DF4}">
  <sheetPr>
    <tabColor rgb="FF00B050"/>
  </sheetPr>
  <dimension ref="A1:J79"/>
  <sheetViews>
    <sheetView topLeftCell="A37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111</v>
      </c>
      <c r="D16" s="16"/>
      <c r="E16" s="16"/>
      <c r="F16" s="17"/>
      <c r="G16" s="93" t="s">
        <v>4</v>
      </c>
      <c r="H16" s="94">
        <v>45530</v>
      </c>
    </row>
    <row r="17" spans="1:8" s="18" customFormat="1" ht="20.399999999999999" x14ac:dyDescent="0.35">
      <c r="A17" s="13"/>
      <c r="B17" s="35" t="s">
        <v>5</v>
      </c>
      <c r="C17" s="101" t="s">
        <v>112</v>
      </c>
      <c r="D17" s="97"/>
      <c r="E17" s="19"/>
      <c r="F17" s="17"/>
      <c r="G17" s="93" t="s">
        <v>7</v>
      </c>
      <c r="H17" s="95"/>
    </row>
    <row r="18" spans="1:8" s="18" customFormat="1" ht="20.399999999999999" x14ac:dyDescent="0.35">
      <c r="A18" s="13"/>
      <c r="B18" s="35" t="s">
        <v>8</v>
      </c>
      <c r="C18" s="104" t="s">
        <v>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987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988</v>
      </c>
      <c r="D24" s="88">
        <v>1</v>
      </c>
      <c r="E24" s="89">
        <v>606.91</v>
      </c>
      <c r="F24" s="89">
        <f>D24*E24</f>
        <v>606.91</v>
      </c>
      <c r="G24" s="34"/>
      <c r="H24" s="89">
        <f t="shared" ref="H24:H46" si="0">F24</f>
        <v>606.91</v>
      </c>
    </row>
    <row r="25" spans="1:8" s="18" customFormat="1" ht="20.399999999999999" x14ac:dyDescent="0.35">
      <c r="A25" s="32"/>
      <c r="B25" s="33"/>
      <c r="C25" s="87" t="s">
        <v>989</v>
      </c>
      <c r="D25" s="88">
        <v>1</v>
      </c>
      <c r="E25" s="89">
        <v>25</v>
      </c>
      <c r="F25" s="89">
        <f>D25*E25</f>
        <v>25</v>
      </c>
      <c r="G25" s="34"/>
      <c r="H25" s="89">
        <f t="shared" si="0"/>
        <v>25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ref="F26:F46" si="1">D26*E26</f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631.91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990</v>
      </c>
      <c r="D53" s="81">
        <v>1</v>
      </c>
      <c r="E53" s="82">
        <v>450</v>
      </c>
      <c r="F53" s="89">
        <f>D53*E53</f>
        <v>450</v>
      </c>
      <c r="G53" s="83"/>
      <c r="H53" s="89">
        <f t="shared" ref="H53:H60" si="2">F53</f>
        <v>450</v>
      </c>
    </row>
    <row r="54" spans="1:8" s="43" customFormat="1" ht="20.399999999999999" x14ac:dyDescent="0.35">
      <c r="A54" s="51"/>
      <c r="B54" s="80"/>
      <c r="C54" s="106" t="s">
        <v>991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113"/>
      <c r="E60" s="112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3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1081.9099999999999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8072-B68B-4D8A-8646-DD0E07A3307B}">
  <sheetPr>
    <tabColor rgb="FF00B0F0"/>
  </sheetPr>
  <dimension ref="A1:J83"/>
  <sheetViews>
    <sheetView topLeftCell="A57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75</v>
      </c>
      <c r="D16" s="16"/>
      <c r="E16" s="16"/>
      <c r="F16" s="17"/>
      <c r="G16" s="93" t="s">
        <v>4</v>
      </c>
      <c r="H16" s="94">
        <v>45528</v>
      </c>
    </row>
    <row r="17" spans="1:8" s="18" customFormat="1" ht="20.399999999999999" x14ac:dyDescent="0.35">
      <c r="A17" s="13"/>
      <c r="B17" s="35" t="s">
        <v>5</v>
      </c>
      <c r="C17" s="101" t="s">
        <v>76</v>
      </c>
      <c r="D17" s="97"/>
      <c r="E17" s="19"/>
      <c r="F17" s="17"/>
      <c r="G17" s="93" t="s">
        <v>7</v>
      </c>
      <c r="H17" s="95" t="s">
        <v>992</v>
      </c>
    </row>
    <row r="18" spans="1:8" s="18" customFormat="1" ht="20.399999999999999" x14ac:dyDescent="0.35">
      <c r="A18" s="13"/>
      <c r="B18" s="35" t="s">
        <v>8</v>
      </c>
      <c r="C18" s="104" t="s">
        <v>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993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ref="F26:F46" si="1">D26*E26</f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994</v>
      </c>
      <c r="D53" s="81">
        <v>1</v>
      </c>
      <c r="E53" s="82">
        <v>50</v>
      </c>
      <c r="F53" s="89">
        <f>D53*E53</f>
        <v>50</v>
      </c>
      <c r="G53" s="83"/>
      <c r="H53" s="89">
        <f t="shared" ref="H53:H60" si="2">F53</f>
        <v>50</v>
      </c>
    </row>
    <row r="54" spans="1:8" s="43" customFormat="1" ht="20.399999999999999" x14ac:dyDescent="0.35">
      <c r="A54" s="51"/>
      <c r="B54" s="80"/>
      <c r="C54" s="106" t="s">
        <v>995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50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  <row r="83" spans="6:6" x14ac:dyDescent="0.25">
      <c r="F83" s="12" t="s">
        <v>996</v>
      </c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966B9-6F6A-433D-AEE4-29B10675E592}">
  <sheetPr>
    <tabColor rgb="FF6699FF"/>
  </sheetPr>
  <dimension ref="A1:J79"/>
  <sheetViews>
    <sheetView topLeftCell="A52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155</v>
      </c>
      <c r="D16" s="117" t="s">
        <v>156</v>
      </c>
      <c r="E16" s="16"/>
      <c r="F16" s="17"/>
      <c r="G16" s="93" t="s">
        <v>4</v>
      </c>
      <c r="H16" s="94">
        <v>45527</v>
      </c>
    </row>
    <row r="17" spans="1:8" s="18" customFormat="1" ht="20.399999999999999" x14ac:dyDescent="0.35">
      <c r="A17" s="13"/>
      <c r="B17" s="35" t="s">
        <v>5</v>
      </c>
      <c r="C17" s="101" t="s">
        <v>157</v>
      </c>
      <c r="D17" s="97"/>
      <c r="E17" s="19"/>
      <c r="F17" s="17"/>
      <c r="G17" s="93" t="s">
        <v>7</v>
      </c>
      <c r="H17" s="95" t="s">
        <v>997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934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998</v>
      </c>
      <c r="D24" s="88">
        <v>2</v>
      </c>
      <c r="E24" s="89">
        <v>6</v>
      </c>
      <c r="F24" s="89">
        <f>D24*E24</f>
        <v>12</v>
      </c>
      <c r="G24" s="34"/>
      <c r="H24" s="89">
        <f t="shared" ref="H24:H46" si="0">F24</f>
        <v>12</v>
      </c>
    </row>
    <row r="25" spans="1:8" s="18" customFormat="1" ht="20.399999999999999" x14ac:dyDescent="0.35">
      <c r="A25" s="32"/>
      <c r="B25" s="33"/>
      <c r="C25" s="87" t="s">
        <v>999</v>
      </c>
      <c r="D25" s="88">
        <v>1</v>
      </c>
      <c r="E25" s="89">
        <v>10</v>
      </c>
      <c r="F25" s="89">
        <f t="shared" ref="F25:F46" si="1">D25*E25</f>
        <v>10</v>
      </c>
      <c r="G25" s="34"/>
      <c r="H25" s="89">
        <f t="shared" si="0"/>
        <v>10</v>
      </c>
    </row>
    <row r="26" spans="1:8" s="18" customFormat="1" ht="20.399999999999999" x14ac:dyDescent="0.35">
      <c r="A26" s="32"/>
      <c r="B26" s="33"/>
      <c r="C26" s="87" t="s">
        <v>1000</v>
      </c>
      <c r="D26" s="88">
        <v>1</v>
      </c>
      <c r="E26" s="89">
        <v>9</v>
      </c>
      <c r="F26" s="89">
        <f t="shared" si="1"/>
        <v>9</v>
      </c>
      <c r="G26" s="34"/>
      <c r="H26" s="89">
        <f t="shared" si="0"/>
        <v>9</v>
      </c>
    </row>
    <row r="27" spans="1:8" s="18" customFormat="1" ht="20.399999999999999" x14ac:dyDescent="0.35">
      <c r="A27" s="32"/>
      <c r="B27" s="33"/>
      <c r="C27" s="110" t="s">
        <v>981</v>
      </c>
      <c r="D27" s="111">
        <v>1</v>
      </c>
      <c r="E27" s="89">
        <v>69</v>
      </c>
      <c r="F27" s="89">
        <f t="shared" si="1"/>
        <v>69</v>
      </c>
      <c r="G27" s="34"/>
      <c r="H27" s="89">
        <f t="shared" si="0"/>
        <v>69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100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1001</v>
      </c>
      <c r="D53" s="81">
        <v>1</v>
      </c>
      <c r="E53" s="82">
        <v>70</v>
      </c>
      <c r="F53" s="89">
        <f>D53*E53</f>
        <v>70</v>
      </c>
      <c r="G53" s="83"/>
      <c r="H53" s="89">
        <f t="shared" ref="H53:H60" si="2">F53</f>
        <v>70</v>
      </c>
    </row>
    <row r="54" spans="1:8" s="43" customFormat="1" ht="20.399999999999999" x14ac:dyDescent="0.35">
      <c r="A54" s="51"/>
      <c r="B54" s="80"/>
      <c r="C54" s="106" t="s">
        <v>1002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1003</v>
      </c>
      <c r="D55" s="81">
        <v>1</v>
      </c>
      <c r="E55" s="82">
        <v>60</v>
      </c>
      <c r="F55" s="89">
        <f t="shared" si="3"/>
        <v>60</v>
      </c>
      <c r="G55" s="83"/>
      <c r="H55" s="89">
        <f t="shared" si="2"/>
        <v>60</v>
      </c>
    </row>
    <row r="56" spans="1:8" s="43" customFormat="1" ht="20.399999999999999" x14ac:dyDescent="0.35">
      <c r="A56" s="42"/>
      <c r="B56" s="80"/>
      <c r="C56" s="106" t="s">
        <v>1004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130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230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84CBF-EAF3-4A4E-9B99-BB1B4A477FF9}">
  <sheetPr>
    <tabColor rgb="FF6699FF"/>
  </sheetPr>
  <dimension ref="A1:J79"/>
  <sheetViews>
    <sheetView topLeftCell="A64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324</v>
      </c>
      <c r="D16" s="117"/>
      <c r="E16" s="16"/>
      <c r="F16" s="17"/>
      <c r="G16" s="93" t="s">
        <v>4</v>
      </c>
      <c r="H16" s="94">
        <v>45524</v>
      </c>
    </row>
    <row r="17" spans="1:8" s="18" customFormat="1" ht="20.399999999999999" x14ac:dyDescent="0.35">
      <c r="A17" s="13"/>
      <c r="B17" s="35" t="s">
        <v>5</v>
      </c>
      <c r="C17" s="101" t="s">
        <v>325</v>
      </c>
      <c r="D17" s="97"/>
      <c r="E17" s="19"/>
      <c r="F17" s="17"/>
      <c r="G17" s="93" t="s">
        <v>7</v>
      </c>
      <c r="H17" s="95" t="s">
        <v>1005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1006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59</v>
      </c>
      <c r="D24" s="88">
        <v>1</v>
      </c>
      <c r="E24" s="89">
        <v>36</v>
      </c>
      <c r="F24" s="89">
        <f>D24*E24</f>
        <v>36</v>
      </c>
      <c r="G24" s="34"/>
      <c r="H24" s="89">
        <f t="shared" ref="H24:H46" si="0">F24</f>
        <v>36</v>
      </c>
    </row>
    <row r="25" spans="1:8" s="18" customFormat="1" ht="20.399999999999999" x14ac:dyDescent="0.35">
      <c r="A25" s="32"/>
      <c r="B25" s="33"/>
      <c r="C25" s="87" t="s">
        <v>1007</v>
      </c>
      <c r="D25" s="88">
        <v>1</v>
      </c>
      <c r="E25" s="89">
        <v>15</v>
      </c>
      <c r="F25" s="89">
        <f t="shared" ref="F25:F46" si="1">D25*E25</f>
        <v>15</v>
      </c>
      <c r="G25" s="34"/>
      <c r="H25" s="89">
        <f t="shared" si="0"/>
        <v>15</v>
      </c>
    </row>
    <row r="26" spans="1:8" s="18" customFormat="1" ht="20.399999999999999" x14ac:dyDescent="0.35">
      <c r="A26" s="32"/>
      <c r="B26" s="33"/>
      <c r="C26" s="87" t="s">
        <v>1008</v>
      </c>
      <c r="D26" s="88">
        <v>5</v>
      </c>
      <c r="E26" s="89">
        <v>1.5</v>
      </c>
      <c r="F26" s="89">
        <f t="shared" si="1"/>
        <v>7.5</v>
      </c>
      <c r="G26" s="34"/>
      <c r="H26" s="89">
        <f t="shared" si="0"/>
        <v>7.5</v>
      </c>
    </row>
    <row r="27" spans="1:8" s="18" customFormat="1" ht="20.399999999999999" x14ac:dyDescent="0.35">
      <c r="A27" s="32"/>
      <c r="B27" s="33"/>
      <c r="C27" s="110" t="s">
        <v>1009</v>
      </c>
      <c r="D27" s="111">
        <v>1</v>
      </c>
      <c r="E27" s="89">
        <v>6.5</v>
      </c>
      <c r="F27" s="89">
        <f t="shared" si="1"/>
        <v>6.5</v>
      </c>
      <c r="G27" s="34"/>
      <c r="H27" s="89">
        <f t="shared" si="0"/>
        <v>6.5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65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1010</v>
      </c>
      <c r="D53" s="81">
        <v>1</v>
      </c>
      <c r="E53" s="82">
        <v>110</v>
      </c>
      <c r="F53" s="89">
        <f>D53*E53</f>
        <v>110</v>
      </c>
      <c r="G53" s="83"/>
      <c r="H53" s="89">
        <f t="shared" ref="H53:H60" si="2">F53</f>
        <v>110</v>
      </c>
    </row>
    <row r="54" spans="1:8" s="43" customFormat="1" ht="20.399999999999999" x14ac:dyDescent="0.35">
      <c r="A54" s="51"/>
      <c r="B54" s="80"/>
      <c r="C54" s="106" t="s">
        <v>1011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1012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1013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110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175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45"/>
      <c r="H68" s="45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52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B82B7-D21A-4DCE-A553-570DF76F421B}">
  <sheetPr>
    <tabColor rgb="FF0070C0"/>
  </sheetPr>
  <dimension ref="A1:J79"/>
  <sheetViews>
    <sheetView topLeftCell="A49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185</v>
      </c>
      <c r="D16" s="16"/>
      <c r="E16" s="16"/>
      <c r="F16" s="17"/>
      <c r="G16" s="93" t="s">
        <v>4</v>
      </c>
      <c r="H16" s="94">
        <v>45522</v>
      </c>
    </row>
    <row r="17" spans="1:8" s="18" customFormat="1" ht="20.399999999999999" x14ac:dyDescent="0.35">
      <c r="A17" s="13"/>
      <c r="B17" s="35" t="s">
        <v>5</v>
      </c>
      <c r="C17" s="101" t="s">
        <v>186</v>
      </c>
      <c r="D17" s="97"/>
      <c r="E17" s="19"/>
      <c r="F17" s="17"/>
      <c r="G17" s="93" t="s">
        <v>7</v>
      </c>
      <c r="H17" s="95" t="s">
        <v>1014</v>
      </c>
    </row>
    <row r="18" spans="1:8" s="18" customFormat="1" ht="20.399999999999999" x14ac:dyDescent="0.35">
      <c r="A18" s="13"/>
      <c r="B18" s="35" t="s">
        <v>8</v>
      </c>
      <c r="C18" s="104" t="s">
        <v>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1015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1016</v>
      </c>
      <c r="D24" s="88">
        <v>1</v>
      </c>
      <c r="E24" s="89">
        <v>8.5</v>
      </c>
      <c r="F24" s="89">
        <f>D24*E24</f>
        <v>8.5</v>
      </c>
      <c r="G24" s="34"/>
      <c r="H24" s="89">
        <f t="shared" ref="H24:H46" si="0">F24</f>
        <v>8.5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 t="s">
        <v>1017</v>
      </c>
      <c r="D26" s="88">
        <v>1</v>
      </c>
      <c r="E26" s="89">
        <v>10</v>
      </c>
      <c r="F26" s="89">
        <f t="shared" ref="F26:F46" si="1">D26*E26</f>
        <v>10</v>
      </c>
      <c r="G26" s="34"/>
      <c r="H26" s="89">
        <f t="shared" si="0"/>
        <v>10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18.5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1018</v>
      </c>
      <c r="D53" s="81">
        <v>1</v>
      </c>
      <c r="E53" s="82">
        <v>60</v>
      </c>
      <c r="F53" s="89">
        <f>D53*E53</f>
        <v>60</v>
      </c>
      <c r="G53" s="83"/>
      <c r="H53" s="89">
        <f t="shared" ref="H53:H60" si="2">F53</f>
        <v>60</v>
      </c>
    </row>
    <row r="54" spans="1:8" s="43" customFormat="1" ht="20.399999999999999" x14ac:dyDescent="0.35">
      <c r="A54" s="51"/>
      <c r="B54" s="80"/>
      <c r="C54" s="106" t="s">
        <v>1019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1020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1021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60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78.5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C8B09-8B83-471E-AEA0-B018FB4D5DE2}">
  <sheetPr>
    <tabColor rgb="FF0070C0"/>
  </sheetPr>
  <dimension ref="A1:J79"/>
  <sheetViews>
    <sheetView topLeftCell="A52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1022</v>
      </c>
      <c r="D16" s="117" t="s">
        <v>1023</v>
      </c>
      <c r="E16" s="16"/>
      <c r="F16" s="17"/>
      <c r="G16" s="93" t="s">
        <v>4</v>
      </c>
      <c r="H16" s="94">
        <v>45510</v>
      </c>
    </row>
    <row r="17" spans="1:8" s="18" customFormat="1" ht="20.399999999999999" x14ac:dyDescent="0.35">
      <c r="A17" s="13"/>
      <c r="B17" s="35" t="s">
        <v>5</v>
      </c>
      <c r="C17" s="101" t="s">
        <v>1024</v>
      </c>
      <c r="D17" s="97"/>
      <c r="E17" s="19"/>
      <c r="F17" s="17"/>
      <c r="G17" s="93" t="s">
        <v>7</v>
      </c>
      <c r="H17" s="95" t="s">
        <v>1025</v>
      </c>
    </row>
    <row r="18" spans="1:8" s="18" customFormat="1" ht="20.399999999999999" x14ac:dyDescent="0.35">
      <c r="A18" s="13"/>
      <c r="B18" s="35"/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1026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1027</v>
      </c>
      <c r="D24" s="88">
        <v>1</v>
      </c>
      <c r="E24" s="89">
        <v>350</v>
      </c>
      <c r="F24" s="89">
        <f>D24*E24</f>
        <v>350</v>
      </c>
      <c r="G24" s="34"/>
      <c r="H24" s="89">
        <f t="shared" ref="H24:H46" si="0">F24</f>
        <v>350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ref="F26:F46" si="1">D26*E26</f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350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1028</v>
      </c>
      <c r="D53" s="81">
        <v>1</v>
      </c>
      <c r="E53" s="82">
        <v>200</v>
      </c>
      <c r="F53" s="89">
        <f>D53*E53</f>
        <v>200</v>
      </c>
      <c r="G53" s="83"/>
      <c r="H53" s="89">
        <f t="shared" ref="H53:H60" si="2">F53</f>
        <v>200</v>
      </c>
    </row>
    <row r="54" spans="1:8" s="43" customFormat="1" ht="20.399999999999999" x14ac:dyDescent="0.35">
      <c r="A54" s="51"/>
      <c r="B54" s="80"/>
      <c r="C54" s="106" t="s">
        <v>1029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200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550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332A8-D643-40C9-9083-C8ED399FDACA}">
  <sheetPr>
    <tabColor rgb="FF00B0F0"/>
  </sheetPr>
  <dimension ref="A1:J79"/>
  <sheetViews>
    <sheetView topLeftCell="A52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1030</v>
      </c>
      <c r="D16" s="117" t="s">
        <v>1031</v>
      </c>
      <c r="E16" s="16"/>
      <c r="F16" s="17"/>
      <c r="G16" s="93" t="s">
        <v>4</v>
      </c>
      <c r="H16" s="94">
        <v>45507</v>
      </c>
    </row>
    <row r="17" spans="1:8" s="18" customFormat="1" ht="20.399999999999999" x14ac:dyDescent="0.35">
      <c r="A17" s="13"/>
      <c r="B17" s="35" t="s">
        <v>5</v>
      </c>
      <c r="C17" s="101" t="s">
        <v>1032</v>
      </c>
      <c r="D17" s="97"/>
      <c r="E17" s="19"/>
      <c r="F17" s="17"/>
      <c r="G17" s="93" t="s">
        <v>7</v>
      </c>
      <c r="H17" s="95" t="s">
        <v>1033</v>
      </c>
    </row>
    <row r="18" spans="1:8" s="18" customFormat="1" ht="20.399999999999999" x14ac:dyDescent="0.35">
      <c r="A18" s="13"/>
      <c r="B18" s="35"/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1034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1035</v>
      </c>
      <c r="D24" s="88">
        <v>1</v>
      </c>
      <c r="E24" s="89">
        <v>41</v>
      </c>
      <c r="F24" s="89">
        <f>D24*E24</f>
        <v>41</v>
      </c>
      <c r="G24" s="34"/>
      <c r="H24" s="89">
        <f t="shared" ref="H24:H46" si="0">F24</f>
        <v>41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ref="F26:F46" si="1">D26*E26</f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41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1036</v>
      </c>
      <c r="D53" s="81">
        <v>1</v>
      </c>
      <c r="E53" s="82">
        <v>50</v>
      </c>
      <c r="F53" s="89">
        <f>D53*E53</f>
        <v>50</v>
      </c>
      <c r="G53" s="83"/>
      <c r="H53" s="89">
        <f t="shared" ref="H53:H60" si="2">F53</f>
        <v>50</v>
      </c>
    </row>
    <row r="54" spans="1:8" s="43" customFormat="1" ht="20.399999999999999" x14ac:dyDescent="0.35">
      <c r="A54" s="51"/>
      <c r="B54" s="80"/>
      <c r="C54" s="106" t="s">
        <v>1029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91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7A56E-A0B2-4454-933C-7D74D18A931E}">
  <sheetPr>
    <tabColor rgb="FF00B050"/>
  </sheetPr>
  <dimension ref="A1:J79"/>
  <sheetViews>
    <sheetView topLeftCell="A37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/>
      <c r="D16" s="16"/>
      <c r="E16" s="16"/>
      <c r="F16" s="17"/>
      <c r="G16" s="93" t="s">
        <v>4</v>
      </c>
      <c r="H16" s="94">
        <v>45498</v>
      </c>
    </row>
    <row r="17" spans="1:8" s="18" customFormat="1" ht="20.399999999999999" x14ac:dyDescent="0.35">
      <c r="A17" s="13"/>
      <c r="B17" s="35" t="s">
        <v>5</v>
      </c>
      <c r="C17" s="101"/>
      <c r="D17" s="97"/>
      <c r="E17" s="19"/>
      <c r="F17" s="17"/>
      <c r="G17" s="93" t="s">
        <v>7</v>
      </c>
      <c r="H17" s="95"/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/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1037</v>
      </c>
      <c r="D24" s="88">
        <v>1</v>
      </c>
      <c r="E24" s="89">
        <v>90</v>
      </c>
      <c r="F24" s="89">
        <f>D24*E24</f>
        <v>90</v>
      </c>
      <c r="G24" s="34"/>
      <c r="H24" s="89">
        <f t="shared" ref="H24:H46" si="0">F24</f>
        <v>90</v>
      </c>
    </row>
    <row r="25" spans="1:8" s="18" customFormat="1" ht="20.399999999999999" x14ac:dyDescent="0.35">
      <c r="A25" s="32"/>
      <c r="B25" s="33"/>
      <c r="C25" s="87" t="s">
        <v>1038</v>
      </c>
      <c r="D25" s="88">
        <v>1</v>
      </c>
      <c r="E25" s="89">
        <v>20</v>
      </c>
      <c r="F25" s="89">
        <f t="shared" ref="F25:F46" si="1">D25*E25</f>
        <v>20</v>
      </c>
      <c r="G25" s="34"/>
      <c r="H25" s="89">
        <f t="shared" si="0"/>
        <v>20</v>
      </c>
    </row>
    <row r="26" spans="1:8" s="18" customFormat="1" ht="20.399999999999999" x14ac:dyDescent="0.35">
      <c r="A26" s="32"/>
      <c r="B26" s="33"/>
      <c r="C26" s="87" t="s">
        <v>1039</v>
      </c>
      <c r="D26" s="88">
        <v>1</v>
      </c>
      <c r="E26" s="89">
        <v>8</v>
      </c>
      <c r="F26" s="89">
        <f t="shared" si="1"/>
        <v>8</v>
      </c>
      <c r="G26" s="34"/>
      <c r="H26" s="89">
        <f t="shared" si="0"/>
        <v>8</v>
      </c>
    </row>
    <row r="27" spans="1:8" s="18" customFormat="1" ht="20.399999999999999" x14ac:dyDescent="0.35">
      <c r="A27" s="32"/>
      <c r="B27" s="33"/>
      <c r="C27" s="87" t="s">
        <v>1040</v>
      </c>
      <c r="D27" s="88">
        <v>1</v>
      </c>
      <c r="E27" s="89">
        <v>12</v>
      </c>
      <c r="F27" s="89">
        <f t="shared" si="1"/>
        <v>12</v>
      </c>
      <c r="G27" s="34"/>
      <c r="H27" s="89">
        <f t="shared" si="0"/>
        <v>12</v>
      </c>
    </row>
    <row r="28" spans="1:8" s="18" customFormat="1" ht="20.399999999999999" x14ac:dyDescent="0.35">
      <c r="A28" s="32"/>
      <c r="B28" s="33"/>
      <c r="C28" s="87" t="s">
        <v>844</v>
      </c>
      <c r="D28" s="88">
        <v>5</v>
      </c>
      <c r="E28" s="89">
        <v>4</v>
      </c>
      <c r="F28" s="89">
        <f t="shared" si="1"/>
        <v>20</v>
      </c>
      <c r="G28" s="34"/>
      <c r="H28" s="89">
        <f t="shared" si="0"/>
        <v>20</v>
      </c>
    </row>
    <row r="29" spans="1:8" s="18" customFormat="1" ht="20.399999999999999" x14ac:dyDescent="0.35">
      <c r="A29" s="32"/>
      <c r="B29" s="33"/>
      <c r="C29" s="87" t="s">
        <v>1041</v>
      </c>
      <c r="D29" s="88">
        <v>2</v>
      </c>
      <c r="E29" s="89">
        <v>9</v>
      </c>
      <c r="F29" s="89">
        <f t="shared" si="1"/>
        <v>18</v>
      </c>
      <c r="G29" s="34"/>
      <c r="H29" s="89">
        <f t="shared" si="0"/>
        <v>18</v>
      </c>
    </row>
    <row r="30" spans="1:8" s="18" customFormat="1" ht="20.399999999999999" x14ac:dyDescent="0.35">
      <c r="A30" s="32"/>
      <c r="B30" s="33"/>
      <c r="C30" s="87" t="s">
        <v>1042</v>
      </c>
      <c r="D30" s="88">
        <v>1</v>
      </c>
      <c r="E30" s="89">
        <v>5</v>
      </c>
      <c r="F30" s="89">
        <f t="shared" si="1"/>
        <v>5</v>
      </c>
      <c r="G30" s="34"/>
      <c r="H30" s="89">
        <f t="shared" si="0"/>
        <v>5</v>
      </c>
    </row>
    <row r="31" spans="1:8" s="18" customFormat="1" ht="20.399999999999999" x14ac:dyDescent="0.35">
      <c r="A31" s="32"/>
      <c r="B31" s="33"/>
      <c r="C31" s="87" t="s">
        <v>1043</v>
      </c>
      <c r="D31" s="88">
        <v>1</v>
      </c>
      <c r="E31" s="89">
        <v>10</v>
      </c>
      <c r="F31" s="89">
        <f t="shared" si="1"/>
        <v>10</v>
      </c>
      <c r="G31" s="34"/>
      <c r="H31" s="89">
        <f t="shared" si="0"/>
        <v>10</v>
      </c>
    </row>
    <row r="32" spans="1:8" s="18" customFormat="1" ht="20.399999999999999" x14ac:dyDescent="0.35">
      <c r="A32" s="32"/>
      <c r="B32" s="33"/>
      <c r="C32" s="87" t="s">
        <v>1044</v>
      </c>
      <c r="D32" s="88">
        <v>2</v>
      </c>
      <c r="E32" s="89">
        <v>17</v>
      </c>
      <c r="F32" s="89">
        <f t="shared" si="1"/>
        <v>34</v>
      </c>
      <c r="G32" s="34"/>
      <c r="H32" s="89">
        <f t="shared" si="0"/>
        <v>34</v>
      </c>
    </row>
    <row r="33" spans="1:8" s="18" customFormat="1" ht="20.399999999999999" x14ac:dyDescent="0.35">
      <c r="A33" s="32"/>
      <c r="B33" s="33"/>
      <c r="C33" s="87" t="s">
        <v>1045</v>
      </c>
      <c r="D33" s="88">
        <v>2</v>
      </c>
      <c r="E33" s="89">
        <v>5</v>
      </c>
      <c r="F33" s="89">
        <f t="shared" si="1"/>
        <v>10</v>
      </c>
      <c r="G33" s="34"/>
      <c r="H33" s="89">
        <f t="shared" si="0"/>
        <v>10</v>
      </c>
    </row>
    <row r="34" spans="1:8" s="18" customFormat="1" ht="20.399999999999999" x14ac:dyDescent="0.35">
      <c r="A34" s="32"/>
      <c r="B34" s="33"/>
      <c r="C34" s="87" t="s">
        <v>1046</v>
      </c>
      <c r="D34" s="88">
        <v>1</v>
      </c>
      <c r="E34" s="89">
        <v>25</v>
      </c>
      <c r="F34" s="89">
        <f t="shared" si="1"/>
        <v>25</v>
      </c>
      <c r="G34" s="34"/>
      <c r="H34" s="89">
        <f t="shared" si="0"/>
        <v>25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252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1047</v>
      </c>
      <c r="D53" s="81">
        <v>1</v>
      </c>
      <c r="E53" s="82">
        <v>450</v>
      </c>
      <c r="F53" s="89">
        <f>D53*E53</f>
        <v>450</v>
      </c>
      <c r="G53" s="83"/>
      <c r="H53" s="89">
        <f t="shared" ref="H53:H60" si="2">F53</f>
        <v>450</v>
      </c>
    </row>
    <row r="54" spans="1:8" s="43" customFormat="1" ht="20.399999999999999" x14ac:dyDescent="0.35">
      <c r="A54" s="51"/>
      <c r="B54" s="80"/>
      <c r="C54" s="106" t="s">
        <v>1048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1049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1050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 t="s">
        <v>1051</v>
      </c>
      <c r="D59" s="81">
        <v>1</v>
      </c>
      <c r="E59" s="82">
        <v>600</v>
      </c>
      <c r="F59" s="89">
        <f t="shared" si="3"/>
        <v>600</v>
      </c>
      <c r="G59" s="83"/>
      <c r="H59" s="89">
        <f t="shared" si="2"/>
        <v>600</v>
      </c>
    </row>
    <row r="60" spans="1:8" s="18" customFormat="1" ht="20.399999999999999" x14ac:dyDescent="0.35">
      <c r="A60" s="32"/>
      <c r="B60" s="80"/>
      <c r="C60" s="107" t="s">
        <v>1052</v>
      </c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1050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 t="s">
        <v>1053</v>
      </c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6" t="s">
        <v>1054</v>
      </c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1302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95609-F2E6-43CE-AAE3-A1645819A136}">
  <sheetPr>
    <tabColor rgb="FF0070C0"/>
  </sheetPr>
  <dimension ref="A1:J79"/>
  <sheetViews>
    <sheetView topLeftCell="A52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1055</v>
      </c>
      <c r="D16" s="16"/>
      <c r="E16" s="16"/>
      <c r="F16" s="17"/>
      <c r="G16" s="93" t="s">
        <v>4</v>
      </c>
      <c r="H16" s="94">
        <v>45499</v>
      </c>
    </row>
    <row r="17" spans="1:8" s="18" customFormat="1" ht="20.399999999999999" x14ac:dyDescent="0.35">
      <c r="A17" s="13"/>
      <c r="B17" s="35" t="s">
        <v>5</v>
      </c>
      <c r="C17" s="101" t="s">
        <v>1056</v>
      </c>
      <c r="D17" s="97"/>
      <c r="E17" s="19"/>
      <c r="F17" s="17"/>
      <c r="G17" s="93" t="s">
        <v>7</v>
      </c>
      <c r="H17" s="95" t="s">
        <v>1057</v>
      </c>
    </row>
    <row r="18" spans="1:8" s="18" customFormat="1" ht="20.399999999999999" x14ac:dyDescent="0.35">
      <c r="A18" s="13"/>
      <c r="B18" s="35" t="s">
        <v>8</v>
      </c>
      <c r="C18" s="104" t="s">
        <v>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1058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1059</v>
      </c>
      <c r="D24" s="88">
        <v>1</v>
      </c>
      <c r="E24" s="89">
        <v>21</v>
      </c>
      <c r="F24" s="89">
        <f>D24*E24</f>
        <v>21</v>
      </c>
      <c r="G24" s="34"/>
      <c r="H24" s="89">
        <f t="shared" ref="H24:H46" si="0">F24</f>
        <v>21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21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1060</v>
      </c>
      <c r="D53" s="81">
        <v>1</v>
      </c>
      <c r="E53" s="82">
        <v>55</v>
      </c>
      <c r="F53" s="89">
        <f>D53*E53</f>
        <v>55</v>
      </c>
      <c r="G53" s="83"/>
      <c r="H53" s="89">
        <f t="shared" ref="H53:H60" si="2">F53</f>
        <v>55</v>
      </c>
    </row>
    <row r="54" spans="1:8" s="43" customFormat="1" ht="20.399999999999999" x14ac:dyDescent="0.35">
      <c r="A54" s="51"/>
      <c r="B54" s="80"/>
      <c r="C54" s="106" t="s">
        <v>1061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1062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1063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76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85A03-97A9-4789-8B88-756308ACAA3A}">
  <sheetPr>
    <tabColor rgb="FF0070C0"/>
  </sheetPr>
  <dimension ref="A1:J79"/>
  <sheetViews>
    <sheetView topLeftCell="A58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371</v>
      </c>
      <c r="D16" s="16"/>
      <c r="E16" s="16"/>
      <c r="F16" s="17"/>
      <c r="G16" s="93" t="s">
        <v>4</v>
      </c>
      <c r="H16" s="94">
        <v>45499</v>
      </c>
    </row>
    <row r="17" spans="1:8" s="18" customFormat="1" ht="20.399999999999999" x14ac:dyDescent="0.35">
      <c r="A17" s="13"/>
      <c r="B17" s="35" t="s">
        <v>5</v>
      </c>
      <c r="C17" s="101" t="s">
        <v>219</v>
      </c>
      <c r="D17" s="97"/>
      <c r="E17" s="19"/>
      <c r="F17" s="17"/>
      <c r="G17" s="93" t="s">
        <v>7</v>
      </c>
      <c r="H17" s="95" t="s">
        <v>1064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1065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1066</v>
      </c>
      <c r="D24" s="88">
        <v>2</v>
      </c>
      <c r="E24" s="89">
        <v>6</v>
      </c>
      <c r="F24" s="89">
        <f>D24*E24</f>
        <v>12</v>
      </c>
      <c r="G24" s="34"/>
      <c r="H24" s="89">
        <f t="shared" ref="H24:H46" si="0">F24</f>
        <v>12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12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1067</v>
      </c>
      <c r="D53" s="81">
        <v>1</v>
      </c>
      <c r="E53" s="82">
        <v>45</v>
      </c>
      <c r="F53" s="89">
        <f>D53*E53</f>
        <v>45</v>
      </c>
      <c r="G53" s="83"/>
      <c r="H53" s="89">
        <f t="shared" ref="H53:H60" si="2">F53</f>
        <v>45</v>
      </c>
    </row>
    <row r="54" spans="1:8" s="43" customFormat="1" ht="20.399999999999999" x14ac:dyDescent="0.35">
      <c r="A54" s="51"/>
      <c r="B54" s="80"/>
      <c r="C54" s="106" t="s">
        <v>1068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57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20CB1-946B-4062-BD01-9BD70E2588FA}">
  <sheetPr>
    <tabColor rgb="FF0070C0"/>
  </sheetPr>
  <dimension ref="A1:J79"/>
  <sheetViews>
    <sheetView topLeftCell="A54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1069</v>
      </c>
      <c r="D16" s="16"/>
      <c r="E16" s="16"/>
      <c r="F16" s="17"/>
      <c r="G16" s="93" t="s">
        <v>4</v>
      </c>
      <c r="H16" s="94">
        <v>45498</v>
      </c>
    </row>
    <row r="17" spans="1:8" s="18" customFormat="1" ht="20.399999999999999" x14ac:dyDescent="0.35">
      <c r="A17" s="13"/>
      <c r="B17" s="35" t="s">
        <v>5</v>
      </c>
      <c r="C17" s="101" t="s">
        <v>1070</v>
      </c>
      <c r="D17" s="97"/>
      <c r="E17" s="19"/>
      <c r="F17" s="17"/>
      <c r="G17" s="93" t="s">
        <v>7</v>
      </c>
      <c r="H17" s="95" t="s">
        <v>1071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1072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1073</v>
      </c>
      <c r="D24" s="88">
        <v>2</v>
      </c>
      <c r="E24" s="89">
        <v>1</v>
      </c>
      <c r="F24" s="89">
        <f>D24*E24</f>
        <v>2</v>
      </c>
      <c r="G24" s="34"/>
      <c r="H24" s="89">
        <f t="shared" ref="H24:H46" si="0">F24</f>
        <v>2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1074</v>
      </c>
      <c r="D53" s="81">
        <v>1</v>
      </c>
      <c r="E53" s="82">
        <v>65</v>
      </c>
      <c r="F53" s="89">
        <f>D53*E53</f>
        <v>65</v>
      </c>
      <c r="G53" s="83"/>
      <c r="H53" s="89">
        <f t="shared" ref="H53:H60" si="2">F53</f>
        <v>65</v>
      </c>
    </row>
    <row r="54" spans="1:8" s="43" customFormat="1" ht="20.399999999999999" x14ac:dyDescent="0.35">
      <c r="A54" s="51"/>
      <c r="B54" s="80"/>
      <c r="C54" s="106" t="s">
        <v>1075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65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6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67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65E86-D6AF-4984-ACE8-61AC7EDEB251}">
  <sheetPr>
    <tabColor rgb="FF00B050"/>
  </sheetPr>
  <dimension ref="A1:J79"/>
  <sheetViews>
    <sheetView topLeftCell="A10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/>
      <c r="D16" s="16"/>
      <c r="E16" s="16"/>
      <c r="F16" s="17"/>
      <c r="G16" s="93" t="s">
        <v>4</v>
      </c>
      <c r="H16" s="94">
        <v>45498</v>
      </c>
    </row>
    <row r="17" spans="1:8" s="18" customFormat="1" ht="20.399999999999999" x14ac:dyDescent="0.35">
      <c r="A17" s="13"/>
      <c r="B17" s="35" t="s">
        <v>5</v>
      </c>
      <c r="C17" s="101"/>
      <c r="D17" s="97"/>
      <c r="E17" s="19"/>
      <c r="F17" s="17"/>
      <c r="G17" s="93" t="s">
        <v>7</v>
      </c>
      <c r="H17" s="95"/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/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1037</v>
      </c>
      <c r="D24" s="88">
        <v>1</v>
      </c>
      <c r="E24" s="89">
        <v>90</v>
      </c>
      <c r="F24" s="89">
        <f>D24*E24</f>
        <v>90</v>
      </c>
      <c r="G24" s="34"/>
      <c r="H24" s="89">
        <f t="shared" ref="H24:H46" si="0">F24</f>
        <v>90</v>
      </c>
    </row>
    <row r="25" spans="1:8" s="18" customFormat="1" ht="20.399999999999999" x14ac:dyDescent="0.35">
      <c r="A25" s="32"/>
      <c r="B25" s="33"/>
      <c r="C25" s="87" t="s">
        <v>1038</v>
      </c>
      <c r="D25" s="88">
        <v>1</v>
      </c>
      <c r="E25" s="89">
        <v>20</v>
      </c>
      <c r="F25" s="89">
        <f t="shared" ref="F25:F46" si="1">D25*E25</f>
        <v>20</v>
      </c>
      <c r="G25" s="34"/>
      <c r="H25" s="89">
        <f t="shared" si="0"/>
        <v>20</v>
      </c>
    </row>
    <row r="26" spans="1:8" s="18" customFormat="1" ht="20.399999999999999" x14ac:dyDescent="0.35">
      <c r="A26" s="32"/>
      <c r="B26" s="33"/>
      <c r="C26" s="87" t="s">
        <v>1039</v>
      </c>
      <c r="D26" s="88">
        <v>1</v>
      </c>
      <c r="E26" s="89">
        <v>8</v>
      </c>
      <c r="F26" s="89">
        <f t="shared" si="1"/>
        <v>8</v>
      </c>
      <c r="G26" s="34"/>
      <c r="H26" s="89">
        <f t="shared" si="0"/>
        <v>8</v>
      </c>
    </row>
    <row r="27" spans="1:8" s="18" customFormat="1" ht="20.399999999999999" x14ac:dyDescent="0.35">
      <c r="A27" s="32"/>
      <c r="B27" s="33"/>
      <c r="C27" s="87" t="s">
        <v>1040</v>
      </c>
      <c r="D27" s="88">
        <v>1</v>
      </c>
      <c r="E27" s="89">
        <v>12</v>
      </c>
      <c r="F27" s="89">
        <f t="shared" si="1"/>
        <v>12</v>
      </c>
      <c r="G27" s="34"/>
      <c r="H27" s="89">
        <f t="shared" si="0"/>
        <v>12</v>
      </c>
    </row>
    <row r="28" spans="1:8" s="18" customFormat="1" ht="20.399999999999999" x14ac:dyDescent="0.35">
      <c r="A28" s="32"/>
      <c r="B28" s="33"/>
      <c r="C28" s="87" t="s">
        <v>844</v>
      </c>
      <c r="D28" s="88">
        <v>5</v>
      </c>
      <c r="E28" s="89">
        <v>4</v>
      </c>
      <c r="F28" s="89">
        <f t="shared" si="1"/>
        <v>20</v>
      </c>
      <c r="G28" s="34"/>
      <c r="H28" s="89">
        <f t="shared" si="0"/>
        <v>20</v>
      </c>
    </row>
    <row r="29" spans="1:8" s="18" customFormat="1" ht="20.399999999999999" x14ac:dyDescent="0.35">
      <c r="A29" s="32"/>
      <c r="B29" s="33"/>
      <c r="C29" s="87" t="s">
        <v>1041</v>
      </c>
      <c r="D29" s="88">
        <v>2</v>
      </c>
      <c r="E29" s="89">
        <v>9</v>
      </c>
      <c r="F29" s="89">
        <f t="shared" si="1"/>
        <v>18</v>
      </c>
      <c r="G29" s="34"/>
      <c r="H29" s="89">
        <f t="shared" si="0"/>
        <v>18</v>
      </c>
    </row>
    <row r="30" spans="1:8" s="18" customFormat="1" ht="20.399999999999999" x14ac:dyDescent="0.35">
      <c r="A30" s="32"/>
      <c r="B30" s="33"/>
      <c r="C30" s="87" t="s">
        <v>1042</v>
      </c>
      <c r="D30" s="88">
        <v>1</v>
      </c>
      <c r="E30" s="89">
        <v>5</v>
      </c>
      <c r="F30" s="89">
        <f t="shared" si="1"/>
        <v>5</v>
      </c>
      <c r="G30" s="34"/>
      <c r="H30" s="89">
        <f t="shared" si="0"/>
        <v>5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173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1047</v>
      </c>
      <c r="D53" s="81">
        <v>1</v>
      </c>
      <c r="E53" s="82">
        <v>350</v>
      </c>
      <c r="F53" s="89">
        <f>D53*E53</f>
        <v>350</v>
      </c>
      <c r="G53" s="83"/>
      <c r="H53" s="89">
        <f t="shared" ref="H53:H60" si="2">F53</f>
        <v>350</v>
      </c>
    </row>
    <row r="54" spans="1:8" s="43" customFormat="1" ht="20.399999999999999" x14ac:dyDescent="0.35">
      <c r="A54" s="51"/>
      <c r="B54" s="80"/>
      <c r="C54" s="106" t="s">
        <v>1048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1049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1076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 t="s">
        <v>1077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 t="s">
        <v>1078</v>
      </c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 t="s">
        <v>1079</v>
      </c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 t="s">
        <v>1080</v>
      </c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350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6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523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D1F9E-D039-4052-AF95-C50660116D4D}">
  <sheetPr>
    <tabColor rgb="FF00B050"/>
  </sheetPr>
  <dimension ref="A1:J79"/>
  <sheetViews>
    <sheetView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1081</v>
      </c>
      <c r="D16" s="16"/>
      <c r="E16" s="16"/>
      <c r="F16" s="17"/>
      <c r="G16" s="93" t="s">
        <v>4</v>
      </c>
      <c r="H16" s="94">
        <v>45498</v>
      </c>
    </row>
    <row r="17" spans="1:8" s="18" customFormat="1" ht="20.399999999999999" x14ac:dyDescent="0.35">
      <c r="A17" s="13"/>
      <c r="B17" s="35" t="s">
        <v>5</v>
      </c>
      <c r="C17" s="101" t="s">
        <v>1082</v>
      </c>
      <c r="D17" s="97"/>
      <c r="E17" s="19"/>
      <c r="F17" s="17"/>
      <c r="G17" s="93" t="s">
        <v>7</v>
      </c>
      <c r="H17" s="95"/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1083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1084</v>
      </c>
      <c r="D24" s="88">
        <v>1</v>
      </c>
      <c r="E24" s="89">
        <v>180</v>
      </c>
      <c r="F24" s="89">
        <f>D24*E24</f>
        <v>180</v>
      </c>
      <c r="G24" s="34"/>
      <c r="H24" s="89">
        <f t="shared" ref="H24:H46" si="0">F24</f>
        <v>180</v>
      </c>
    </row>
    <row r="25" spans="1:8" s="18" customFormat="1" ht="20.399999999999999" x14ac:dyDescent="0.35">
      <c r="A25" s="32"/>
      <c r="B25" s="33"/>
      <c r="C25" s="87" t="s">
        <v>1085</v>
      </c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 t="s">
        <v>1086</v>
      </c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180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1087</v>
      </c>
      <c r="D53" s="81">
        <v>1</v>
      </c>
      <c r="E53" s="82">
        <v>150</v>
      </c>
      <c r="F53" s="89">
        <f>D53*E53</f>
        <v>150</v>
      </c>
      <c r="G53" s="83"/>
      <c r="H53" s="89">
        <f t="shared" ref="H53:H60" si="2">F53</f>
        <v>150</v>
      </c>
    </row>
    <row r="54" spans="1:8" s="43" customFormat="1" ht="20.399999999999999" x14ac:dyDescent="0.35">
      <c r="A54" s="51"/>
      <c r="B54" s="80"/>
      <c r="C54" s="106" t="s">
        <v>1088</v>
      </c>
      <c r="D54" s="81">
        <v>1</v>
      </c>
      <c r="E54" s="82">
        <v>170</v>
      </c>
      <c r="F54" s="89">
        <f t="shared" ref="F54:F60" si="3">D54*E54</f>
        <v>170</v>
      </c>
      <c r="G54" s="83"/>
      <c r="H54" s="89">
        <f t="shared" si="2"/>
        <v>170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320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6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500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BF291-E4FD-42E6-AB85-23AAF4700C09}">
  <sheetPr>
    <tabColor rgb="FF0070C0"/>
  </sheetPr>
  <dimension ref="A1:J79"/>
  <sheetViews>
    <sheetView topLeftCell="A55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1081</v>
      </c>
      <c r="D16" s="16"/>
      <c r="E16" s="16"/>
      <c r="F16" s="17"/>
      <c r="G16" s="93" t="s">
        <v>4</v>
      </c>
      <c r="H16" s="94">
        <v>45498</v>
      </c>
    </row>
    <row r="17" spans="1:8" s="18" customFormat="1" ht="20.399999999999999" x14ac:dyDescent="0.35">
      <c r="A17" s="13"/>
      <c r="B17" s="35" t="s">
        <v>5</v>
      </c>
      <c r="C17" s="101" t="s">
        <v>1082</v>
      </c>
      <c r="D17" s="97"/>
      <c r="E17" s="19"/>
      <c r="F17" s="17"/>
      <c r="G17" s="93" t="s">
        <v>7</v>
      </c>
      <c r="H17" s="95" t="s">
        <v>1089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1090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1091</v>
      </c>
      <c r="D24" s="88">
        <v>2</v>
      </c>
      <c r="E24" s="89">
        <v>3</v>
      </c>
      <c r="F24" s="89">
        <f>D24*E24</f>
        <v>6</v>
      </c>
      <c r="G24" s="34"/>
      <c r="H24" s="89">
        <f t="shared" ref="H24:H46" si="0">F24</f>
        <v>6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6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1092</v>
      </c>
      <c r="D53" s="81">
        <v>1</v>
      </c>
      <c r="E53" s="82">
        <v>84</v>
      </c>
      <c r="F53" s="89">
        <f>D53*E53</f>
        <v>84</v>
      </c>
      <c r="G53" s="83"/>
      <c r="H53" s="89">
        <f t="shared" ref="H53:H60" si="2">F53</f>
        <v>84</v>
      </c>
    </row>
    <row r="54" spans="1:8" s="43" customFormat="1" ht="20.399999999999999" x14ac:dyDescent="0.35">
      <c r="A54" s="51"/>
      <c r="B54" s="80"/>
      <c r="C54" s="106" t="s">
        <v>1093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1094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1095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 t="s">
        <v>1096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 t="s">
        <v>1097</v>
      </c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 t="s">
        <v>1098</v>
      </c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 t="s">
        <v>1099</v>
      </c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84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 t="s">
        <v>1100</v>
      </c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6" t="s">
        <v>1101</v>
      </c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90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57BF5-835A-498B-8A0E-553E332A0E3D}">
  <sheetPr>
    <tabColor rgb="FF0070C0"/>
  </sheetPr>
  <dimension ref="A1:J79"/>
  <sheetViews>
    <sheetView topLeftCell="A52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371</v>
      </c>
      <c r="D16" s="16"/>
      <c r="E16" s="16"/>
      <c r="F16" s="17"/>
      <c r="G16" s="93" t="s">
        <v>4</v>
      </c>
      <c r="H16" s="94">
        <v>45496</v>
      </c>
    </row>
    <row r="17" spans="1:8" s="18" customFormat="1" ht="20.399999999999999" x14ac:dyDescent="0.35">
      <c r="A17" s="13"/>
      <c r="B17" s="35" t="s">
        <v>5</v>
      </c>
      <c r="C17" s="101" t="s">
        <v>219</v>
      </c>
      <c r="D17" s="97"/>
      <c r="E17" s="19"/>
      <c r="F17" s="17"/>
      <c r="G17" s="93" t="s">
        <v>7</v>
      </c>
      <c r="H17" s="95" t="s">
        <v>1102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1103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1104</v>
      </c>
      <c r="D53" s="81">
        <v>1</v>
      </c>
      <c r="E53" s="82">
        <v>90</v>
      </c>
      <c r="F53" s="89">
        <f>D53*E53</f>
        <v>90</v>
      </c>
      <c r="G53" s="83"/>
      <c r="H53" s="89">
        <f t="shared" ref="H53:H60" si="2">F53</f>
        <v>90</v>
      </c>
    </row>
    <row r="54" spans="1:8" s="43" customFormat="1" ht="20.399999999999999" x14ac:dyDescent="0.35">
      <c r="A54" s="51"/>
      <c r="B54" s="80"/>
      <c r="C54" s="106" t="s">
        <v>1105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90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90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A0519-25A0-4A0B-8902-A9A50DD3EAD8}">
  <sheetPr>
    <tabColor rgb="FF0070C0"/>
  </sheetPr>
  <dimension ref="A1:J79"/>
  <sheetViews>
    <sheetView topLeftCell="A13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1106</v>
      </c>
      <c r="D16" s="117"/>
      <c r="E16" s="16"/>
      <c r="F16" s="17"/>
      <c r="G16" s="93" t="s">
        <v>4</v>
      </c>
      <c r="H16" s="94">
        <v>45485</v>
      </c>
    </row>
    <row r="17" spans="1:8" s="18" customFormat="1" ht="20.399999999999999" x14ac:dyDescent="0.35">
      <c r="A17" s="13"/>
      <c r="B17" s="35" t="s">
        <v>5</v>
      </c>
      <c r="C17" s="101" t="s">
        <v>577</v>
      </c>
      <c r="D17" s="97"/>
      <c r="E17" s="19"/>
      <c r="F17" s="17"/>
      <c r="G17" s="93" t="s">
        <v>7</v>
      </c>
      <c r="H17" s="95" t="s">
        <v>1107</v>
      </c>
    </row>
    <row r="18" spans="1:8" s="18" customFormat="1" ht="20.399999999999999" x14ac:dyDescent="0.35">
      <c r="A18" s="13"/>
      <c r="B18" s="35" t="s">
        <v>8</v>
      </c>
      <c r="C18" s="104" t="s">
        <v>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1108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1109</v>
      </c>
      <c r="D24" s="88">
        <v>1</v>
      </c>
      <c r="E24" s="89">
        <v>5</v>
      </c>
      <c r="F24" s="89">
        <f>D24*E24</f>
        <v>5</v>
      </c>
      <c r="G24" s="34"/>
      <c r="H24" s="89">
        <f t="shared" ref="H24:H46" si="0">F24</f>
        <v>5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1110</v>
      </c>
      <c r="D53" s="81">
        <v>1</v>
      </c>
      <c r="E53" s="82">
        <v>50</v>
      </c>
      <c r="F53" s="89">
        <f>D53*E53</f>
        <v>50</v>
      </c>
      <c r="G53" s="83"/>
      <c r="H53" s="89">
        <f t="shared" ref="H53:H60" si="2">F53</f>
        <v>50</v>
      </c>
    </row>
    <row r="54" spans="1:8" s="43" customFormat="1" ht="20.399999999999999" x14ac:dyDescent="0.35">
      <c r="A54" s="51"/>
      <c r="B54" s="80"/>
      <c r="C54" s="106" t="s">
        <v>1111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1112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1113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 t="s">
        <v>1114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55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7E758-CBCA-4463-B506-65D4394E2683}">
  <sheetPr>
    <tabColor rgb="FF0070C0"/>
  </sheetPr>
  <dimension ref="A1:J79"/>
  <sheetViews>
    <sheetView topLeftCell="A58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185</v>
      </c>
      <c r="D16" s="16"/>
      <c r="E16" s="16"/>
      <c r="F16" s="17"/>
      <c r="G16" s="93" t="s">
        <v>4</v>
      </c>
      <c r="H16" s="94">
        <v>45495</v>
      </c>
    </row>
    <row r="17" spans="1:8" s="18" customFormat="1" ht="20.399999999999999" x14ac:dyDescent="0.35">
      <c r="A17" s="13"/>
      <c r="B17" s="35" t="s">
        <v>5</v>
      </c>
      <c r="C17" s="101" t="s">
        <v>186</v>
      </c>
      <c r="D17" s="97"/>
      <c r="E17" s="19"/>
      <c r="F17" s="17"/>
      <c r="G17" s="93" t="s">
        <v>7</v>
      </c>
      <c r="H17" s="95" t="s">
        <v>1115</v>
      </c>
    </row>
    <row r="18" spans="1:8" s="18" customFormat="1" ht="20.399999999999999" x14ac:dyDescent="0.35">
      <c r="A18" s="13"/>
      <c r="B18" s="35" t="s">
        <v>8</v>
      </c>
      <c r="C18" s="104" t="s">
        <v>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1116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1016</v>
      </c>
      <c r="D24" s="88">
        <v>2</v>
      </c>
      <c r="E24" s="89">
        <v>8.5</v>
      </c>
      <c r="F24" s="89">
        <f>D24*E24</f>
        <v>17</v>
      </c>
      <c r="G24" s="34"/>
      <c r="H24" s="89">
        <f t="shared" ref="H24:H46" si="0">F24</f>
        <v>17</v>
      </c>
    </row>
    <row r="25" spans="1:8" s="18" customFormat="1" ht="20.399999999999999" x14ac:dyDescent="0.35">
      <c r="A25" s="32"/>
      <c r="B25" s="33"/>
      <c r="C25" s="87" t="s">
        <v>161</v>
      </c>
      <c r="D25" s="88">
        <v>1</v>
      </c>
      <c r="E25" s="89">
        <v>12</v>
      </c>
      <c r="F25" s="89">
        <f>D25*E25</f>
        <v>12</v>
      </c>
      <c r="G25" s="34"/>
      <c r="H25" s="89">
        <f t="shared" si="0"/>
        <v>12</v>
      </c>
    </row>
    <row r="26" spans="1:8" s="18" customFormat="1" ht="20.399999999999999" x14ac:dyDescent="0.35">
      <c r="A26" s="32"/>
      <c r="B26" s="33"/>
      <c r="C26" s="87" t="s">
        <v>1017</v>
      </c>
      <c r="D26" s="88">
        <v>1</v>
      </c>
      <c r="E26" s="89">
        <v>10</v>
      </c>
      <c r="F26" s="89">
        <f t="shared" ref="F26:F46" si="1">D26*E26</f>
        <v>10</v>
      </c>
      <c r="G26" s="34"/>
      <c r="H26" s="89">
        <f t="shared" si="0"/>
        <v>10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39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1117</v>
      </c>
      <c r="D53" s="81">
        <v>1</v>
      </c>
      <c r="E53" s="82">
        <v>140</v>
      </c>
      <c r="F53" s="89">
        <f>D53*E53</f>
        <v>140</v>
      </c>
      <c r="G53" s="83"/>
      <c r="H53" s="89">
        <f t="shared" ref="H53:H60" si="2">F53</f>
        <v>140</v>
      </c>
    </row>
    <row r="54" spans="1:8" s="43" customFormat="1" ht="20.399999999999999" x14ac:dyDescent="0.35">
      <c r="A54" s="51"/>
      <c r="B54" s="80"/>
      <c r="C54" s="106" t="s">
        <v>1118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1119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1120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 t="s">
        <v>1121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 t="s">
        <v>1122</v>
      </c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 t="s">
        <v>1123</v>
      </c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 t="s">
        <v>1124</v>
      </c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140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179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E177D-E7B5-49BC-94B2-36494B2A17AF}">
  <sheetPr>
    <tabColor rgb="FF0070C0"/>
  </sheetPr>
  <dimension ref="A1:J79"/>
  <sheetViews>
    <sheetView topLeftCell="A58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560</v>
      </c>
      <c r="D16" s="117"/>
      <c r="E16" s="16"/>
      <c r="F16" s="17"/>
      <c r="G16" s="93" t="s">
        <v>4</v>
      </c>
      <c r="H16" s="94">
        <v>45492</v>
      </c>
    </row>
    <row r="17" spans="1:8" s="18" customFormat="1" ht="20.399999999999999" x14ac:dyDescent="0.35">
      <c r="A17" s="13"/>
      <c r="B17" s="35" t="s">
        <v>5</v>
      </c>
      <c r="C17" s="101" t="s">
        <v>561</v>
      </c>
      <c r="D17" s="97"/>
      <c r="E17" s="19"/>
      <c r="F17" s="17"/>
      <c r="G17" s="93" t="s">
        <v>7</v>
      </c>
      <c r="H17" s="95" t="s">
        <v>1125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1126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161</v>
      </c>
      <c r="D24" s="88">
        <v>3</v>
      </c>
      <c r="E24" s="89">
        <v>9.5</v>
      </c>
      <c r="F24" s="89">
        <f>D24*E24</f>
        <v>28.5</v>
      </c>
      <c r="G24" s="34"/>
      <c r="H24" s="89">
        <f t="shared" ref="H24:H46" si="0">F24</f>
        <v>28.5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28.5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1127</v>
      </c>
      <c r="D53" s="81">
        <v>1</v>
      </c>
      <c r="E53" s="82">
        <v>70</v>
      </c>
      <c r="F53" s="89">
        <f>D53*E53</f>
        <v>70</v>
      </c>
      <c r="G53" s="83"/>
      <c r="H53" s="89">
        <f t="shared" ref="H53:H60" si="2">F53</f>
        <v>70</v>
      </c>
    </row>
    <row r="54" spans="1:8" s="43" customFormat="1" ht="20.399999999999999" x14ac:dyDescent="0.35">
      <c r="A54" s="51"/>
      <c r="B54" s="80"/>
      <c r="C54" s="106" t="s">
        <v>1128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1129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70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98.5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45"/>
      <c r="H68" s="45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52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9D1FA-C682-4A34-84BC-D75779EF81B0}">
  <sheetPr>
    <tabColor rgb="FF0070C0"/>
  </sheetPr>
  <dimension ref="A1:J79"/>
  <sheetViews>
    <sheetView topLeftCell="A47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329</v>
      </c>
      <c r="D16" s="117" t="s">
        <v>1130</v>
      </c>
      <c r="E16" s="16"/>
      <c r="F16" s="17"/>
      <c r="G16" s="93" t="s">
        <v>4</v>
      </c>
      <c r="H16" s="94">
        <v>45485</v>
      </c>
    </row>
    <row r="17" spans="1:8" s="18" customFormat="1" ht="20.399999999999999" x14ac:dyDescent="0.35">
      <c r="A17" s="13"/>
      <c r="B17" s="35" t="s">
        <v>5</v>
      </c>
      <c r="C17" s="101" t="s">
        <v>1131</v>
      </c>
      <c r="D17" s="97"/>
      <c r="E17" s="19"/>
      <c r="F17" s="17"/>
      <c r="G17" s="93" t="s">
        <v>7</v>
      </c>
      <c r="H17" s="95" t="s">
        <v>1132</v>
      </c>
    </row>
    <row r="18" spans="1:8" s="18" customFormat="1" ht="20.399999999999999" x14ac:dyDescent="0.35">
      <c r="A18" s="13"/>
      <c r="B18" s="35" t="s">
        <v>8</v>
      </c>
      <c r="C18" s="104" t="s">
        <v>329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1133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1134</v>
      </c>
      <c r="D24" s="88">
        <v>1</v>
      </c>
      <c r="E24" s="89">
        <v>130</v>
      </c>
      <c r="F24" s="89">
        <f>D24*E24</f>
        <v>130</v>
      </c>
      <c r="G24" s="34"/>
      <c r="H24" s="89">
        <f t="shared" ref="H24:H46" si="0">F24</f>
        <v>130</v>
      </c>
    </row>
    <row r="25" spans="1:8" s="18" customFormat="1" ht="20.399999999999999" x14ac:dyDescent="0.35">
      <c r="A25" s="32"/>
      <c r="B25" s="33"/>
      <c r="C25" s="87" t="s">
        <v>1135</v>
      </c>
      <c r="D25" s="88">
        <v>2</v>
      </c>
      <c r="E25" s="89">
        <v>3.5</v>
      </c>
      <c r="F25" s="89">
        <f t="shared" ref="F25:F46" si="1">D25*E25</f>
        <v>7</v>
      </c>
      <c r="G25" s="34"/>
      <c r="H25" s="89">
        <f t="shared" si="0"/>
        <v>7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137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1136</v>
      </c>
      <c r="D53" s="81">
        <v>1</v>
      </c>
      <c r="E53" s="82">
        <v>120</v>
      </c>
      <c r="F53" s="89">
        <f>D53*E53</f>
        <v>120</v>
      </c>
      <c r="G53" s="83"/>
      <c r="H53" s="89">
        <f t="shared" ref="H53:H60" si="2">F53</f>
        <v>120</v>
      </c>
    </row>
    <row r="54" spans="1:8" s="43" customFormat="1" ht="20.399999999999999" x14ac:dyDescent="0.35">
      <c r="A54" s="51"/>
      <c r="B54" s="80"/>
      <c r="C54" s="106" t="s">
        <v>1137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1138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1139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120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257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tabColor rgb="FF0070C0"/>
  </sheetPr>
  <dimension ref="A1:J79"/>
  <sheetViews>
    <sheetView topLeftCell="A5" zoomScale="75" zoomScaleNormal="75" workbookViewId="0">
      <selection activeCell="C17" sqref="C17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1140</v>
      </c>
      <c r="D16" s="16"/>
      <c r="E16" s="16"/>
      <c r="F16" s="17"/>
      <c r="G16" s="93" t="s">
        <v>4</v>
      </c>
      <c r="H16" s="94">
        <v>45485</v>
      </c>
    </row>
    <row r="17" spans="1:8" s="18" customFormat="1" ht="20.399999999999999" x14ac:dyDescent="0.35">
      <c r="A17" s="13"/>
      <c r="B17" s="35" t="s">
        <v>5</v>
      </c>
      <c r="C17" s="101" t="s">
        <v>1141</v>
      </c>
      <c r="D17" s="97"/>
      <c r="E17" s="19"/>
      <c r="F17" s="17"/>
      <c r="G17" s="93" t="s">
        <v>7</v>
      </c>
      <c r="H17" s="95" t="s">
        <v>1142</v>
      </c>
    </row>
    <row r="18" spans="1:8" s="18" customFormat="1" ht="20.399999999999999" x14ac:dyDescent="0.35">
      <c r="A18" s="13"/>
      <c r="B18" s="35" t="s">
        <v>8</v>
      </c>
      <c r="C18" s="98" t="s">
        <v>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1143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1144</v>
      </c>
      <c r="D24" s="88">
        <v>2</v>
      </c>
      <c r="E24" s="89">
        <v>5</v>
      </c>
      <c r="F24" s="89">
        <f t="shared" ref="F24:F46" si="0">D24*E24</f>
        <v>10</v>
      </c>
      <c r="G24" s="34"/>
      <c r="H24" s="89">
        <f t="shared" ref="H24:H46" si="1">F24</f>
        <v>10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si="0"/>
        <v>0</v>
      </c>
      <c r="G25" s="34"/>
      <c r="H25" s="89">
        <f t="shared" si="1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0"/>
        <v>0</v>
      </c>
      <c r="G26" s="34"/>
      <c r="H26" s="89">
        <f t="shared" si="1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0"/>
        <v>0</v>
      </c>
      <c r="G27" s="34"/>
      <c r="H27" s="89">
        <f t="shared" si="1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0"/>
        <v>0</v>
      </c>
      <c r="G28" s="34"/>
      <c r="H28" s="89">
        <f t="shared" si="1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0"/>
        <v>0</v>
      </c>
      <c r="G29" s="34"/>
      <c r="H29" s="89">
        <f t="shared" si="1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0"/>
        <v>0</v>
      </c>
      <c r="G30" s="34"/>
      <c r="H30" s="89">
        <f t="shared" si="1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0"/>
        <v>0</v>
      </c>
      <c r="G31" s="34"/>
      <c r="H31" s="89">
        <f t="shared" si="1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0"/>
        <v>0</v>
      </c>
      <c r="G32" s="34"/>
      <c r="H32" s="89">
        <f t="shared" si="1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0"/>
        <v>0</v>
      </c>
      <c r="G33" s="34"/>
      <c r="H33" s="89">
        <f t="shared" si="1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0"/>
        <v>0</v>
      </c>
      <c r="G34" s="34"/>
      <c r="H34" s="89">
        <f t="shared" si="1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0"/>
        <v>0</v>
      </c>
      <c r="G35" s="34"/>
      <c r="H35" s="89">
        <f t="shared" si="1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0"/>
        <v>0</v>
      </c>
      <c r="G36" s="34"/>
      <c r="H36" s="89">
        <f t="shared" si="1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0"/>
        <v>0</v>
      </c>
      <c r="G37" s="34"/>
      <c r="H37" s="89">
        <f t="shared" si="1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0"/>
        <v>0</v>
      </c>
      <c r="G38" s="34"/>
      <c r="H38" s="89">
        <f t="shared" si="1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0"/>
        <v>0</v>
      </c>
      <c r="G39" s="34"/>
      <c r="H39" s="89">
        <f t="shared" si="1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0"/>
        <v>0</v>
      </c>
      <c r="G40" s="34"/>
      <c r="H40" s="89">
        <f t="shared" si="1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0"/>
        <v>0</v>
      </c>
      <c r="G41" s="34"/>
      <c r="H41" s="89">
        <f t="shared" si="1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0"/>
        <v>0</v>
      </c>
      <c r="G42" s="34"/>
      <c r="H42" s="89">
        <f t="shared" si="1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0"/>
        <v>0</v>
      </c>
      <c r="G43" s="34"/>
      <c r="H43" s="89">
        <f t="shared" si="1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0"/>
        <v>0</v>
      </c>
      <c r="G44" s="34"/>
      <c r="H44" s="89">
        <f t="shared" si="1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0"/>
        <v>0</v>
      </c>
      <c r="G45" s="34"/>
      <c r="H45" s="89">
        <f t="shared" si="1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0"/>
        <v>0</v>
      </c>
      <c r="G46" s="34"/>
      <c r="H46" s="89">
        <f t="shared" si="1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1145</v>
      </c>
      <c r="D53" s="81">
        <v>1</v>
      </c>
      <c r="E53" s="82">
        <v>70</v>
      </c>
      <c r="F53" s="89">
        <f>D53*E53</f>
        <v>70</v>
      </c>
      <c r="G53" s="83"/>
      <c r="H53" s="89">
        <f t="shared" ref="H53:H60" si="2">F53</f>
        <v>70</v>
      </c>
    </row>
    <row r="54" spans="1:8" s="43" customFormat="1" ht="20.399999999999999" x14ac:dyDescent="0.35">
      <c r="A54" s="51"/>
      <c r="B54" s="80"/>
      <c r="C54" s="106" t="s">
        <v>1146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92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92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91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70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3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80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10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154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8ED49-76A8-4B6B-9707-B998BA7AF6EF}">
  <sheetPr>
    <tabColor rgb="FF0070C0"/>
  </sheetPr>
  <dimension ref="A1:J79"/>
  <sheetViews>
    <sheetView topLeftCell="A49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324</v>
      </c>
      <c r="D16" s="117"/>
      <c r="E16" s="16"/>
      <c r="F16" s="17"/>
      <c r="G16" s="93" t="s">
        <v>4</v>
      </c>
      <c r="H16" s="94">
        <v>45484</v>
      </c>
    </row>
    <row r="17" spans="1:8" s="18" customFormat="1" ht="20.399999999999999" x14ac:dyDescent="0.35">
      <c r="A17" s="13"/>
      <c r="B17" s="35" t="s">
        <v>5</v>
      </c>
      <c r="C17" s="101" t="s">
        <v>325</v>
      </c>
      <c r="D17" s="97"/>
      <c r="E17" s="19"/>
      <c r="F17" s="17"/>
      <c r="G17" s="93" t="s">
        <v>7</v>
      </c>
      <c r="H17" s="95" t="s">
        <v>1147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1148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1149</v>
      </c>
      <c r="D53" s="81">
        <v>1</v>
      </c>
      <c r="E53" s="82">
        <v>50</v>
      </c>
      <c r="F53" s="89">
        <f>D53*E53</f>
        <v>50</v>
      </c>
      <c r="G53" s="83"/>
      <c r="H53" s="89">
        <f t="shared" ref="H53:H60" si="2">F53</f>
        <v>50</v>
      </c>
    </row>
    <row r="54" spans="1:8" s="43" customFormat="1" ht="20.399999999999999" x14ac:dyDescent="0.35">
      <c r="A54" s="51"/>
      <c r="B54" s="80"/>
      <c r="C54" s="106" t="s">
        <v>1150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1151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50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45"/>
      <c r="H68" s="45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52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D727C-95F8-4593-92C1-AD9F40EC4D6D}">
  <sheetPr>
    <tabColor rgb="FF00B050"/>
  </sheetPr>
  <dimension ref="A1:J79"/>
  <sheetViews>
    <sheetView topLeftCell="A52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492</v>
      </c>
      <c r="D16" s="117" t="s">
        <v>493</v>
      </c>
      <c r="E16" s="16"/>
      <c r="F16" s="17"/>
      <c r="G16" s="93" t="s">
        <v>4</v>
      </c>
      <c r="H16" s="94">
        <v>45483</v>
      </c>
    </row>
    <row r="17" spans="1:8" s="18" customFormat="1" ht="20.399999999999999" x14ac:dyDescent="0.35">
      <c r="A17" s="13"/>
      <c r="B17" s="35" t="s">
        <v>5</v>
      </c>
      <c r="C17" s="101" t="s">
        <v>494</v>
      </c>
      <c r="D17" s="97"/>
      <c r="E17" s="19"/>
      <c r="F17" s="17"/>
      <c r="G17" s="93" t="s">
        <v>7</v>
      </c>
      <c r="H17" s="95"/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1152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1153</v>
      </c>
      <c r="D24" s="88">
        <v>1</v>
      </c>
      <c r="E24" s="89">
        <v>8403</v>
      </c>
      <c r="F24" s="89">
        <f>D24*E24</f>
        <v>8403</v>
      </c>
      <c r="G24" s="34"/>
      <c r="H24" s="89">
        <f t="shared" ref="H24:H46" si="0">F24</f>
        <v>8403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8403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1154</v>
      </c>
      <c r="D53" s="81">
        <v>1</v>
      </c>
      <c r="E53" s="82">
        <v>3500</v>
      </c>
      <c r="F53" s="89">
        <f>D53*E53</f>
        <v>3500</v>
      </c>
      <c r="G53" s="83"/>
      <c r="H53" s="89">
        <f t="shared" ref="H53:H60" si="2">F53</f>
        <v>3500</v>
      </c>
    </row>
    <row r="54" spans="1:8" s="43" customFormat="1" ht="20.399999999999999" x14ac:dyDescent="0.35">
      <c r="A54" s="51"/>
      <c r="B54" s="80"/>
      <c r="C54" s="106" t="s">
        <v>1155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1156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1157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92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91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3500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11903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EF650-BD32-4E2B-AB38-E0D46D1BD19D}">
  <sheetPr>
    <tabColor rgb="FF0070C0"/>
  </sheetPr>
  <dimension ref="A1:J83"/>
  <sheetViews>
    <sheetView topLeftCell="A51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75</v>
      </c>
      <c r="D16" s="16"/>
      <c r="E16" s="16"/>
      <c r="F16" s="17"/>
      <c r="G16" s="93" t="s">
        <v>4</v>
      </c>
      <c r="H16" s="94">
        <v>45477</v>
      </c>
    </row>
    <row r="17" spans="1:8" s="18" customFormat="1" ht="20.399999999999999" x14ac:dyDescent="0.35">
      <c r="A17" s="13"/>
      <c r="B17" s="35" t="s">
        <v>5</v>
      </c>
      <c r="C17" s="101" t="s">
        <v>76</v>
      </c>
      <c r="D17" s="97"/>
      <c r="E17" s="19"/>
      <c r="F17" s="17"/>
      <c r="G17" s="93" t="s">
        <v>7</v>
      </c>
      <c r="H17" s="95" t="s">
        <v>1158</v>
      </c>
    </row>
    <row r="18" spans="1:8" s="18" customFormat="1" ht="20.399999999999999" x14ac:dyDescent="0.35">
      <c r="A18" s="13"/>
      <c r="B18" s="35" t="s">
        <v>8</v>
      </c>
      <c r="C18" s="104" t="s">
        <v>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993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1159</v>
      </c>
      <c r="D24" s="88">
        <v>1</v>
      </c>
      <c r="E24" s="89">
        <v>14</v>
      </c>
      <c r="F24" s="89">
        <f>D24*E24</f>
        <v>14</v>
      </c>
      <c r="G24" s="34"/>
      <c r="H24" s="89">
        <f t="shared" ref="H24:H46" si="0">F24</f>
        <v>14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ref="F26:F46" si="1">D26*E26</f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14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1160</v>
      </c>
      <c r="D53" s="81">
        <v>1</v>
      </c>
      <c r="E53" s="82">
        <v>50</v>
      </c>
      <c r="F53" s="89">
        <f>D53*E53</f>
        <v>50</v>
      </c>
      <c r="G53" s="83"/>
      <c r="H53" s="89">
        <f t="shared" ref="H53:H60" si="2">F53</f>
        <v>50</v>
      </c>
    </row>
    <row r="54" spans="1:8" s="43" customFormat="1" ht="20.399999999999999" x14ac:dyDescent="0.35">
      <c r="A54" s="51"/>
      <c r="B54" s="80"/>
      <c r="C54" s="106" t="s">
        <v>1161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64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  <row r="83" spans="6:6" x14ac:dyDescent="0.25">
      <c r="F83" s="12" t="s">
        <v>996</v>
      </c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C713C-BE0F-4529-818D-83B78D7A7B90}">
  <sheetPr>
    <tabColor rgb="FF0070C0"/>
  </sheetPr>
  <dimension ref="A1:J79"/>
  <sheetViews>
    <sheetView topLeftCell="A58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1162</v>
      </c>
      <c r="D16" s="117"/>
      <c r="E16" s="16"/>
      <c r="F16" s="17"/>
      <c r="G16" s="93" t="s">
        <v>4</v>
      </c>
      <c r="H16" s="94">
        <v>45476</v>
      </c>
    </row>
    <row r="17" spans="1:8" s="18" customFormat="1" ht="20.399999999999999" x14ac:dyDescent="0.35">
      <c r="A17" s="13"/>
      <c r="B17" s="35" t="s">
        <v>5</v>
      </c>
      <c r="C17" s="101" t="s">
        <v>1163</v>
      </c>
      <c r="D17" s="97"/>
      <c r="E17" s="19"/>
      <c r="F17" s="17"/>
      <c r="G17" s="93" t="s">
        <v>7</v>
      </c>
      <c r="H17" s="95" t="s">
        <v>1164</v>
      </c>
    </row>
    <row r="18" spans="1:8" s="18" customFormat="1" ht="20.399999999999999" x14ac:dyDescent="0.35">
      <c r="A18" s="13"/>
      <c r="B18" s="35"/>
      <c r="C18" s="98" t="s">
        <v>1165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1166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1167</v>
      </c>
      <c r="D24" s="88">
        <v>2</v>
      </c>
      <c r="E24" s="89">
        <v>5</v>
      </c>
      <c r="F24" s="89">
        <f>D24*E24</f>
        <v>10</v>
      </c>
      <c r="G24" s="34"/>
      <c r="H24" s="89">
        <f t="shared" ref="H24:H46" si="0">F24</f>
        <v>10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1168</v>
      </c>
      <c r="D53" s="81">
        <v>1</v>
      </c>
      <c r="E53" s="82">
        <v>90</v>
      </c>
      <c r="F53" s="89">
        <f>D53*E53</f>
        <v>90</v>
      </c>
      <c r="G53" s="83"/>
      <c r="H53" s="89">
        <f t="shared" ref="H53:H60" si="2">F53</f>
        <v>90</v>
      </c>
    </row>
    <row r="54" spans="1:8" s="43" customFormat="1" ht="20.399999999999999" x14ac:dyDescent="0.35">
      <c r="A54" s="51"/>
      <c r="B54" s="80"/>
      <c r="C54" s="106" t="s">
        <v>1169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1170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90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100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009D-D98E-4B07-B9ED-B28A8FF8E771}">
  <sheetPr>
    <tabColor rgb="FF0070C0"/>
  </sheetPr>
  <dimension ref="A1:J79"/>
  <sheetViews>
    <sheetView topLeftCell="A51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492</v>
      </c>
      <c r="D16" s="117" t="s">
        <v>493</v>
      </c>
      <c r="E16" s="16"/>
      <c r="F16" s="17"/>
      <c r="G16" s="93" t="s">
        <v>4</v>
      </c>
      <c r="H16" s="94">
        <v>45475</v>
      </c>
    </row>
    <row r="17" spans="1:8" s="18" customFormat="1" ht="20.399999999999999" x14ac:dyDescent="0.35">
      <c r="A17" s="13"/>
      <c r="B17" s="35" t="s">
        <v>5</v>
      </c>
      <c r="C17" s="101" t="s">
        <v>494</v>
      </c>
      <c r="D17" s="97"/>
      <c r="E17" s="19"/>
      <c r="F17" s="17"/>
      <c r="G17" s="93" t="s">
        <v>7</v>
      </c>
      <c r="H17" s="95" t="s">
        <v>1171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1172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1173</v>
      </c>
      <c r="D24" s="88">
        <v>1</v>
      </c>
      <c r="E24" s="89">
        <v>7</v>
      </c>
      <c r="F24" s="89">
        <f>D24*E24</f>
        <v>7</v>
      </c>
      <c r="G24" s="34"/>
      <c r="H24" s="89">
        <f t="shared" ref="H24:H46" si="0">F24</f>
        <v>7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7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801</v>
      </c>
      <c r="D53" s="81">
        <v>1</v>
      </c>
      <c r="E53" s="82">
        <v>90</v>
      </c>
      <c r="F53" s="89">
        <f>D53*E53</f>
        <v>90</v>
      </c>
      <c r="G53" s="83"/>
      <c r="H53" s="89">
        <f t="shared" ref="H53:H60" si="2">F53</f>
        <v>90</v>
      </c>
    </row>
    <row r="54" spans="1:8" s="43" customFormat="1" ht="20.399999999999999" x14ac:dyDescent="0.35">
      <c r="A54" s="51"/>
      <c r="B54" s="80"/>
      <c r="C54" s="106" t="s">
        <v>1174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1175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1176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92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91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90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97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D94AB-B3B4-41BC-8526-846F7313142F}">
  <sheetPr>
    <tabColor rgb="FF0070C0"/>
  </sheetPr>
  <dimension ref="A1:J79"/>
  <sheetViews>
    <sheetView topLeftCell="A55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1177</v>
      </c>
      <c r="D16" s="16"/>
      <c r="E16" s="16"/>
      <c r="F16" s="17"/>
      <c r="G16" s="93" t="s">
        <v>4</v>
      </c>
      <c r="H16" s="94">
        <v>45474</v>
      </c>
    </row>
    <row r="17" spans="1:8" s="18" customFormat="1" ht="20.399999999999999" x14ac:dyDescent="0.35">
      <c r="A17" s="13"/>
      <c r="B17" s="35" t="s">
        <v>5</v>
      </c>
      <c r="C17" s="101" t="s">
        <v>1178</v>
      </c>
      <c r="D17" s="97"/>
      <c r="E17" s="19"/>
      <c r="F17" s="17"/>
      <c r="G17" s="93" t="s">
        <v>7</v>
      </c>
      <c r="H17" s="95" t="s">
        <v>1179</v>
      </c>
    </row>
    <row r="18" spans="1:8" s="18" customFormat="1" ht="20.399999999999999" x14ac:dyDescent="0.35">
      <c r="A18" s="13"/>
      <c r="B18" s="35" t="s">
        <v>8</v>
      </c>
      <c r="C18" s="104" t="s">
        <v>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1180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1181</v>
      </c>
      <c r="D24" s="88">
        <v>1</v>
      </c>
      <c r="E24" s="89">
        <v>54</v>
      </c>
      <c r="F24" s="89">
        <f>D24*E24</f>
        <v>54</v>
      </c>
      <c r="G24" s="34"/>
      <c r="H24" s="89">
        <f t="shared" ref="H24:H46" si="0">F24</f>
        <v>54</v>
      </c>
    </row>
    <row r="25" spans="1:8" s="18" customFormat="1" ht="20.399999999999999" x14ac:dyDescent="0.35">
      <c r="A25" s="32"/>
      <c r="B25" s="33"/>
      <c r="C25" s="87" t="s">
        <v>1182</v>
      </c>
      <c r="D25" s="88">
        <v>2</v>
      </c>
      <c r="E25" s="89">
        <v>33.5</v>
      </c>
      <c r="F25" s="89">
        <f>D25*E25</f>
        <v>67</v>
      </c>
      <c r="G25" s="34"/>
      <c r="H25" s="89">
        <f t="shared" si="0"/>
        <v>67</v>
      </c>
    </row>
    <row r="26" spans="1:8" s="18" customFormat="1" ht="20.399999999999999" x14ac:dyDescent="0.35">
      <c r="A26" s="32"/>
      <c r="B26" s="33"/>
      <c r="C26" s="87" t="s">
        <v>1183</v>
      </c>
      <c r="D26" s="88">
        <v>6</v>
      </c>
      <c r="E26" s="89">
        <v>7.5</v>
      </c>
      <c r="F26" s="89">
        <f t="shared" ref="F26:F46" si="1">D26*E26</f>
        <v>45</v>
      </c>
      <c r="G26" s="34"/>
      <c r="H26" s="89">
        <f t="shared" si="0"/>
        <v>45</v>
      </c>
    </row>
    <row r="27" spans="1:8" s="18" customFormat="1" ht="20.399999999999999" x14ac:dyDescent="0.35">
      <c r="A27" s="32"/>
      <c r="B27" s="33"/>
      <c r="C27" s="87" t="s">
        <v>1184</v>
      </c>
      <c r="D27" s="88">
        <v>4</v>
      </c>
      <c r="E27" s="89">
        <v>3.5</v>
      </c>
      <c r="F27" s="89">
        <f t="shared" si="1"/>
        <v>14</v>
      </c>
      <c r="G27" s="34"/>
      <c r="H27" s="89">
        <f t="shared" si="0"/>
        <v>14</v>
      </c>
    </row>
    <row r="28" spans="1:8" s="18" customFormat="1" ht="20.399999999999999" x14ac:dyDescent="0.35">
      <c r="A28" s="32"/>
      <c r="B28" s="33"/>
      <c r="C28" s="87" t="s">
        <v>1185</v>
      </c>
      <c r="D28" s="88">
        <v>2</v>
      </c>
      <c r="E28" s="89">
        <v>8</v>
      </c>
      <c r="F28" s="89">
        <f t="shared" si="1"/>
        <v>16</v>
      </c>
      <c r="G28" s="34"/>
      <c r="H28" s="89">
        <f t="shared" si="0"/>
        <v>16</v>
      </c>
    </row>
    <row r="29" spans="1:8" s="18" customFormat="1" ht="20.399999999999999" x14ac:dyDescent="0.35">
      <c r="A29" s="32"/>
      <c r="B29" s="33"/>
      <c r="C29" s="87" t="s">
        <v>1186</v>
      </c>
      <c r="D29" s="88">
        <v>1</v>
      </c>
      <c r="E29" s="89">
        <v>10</v>
      </c>
      <c r="F29" s="89">
        <f t="shared" si="1"/>
        <v>10</v>
      </c>
      <c r="G29" s="34"/>
      <c r="H29" s="89">
        <f t="shared" si="0"/>
        <v>10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206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1187</v>
      </c>
      <c r="D53" s="81">
        <v>1</v>
      </c>
      <c r="E53" s="82">
        <v>200</v>
      </c>
      <c r="F53" s="89">
        <f>D53*E53</f>
        <v>200</v>
      </c>
      <c r="G53" s="83"/>
      <c r="H53" s="89">
        <f t="shared" ref="H53:H60" si="2">F53</f>
        <v>200</v>
      </c>
    </row>
    <row r="54" spans="1:8" s="43" customFormat="1" ht="20.399999999999999" x14ac:dyDescent="0.35">
      <c r="A54" s="51"/>
      <c r="B54" s="80"/>
      <c r="C54" s="106" t="s">
        <v>1188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1189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1190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 t="s">
        <v>1191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 t="s">
        <v>1192</v>
      </c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 t="s">
        <v>1193</v>
      </c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200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406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BEDD7-AA5F-485B-B8FE-8DAB85A345A0}">
  <sheetPr>
    <tabColor rgb="FF0070C0"/>
  </sheetPr>
  <dimension ref="A1:J79"/>
  <sheetViews>
    <sheetView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1194</v>
      </c>
      <c r="D16" s="117"/>
      <c r="E16" s="16"/>
      <c r="F16" s="17"/>
      <c r="G16" s="93" t="s">
        <v>4</v>
      </c>
      <c r="H16" s="94">
        <v>45468</v>
      </c>
    </row>
    <row r="17" spans="1:8" s="18" customFormat="1" ht="20.399999999999999" x14ac:dyDescent="0.35">
      <c r="A17" s="13"/>
      <c r="B17" s="35" t="s">
        <v>5</v>
      </c>
      <c r="C17" s="101" t="s">
        <v>1195</v>
      </c>
      <c r="D17" s="97"/>
      <c r="E17" s="19"/>
      <c r="F17" s="17"/>
      <c r="G17" s="93" t="s">
        <v>7</v>
      </c>
      <c r="H17" s="95" t="s">
        <v>1196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1197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1198</v>
      </c>
      <c r="D53" s="81">
        <v>1</v>
      </c>
      <c r="E53" s="82">
        <v>75</v>
      </c>
      <c r="F53" s="89">
        <f>D53*E53</f>
        <v>75</v>
      </c>
      <c r="G53" s="83"/>
      <c r="H53" s="89">
        <f t="shared" ref="H53:H60" si="2">F53</f>
        <v>75</v>
      </c>
    </row>
    <row r="54" spans="1:8" s="43" customFormat="1" ht="20.399999999999999" x14ac:dyDescent="0.35">
      <c r="A54" s="51"/>
      <c r="B54" s="80"/>
      <c r="C54" s="106" t="s">
        <v>1199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1200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1201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75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75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1202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209C9-42EB-4411-BBC3-0FF39314BD1D}">
  <sheetPr>
    <tabColor rgb="FF0070C0"/>
  </sheetPr>
  <dimension ref="A1:J83"/>
  <sheetViews>
    <sheetView topLeftCell="A49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75</v>
      </c>
      <c r="D16" s="16"/>
      <c r="E16" s="16"/>
      <c r="F16" s="17"/>
      <c r="G16" s="93" t="s">
        <v>4</v>
      </c>
      <c r="H16" s="94">
        <v>45464</v>
      </c>
    </row>
    <row r="17" spans="1:8" s="18" customFormat="1" ht="20.399999999999999" x14ac:dyDescent="0.35">
      <c r="A17" s="13"/>
      <c r="B17" s="35" t="s">
        <v>5</v>
      </c>
      <c r="C17" s="101" t="s">
        <v>76</v>
      </c>
      <c r="D17" s="97"/>
      <c r="E17" s="19"/>
      <c r="F17" s="17"/>
      <c r="G17" s="93" t="s">
        <v>7</v>
      </c>
      <c r="H17" s="95" t="s">
        <v>1203</v>
      </c>
    </row>
    <row r="18" spans="1:8" s="18" customFormat="1" ht="20.399999999999999" x14ac:dyDescent="0.35">
      <c r="A18" s="13"/>
      <c r="B18" s="35" t="s">
        <v>8</v>
      </c>
      <c r="C18" s="104" t="s">
        <v>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1204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1205</v>
      </c>
      <c r="D24" s="88">
        <v>1</v>
      </c>
      <c r="E24" s="89">
        <v>12</v>
      </c>
      <c r="F24" s="89">
        <f>D24*E24</f>
        <v>12</v>
      </c>
      <c r="G24" s="34"/>
      <c r="H24" s="89">
        <f t="shared" ref="H24:H46" si="0">F24</f>
        <v>12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ref="F26:F46" si="1">D26*E26</f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12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1160</v>
      </c>
      <c r="D53" s="81">
        <v>1</v>
      </c>
      <c r="E53" s="82">
        <v>50</v>
      </c>
      <c r="F53" s="89">
        <f>D53*E53</f>
        <v>50</v>
      </c>
      <c r="G53" s="83"/>
      <c r="H53" s="89">
        <f t="shared" ref="H53:H60" si="2">F53</f>
        <v>50</v>
      </c>
    </row>
    <row r="54" spans="1:8" s="43" customFormat="1" ht="20.399999999999999" x14ac:dyDescent="0.35">
      <c r="A54" s="51"/>
      <c r="B54" s="80"/>
      <c r="C54" s="106" t="s">
        <v>1161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62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  <row r="83" spans="6:6" x14ac:dyDescent="0.25">
      <c r="F83" s="12" t="s">
        <v>996</v>
      </c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83599-0A05-4C1D-A605-C2FD41326FC8}">
  <sheetPr>
    <tabColor rgb="FF0070C0"/>
  </sheetPr>
  <dimension ref="A1:J79"/>
  <sheetViews>
    <sheetView topLeftCell="A55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612</v>
      </c>
      <c r="D16" s="117" t="s">
        <v>613</v>
      </c>
      <c r="E16" s="16"/>
      <c r="F16" s="17"/>
      <c r="G16" s="93" t="s">
        <v>4</v>
      </c>
      <c r="H16" s="94">
        <v>45463</v>
      </c>
    </row>
    <row r="17" spans="1:8" s="18" customFormat="1" ht="20.399999999999999" x14ac:dyDescent="0.35">
      <c r="A17" s="13"/>
      <c r="B17" s="35" t="s">
        <v>5</v>
      </c>
      <c r="C17" s="101" t="s">
        <v>614</v>
      </c>
      <c r="D17" s="97"/>
      <c r="E17" s="19"/>
      <c r="F17" s="17"/>
      <c r="G17" s="93" t="s">
        <v>7</v>
      </c>
      <c r="H17" s="95" t="s">
        <v>1206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1207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1208</v>
      </c>
      <c r="D24" s="88">
        <v>1</v>
      </c>
      <c r="E24" s="89">
        <v>13</v>
      </c>
      <c r="F24" s="89">
        <f>D24*E24</f>
        <v>13</v>
      </c>
      <c r="G24" s="34"/>
      <c r="H24" s="89">
        <f t="shared" ref="H24:H46" si="0">F24</f>
        <v>13</v>
      </c>
    </row>
    <row r="25" spans="1:8" s="18" customFormat="1" ht="20.399999999999999" x14ac:dyDescent="0.35">
      <c r="A25" s="32"/>
      <c r="B25" s="33"/>
      <c r="C25" s="87" t="s">
        <v>1209</v>
      </c>
      <c r="D25" s="88">
        <v>1</v>
      </c>
      <c r="E25" s="89">
        <v>2</v>
      </c>
      <c r="F25" s="89">
        <f t="shared" ref="F25:F46" si="1">D25*E25</f>
        <v>2</v>
      </c>
      <c r="G25" s="34"/>
      <c r="H25" s="89">
        <f t="shared" si="0"/>
        <v>2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1210</v>
      </c>
      <c r="D53" s="81">
        <v>1</v>
      </c>
      <c r="E53" s="82">
        <v>50</v>
      </c>
      <c r="F53" s="89">
        <f>D53*E53</f>
        <v>50</v>
      </c>
      <c r="G53" s="83"/>
      <c r="H53" s="89">
        <f t="shared" ref="H53:H60" si="2">F53</f>
        <v>50</v>
      </c>
    </row>
    <row r="54" spans="1:8" s="43" customFormat="1" ht="20.399999999999999" x14ac:dyDescent="0.35">
      <c r="A54" s="51"/>
      <c r="B54" s="80"/>
      <c r="C54" s="106" t="s">
        <v>1211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1212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65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48FB-CC2F-4298-8847-30D27D6D0E05}">
  <sheetPr>
    <tabColor rgb="FF0070C0"/>
  </sheetPr>
  <dimension ref="A1:J79"/>
  <sheetViews>
    <sheetView topLeftCell="A49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612</v>
      </c>
      <c r="D16" s="117" t="s">
        <v>613</v>
      </c>
      <c r="E16" s="16"/>
      <c r="F16" s="17"/>
      <c r="G16" s="93" t="s">
        <v>4</v>
      </c>
      <c r="H16" s="94">
        <v>45456</v>
      </c>
    </row>
    <row r="17" spans="1:8" s="18" customFormat="1" ht="20.399999999999999" x14ac:dyDescent="0.35">
      <c r="A17" s="13"/>
      <c r="B17" s="35" t="s">
        <v>5</v>
      </c>
      <c r="C17" s="101" t="s">
        <v>614</v>
      </c>
      <c r="D17" s="97"/>
      <c r="E17" s="19"/>
      <c r="F17" s="17"/>
      <c r="G17" s="93" t="s">
        <v>7</v>
      </c>
      <c r="H17" s="95" t="s">
        <v>1213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1214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1215</v>
      </c>
      <c r="D24" s="88">
        <v>1</v>
      </c>
      <c r="E24" s="89">
        <v>5</v>
      </c>
      <c r="F24" s="89">
        <f>D24*E24</f>
        <v>5</v>
      </c>
      <c r="G24" s="34"/>
      <c r="H24" s="89">
        <f t="shared" ref="H24:H46" si="0">F24</f>
        <v>5</v>
      </c>
    </row>
    <row r="25" spans="1:8" s="18" customFormat="1" ht="20.399999999999999" x14ac:dyDescent="0.35">
      <c r="A25" s="32"/>
      <c r="B25" s="33"/>
      <c r="C25" s="87" t="s">
        <v>1216</v>
      </c>
      <c r="D25" s="88">
        <v>1</v>
      </c>
      <c r="E25" s="89">
        <v>3</v>
      </c>
      <c r="F25" s="89">
        <f t="shared" ref="F25:F46" si="1">D25*E25</f>
        <v>3</v>
      </c>
      <c r="G25" s="34"/>
      <c r="H25" s="89">
        <f t="shared" si="0"/>
        <v>3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8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1217</v>
      </c>
      <c r="D53" s="81">
        <v>1</v>
      </c>
      <c r="E53" s="82">
        <v>80</v>
      </c>
      <c r="F53" s="89">
        <f>D53*E53</f>
        <v>80</v>
      </c>
      <c r="G53" s="83"/>
      <c r="H53" s="89">
        <f t="shared" ref="H53:H60" si="2">F53</f>
        <v>80</v>
      </c>
    </row>
    <row r="54" spans="1:8" s="43" customFormat="1" ht="20.399999999999999" x14ac:dyDescent="0.35">
      <c r="A54" s="51"/>
      <c r="B54" s="80"/>
      <c r="C54" s="106" t="s">
        <v>1218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1219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1220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80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119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88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119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AA74D-7C01-4D08-ABF9-7BD3D453A5AC}">
  <sheetPr>
    <tabColor rgb="FF0070C0"/>
  </sheetPr>
  <dimension ref="A1:J79"/>
  <sheetViews>
    <sheetView topLeftCell="A55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434</v>
      </c>
      <c r="D16" s="117" t="s">
        <v>435</v>
      </c>
      <c r="E16" s="16"/>
      <c r="F16" s="17"/>
      <c r="G16" s="93" t="s">
        <v>4</v>
      </c>
      <c r="H16" s="94">
        <v>45449</v>
      </c>
    </row>
    <row r="17" spans="1:8" s="18" customFormat="1" ht="20.399999999999999" x14ac:dyDescent="0.35">
      <c r="A17" s="13"/>
      <c r="B17" s="35" t="s">
        <v>5</v>
      </c>
      <c r="C17" s="115" t="s">
        <v>436</v>
      </c>
      <c r="D17" s="97"/>
      <c r="E17" s="19"/>
      <c r="F17" s="17"/>
      <c r="G17" s="93" t="s">
        <v>7</v>
      </c>
      <c r="H17" s="95" t="s">
        <v>1221</v>
      </c>
    </row>
    <row r="18" spans="1:8" s="18" customFormat="1" ht="20.399999999999999" x14ac:dyDescent="0.35">
      <c r="A18" s="13"/>
      <c r="B18" s="35" t="s">
        <v>8</v>
      </c>
      <c r="C18" s="104" t="s">
        <v>438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1222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1223</v>
      </c>
      <c r="D53" s="81">
        <v>1</v>
      </c>
      <c r="E53" s="82">
        <v>65</v>
      </c>
      <c r="F53" s="89">
        <f>D53*E53</f>
        <v>65</v>
      </c>
      <c r="G53" s="83"/>
      <c r="H53" s="89">
        <f t="shared" ref="H53:H60" si="2">F53</f>
        <v>65</v>
      </c>
    </row>
    <row r="54" spans="1:8" s="43" customFormat="1" ht="20.399999999999999" x14ac:dyDescent="0.35">
      <c r="A54" s="51"/>
      <c r="B54" s="80"/>
      <c r="C54" s="106" t="s">
        <v>1224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757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65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65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92E11-2935-4267-A7B7-4D8310D0FF82}">
  <sheetPr>
    <tabColor rgb="FF0070C0"/>
  </sheetPr>
  <dimension ref="A1:J79"/>
  <sheetViews>
    <sheetView topLeftCell="A7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1225</v>
      </c>
      <c r="D16" s="117"/>
      <c r="E16" s="16"/>
      <c r="F16" s="17"/>
      <c r="G16" s="93" t="s">
        <v>4</v>
      </c>
      <c r="H16" s="94">
        <v>45448</v>
      </c>
    </row>
    <row r="17" spans="1:8" s="18" customFormat="1" ht="20.399999999999999" x14ac:dyDescent="0.35">
      <c r="A17" s="13"/>
      <c r="B17" s="35" t="s">
        <v>5</v>
      </c>
      <c r="C17" s="101" t="s">
        <v>1226</v>
      </c>
      <c r="D17" s="97"/>
      <c r="E17" s="19"/>
      <c r="F17" s="17"/>
      <c r="G17" s="93" t="s">
        <v>7</v>
      </c>
      <c r="H17" s="95" t="s">
        <v>1227</v>
      </c>
    </row>
    <row r="18" spans="1:8" s="18" customFormat="1" ht="20.399999999999999" x14ac:dyDescent="0.35">
      <c r="A18" s="13"/>
      <c r="B18" s="35"/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1228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1229</v>
      </c>
      <c r="D24" s="88">
        <v>1</v>
      </c>
      <c r="E24" s="89">
        <v>168</v>
      </c>
      <c r="F24" s="89">
        <f>D24*E24</f>
        <v>168</v>
      </c>
      <c r="G24" s="34"/>
      <c r="H24" s="89">
        <f t="shared" ref="H24:H46" si="0">F24</f>
        <v>168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168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1230</v>
      </c>
      <c r="D53" s="81">
        <v>1</v>
      </c>
      <c r="E53" s="82">
        <v>80</v>
      </c>
      <c r="F53" s="89">
        <f>D53*E53</f>
        <v>80</v>
      </c>
      <c r="G53" s="83"/>
      <c r="H53" s="89">
        <f t="shared" ref="H53:H60" si="2">F53</f>
        <v>80</v>
      </c>
    </row>
    <row r="54" spans="1:8" s="43" customFormat="1" ht="20.399999999999999" x14ac:dyDescent="0.35">
      <c r="A54" s="51"/>
      <c r="B54" s="80"/>
      <c r="C54" s="106"/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80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248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5E612-DD18-4CF3-A5DB-5FC89582482C}">
  <sheetPr>
    <tabColor rgb="FF0070C0"/>
  </sheetPr>
  <dimension ref="A1:J79"/>
  <sheetViews>
    <sheetView topLeftCell="A52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1231</v>
      </c>
      <c r="D16" s="117" t="s">
        <v>1232</v>
      </c>
      <c r="E16" s="16"/>
      <c r="F16" s="17"/>
      <c r="G16" s="93" t="s">
        <v>4</v>
      </c>
      <c r="H16" s="94">
        <v>45448</v>
      </c>
    </row>
    <row r="17" spans="1:8" s="18" customFormat="1" ht="20.399999999999999" x14ac:dyDescent="0.35">
      <c r="A17" s="13"/>
      <c r="B17" s="35" t="s">
        <v>5</v>
      </c>
      <c r="C17" s="101" t="s">
        <v>1233</v>
      </c>
      <c r="D17" s="97"/>
      <c r="E17" s="19"/>
      <c r="F17" s="17"/>
      <c r="G17" s="93" t="s">
        <v>7</v>
      </c>
      <c r="H17" s="95" t="s">
        <v>1234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1235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1236</v>
      </c>
      <c r="D24" s="88">
        <v>1</v>
      </c>
      <c r="E24" s="89">
        <v>26</v>
      </c>
      <c r="F24" s="89">
        <f>D24*E24</f>
        <v>26</v>
      </c>
      <c r="G24" s="34"/>
      <c r="H24" s="89">
        <f t="shared" ref="H24:H46" si="0">F24</f>
        <v>26</v>
      </c>
    </row>
    <row r="25" spans="1:8" s="18" customFormat="1" ht="20.399999999999999" x14ac:dyDescent="0.35">
      <c r="A25" s="32"/>
      <c r="B25" s="33"/>
      <c r="C25" s="87" t="s">
        <v>1237</v>
      </c>
      <c r="D25" s="88">
        <v>1</v>
      </c>
      <c r="E25" s="89">
        <v>5</v>
      </c>
      <c r="F25" s="89">
        <f t="shared" ref="F25:F46" si="1">D25*E25</f>
        <v>5</v>
      </c>
      <c r="G25" s="34"/>
      <c r="H25" s="89">
        <f t="shared" si="0"/>
        <v>5</v>
      </c>
    </row>
    <row r="26" spans="1:8" s="18" customFormat="1" ht="20.399999999999999" x14ac:dyDescent="0.35">
      <c r="A26" s="32"/>
      <c r="B26" s="33"/>
      <c r="C26" s="87" t="s">
        <v>1238</v>
      </c>
      <c r="D26" s="88">
        <v>1</v>
      </c>
      <c r="E26" s="89">
        <v>5</v>
      </c>
      <c r="F26" s="89">
        <f t="shared" si="1"/>
        <v>5</v>
      </c>
      <c r="G26" s="34"/>
      <c r="H26" s="89">
        <f t="shared" si="0"/>
        <v>5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36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1239</v>
      </c>
      <c r="D53" s="81">
        <v>1</v>
      </c>
      <c r="E53" s="82">
        <v>84</v>
      </c>
      <c r="F53" s="89">
        <f>D53*E53</f>
        <v>84</v>
      </c>
      <c r="G53" s="83"/>
      <c r="H53" s="89">
        <f t="shared" ref="H53:H60" si="2">F53</f>
        <v>84</v>
      </c>
    </row>
    <row r="54" spans="1:8" s="43" customFormat="1" ht="20.399999999999999" x14ac:dyDescent="0.35">
      <c r="A54" s="51"/>
      <c r="B54" s="80"/>
      <c r="C54" s="106"/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84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120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9D0E0-1182-4687-90BE-3179CB11F325}">
  <sheetPr>
    <tabColor rgb="FF0070C0"/>
  </sheetPr>
  <dimension ref="A1:J79"/>
  <sheetViews>
    <sheetView topLeftCell="A13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1030</v>
      </c>
      <c r="D16" s="117" t="s">
        <v>1031</v>
      </c>
      <c r="E16" s="16"/>
      <c r="F16" s="17"/>
      <c r="G16" s="93" t="s">
        <v>4</v>
      </c>
      <c r="H16" s="94">
        <v>45412</v>
      </c>
    </row>
    <row r="17" spans="1:8" s="18" customFormat="1" ht="20.399999999999999" x14ac:dyDescent="0.35">
      <c r="A17" s="13"/>
      <c r="B17" s="35" t="s">
        <v>5</v>
      </c>
      <c r="C17" s="101" t="s">
        <v>1032</v>
      </c>
      <c r="D17" s="97"/>
      <c r="E17" s="19"/>
      <c r="F17" s="17"/>
      <c r="G17" s="93" t="s">
        <v>7</v>
      </c>
      <c r="H17" s="95" t="s">
        <v>1240</v>
      </c>
    </row>
    <row r="18" spans="1:8" s="18" customFormat="1" ht="20.399999999999999" x14ac:dyDescent="0.35">
      <c r="A18" s="13"/>
      <c r="B18" s="35"/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1241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1242</v>
      </c>
      <c r="D24" s="88">
        <v>1</v>
      </c>
      <c r="E24" s="89">
        <v>160</v>
      </c>
      <c r="F24" s="89">
        <v>144</v>
      </c>
      <c r="G24" s="34"/>
      <c r="H24" s="89">
        <f t="shared" ref="H24:H46" si="0">F24</f>
        <v>144</v>
      </c>
    </row>
    <row r="25" spans="1:8" s="18" customFormat="1" ht="20.399999999999999" x14ac:dyDescent="0.35">
      <c r="A25" s="32"/>
      <c r="B25" s="33"/>
      <c r="C25" s="87" t="s">
        <v>375</v>
      </c>
      <c r="D25" s="88">
        <v>2</v>
      </c>
      <c r="E25" s="89">
        <v>3</v>
      </c>
      <c r="F25" s="89">
        <f t="shared" ref="F25:F46" si="1">D25*E25</f>
        <v>6</v>
      </c>
      <c r="G25" s="34"/>
      <c r="H25" s="89">
        <f t="shared" si="0"/>
        <v>6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150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1230</v>
      </c>
      <c r="D53" s="81">
        <v>1</v>
      </c>
      <c r="E53" s="82">
        <v>80</v>
      </c>
      <c r="F53" s="89">
        <f>D53*E53</f>
        <v>80</v>
      </c>
      <c r="G53" s="83"/>
      <c r="H53" s="89">
        <f t="shared" ref="H53:H60" si="2">F53</f>
        <v>80</v>
      </c>
    </row>
    <row r="54" spans="1:8" s="43" customFormat="1" ht="20.399999999999999" x14ac:dyDescent="0.35">
      <c r="A54" s="51"/>
      <c r="B54" s="80"/>
      <c r="C54" s="106"/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80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230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6C74B-92B9-4397-B9AE-AB1F64E711AF}">
  <sheetPr>
    <tabColor rgb="FF0070C0"/>
  </sheetPr>
  <dimension ref="A1:J79"/>
  <sheetViews>
    <sheetView topLeftCell="A10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1231</v>
      </c>
      <c r="D16" s="117" t="s">
        <v>1232</v>
      </c>
      <c r="E16" s="16"/>
      <c r="F16" s="17"/>
      <c r="G16" s="93" t="s">
        <v>4</v>
      </c>
      <c r="H16" s="94">
        <v>45412</v>
      </c>
    </row>
    <row r="17" spans="1:8" s="18" customFormat="1" ht="20.399999999999999" x14ac:dyDescent="0.35">
      <c r="A17" s="13"/>
      <c r="B17" s="35" t="s">
        <v>5</v>
      </c>
      <c r="C17" s="101" t="s">
        <v>1233</v>
      </c>
      <c r="D17" s="97"/>
      <c r="E17" s="19"/>
      <c r="F17" s="17"/>
      <c r="G17" s="93" t="s">
        <v>7</v>
      </c>
      <c r="H17" s="95" t="s">
        <v>1243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1244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1245</v>
      </c>
      <c r="D24" s="88">
        <v>1</v>
      </c>
      <c r="E24" s="89">
        <v>26</v>
      </c>
      <c r="F24" s="89">
        <f>D24*E24</f>
        <v>26</v>
      </c>
      <c r="G24" s="34"/>
      <c r="H24" s="89">
        <f t="shared" ref="H24:H46" si="0">F24</f>
        <v>26</v>
      </c>
    </row>
    <row r="25" spans="1:8" s="18" customFormat="1" ht="20.399999999999999" x14ac:dyDescent="0.35">
      <c r="A25" s="32"/>
      <c r="B25" s="33"/>
      <c r="C25" s="87" t="s">
        <v>1246</v>
      </c>
      <c r="D25" s="88">
        <v>2</v>
      </c>
      <c r="E25" s="89">
        <v>5</v>
      </c>
      <c r="F25" s="89">
        <f t="shared" ref="F25:F46" si="1">D25*E25</f>
        <v>10</v>
      </c>
      <c r="G25" s="34"/>
      <c r="H25" s="89">
        <f t="shared" si="0"/>
        <v>10</v>
      </c>
    </row>
    <row r="26" spans="1:8" s="18" customFormat="1" ht="20.399999999999999" x14ac:dyDescent="0.35">
      <c r="A26" s="32"/>
      <c r="B26" s="33"/>
      <c r="C26" s="87" t="s">
        <v>1238</v>
      </c>
      <c r="D26" s="88">
        <v>1</v>
      </c>
      <c r="E26" s="89">
        <v>5</v>
      </c>
      <c r="F26" s="89">
        <f t="shared" si="1"/>
        <v>5</v>
      </c>
      <c r="G26" s="34"/>
      <c r="H26" s="89">
        <f t="shared" si="0"/>
        <v>5</v>
      </c>
    </row>
    <row r="27" spans="1:8" s="18" customFormat="1" ht="20.399999999999999" x14ac:dyDescent="0.35">
      <c r="A27" s="32"/>
      <c r="B27" s="33"/>
      <c r="C27" s="87" t="s">
        <v>1247</v>
      </c>
      <c r="D27" s="88">
        <v>1</v>
      </c>
      <c r="E27" s="89">
        <v>9</v>
      </c>
      <c r="F27" s="89">
        <f t="shared" si="1"/>
        <v>9</v>
      </c>
      <c r="G27" s="34"/>
      <c r="H27" s="89">
        <f t="shared" si="0"/>
        <v>9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50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1239</v>
      </c>
      <c r="D53" s="81">
        <v>1</v>
      </c>
      <c r="E53" s="82">
        <v>90</v>
      </c>
      <c r="F53" s="89">
        <f>D53*E53</f>
        <v>90</v>
      </c>
      <c r="G53" s="83"/>
      <c r="H53" s="89">
        <f t="shared" ref="H53:H60" si="2">F53</f>
        <v>90</v>
      </c>
    </row>
    <row r="54" spans="1:8" s="43" customFormat="1" ht="20.399999999999999" x14ac:dyDescent="0.35">
      <c r="A54" s="51"/>
      <c r="B54" s="80"/>
      <c r="C54" s="106" t="s">
        <v>1248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1249</v>
      </c>
      <c r="D55" s="81">
        <v>1</v>
      </c>
      <c r="E55" s="82">
        <v>50</v>
      </c>
      <c r="F55" s="89">
        <f t="shared" si="3"/>
        <v>50</v>
      </c>
      <c r="G55" s="83"/>
      <c r="H55" s="89">
        <f t="shared" si="2"/>
        <v>50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140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190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952BC-5EDE-460C-A6CA-25C37799B803}">
  <sheetPr>
    <tabColor rgb="FF0070C0"/>
  </sheetPr>
  <dimension ref="A1:J79"/>
  <sheetViews>
    <sheetView topLeftCell="A13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1250</v>
      </c>
      <c r="D16" s="117" t="s">
        <v>1251</v>
      </c>
      <c r="E16" s="16"/>
      <c r="F16" s="17"/>
      <c r="G16" s="93" t="s">
        <v>4</v>
      </c>
      <c r="H16" s="94">
        <v>45411</v>
      </c>
    </row>
    <row r="17" spans="1:8" s="18" customFormat="1" ht="20.399999999999999" x14ac:dyDescent="0.35">
      <c r="A17" s="13"/>
      <c r="B17" s="35" t="s">
        <v>5</v>
      </c>
      <c r="C17" s="101" t="s">
        <v>1252</v>
      </c>
      <c r="D17" s="97"/>
      <c r="E17" s="19"/>
      <c r="F17" s="17"/>
      <c r="G17" s="93" t="s">
        <v>7</v>
      </c>
      <c r="H17" s="95" t="s">
        <v>1253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1254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1255</v>
      </c>
      <c r="D24" s="88">
        <v>1</v>
      </c>
      <c r="E24" s="89">
        <v>5</v>
      </c>
      <c r="F24" s="89">
        <f>D24*E24</f>
        <v>5</v>
      </c>
      <c r="G24" s="34"/>
      <c r="H24" s="89">
        <f t="shared" ref="H24:H46" si="0">F24</f>
        <v>5</v>
      </c>
    </row>
    <row r="25" spans="1:8" s="18" customFormat="1" ht="20.399999999999999" x14ac:dyDescent="0.35">
      <c r="A25" s="32"/>
      <c r="B25" s="33"/>
      <c r="C25" s="87" t="s">
        <v>1256</v>
      </c>
      <c r="D25" s="88">
        <v>1</v>
      </c>
      <c r="E25" s="89">
        <v>25</v>
      </c>
      <c r="F25" s="89">
        <f t="shared" ref="F25:F46" si="1">D25*E25</f>
        <v>25</v>
      </c>
      <c r="G25" s="34"/>
      <c r="H25" s="89">
        <f t="shared" si="0"/>
        <v>25</v>
      </c>
    </row>
    <row r="26" spans="1:8" s="18" customFormat="1" ht="20.399999999999999" x14ac:dyDescent="0.35">
      <c r="A26" s="32"/>
      <c r="B26" s="33"/>
      <c r="C26" s="87" t="s">
        <v>1257</v>
      </c>
      <c r="D26" s="88">
        <v>1</v>
      </c>
      <c r="E26" s="89">
        <v>5</v>
      </c>
      <c r="F26" s="89">
        <f t="shared" si="1"/>
        <v>5</v>
      </c>
      <c r="G26" s="34"/>
      <c r="H26" s="89">
        <f t="shared" si="0"/>
        <v>5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35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1258</v>
      </c>
      <c r="D53" s="81">
        <v>1</v>
      </c>
      <c r="E53" s="82">
        <v>100</v>
      </c>
      <c r="F53" s="89">
        <f>D53*E53</f>
        <v>100</v>
      </c>
      <c r="G53" s="83"/>
      <c r="H53" s="89">
        <f t="shared" ref="H53:H60" si="2">F53</f>
        <v>100</v>
      </c>
    </row>
    <row r="54" spans="1:8" s="43" customFormat="1" ht="20.399999999999999" x14ac:dyDescent="0.35">
      <c r="A54" s="51"/>
      <c r="B54" s="80"/>
      <c r="C54" s="106" t="s">
        <v>1259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1260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100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135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877D-3419-4772-B753-B5768FC6B11B}">
  <sheetPr>
    <tabColor rgb="FF0070C0"/>
  </sheetPr>
  <dimension ref="A1:J79"/>
  <sheetViews>
    <sheetView topLeftCell="A13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1261</v>
      </c>
      <c r="D16" s="117" t="s">
        <v>1262</v>
      </c>
      <c r="E16" s="16"/>
      <c r="F16" s="17"/>
      <c r="G16" s="93" t="s">
        <v>4</v>
      </c>
      <c r="H16" s="94">
        <v>45408</v>
      </c>
    </row>
    <row r="17" spans="1:8" s="18" customFormat="1" ht="20.399999999999999" x14ac:dyDescent="0.35">
      <c r="A17" s="13"/>
      <c r="B17" s="35" t="s">
        <v>5</v>
      </c>
      <c r="C17" s="101" t="s">
        <v>1263</v>
      </c>
      <c r="D17" s="97"/>
      <c r="E17" s="19"/>
      <c r="F17" s="17"/>
      <c r="G17" s="93" t="s">
        <v>7</v>
      </c>
      <c r="H17" s="95" t="s">
        <v>1264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1265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1255</v>
      </c>
      <c r="D24" s="88">
        <v>1</v>
      </c>
      <c r="E24" s="89">
        <v>5</v>
      </c>
      <c r="F24" s="89">
        <f>D24*E24</f>
        <v>5</v>
      </c>
      <c r="G24" s="34"/>
      <c r="H24" s="89">
        <f t="shared" ref="H24:H46" si="0">F24</f>
        <v>5</v>
      </c>
    </row>
    <row r="25" spans="1:8" s="18" customFormat="1" ht="20.399999999999999" x14ac:dyDescent="0.35">
      <c r="A25" s="32"/>
      <c r="B25" s="33"/>
      <c r="C25" s="87" t="s">
        <v>1256</v>
      </c>
      <c r="D25" s="88">
        <v>1</v>
      </c>
      <c r="E25" s="89">
        <v>25</v>
      </c>
      <c r="F25" s="89">
        <f t="shared" ref="F25:F46" si="1">D25*E25</f>
        <v>25</v>
      </c>
      <c r="G25" s="34"/>
      <c r="H25" s="89">
        <f t="shared" si="0"/>
        <v>25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30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1258</v>
      </c>
      <c r="D53" s="81">
        <v>1</v>
      </c>
      <c r="E53" s="82">
        <v>80</v>
      </c>
      <c r="F53" s="89">
        <f>D53*E53</f>
        <v>80</v>
      </c>
      <c r="G53" s="83"/>
      <c r="H53" s="89">
        <f t="shared" ref="H53:H60" si="2">F53</f>
        <v>80</v>
      </c>
    </row>
    <row r="54" spans="1:8" s="43" customFormat="1" ht="20.399999999999999" x14ac:dyDescent="0.35">
      <c r="A54" s="51"/>
      <c r="B54" s="80"/>
      <c r="C54" s="106" t="s">
        <v>1266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80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110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928C2-D036-41E6-9A2C-67259BACC3C1}">
  <sheetPr>
    <tabColor rgb="FF00B050"/>
  </sheetPr>
  <dimension ref="A1:J79"/>
  <sheetViews>
    <sheetView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1267</v>
      </c>
      <c r="D16" s="117"/>
      <c r="E16" s="16"/>
      <c r="F16" s="17"/>
      <c r="G16" s="93" t="s">
        <v>4</v>
      </c>
      <c r="H16" s="94">
        <v>45406</v>
      </c>
    </row>
    <row r="17" spans="1:8" s="18" customFormat="1" ht="20.399999999999999" x14ac:dyDescent="0.35">
      <c r="A17" s="13"/>
      <c r="B17" s="35" t="s">
        <v>5</v>
      </c>
      <c r="C17" s="101" t="s">
        <v>1268</v>
      </c>
      <c r="D17" s="97"/>
      <c r="E17" s="19"/>
      <c r="F17" s="17"/>
      <c r="G17" s="93" t="s">
        <v>7</v>
      </c>
      <c r="H17" s="95"/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1269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1270</v>
      </c>
      <c r="D24" s="88">
        <v>1</v>
      </c>
      <c r="E24" s="89">
        <v>750</v>
      </c>
      <c r="F24" s="89">
        <f>D24*E24</f>
        <v>750</v>
      </c>
      <c r="G24" s="34"/>
      <c r="H24" s="89">
        <f t="shared" ref="H24:H46" si="0">F24</f>
        <v>750</v>
      </c>
    </row>
    <row r="25" spans="1:8" s="18" customFormat="1" ht="20.399999999999999" x14ac:dyDescent="0.35">
      <c r="A25" s="32"/>
      <c r="B25" s="33"/>
      <c r="C25" s="87" t="s">
        <v>1271</v>
      </c>
      <c r="D25" s="88">
        <v>1</v>
      </c>
      <c r="E25" s="89">
        <v>28</v>
      </c>
      <c r="F25" s="89">
        <f t="shared" ref="F25:F46" si="1">D25*E25</f>
        <v>28</v>
      </c>
      <c r="G25" s="34"/>
      <c r="H25" s="89">
        <f t="shared" si="0"/>
        <v>28</v>
      </c>
    </row>
    <row r="26" spans="1:8" s="18" customFormat="1" ht="20.399999999999999" x14ac:dyDescent="0.35">
      <c r="A26" s="32"/>
      <c r="B26" s="33"/>
      <c r="C26" s="87" t="s">
        <v>1272</v>
      </c>
      <c r="D26" s="88">
        <v>20</v>
      </c>
      <c r="E26" s="89">
        <v>1.6</v>
      </c>
      <c r="F26" s="89">
        <f t="shared" si="1"/>
        <v>32</v>
      </c>
      <c r="G26" s="34"/>
      <c r="H26" s="89">
        <f t="shared" si="0"/>
        <v>32</v>
      </c>
    </row>
    <row r="27" spans="1:8" s="18" customFormat="1" ht="20.399999999999999" x14ac:dyDescent="0.35">
      <c r="A27" s="32"/>
      <c r="B27" s="33"/>
      <c r="C27" s="110" t="s">
        <v>1273</v>
      </c>
      <c r="D27" s="111">
        <v>40</v>
      </c>
      <c r="E27" s="89">
        <v>2</v>
      </c>
      <c r="F27" s="89">
        <f t="shared" si="1"/>
        <v>80</v>
      </c>
      <c r="G27" s="34"/>
      <c r="H27" s="89">
        <f t="shared" si="0"/>
        <v>80</v>
      </c>
    </row>
    <row r="28" spans="1:8" s="18" customFormat="1" ht="20.399999999999999" x14ac:dyDescent="0.35">
      <c r="A28" s="32"/>
      <c r="B28" s="33"/>
      <c r="C28" s="87" t="s">
        <v>1274</v>
      </c>
      <c r="D28" s="88">
        <v>1</v>
      </c>
      <c r="E28" s="89">
        <v>50</v>
      </c>
      <c r="F28" s="89">
        <f t="shared" si="1"/>
        <v>50</v>
      </c>
      <c r="G28" s="34"/>
      <c r="H28" s="89">
        <f t="shared" si="0"/>
        <v>50</v>
      </c>
    </row>
    <row r="29" spans="1:8" s="18" customFormat="1" ht="20.399999999999999" x14ac:dyDescent="0.35">
      <c r="A29" s="32"/>
      <c r="B29" s="33"/>
      <c r="C29" s="87" t="s">
        <v>1275</v>
      </c>
      <c r="D29" s="88">
        <v>1</v>
      </c>
      <c r="E29" s="89">
        <v>280</v>
      </c>
      <c r="F29" s="89">
        <f t="shared" si="1"/>
        <v>280</v>
      </c>
      <c r="G29" s="34"/>
      <c r="H29" s="89">
        <f t="shared" si="0"/>
        <v>280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1220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1276</v>
      </c>
      <c r="D53" s="81">
        <v>1</v>
      </c>
      <c r="E53" s="82">
        <v>700</v>
      </c>
      <c r="F53" s="89">
        <f>D53*E53</f>
        <v>700</v>
      </c>
      <c r="G53" s="83"/>
      <c r="H53" s="89">
        <f t="shared" ref="H53:H60" si="2">F53</f>
        <v>700</v>
      </c>
    </row>
    <row r="54" spans="1:8" s="43" customFormat="1" ht="20.399999999999999" x14ac:dyDescent="0.35">
      <c r="A54" s="51"/>
      <c r="B54" s="80"/>
      <c r="C54" s="106" t="s">
        <v>1277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1278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1279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 t="s">
        <v>1280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700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1920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A4164-A6EE-4392-9123-4A878CACF045}">
  <sheetPr>
    <tabColor rgb="FF0070C0"/>
  </sheetPr>
  <dimension ref="A1:J79"/>
  <sheetViews>
    <sheetView topLeftCell="A7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1281</v>
      </c>
      <c r="D16" s="117" t="s">
        <v>1282</v>
      </c>
      <c r="E16" s="16"/>
      <c r="F16" s="17"/>
      <c r="G16" s="93" t="s">
        <v>4</v>
      </c>
      <c r="H16" s="94">
        <v>45399</v>
      </c>
    </row>
    <row r="17" spans="1:8" s="18" customFormat="1" ht="20.399999999999999" x14ac:dyDescent="0.35">
      <c r="A17" s="13"/>
      <c r="B17" s="35" t="s">
        <v>5</v>
      </c>
      <c r="C17" s="101" t="s">
        <v>1283</v>
      </c>
      <c r="D17" s="97"/>
      <c r="E17" s="19"/>
      <c r="F17" s="17"/>
      <c r="G17" s="93" t="s">
        <v>7</v>
      </c>
      <c r="H17" s="95" t="s">
        <v>1284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1285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1286</v>
      </c>
      <c r="D24" s="88">
        <v>1</v>
      </c>
      <c r="E24" s="89">
        <v>5</v>
      </c>
      <c r="F24" s="89">
        <f>D24*E24</f>
        <v>5</v>
      </c>
      <c r="G24" s="34"/>
      <c r="H24" s="89">
        <f t="shared" ref="H24:H46" si="0">F24</f>
        <v>5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1287</v>
      </c>
      <c r="D53" s="81">
        <v>1</v>
      </c>
      <c r="E53" s="82">
        <v>55</v>
      </c>
      <c r="F53" s="89">
        <f>D53*E53</f>
        <v>55</v>
      </c>
      <c r="G53" s="83"/>
      <c r="H53" s="89">
        <f t="shared" ref="H53:H60" si="2">F53</f>
        <v>55</v>
      </c>
    </row>
    <row r="54" spans="1:8" s="43" customFormat="1" ht="20.399999999999999" x14ac:dyDescent="0.35">
      <c r="A54" s="51"/>
      <c r="B54" s="80"/>
      <c r="C54" s="106" t="s">
        <v>1288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1289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60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119" t="s">
        <v>52</v>
      </c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8B2DD-C805-4F49-B095-5981158B489E}">
  <sheetPr>
    <tabColor rgb="FF0070C0"/>
  </sheetPr>
  <dimension ref="A1:J79"/>
  <sheetViews>
    <sheetView topLeftCell="A58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371</v>
      </c>
      <c r="D16" s="16"/>
      <c r="E16" s="16"/>
      <c r="F16" s="17"/>
      <c r="G16" s="93" t="s">
        <v>4</v>
      </c>
      <c r="H16" s="94">
        <v>45397</v>
      </c>
    </row>
    <row r="17" spans="1:8" s="18" customFormat="1" ht="20.399999999999999" x14ac:dyDescent="0.35">
      <c r="A17" s="13"/>
      <c r="B17" s="35" t="s">
        <v>5</v>
      </c>
      <c r="C17" s="101" t="s">
        <v>219</v>
      </c>
      <c r="D17" s="97"/>
      <c r="E17" s="19"/>
      <c r="F17" s="17"/>
      <c r="G17" s="93" t="s">
        <v>7</v>
      </c>
      <c r="H17" s="95" t="s">
        <v>1290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1291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1292</v>
      </c>
      <c r="D24" s="88">
        <v>1</v>
      </c>
      <c r="E24" s="89">
        <v>45</v>
      </c>
      <c r="F24" s="89">
        <f>D24*E24</f>
        <v>45</v>
      </c>
      <c r="G24" s="34"/>
      <c r="H24" s="89">
        <f t="shared" ref="H24:H46" si="0">F24</f>
        <v>45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45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1293</v>
      </c>
      <c r="D53" s="81">
        <v>1</v>
      </c>
      <c r="E53" s="82">
        <v>45</v>
      </c>
      <c r="F53" s="89">
        <f>D53*E53</f>
        <v>45</v>
      </c>
      <c r="G53" s="83"/>
      <c r="H53" s="89">
        <f t="shared" ref="H53:H60" si="2">F53</f>
        <v>45</v>
      </c>
    </row>
    <row r="54" spans="1:8" s="43" customFormat="1" ht="20.399999999999999" x14ac:dyDescent="0.35">
      <c r="A54" s="51"/>
      <c r="B54" s="80"/>
      <c r="C54" s="106" t="s">
        <v>1294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90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46E2C-9EC4-4681-AD12-C502F1885120}">
  <sheetPr>
    <tabColor rgb="FF0070C0"/>
  </sheetPr>
  <dimension ref="A1:J79"/>
  <sheetViews>
    <sheetView topLeftCell="A52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86</v>
      </c>
      <c r="D16" s="16"/>
      <c r="E16" s="16"/>
      <c r="F16" s="17"/>
      <c r="G16" s="93" t="s">
        <v>4</v>
      </c>
      <c r="H16" s="94">
        <v>45394</v>
      </c>
    </row>
    <row r="17" spans="1:8" s="18" customFormat="1" ht="20.399999999999999" x14ac:dyDescent="0.35">
      <c r="A17" s="13"/>
      <c r="B17" s="35" t="s">
        <v>5</v>
      </c>
      <c r="C17" s="101" t="s">
        <v>87</v>
      </c>
      <c r="D17" s="97"/>
      <c r="E17" s="19"/>
      <c r="F17" s="17"/>
      <c r="G17" s="93" t="s">
        <v>7</v>
      </c>
      <c r="H17" s="95" t="s">
        <v>1295</v>
      </c>
    </row>
    <row r="18" spans="1:8" s="18" customFormat="1" ht="20.399999999999999" x14ac:dyDescent="0.35">
      <c r="A18" s="13"/>
      <c r="B18" s="35" t="s">
        <v>8</v>
      </c>
      <c r="C18" s="104" t="s">
        <v>89</v>
      </c>
      <c r="D18" s="21"/>
      <c r="E18" s="20"/>
      <c r="F18" s="17"/>
      <c r="G18" s="15"/>
      <c r="H18" s="116"/>
    </row>
    <row r="19" spans="1:8" s="18" customFormat="1" ht="20.399999999999999" x14ac:dyDescent="0.35">
      <c r="A19" s="13"/>
      <c r="B19" s="35" t="s">
        <v>10</v>
      </c>
      <c r="C19" s="100" t="s">
        <v>665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1296</v>
      </c>
      <c r="D24" s="88">
        <v>1</v>
      </c>
      <c r="E24" s="89">
        <v>9.5</v>
      </c>
      <c r="F24" s="89">
        <f>D24*E24</f>
        <v>9.5</v>
      </c>
      <c r="G24" s="34"/>
      <c r="H24" s="89">
        <f t="shared" ref="H24:H46" si="0">F24</f>
        <v>9.5</v>
      </c>
    </row>
    <row r="25" spans="1:8" s="18" customFormat="1" ht="20.399999999999999" x14ac:dyDescent="0.35">
      <c r="A25" s="32"/>
      <c r="B25" s="33"/>
      <c r="C25" s="87" t="s">
        <v>1297</v>
      </c>
      <c r="D25" s="88">
        <v>1</v>
      </c>
      <c r="E25" s="89">
        <v>3</v>
      </c>
      <c r="F25" s="89">
        <f>D25*E25</f>
        <v>3</v>
      </c>
      <c r="G25" s="34"/>
      <c r="H25" s="89">
        <f t="shared" si="0"/>
        <v>3</v>
      </c>
    </row>
    <row r="26" spans="1:8" s="18" customFormat="1" ht="20.399999999999999" x14ac:dyDescent="0.35">
      <c r="A26" s="32"/>
      <c r="B26" s="33"/>
      <c r="C26" s="87" t="s">
        <v>1298</v>
      </c>
      <c r="D26" s="88">
        <v>1</v>
      </c>
      <c r="E26" s="89">
        <v>18.5</v>
      </c>
      <c r="F26" s="89">
        <f t="shared" ref="F26:F46" si="1">D26*E26</f>
        <v>18.5</v>
      </c>
      <c r="G26" s="34"/>
      <c r="H26" s="89">
        <f t="shared" si="0"/>
        <v>18.5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31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1299</v>
      </c>
      <c r="D53" s="81">
        <v>1</v>
      </c>
      <c r="E53" s="82">
        <v>55</v>
      </c>
      <c r="F53" s="89">
        <f>D53*E53</f>
        <v>55</v>
      </c>
      <c r="G53" s="83"/>
      <c r="H53" s="89">
        <f t="shared" ref="H53:H60" si="2">F53</f>
        <v>55</v>
      </c>
    </row>
    <row r="54" spans="1:8" s="43" customFormat="1" ht="20.399999999999999" x14ac:dyDescent="0.35">
      <c r="A54" s="51"/>
      <c r="B54" s="80"/>
      <c r="C54" s="106" t="s">
        <v>1300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1301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1302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 t="s">
        <v>1303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86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5DAFD-C2B0-4C9A-A51A-EB83868CD996}">
  <sheetPr>
    <tabColor rgb="FF0070C0"/>
  </sheetPr>
  <dimension ref="A1:J79"/>
  <sheetViews>
    <sheetView topLeftCell="A4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1304</v>
      </c>
      <c r="D16" s="117" t="s">
        <v>1305</v>
      </c>
      <c r="E16" s="16"/>
      <c r="F16" s="17"/>
      <c r="G16" s="93" t="s">
        <v>4</v>
      </c>
      <c r="H16" s="94">
        <v>45392</v>
      </c>
    </row>
    <row r="17" spans="1:8" s="18" customFormat="1" ht="20.399999999999999" x14ac:dyDescent="0.35">
      <c r="A17" s="13"/>
      <c r="B17" s="35" t="s">
        <v>5</v>
      </c>
      <c r="C17" s="101" t="s">
        <v>1306</v>
      </c>
      <c r="D17" s="97"/>
      <c r="E17" s="19"/>
      <c r="F17" s="17"/>
      <c r="G17" s="93" t="s">
        <v>7</v>
      </c>
      <c r="H17" s="95" t="s">
        <v>1307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1308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1242</v>
      </c>
      <c r="D24" s="88">
        <v>1</v>
      </c>
      <c r="E24" s="89">
        <v>160</v>
      </c>
      <c r="F24" s="89">
        <f>D24*E24</f>
        <v>160</v>
      </c>
      <c r="G24" s="34"/>
      <c r="H24" s="89">
        <f t="shared" ref="H24:H46" si="0">F24</f>
        <v>160</v>
      </c>
    </row>
    <row r="25" spans="1:8" s="18" customFormat="1" ht="20.399999999999999" x14ac:dyDescent="0.35">
      <c r="A25" s="32"/>
      <c r="B25" s="33"/>
      <c r="C25" s="87" t="s">
        <v>375</v>
      </c>
      <c r="D25" s="88">
        <v>2</v>
      </c>
      <c r="E25" s="89">
        <v>3</v>
      </c>
      <c r="F25" s="89">
        <f t="shared" ref="F25:F46" si="1">D25*E25</f>
        <v>6</v>
      </c>
      <c r="G25" s="34"/>
      <c r="H25" s="89">
        <f t="shared" si="0"/>
        <v>6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166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1230</v>
      </c>
      <c r="D53" s="81">
        <v>1</v>
      </c>
      <c r="E53" s="82">
        <v>80</v>
      </c>
      <c r="F53" s="89">
        <f>D53*E53</f>
        <v>80</v>
      </c>
      <c r="G53" s="83"/>
      <c r="H53" s="89">
        <f t="shared" ref="H53:H60" si="2">F53</f>
        <v>80</v>
      </c>
    </row>
    <row r="54" spans="1:8" s="43" customFormat="1" ht="20.399999999999999" x14ac:dyDescent="0.35">
      <c r="A54" s="51"/>
      <c r="B54" s="80"/>
      <c r="C54" s="106"/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80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246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B9E14-27EF-4C48-AD54-DD2A0A7D8F6A}">
  <sheetPr>
    <tabColor rgb="FF0070C0"/>
  </sheetPr>
  <dimension ref="A1:J79"/>
  <sheetViews>
    <sheetView topLeftCell="A55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1309</v>
      </c>
      <c r="D16" s="117"/>
      <c r="E16" s="16"/>
      <c r="F16" s="17"/>
      <c r="G16" s="93" t="s">
        <v>4</v>
      </c>
      <c r="H16" s="94">
        <v>45299</v>
      </c>
    </row>
    <row r="17" spans="1:8" s="18" customFormat="1" ht="20.399999999999999" x14ac:dyDescent="0.35">
      <c r="A17" s="13"/>
      <c r="B17" s="35" t="s">
        <v>5</v>
      </c>
      <c r="C17" s="101" t="s">
        <v>1310</v>
      </c>
      <c r="D17" s="97"/>
      <c r="E17" s="19"/>
      <c r="F17" s="17"/>
      <c r="G17" s="93" t="s">
        <v>7</v>
      </c>
      <c r="H17" s="95" t="s">
        <v>1311</v>
      </c>
    </row>
    <row r="18" spans="1:8" s="18" customFormat="1" ht="20.399999999999999" x14ac:dyDescent="0.35">
      <c r="A18" s="13"/>
      <c r="B18" s="35"/>
      <c r="C18" s="104"/>
      <c r="D18" s="118" t="s">
        <v>1312</v>
      </c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1313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1314</v>
      </c>
      <c r="D24" s="88">
        <v>1</v>
      </c>
      <c r="E24" s="89">
        <v>15</v>
      </c>
      <c r="F24" s="89">
        <f>D24*E24</f>
        <v>15</v>
      </c>
      <c r="G24" s="34"/>
      <c r="H24" s="89">
        <f t="shared" ref="H24:H46" si="0">F24</f>
        <v>15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1315</v>
      </c>
      <c r="D53" s="81">
        <v>1</v>
      </c>
      <c r="E53" s="82">
        <v>70</v>
      </c>
      <c r="F53" s="89">
        <f>D53*E53</f>
        <v>70</v>
      </c>
      <c r="G53" s="83"/>
      <c r="H53" s="89">
        <f t="shared" ref="H53:H60" si="2">F53</f>
        <v>70</v>
      </c>
    </row>
    <row r="54" spans="1:8" s="43" customFormat="1" ht="20.399999999999999" x14ac:dyDescent="0.35">
      <c r="A54" s="51"/>
      <c r="B54" s="80"/>
      <c r="C54" s="106" t="s">
        <v>1316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1317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70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85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53" t="s">
        <v>52</v>
      </c>
      <c r="F70" s="120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52"/>
      <c r="H71" s="52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26"/>
      <c r="G72" s="47"/>
      <c r="H72" s="48"/>
    </row>
    <row r="73" spans="1:8" s="11" customFormat="1" ht="18" customHeight="1" x14ac:dyDescent="0.35">
      <c r="A73" s="26"/>
      <c r="B73" s="52"/>
      <c r="C73" s="52"/>
      <c r="D73" s="52"/>
      <c r="E73" s="52"/>
      <c r="F73" s="26"/>
      <c r="G73" s="26"/>
      <c r="H73" s="26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2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FB51C-65B0-4DA8-8E39-2F55740E86F0}">
  <sheetPr>
    <tabColor rgb="FF0070C0"/>
  </sheetPr>
  <dimension ref="A1:J79"/>
  <sheetViews>
    <sheetView topLeftCell="A49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1318</v>
      </c>
      <c r="D16" s="117" t="s">
        <v>1319</v>
      </c>
      <c r="E16" s="16"/>
      <c r="F16" s="17"/>
      <c r="G16" s="93" t="s">
        <v>4</v>
      </c>
      <c r="H16" s="94">
        <v>45387</v>
      </c>
    </row>
    <row r="17" spans="1:8" s="18" customFormat="1" ht="20.399999999999999" x14ac:dyDescent="0.35">
      <c r="A17" s="13"/>
      <c r="B17" s="35" t="s">
        <v>5</v>
      </c>
      <c r="C17" s="101" t="s">
        <v>1320</v>
      </c>
      <c r="D17" s="97"/>
      <c r="E17" s="19"/>
      <c r="F17" s="17"/>
      <c r="G17" s="93" t="s">
        <v>7</v>
      </c>
      <c r="H17" s="95" t="s">
        <v>1321</v>
      </c>
    </row>
    <row r="18" spans="1:8" s="18" customFormat="1" ht="20.399999999999999" x14ac:dyDescent="0.35">
      <c r="A18" s="13"/>
      <c r="B18" s="35"/>
      <c r="C18" s="104" t="s">
        <v>1322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1323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1324</v>
      </c>
      <c r="D24" s="88">
        <v>1</v>
      </c>
      <c r="E24" s="89">
        <v>240</v>
      </c>
      <c r="F24" s="89">
        <f>D24*E24</f>
        <v>240</v>
      </c>
      <c r="G24" s="34"/>
      <c r="H24" s="89">
        <f t="shared" ref="H24:H46" si="0">F24</f>
        <v>240</v>
      </c>
    </row>
    <row r="25" spans="1:8" s="18" customFormat="1" ht="20.399999999999999" x14ac:dyDescent="0.35">
      <c r="A25" s="32"/>
      <c r="B25" s="33"/>
      <c r="C25" s="87" t="s">
        <v>1325</v>
      </c>
      <c r="D25" s="88">
        <v>1</v>
      </c>
      <c r="E25" s="89">
        <v>8</v>
      </c>
      <c r="F25" s="89">
        <f t="shared" ref="F25:F46" si="1">D25*E25</f>
        <v>8</v>
      </c>
      <c r="G25" s="34"/>
      <c r="H25" s="89">
        <f t="shared" si="0"/>
        <v>8</v>
      </c>
    </row>
    <row r="26" spans="1:8" s="18" customFormat="1" ht="20.399999999999999" x14ac:dyDescent="0.35">
      <c r="A26" s="32"/>
      <c r="B26" s="33"/>
      <c r="C26" s="87" t="s">
        <v>1326</v>
      </c>
      <c r="D26" s="88">
        <v>1</v>
      </c>
      <c r="E26" s="89">
        <v>12</v>
      </c>
      <c r="F26" s="89">
        <f t="shared" si="1"/>
        <v>12</v>
      </c>
      <c r="G26" s="34"/>
      <c r="H26" s="89">
        <f t="shared" si="0"/>
        <v>12</v>
      </c>
    </row>
    <row r="27" spans="1:8" s="18" customFormat="1" ht="20.399999999999999" x14ac:dyDescent="0.35">
      <c r="A27" s="32"/>
      <c r="B27" s="33"/>
      <c r="C27" s="87" t="s">
        <v>1327</v>
      </c>
      <c r="D27" s="88">
        <v>1</v>
      </c>
      <c r="E27" s="89">
        <v>10</v>
      </c>
      <c r="F27" s="89">
        <f t="shared" si="1"/>
        <v>10</v>
      </c>
      <c r="G27" s="34"/>
      <c r="H27" s="89">
        <f t="shared" si="0"/>
        <v>10</v>
      </c>
    </row>
    <row r="28" spans="1:8" s="18" customFormat="1" ht="20.399999999999999" x14ac:dyDescent="0.35">
      <c r="A28" s="32"/>
      <c r="B28" s="33"/>
      <c r="C28" s="87" t="s">
        <v>1328</v>
      </c>
      <c r="D28" s="88">
        <v>2</v>
      </c>
      <c r="E28" s="89">
        <v>10</v>
      </c>
      <c r="F28" s="89">
        <f t="shared" si="1"/>
        <v>20</v>
      </c>
      <c r="G28" s="34"/>
      <c r="H28" s="89">
        <f t="shared" si="0"/>
        <v>20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290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1329</v>
      </c>
      <c r="D53" s="81">
        <v>1</v>
      </c>
      <c r="E53" s="82">
        <v>200</v>
      </c>
      <c r="F53" s="89">
        <f>D53*E53</f>
        <v>200</v>
      </c>
      <c r="G53" s="83"/>
      <c r="H53" s="89">
        <f t="shared" ref="H53:H60" si="2">F53</f>
        <v>200</v>
      </c>
    </row>
    <row r="54" spans="1:8" s="43" customFormat="1" ht="20.399999999999999" x14ac:dyDescent="0.35">
      <c r="A54" s="51"/>
      <c r="B54" s="80"/>
      <c r="C54" s="106" t="s">
        <v>1330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1331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200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490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4CB22-3B9F-4842-8109-66EDAB17E4A2}">
  <sheetPr>
    <tabColor rgb="FF0070C0"/>
  </sheetPr>
  <dimension ref="A1:J79"/>
  <sheetViews>
    <sheetView topLeftCell="A4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1332</v>
      </c>
      <c r="D16" s="117" t="s">
        <v>1333</v>
      </c>
      <c r="E16" s="16"/>
      <c r="F16" s="17"/>
      <c r="G16" s="93" t="s">
        <v>4</v>
      </c>
      <c r="H16" s="94">
        <v>45379</v>
      </c>
    </row>
    <row r="17" spans="1:8" s="18" customFormat="1" ht="20.399999999999999" x14ac:dyDescent="0.35">
      <c r="A17" s="13"/>
      <c r="B17" s="35" t="s">
        <v>5</v>
      </c>
      <c r="C17" s="101" t="s">
        <v>1334</v>
      </c>
      <c r="D17" s="97"/>
      <c r="E17" s="19"/>
      <c r="F17" s="17"/>
      <c r="G17" s="93" t="s">
        <v>7</v>
      </c>
      <c r="H17" s="95" t="s">
        <v>1335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1336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1337</v>
      </c>
      <c r="D24" s="88">
        <v>1</v>
      </c>
      <c r="E24" s="89">
        <v>12</v>
      </c>
      <c r="F24" s="89">
        <f>D24*E24</f>
        <v>12</v>
      </c>
      <c r="G24" s="34"/>
      <c r="H24" s="89">
        <f t="shared" ref="H24:H46" si="0">F24</f>
        <v>12</v>
      </c>
    </row>
    <row r="25" spans="1:8" s="18" customFormat="1" ht="20.399999999999999" x14ac:dyDescent="0.35">
      <c r="A25" s="32"/>
      <c r="B25" s="33"/>
      <c r="C25" s="87" t="s">
        <v>1338</v>
      </c>
      <c r="D25" s="88">
        <v>1</v>
      </c>
      <c r="E25" s="89">
        <v>15</v>
      </c>
      <c r="F25" s="89">
        <f t="shared" ref="F25:F46" si="1">D25*E25</f>
        <v>15</v>
      </c>
      <c r="G25" s="34"/>
      <c r="H25" s="89">
        <f t="shared" si="0"/>
        <v>15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27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1339</v>
      </c>
      <c r="D53" s="81">
        <v>1</v>
      </c>
      <c r="E53" s="82">
        <v>50</v>
      </c>
      <c r="F53" s="89">
        <f>D53*E53</f>
        <v>50</v>
      </c>
      <c r="G53" s="83"/>
      <c r="H53" s="89">
        <f t="shared" ref="H53:H60" si="2">F53</f>
        <v>50</v>
      </c>
    </row>
    <row r="54" spans="1:8" s="43" customFormat="1" ht="20.399999999999999" x14ac:dyDescent="0.35">
      <c r="A54" s="51"/>
      <c r="B54" s="80"/>
      <c r="C54" s="106" t="s">
        <v>1340</v>
      </c>
      <c r="D54" s="81">
        <v>1</v>
      </c>
      <c r="E54" s="82">
        <v>45</v>
      </c>
      <c r="F54" s="89">
        <f t="shared" ref="F54:F60" si="3">D54*E54</f>
        <v>45</v>
      </c>
      <c r="G54" s="83"/>
      <c r="H54" s="89">
        <f t="shared" si="2"/>
        <v>45</v>
      </c>
    </row>
    <row r="55" spans="1:8" s="43" customFormat="1" ht="20.399999999999999" x14ac:dyDescent="0.35">
      <c r="A55" s="42"/>
      <c r="B55" s="80"/>
      <c r="C55" s="106" t="s">
        <v>1341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95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122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119" t="s">
        <v>52</v>
      </c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80EFB-08F3-43A1-8265-EEA09801D23E}">
  <sheetPr>
    <tabColor rgb="FF0070C0"/>
  </sheetPr>
  <dimension ref="A1:J79"/>
  <sheetViews>
    <sheetView topLeftCell="A13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1342</v>
      </c>
      <c r="D16" s="117" t="s">
        <v>1343</v>
      </c>
      <c r="E16" s="16"/>
      <c r="F16" s="17"/>
      <c r="G16" s="93" t="s">
        <v>4</v>
      </c>
      <c r="H16" s="94">
        <v>45371</v>
      </c>
    </row>
    <row r="17" spans="1:8" s="18" customFormat="1" ht="20.399999999999999" x14ac:dyDescent="0.35">
      <c r="A17" s="13"/>
      <c r="B17" s="35" t="s">
        <v>5</v>
      </c>
      <c r="C17" s="101" t="s">
        <v>1344</v>
      </c>
      <c r="D17" s="97"/>
      <c r="E17" s="19"/>
      <c r="F17" s="17"/>
      <c r="G17" s="93" t="s">
        <v>7</v>
      </c>
      <c r="H17" s="95" t="s">
        <v>1345</v>
      </c>
    </row>
    <row r="18" spans="1:8" s="18" customFormat="1" ht="20.399999999999999" x14ac:dyDescent="0.35">
      <c r="A18" s="13"/>
      <c r="B18" s="35"/>
      <c r="C18" s="104" t="s">
        <v>1346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1347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1348</v>
      </c>
      <c r="D24" s="88">
        <v>1</v>
      </c>
      <c r="E24" s="89">
        <v>194</v>
      </c>
      <c r="F24" s="89">
        <f>D24*E24</f>
        <v>194</v>
      </c>
      <c r="G24" s="34"/>
      <c r="H24" s="89">
        <f t="shared" ref="H24:H46" si="0">F24</f>
        <v>194</v>
      </c>
    </row>
    <row r="25" spans="1:8" s="18" customFormat="1" ht="20.399999999999999" x14ac:dyDescent="0.35">
      <c r="A25" s="32"/>
      <c r="B25" s="33"/>
      <c r="C25" s="87" t="s">
        <v>1349</v>
      </c>
      <c r="D25" s="88">
        <v>2</v>
      </c>
      <c r="E25" s="89">
        <v>3</v>
      </c>
      <c r="F25" s="89">
        <f t="shared" ref="F25:F46" si="1">D25*E25</f>
        <v>6</v>
      </c>
      <c r="G25" s="34"/>
      <c r="H25" s="89">
        <f t="shared" si="0"/>
        <v>6</v>
      </c>
    </row>
    <row r="26" spans="1:8" s="18" customFormat="1" ht="20.399999999999999" x14ac:dyDescent="0.35">
      <c r="A26" s="32"/>
      <c r="B26" s="33"/>
      <c r="C26" s="87" t="s">
        <v>1350</v>
      </c>
      <c r="D26" s="88">
        <v>2</v>
      </c>
      <c r="E26" s="89">
        <v>25</v>
      </c>
      <c r="F26" s="89">
        <f t="shared" si="1"/>
        <v>50</v>
      </c>
      <c r="G26" s="34"/>
      <c r="H26" s="89">
        <f t="shared" si="0"/>
        <v>50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250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1351</v>
      </c>
      <c r="D53" s="81">
        <v>1</v>
      </c>
      <c r="E53" s="82">
        <v>60</v>
      </c>
      <c r="F53" s="89">
        <f>D53*E53</f>
        <v>60</v>
      </c>
      <c r="G53" s="83"/>
      <c r="H53" s="89">
        <f t="shared" ref="H53:H60" si="2">F53</f>
        <v>60</v>
      </c>
    </row>
    <row r="54" spans="1:8" s="43" customFormat="1" ht="20.399999999999999" x14ac:dyDescent="0.35">
      <c r="A54" s="51"/>
      <c r="B54" s="80"/>
      <c r="C54" s="106" t="s">
        <v>1352</v>
      </c>
      <c r="D54" s="81">
        <v>1</v>
      </c>
      <c r="E54" s="82">
        <v>170</v>
      </c>
      <c r="F54" s="89">
        <f t="shared" ref="F54:F60" si="3">D54*E54</f>
        <v>170</v>
      </c>
      <c r="G54" s="83"/>
      <c r="H54" s="89">
        <f t="shared" si="2"/>
        <v>170</v>
      </c>
    </row>
    <row r="55" spans="1:8" s="43" customFormat="1" ht="20.399999999999999" x14ac:dyDescent="0.35">
      <c r="A55" s="42"/>
      <c r="B55" s="80"/>
      <c r="C55" s="106" t="s">
        <v>1353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230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480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05AA5-2588-4CE6-805C-8CF1A35CC31E}">
  <sheetPr>
    <tabColor rgb="FF0070C0"/>
  </sheetPr>
  <dimension ref="A1:J79"/>
  <sheetViews>
    <sheetView topLeftCell="A13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1354</v>
      </c>
      <c r="D16" s="117" t="s">
        <v>1355</v>
      </c>
      <c r="E16" s="16"/>
      <c r="F16" s="17"/>
      <c r="G16" s="93" t="s">
        <v>4</v>
      </c>
      <c r="H16" s="94">
        <v>45371</v>
      </c>
    </row>
    <row r="17" spans="1:8" s="18" customFormat="1" ht="20.399999999999999" x14ac:dyDescent="0.35">
      <c r="A17" s="13"/>
      <c r="B17" s="35" t="s">
        <v>5</v>
      </c>
      <c r="C17" s="101" t="s">
        <v>1356</v>
      </c>
      <c r="D17" s="97"/>
      <c r="E17" s="19"/>
      <c r="F17" s="17"/>
      <c r="G17" s="93" t="s">
        <v>7</v>
      </c>
      <c r="H17" s="95" t="s">
        <v>1357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1358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1242</v>
      </c>
      <c r="D24" s="88">
        <v>1</v>
      </c>
      <c r="E24" s="89">
        <v>164</v>
      </c>
      <c r="F24" s="89">
        <f>D24*E24</f>
        <v>164</v>
      </c>
      <c r="G24" s="34"/>
      <c r="H24" s="89">
        <f t="shared" ref="H24:H46" si="0">F24</f>
        <v>164</v>
      </c>
    </row>
    <row r="25" spans="1:8" s="18" customFormat="1" ht="20.399999999999999" x14ac:dyDescent="0.35">
      <c r="A25" s="32"/>
      <c r="B25" s="33"/>
      <c r="C25" s="87" t="s">
        <v>375</v>
      </c>
      <c r="D25" s="88">
        <v>2</v>
      </c>
      <c r="E25" s="89">
        <v>3</v>
      </c>
      <c r="F25" s="89">
        <f t="shared" ref="F25:F46" si="1">D25*E25</f>
        <v>6</v>
      </c>
      <c r="G25" s="34"/>
      <c r="H25" s="89">
        <f t="shared" si="0"/>
        <v>6</v>
      </c>
    </row>
    <row r="26" spans="1:8" s="18" customFormat="1" ht="20.399999999999999" x14ac:dyDescent="0.35">
      <c r="A26" s="32"/>
      <c r="B26" s="33"/>
      <c r="C26" s="87" t="s">
        <v>1359</v>
      </c>
      <c r="D26" s="88">
        <v>1</v>
      </c>
      <c r="E26" s="89">
        <v>110</v>
      </c>
      <c r="F26" s="89">
        <f t="shared" si="1"/>
        <v>110</v>
      </c>
      <c r="G26" s="34"/>
      <c r="H26" s="89">
        <f t="shared" si="0"/>
        <v>110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280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1230</v>
      </c>
      <c r="D53" s="81">
        <v>1</v>
      </c>
      <c r="E53" s="82">
        <v>80</v>
      </c>
      <c r="F53" s="89">
        <f>D53*E53</f>
        <v>80</v>
      </c>
      <c r="G53" s="83"/>
      <c r="H53" s="89">
        <f t="shared" ref="H53:H60" si="2">F53</f>
        <v>80</v>
      </c>
    </row>
    <row r="54" spans="1:8" s="43" customFormat="1" ht="20.399999999999999" x14ac:dyDescent="0.35">
      <c r="A54" s="51"/>
      <c r="B54" s="80"/>
      <c r="C54" s="106" t="s">
        <v>1360</v>
      </c>
      <c r="D54" s="81">
        <v>1</v>
      </c>
      <c r="E54" s="82">
        <v>35</v>
      </c>
      <c r="F54" s="89">
        <f t="shared" ref="F54:F60" si="3">D54*E54</f>
        <v>35</v>
      </c>
      <c r="G54" s="83"/>
      <c r="H54" s="89">
        <f t="shared" si="2"/>
        <v>35</v>
      </c>
    </row>
    <row r="55" spans="1:8" s="43" customFormat="1" ht="20.399999999999999" x14ac:dyDescent="0.35">
      <c r="A55" s="42"/>
      <c r="B55" s="80"/>
      <c r="C55" s="106" t="s">
        <v>1361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115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395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D6477-11DD-4F1D-A446-21C12F4BD4AE}">
  <sheetPr>
    <tabColor rgb="FF0070C0"/>
  </sheetPr>
  <dimension ref="A1:J79"/>
  <sheetViews>
    <sheetView topLeftCell="A28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1332</v>
      </c>
      <c r="D16" s="117" t="s">
        <v>1333</v>
      </c>
      <c r="E16" s="16"/>
      <c r="F16" s="17"/>
      <c r="G16" s="93" t="s">
        <v>4</v>
      </c>
      <c r="H16" s="94">
        <v>45366</v>
      </c>
    </row>
    <row r="17" spans="1:8" s="18" customFormat="1" ht="20.399999999999999" x14ac:dyDescent="0.35">
      <c r="A17" s="13"/>
      <c r="B17" s="35" t="s">
        <v>5</v>
      </c>
      <c r="C17" s="101" t="s">
        <v>1334</v>
      </c>
      <c r="D17" s="97"/>
      <c r="E17" s="19"/>
      <c r="F17" s="17"/>
      <c r="G17" s="93" t="s">
        <v>7</v>
      </c>
      <c r="H17" s="95" t="s">
        <v>1362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1336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1337</v>
      </c>
      <c r="D24" s="88">
        <v>2</v>
      </c>
      <c r="E24" s="89">
        <v>12</v>
      </c>
      <c r="F24" s="89">
        <f>D24*E24</f>
        <v>24</v>
      </c>
      <c r="G24" s="34"/>
      <c r="H24" s="89">
        <f t="shared" ref="H24:H46" si="0">F24</f>
        <v>24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24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1339</v>
      </c>
      <c r="D53" s="81">
        <v>1</v>
      </c>
      <c r="E53" s="82">
        <v>70</v>
      </c>
      <c r="F53" s="89">
        <f>D53*E53</f>
        <v>70</v>
      </c>
      <c r="G53" s="83"/>
      <c r="H53" s="89">
        <f t="shared" ref="H53:H60" si="2">F53</f>
        <v>70</v>
      </c>
    </row>
    <row r="54" spans="1:8" s="43" customFormat="1" ht="20.399999999999999" x14ac:dyDescent="0.35">
      <c r="A54" s="51"/>
      <c r="B54" s="80"/>
      <c r="C54" s="106"/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70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94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119" t="s">
        <v>52</v>
      </c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AFF95-33E5-437B-8D64-25032B5D249B}">
  <sheetPr>
    <tabColor rgb="FF0070C0"/>
  </sheetPr>
  <dimension ref="A1:J79"/>
  <sheetViews>
    <sheetView topLeftCell="A7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621</v>
      </c>
      <c r="D16" s="117"/>
      <c r="E16" s="16"/>
      <c r="F16" s="17"/>
      <c r="G16" s="93" t="s">
        <v>4</v>
      </c>
      <c r="H16" s="94">
        <v>45366</v>
      </c>
    </row>
    <row r="17" spans="1:8" s="18" customFormat="1" ht="20.399999999999999" x14ac:dyDescent="0.35">
      <c r="A17" s="13"/>
      <c r="B17" s="35" t="s">
        <v>5</v>
      </c>
      <c r="C17" s="101" t="s">
        <v>622</v>
      </c>
      <c r="D17" s="97"/>
      <c r="E17" s="19"/>
      <c r="F17" s="17"/>
      <c r="G17" s="93" t="s">
        <v>7</v>
      </c>
      <c r="H17" s="95" t="s">
        <v>1363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854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855</v>
      </c>
      <c r="D24" s="88">
        <v>1</v>
      </c>
      <c r="E24" s="89">
        <v>13</v>
      </c>
      <c r="F24" s="89">
        <f>D24*E24</f>
        <v>13</v>
      </c>
      <c r="G24" s="34"/>
      <c r="H24" s="89">
        <f t="shared" ref="H24:H46" si="0">F24</f>
        <v>13</v>
      </c>
    </row>
    <row r="25" spans="1:8" s="18" customFormat="1" ht="20.399999999999999" x14ac:dyDescent="0.35">
      <c r="A25" s="32"/>
      <c r="B25" s="33"/>
      <c r="C25" s="87" t="s">
        <v>1109</v>
      </c>
      <c r="D25" s="88">
        <v>1</v>
      </c>
      <c r="E25" s="89">
        <v>5</v>
      </c>
      <c r="F25" s="89">
        <f t="shared" ref="F25:F46" si="1">D25*E25</f>
        <v>5</v>
      </c>
      <c r="G25" s="34"/>
      <c r="H25" s="89">
        <f t="shared" si="0"/>
        <v>5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18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587</v>
      </c>
      <c r="D53" s="81">
        <v>1</v>
      </c>
      <c r="E53" s="82">
        <v>75</v>
      </c>
      <c r="F53" s="89">
        <f>D53*E53</f>
        <v>75</v>
      </c>
      <c r="G53" s="83"/>
      <c r="H53" s="89">
        <f t="shared" ref="H53:H60" si="2">F53</f>
        <v>75</v>
      </c>
    </row>
    <row r="54" spans="1:8" s="43" customFormat="1" ht="20.399999999999999" x14ac:dyDescent="0.35">
      <c r="A54" s="51"/>
      <c r="B54" s="80"/>
      <c r="C54" s="106" t="s">
        <v>856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1364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1365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 t="s">
        <v>1366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 t="s">
        <v>1367</v>
      </c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75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93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119" t="s">
        <v>52</v>
      </c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A045D-02F3-4425-8921-7BA17715B092}">
  <sheetPr>
    <tabColor rgb="FF0070C0"/>
  </sheetPr>
  <dimension ref="A1:J79"/>
  <sheetViews>
    <sheetView topLeftCell="A7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1368</v>
      </c>
      <c r="D16" s="117" t="s">
        <v>1369</v>
      </c>
      <c r="E16" s="16"/>
      <c r="F16" s="17"/>
      <c r="G16" s="93" t="s">
        <v>4</v>
      </c>
      <c r="H16" s="94">
        <v>45366</v>
      </c>
    </row>
    <row r="17" spans="1:8" s="18" customFormat="1" ht="20.399999999999999" x14ac:dyDescent="0.35">
      <c r="A17" s="13"/>
      <c r="B17" s="35" t="s">
        <v>5</v>
      </c>
      <c r="C17" s="101" t="s">
        <v>1370</v>
      </c>
      <c r="D17" s="97"/>
      <c r="E17" s="19"/>
      <c r="F17" s="17"/>
      <c r="G17" s="93" t="s">
        <v>7</v>
      </c>
      <c r="H17" s="95" t="s">
        <v>1371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1372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1373</v>
      </c>
      <c r="D24" s="88">
        <v>1</v>
      </c>
      <c r="E24" s="89">
        <v>29</v>
      </c>
      <c r="F24" s="89">
        <f>D24*E24</f>
        <v>29</v>
      </c>
      <c r="G24" s="34"/>
      <c r="H24" s="89">
        <f t="shared" ref="H24:H46" si="0">F24</f>
        <v>29</v>
      </c>
    </row>
    <row r="25" spans="1:8" s="18" customFormat="1" ht="20.399999999999999" x14ac:dyDescent="0.35">
      <c r="A25" s="32"/>
      <c r="B25" s="33"/>
      <c r="C25" s="87" t="s">
        <v>1374</v>
      </c>
      <c r="D25" s="88">
        <v>1</v>
      </c>
      <c r="E25" s="89">
        <v>38</v>
      </c>
      <c r="F25" s="89">
        <f t="shared" ref="F25:F46" si="1">D25*E25</f>
        <v>38</v>
      </c>
      <c r="G25" s="34"/>
      <c r="H25" s="89">
        <f t="shared" si="0"/>
        <v>38</v>
      </c>
    </row>
    <row r="26" spans="1:8" s="18" customFormat="1" ht="20.399999999999999" x14ac:dyDescent="0.35">
      <c r="A26" s="32"/>
      <c r="B26" s="33"/>
      <c r="C26" s="87" t="s">
        <v>1375</v>
      </c>
      <c r="D26" s="88">
        <v>1</v>
      </c>
      <c r="E26" s="89">
        <v>13</v>
      </c>
      <c r="F26" s="89">
        <f t="shared" si="1"/>
        <v>13</v>
      </c>
      <c r="G26" s="34"/>
      <c r="H26" s="89">
        <f t="shared" si="0"/>
        <v>13</v>
      </c>
    </row>
    <row r="27" spans="1:8" s="18" customFormat="1" ht="20.399999999999999" x14ac:dyDescent="0.35">
      <c r="A27" s="32"/>
      <c r="B27" s="33"/>
      <c r="C27" s="87" t="s">
        <v>1376</v>
      </c>
      <c r="D27" s="88">
        <v>1</v>
      </c>
      <c r="E27" s="89">
        <v>5</v>
      </c>
      <c r="F27" s="89">
        <f t="shared" si="1"/>
        <v>5</v>
      </c>
      <c r="G27" s="34"/>
      <c r="H27" s="89">
        <f t="shared" si="0"/>
        <v>5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85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1377</v>
      </c>
      <c r="D53" s="81">
        <v>3.5</v>
      </c>
      <c r="E53" s="82">
        <v>30</v>
      </c>
      <c r="F53" s="89">
        <f>D53*E53</f>
        <v>105</v>
      </c>
      <c r="G53" s="83"/>
      <c r="H53" s="89">
        <f t="shared" ref="H53:H60" si="2">F53</f>
        <v>105</v>
      </c>
    </row>
    <row r="54" spans="1:8" s="43" customFormat="1" ht="20.399999999999999" x14ac:dyDescent="0.35">
      <c r="A54" s="51"/>
      <c r="B54" s="80"/>
      <c r="C54" s="106" t="s">
        <v>1378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1379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1380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 t="s">
        <v>1381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 t="s">
        <v>1382</v>
      </c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105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190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1CA0-95DC-4466-855D-910050C87DE9}">
  <sheetPr>
    <tabColor rgb="FF0070C0"/>
  </sheetPr>
  <dimension ref="A1:J79"/>
  <sheetViews>
    <sheetView topLeftCell="A40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1383</v>
      </c>
      <c r="D16" s="16"/>
      <c r="E16" s="16"/>
      <c r="F16" s="17"/>
      <c r="G16" s="93" t="s">
        <v>4</v>
      </c>
      <c r="H16" s="94">
        <v>45365</v>
      </c>
    </row>
    <row r="17" spans="1:8" s="18" customFormat="1" ht="20.399999999999999" x14ac:dyDescent="0.35">
      <c r="A17" s="13"/>
      <c r="B17" s="35" t="s">
        <v>5</v>
      </c>
      <c r="C17" s="101" t="s">
        <v>1384</v>
      </c>
      <c r="D17" s="97"/>
      <c r="E17" s="19"/>
      <c r="F17" s="17"/>
      <c r="G17" s="93" t="s">
        <v>7</v>
      </c>
      <c r="H17" s="95" t="s">
        <v>1385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1386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1387</v>
      </c>
      <c r="D24" s="88">
        <v>16</v>
      </c>
      <c r="E24" s="89">
        <v>1.5</v>
      </c>
      <c r="F24" s="89">
        <f>D24*E24</f>
        <v>24</v>
      </c>
      <c r="G24" s="34"/>
      <c r="H24" s="89">
        <f t="shared" ref="H24:H46" si="0">F24</f>
        <v>24</v>
      </c>
    </row>
    <row r="25" spans="1:8" s="18" customFormat="1" ht="20.399999999999999" x14ac:dyDescent="0.35">
      <c r="A25" s="32"/>
      <c r="B25" s="33"/>
      <c r="C25" s="87" t="s">
        <v>1388</v>
      </c>
      <c r="D25" s="88">
        <v>12</v>
      </c>
      <c r="E25" s="89">
        <v>3.6</v>
      </c>
      <c r="F25" s="89">
        <f t="shared" ref="F25:F46" si="1">D25*E25</f>
        <v>43.2</v>
      </c>
      <c r="G25" s="34"/>
      <c r="H25" s="89">
        <f t="shared" si="0"/>
        <v>43.2</v>
      </c>
    </row>
    <row r="26" spans="1:8" s="18" customFormat="1" ht="20.399999999999999" x14ac:dyDescent="0.35">
      <c r="A26" s="32"/>
      <c r="B26" s="33"/>
      <c r="C26" s="87" t="s">
        <v>1389</v>
      </c>
      <c r="D26" s="88">
        <v>4</v>
      </c>
      <c r="E26" s="89">
        <v>3.14</v>
      </c>
      <c r="F26" s="89">
        <f t="shared" si="1"/>
        <v>12.56</v>
      </c>
      <c r="G26" s="34"/>
      <c r="H26" s="89">
        <f t="shared" si="0"/>
        <v>12.56</v>
      </c>
    </row>
    <row r="27" spans="1:8" s="18" customFormat="1" ht="20.399999999999999" x14ac:dyDescent="0.35">
      <c r="A27" s="32"/>
      <c r="B27" s="33"/>
      <c r="C27" s="87" t="s">
        <v>1390</v>
      </c>
      <c r="D27" s="88">
        <v>11</v>
      </c>
      <c r="E27" s="89">
        <v>5.54</v>
      </c>
      <c r="F27" s="89">
        <f t="shared" si="1"/>
        <v>60.94</v>
      </c>
      <c r="G27" s="34"/>
      <c r="H27" s="89">
        <f t="shared" si="0"/>
        <v>60.94</v>
      </c>
    </row>
    <row r="28" spans="1:8" s="18" customFormat="1" ht="20.399999999999999" x14ac:dyDescent="0.35">
      <c r="A28" s="32"/>
      <c r="B28" s="33"/>
      <c r="C28" s="87" t="s">
        <v>1391</v>
      </c>
      <c r="D28" s="88">
        <v>10</v>
      </c>
      <c r="E28" s="89">
        <v>3.5</v>
      </c>
      <c r="F28" s="89">
        <f t="shared" si="1"/>
        <v>35</v>
      </c>
      <c r="G28" s="34"/>
      <c r="H28" s="89">
        <f t="shared" si="0"/>
        <v>35</v>
      </c>
    </row>
    <row r="29" spans="1:8" s="18" customFormat="1" ht="20.399999999999999" x14ac:dyDescent="0.35">
      <c r="A29" s="32"/>
      <c r="B29" s="33"/>
      <c r="C29" s="87" t="s">
        <v>1392</v>
      </c>
      <c r="D29" s="88">
        <v>1</v>
      </c>
      <c r="E29" s="89">
        <v>3.75</v>
      </c>
      <c r="F29" s="89">
        <f t="shared" si="1"/>
        <v>3.75</v>
      </c>
      <c r="G29" s="34"/>
      <c r="H29" s="89">
        <f t="shared" si="0"/>
        <v>3.75</v>
      </c>
    </row>
    <row r="30" spans="1:8" s="18" customFormat="1" ht="20.399999999999999" x14ac:dyDescent="0.35">
      <c r="A30" s="32"/>
      <c r="B30" s="33"/>
      <c r="C30" s="87" t="s">
        <v>1393</v>
      </c>
      <c r="D30" s="88">
        <v>1</v>
      </c>
      <c r="E30" s="89">
        <v>12</v>
      </c>
      <c r="F30" s="89">
        <f t="shared" si="1"/>
        <v>12</v>
      </c>
      <c r="G30" s="34"/>
      <c r="H30" s="89">
        <f t="shared" si="0"/>
        <v>12</v>
      </c>
    </row>
    <row r="31" spans="1:8" s="18" customFormat="1" ht="20.399999999999999" x14ac:dyDescent="0.35">
      <c r="A31" s="32"/>
      <c r="B31" s="33"/>
      <c r="C31" s="87" t="s">
        <v>1394</v>
      </c>
      <c r="D31" s="88">
        <v>200</v>
      </c>
      <c r="E31" s="89">
        <v>0.35</v>
      </c>
      <c r="F31" s="89">
        <f t="shared" si="1"/>
        <v>70</v>
      </c>
      <c r="G31" s="34"/>
      <c r="H31" s="89">
        <f t="shared" si="0"/>
        <v>70</v>
      </c>
    </row>
    <row r="32" spans="1:8" s="18" customFormat="1" ht="20.399999999999999" x14ac:dyDescent="0.35">
      <c r="A32" s="32"/>
      <c r="B32" s="33"/>
      <c r="C32" s="87" t="s">
        <v>1395</v>
      </c>
      <c r="D32" s="88">
        <v>200</v>
      </c>
      <c r="E32" s="89">
        <v>0.35</v>
      </c>
      <c r="F32" s="89">
        <f t="shared" si="1"/>
        <v>70</v>
      </c>
      <c r="G32" s="34"/>
      <c r="H32" s="89">
        <f t="shared" si="0"/>
        <v>70</v>
      </c>
    </row>
    <row r="33" spans="1:8" s="18" customFormat="1" ht="20.399999999999999" x14ac:dyDescent="0.35">
      <c r="A33" s="32"/>
      <c r="B33" s="33"/>
      <c r="C33" s="87" t="s">
        <v>1396</v>
      </c>
      <c r="D33" s="88">
        <v>200</v>
      </c>
      <c r="E33" s="89">
        <v>0.35</v>
      </c>
      <c r="F33" s="89">
        <f t="shared" si="1"/>
        <v>70</v>
      </c>
      <c r="G33" s="34"/>
      <c r="H33" s="89">
        <f t="shared" si="0"/>
        <v>70</v>
      </c>
    </row>
    <row r="34" spans="1:8" s="18" customFormat="1" ht="20.399999999999999" x14ac:dyDescent="0.35">
      <c r="A34" s="32"/>
      <c r="B34" s="33"/>
      <c r="C34" s="87" t="s">
        <v>1397</v>
      </c>
      <c r="D34" s="88">
        <v>200</v>
      </c>
      <c r="E34" s="89">
        <v>0.45</v>
      </c>
      <c r="F34" s="89">
        <f t="shared" si="1"/>
        <v>90</v>
      </c>
      <c r="G34" s="34"/>
      <c r="H34" s="89">
        <f t="shared" si="0"/>
        <v>90</v>
      </c>
    </row>
    <row r="35" spans="1:8" s="18" customFormat="1" ht="20.399999999999999" x14ac:dyDescent="0.35">
      <c r="A35" s="32"/>
      <c r="B35" s="33"/>
      <c r="C35" s="87" t="s">
        <v>1398</v>
      </c>
      <c r="D35" s="88">
        <v>200</v>
      </c>
      <c r="E35" s="89">
        <v>0.45</v>
      </c>
      <c r="F35" s="89">
        <f t="shared" si="1"/>
        <v>90</v>
      </c>
      <c r="G35" s="34"/>
      <c r="H35" s="89">
        <f t="shared" si="0"/>
        <v>90</v>
      </c>
    </row>
    <row r="36" spans="1:8" s="18" customFormat="1" ht="20.399999999999999" x14ac:dyDescent="0.35">
      <c r="A36" s="32"/>
      <c r="B36" s="33"/>
      <c r="C36" s="87" t="s">
        <v>1399</v>
      </c>
      <c r="D36" s="88">
        <v>200</v>
      </c>
      <c r="E36" s="89">
        <v>0.45</v>
      </c>
      <c r="F36" s="89">
        <f t="shared" si="1"/>
        <v>90</v>
      </c>
      <c r="G36" s="34"/>
      <c r="H36" s="89">
        <f t="shared" si="0"/>
        <v>90</v>
      </c>
    </row>
    <row r="37" spans="1:8" s="18" customFormat="1" ht="20.399999999999999" x14ac:dyDescent="0.35">
      <c r="A37" s="32"/>
      <c r="B37" s="33"/>
      <c r="C37" s="87" t="s">
        <v>1400</v>
      </c>
      <c r="D37" s="88">
        <v>1</v>
      </c>
      <c r="E37" s="89">
        <v>33</v>
      </c>
      <c r="F37" s="89">
        <f t="shared" si="1"/>
        <v>33</v>
      </c>
      <c r="G37" s="34"/>
      <c r="H37" s="89">
        <f t="shared" si="0"/>
        <v>33</v>
      </c>
    </row>
    <row r="38" spans="1:8" s="18" customFormat="1" ht="20.399999999999999" x14ac:dyDescent="0.35">
      <c r="A38" s="32"/>
      <c r="B38" s="33"/>
      <c r="C38" s="87" t="s">
        <v>57</v>
      </c>
      <c r="D38" s="88">
        <v>1</v>
      </c>
      <c r="E38" s="89">
        <v>96</v>
      </c>
      <c r="F38" s="89">
        <f t="shared" si="1"/>
        <v>96</v>
      </c>
      <c r="G38" s="34"/>
      <c r="H38" s="89">
        <f t="shared" si="0"/>
        <v>96</v>
      </c>
    </row>
    <row r="39" spans="1:8" s="18" customFormat="1" ht="20.399999999999999" x14ac:dyDescent="0.35">
      <c r="A39" s="32"/>
      <c r="B39" s="33"/>
      <c r="C39" s="87" t="s">
        <v>1401</v>
      </c>
      <c r="D39" s="88">
        <v>2</v>
      </c>
      <c r="E39" s="89">
        <v>28</v>
      </c>
      <c r="F39" s="89">
        <f t="shared" si="1"/>
        <v>56</v>
      </c>
      <c r="G39" s="34"/>
      <c r="H39" s="89">
        <f t="shared" si="0"/>
        <v>56</v>
      </c>
    </row>
    <row r="40" spans="1:8" s="18" customFormat="1" ht="20.399999999999999" x14ac:dyDescent="0.35">
      <c r="A40" s="32"/>
      <c r="B40" s="33"/>
      <c r="C40" s="87" t="s">
        <v>1402</v>
      </c>
      <c r="D40" s="88">
        <v>1</v>
      </c>
      <c r="E40" s="89">
        <v>17</v>
      </c>
      <c r="F40" s="89">
        <f t="shared" si="1"/>
        <v>17</v>
      </c>
      <c r="G40" s="34"/>
      <c r="H40" s="89">
        <f t="shared" si="0"/>
        <v>17</v>
      </c>
    </row>
    <row r="41" spans="1:8" s="18" customFormat="1" ht="20.399999999999999" x14ac:dyDescent="0.35">
      <c r="A41" s="32"/>
      <c r="B41" s="33"/>
      <c r="C41" s="87" t="s">
        <v>1403</v>
      </c>
      <c r="D41" s="88">
        <v>4</v>
      </c>
      <c r="E41" s="89">
        <v>15</v>
      </c>
      <c r="F41" s="89">
        <f t="shared" si="1"/>
        <v>60</v>
      </c>
      <c r="G41" s="34"/>
      <c r="H41" s="89">
        <f t="shared" si="0"/>
        <v>60</v>
      </c>
    </row>
    <row r="42" spans="1:8" s="18" customFormat="1" ht="20.399999999999999" x14ac:dyDescent="0.35">
      <c r="A42" s="32"/>
      <c r="B42" s="33"/>
      <c r="C42" s="87" t="s">
        <v>1404</v>
      </c>
      <c r="D42" s="88">
        <v>1</v>
      </c>
      <c r="E42" s="89">
        <v>14</v>
      </c>
      <c r="F42" s="89">
        <f t="shared" si="1"/>
        <v>14</v>
      </c>
      <c r="G42" s="34"/>
      <c r="H42" s="89">
        <f t="shared" si="0"/>
        <v>14</v>
      </c>
    </row>
    <row r="43" spans="1:8" s="18" customFormat="1" ht="20.399999999999999" x14ac:dyDescent="0.35">
      <c r="A43" s="32"/>
      <c r="B43" s="33"/>
      <c r="C43" s="87" t="s">
        <v>1405</v>
      </c>
      <c r="D43" s="88">
        <v>1</v>
      </c>
      <c r="E43" s="89">
        <v>30</v>
      </c>
      <c r="F43" s="89">
        <f t="shared" si="1"/>
        <v>30</v>
      </c>
      <c r="G43" s="34"/>
      <c r="H43" s="89">
        <f t="shared" si="0"/>
        <v>30</v>
      </c>
    </row>
    <row r="44" spans="1:8" s="18" customFormat="1" ht="20.399999999999999" x14ac:dyDescent="0.35">
      <c r="A44" s="32"/>
      <c r="B44" s="33"/>
      <c r="C44" s="87" t="s">
        <v>1406</v>
      </c>
      <c r="D44" s="88">
        <v>6</v>
      </c>
      <c r="E44" s="89">
        <v>3</v>
      </c>
      <c r="F44" s="89">
        <f t="shared" si="1"/>
        <v>18</v>
      </c>
      <c r="G44" s="34"/>
      <c r="H44" s="89">
        <f t="shared" si="0"/>
        <v>18</v>
      </c>
    </row>
    <row r="45" spans="1:8" s="18" customFormat="1" ht="20.399999999999999" x14ac:dyDescent="0.35">
      <c r="A45" s="32"/>
      <c r="B45" s="33"/>
      <c r="C45" s="87" t="s">
        <v>1407</v>
      </c>
      <c r="D45" s="88">
        <v>7</v>
      </c>
      <c r="E45" s="89">
        <v>2</v>
      </c>
      <c r="F45" s="89">
        <f t="shared" si="1"/>
        <v>14</v>
      </c>
      <c r="G45" s="34"/>
      <c r="H45" s="89">
        <f t="shared" si="0"/>
        <v>14</v>
      </c>
    </row>
    <row r="46" spans="1:8" s="18" customFormat="1" ht="20.399999999999999" x14ac:dyDescent="0.35">
      <c r="A46" s="32"/>
      <c r="B46" s="33"/>
      <c r="C46" s="87" t="s">
        <v>1408</v>
      </c>
      <c r="D46" s="88">
        <v>1</v>
      </c>
      <c r="E46" s="89">
        <v>14</v>
      </c>
      <c r="F46" s="89">
        <f t="shared" si="1"/>
        <v>14</v>
      </c>
      <c r="G46" s="34"/>
      <c r="H46" s="89">
        <f t="shared" si="0"/>
        <v>14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1023.45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1409</v>
      </c>
      <c r="D53" s="81">
        <v>1</v>
      </c>
      <c r="E53" s="82">
        <v>1180</v>
      </c>
      <c r="F53" s="89">
        <f>D53*E53</f>
        <v>1180</v>
      </c>
      <c r="G53" s="83"/>
      <c r="H53" s="89">
        <f t="shared" ref="H53:H60" si="2">F53</f>
        <v>1180</v>
      </c>
    </row>
    <row r="54" spans="1:8" s="43" customFormat="1" ht="20.399999999999999" x14ac:dyDescent="0.35">
      <c r="A54" s="51"/>
      <c r="B54" s="80"/>
      <c r="C54" s="106" t="s">
        <v>1410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1411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1412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 t="s">
        <v>1413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 t="s">
        <v>1414</v>
      </c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 t="s">
        <v>1415</v>
      </c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1180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2203.4499999999998</v>
      </c>
    </row>
    <row r="68" spans="1:8" s="39" customFormat="1" ht="20.399999999999999" x14ac:dyDescent="0.35">
      <c r="A68" s="44"/>
      <c r="B68" s="26"/>
      <c r="C68" s="91" t="s">
        <v>1416</v>
      </c>
      <c r="D68" s="49"/>
      <c r="E68" s="112" t="s">
        <v>1417</v>
      </c>
      <c r="F68" s="61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52"/>
      <c r="F72" s="52"/>
      <c r="G72" s="52"/>
      <c r="H72" s="52"/>
    </row>
    <row r="73" spans="1:8" s="11" customFormat="1" ht="18" customHeight="1" thickBot="1" x14ac:dyDescent="0.4">
      <c r="A73" s="26"/>
      <c r="B73" s="52"/>
      <c r="C73" s="52"/>
      <c r="D73" s="52"/>
      <c r="E73" s="55"/>
      <c r="F73" s="57" t="s">
        <v>37</v>
      </c>
      <c r="G73" s="55"/>
      <c r="H73" s="55"/>
    </row>
    <row r="74" spans="1:8" s="10" customFormat="1" ht="21" thickBot="1" x14ac:dyDescent="0.4">
      <c r="A74" s="26"/>
      <c r="B74" s="57" t="s">
        <v>36</v>
      </c>
      <c r="C74" s="55"/>
      <c r="D74" s="55"/>
      <c r="E74" s="26"/>
      <c r="F74" s="53" t="s">
        <v>38</v>
      </c>
      <c r="G74" s="26"/>
      <c r="H74" s="26"/>
    </row>
    <row r="75" spans="1:8" s="10" customFormat="1" ht="20.399999999999999" x14ac:dyDescent="0.35">
      <c r="A75" s="35"/>
      <c r="B75" s="59"/>
      <c r="C75" s="58"/>
      <c r="D75" s="58"/>
      <c r="E75" s="26"/>
      <c r="F75" s="26"/>
      <c r="G75" s="5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2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12"/>
      <c r="F79" s="12"/>
      <c r="G79" s="12"/>
      <c r="H79" s="12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EC4C4-4F04-44B9-B7E3-A31BB260F37A}">
  <sheetPr>
    <tabColor rgb="FF0070C0"/>
  </sheetPr>
  <dimension ref="A1:J79"/>
  <sheetViews>
    <sheetView topLeftCell="A4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1354</v>
      </c>
      <c r="D16" s="117" t="s">
        <v>1355</v>
      </c>
      <c r="E16" s="16"/>
      <c r="F16" s="17"/>
      <c r="G16" s="93" t="s">
        <v>4</v>
      </c>
      <c r="H16" s="94">
        <v>45359</v>
      </c>
    </row>
    <row r="17" spans="1:8" s="18" customFormat="1" ht="20.399999999999999" x14ac:dyDescent="0.35">
      <c r="A17" s="13"/>
      <c r="B17" s="35" t="s">
        <v>5</v>
      </c>
      <c r="C17" s="101" t="s">
        <v>1356</v>
      </c>
      <c r="D17" s="97"/>
      <c r="E17" s="19"/>
      <c r="F17" s="17"/>
      <c r="G17" s="93" t="s">
        <v>7</v>
      </c>
      <c r="H17" s="95" t="s">
        <v>1418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1358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1242</v>
      </c>
      <c r="D24" s="88">
        <v>1</v>
      </c>
      <c r="E24" s="89">
        <v>164</v>
      </c>
      <c r="F24" s="89">
        <f>D24*E24</f>
        <v>164</v>
      </c>
      <c r="G24" s="34"/>
      <c r="H24" s="89">
        <f t="shared" ref="H24:H46" si="0">F24</f>
        <v>164</v>
      </c>
    </row>
    <row r="25" spans="1:8" s="18" customFormat="1" ht="20.399999999999999" x14ac:dyDescent="0.35">
      <c r="A25" s="32"/>
      <c r="B25" s="33"/>
      <c r="C25" s="87" t="s">
        <v>375</v>
      </c>
      <c r="D25" s="88">
        <v>2</v>
      </c>
      <c r="E25" s="89">
        <v>3</v>
      </c>
      <c r="F25" s="89">
        <f t="shared" ref="F25:F46" si="1">D25*E25</f>
        <v>6</v>
      </c>
      <c r="G25" s="34"/>
      <c r="H25" s="89">
        <f t="shared" si="0"/>
        <v>6</v>
      </c>
    </row>
    <row r="26" spans="1:8" s="18" customFormat="1" ht="20.399999999999999" x14ac:dyDescent="0.35">
      <c r="A26" s="32"/>
      <c r="B26" s="33"/>
      <c r="C26" s="87" t="s">
        <v>1359</v>
      </c>
      <c r="D26" s="88">
        <v>1</v>
      </c>
      <c r="E26" s="89">
        <v>105</v>
      </c>
      <c r="F26" s="89">
        <f t="shared" si="1"/>
        <v>105</v>
      </c>
      <c r="G26" s="34"/>
      <c r="H26" s="89">
        <f t="shared" si="0"/>
        <v>105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275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1230</v>
      </c>
      <c r="D53" s="81">
        <v>1</v>
      </c>
      <c r="E53" s="82">
        <v>80</v>
      </c>
      <c r="F53" s="89">
        <f>D53*E53</f>
        <v>80</v>
      </c>
      <c r="G53" s="83"/>
      <c r="H53" s="89">
        <f t="shared" ref="H53:H60" si="2">F53</f>
        <v>80</v>
      </c>
    </row>
    <row r="54" spans="1:8" s="43" customFormat="1" ht="20.399999999999999" x14ac:dyDescent="0.35">
      <c r="A54" s="51"/>
      <c r="B54" s="80"/>
      <c r="C54" s="106" t="s">
        <v>1360</v>
      </c>
      <c r="D54" s="81">
        <v>1</v>
      </c>
      <c r="E54" s="82">
        <v>45</v>
      </c>
      <c r="F54" s="89">
        <f t="shared" ref="F54:F60" si="3">D54*E54</f>
        <v>45</v>
      </c>
      <c r="G54" s="83"/>
      <c r="H54" s="89">
        <f t="shared" si="2"/>
        <v>45</v>
      </c>
    </row>
    <row r="55" spans="1:8" s="43" customFormat="1" ht="20.399999999999999" x14ac:dyDescent="0.35">
      <c r="A55" s="42"/>
      <c r="B55" s="80"/>
      <c r="C55" s="106" t="s">
        <v>1361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125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400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F9D40-8259-4A6B-A373-08D1A82C07BB}">
  <sheetPr>
    <tabColor rgb="FF0070C0"/>
  </sheetPr>
  <dimension ref="A1:J79"/>
  <sheetViews>
    <sheetView topLeftCell="A24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1419</v>
      </c>
      <c r="D16" s="117" t="s">
        <v>1420</v>
      </c>
      <c r="E16" s="16"/>
      <c r="F16" s="17"/>
      <c r="G16" s="93" t="s">
        <v>4</v>
      </c>
      <c r="H16" s="94">
        <v>45358</v>
      </c>
    </row>
    <row r="17" spans="1:8" s="18" customFormat="1" ht="20.399999999999999" x14ac:dyDescent="0.35">
      <c r="A17" s="13"/>
      <c r="B17" s="35" t="s">
        <v>5</v>
      </c>
      <c r="C17" s="101" t="s">
        <v>1421</v>
      </c>
      <c r="D17" s="97"/>
      <c r="E17" s="19"/>
      <c r="F17" s="17"/>
      <c r="G17" s="93" t="s">
        <v>7</v>
      </c>
      <c r="H17" s="95" t="s">
        <v>1422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1423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1424</v>
      </c>
      <c r="D53" s="81">
        <v>1</v>
      </c>
      <c r="E53" s="82">
        <v>50</v>
      </c>
      <c r="F53" s="89">
        <f>D53*E53</f>
        <v>50</v>
      </c>
      <c r="G53" s="83"/>
      <c r="H53" s="89">
        <f t="shared" ref="H53:H60" si="2">F53</f>
        <v>50</v>
      </c>
    </row>
    <row r="54" spans="1:8" s="43" customFormat="1" ht="20.399999999999999" x14ac:dyDescent="0.35">
      <c r="A54" s="51"/>
      <c r="B54" s="80"/>
      <c r="C54" s="106" t="s">
        <v>1425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50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119" t="s">
        <v>52</v>
      </c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75E74-5E5D-4713-9D46-70118B3830BF}">
  <sheetPr>
    <tabColor rgb="FF0070C0"/>
  </sheetPr>
  <dimension ref="A1:J79"/>
  <sheetViews>
    <sheetView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329</v>
      </c>
      <c r="D16" s="117" t="s">
        <v>330</v>
      </c>
      <c r="E16" s="16"/>
      <c r="F16" s="17"/>
      <c r="G16" s="93" t="s">
        <v>4</v>
      </c>
      <c r="H16" s="94">
        <v>45356</v>
      </c>
    </row>
    <row r="17" spans="1:8" s="18" customFormat="1" ht="20.399999999999999" x14ac:dyDescent="0.35">
      <c r="A17" s="13"/>
      <c r="B17" s="35" t="s">
        <v>5</v>
      </c>
      <c r="C17" s="101" t="s">
        <v>331</v>
      </c>
      <c r="D17" s="97"/>
      <c r="E17" s="19"/>
      <c r="F17" s="17"/>
      <c r="G17" s="93" t="s">
        <v>7</v>
      </c>
      <c r="H17" s="95" t="s">
        <v>1426</v>
      </c>
    </row>
    <row r="18" spans="1:8" s="18" customFormat="1" ht="20.399999999999999" x14ac:dyDescent="0.35">
      <c r="A18" s="13"/>
      <c r="B18" s="35" t="s">
        <v>8</v>
      </c>
      <c r="C18" s="104" t="s">
        <v>329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1427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1428</v>
      </c>
      <c r="D53" s="81">
        <v>1</v>
      </c>
      <c r="E53" s="82">
        <v>45</v>
      </c>
      <c r="F53" s="89">
        <f>D53*E53</f>
        <v>45</v>
      </c>
      <c r="G53" s="83"/>
      <c r="H53" s="89">
        <f t="shared" ref="H53:H60" si="2">F53</f>
        <v>45</v>
      </c>
    </row>
    <row r="54" spans="1:8" s="43" customFormat="1" ht="20.399999999999999" x14ac:dyDescent="0.35">
      <c r="A54" s="51"/>
      <c r="B54" s="80"/>
      <c r="C54" s="106" t="s">
        <v>1429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45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A36ED-3572-4AD7-A86D-424E6BA0E852}">
  <sheetPr>
    <tabColor rgb="FF002060"/>
  </sheetPr>
  <dimension ref="A1:J79"/>
  <sheetViews>
    <sheetView topLeftCell="A43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324</v>
      </c>
      <c r="D16" s="117"/>
      <c r="E16" s="16"/>
      <c r="F16" s="17"/>
      <c r="G16" s="93" t="s">
        <v>4</v>
      </c>
      <c r="H16" s="94">
        <v>45355</v>
      </c>
    </row>
    <row r="17" spans="1:8" s="18" customFormat="1" ht="20.399999999999999" x14ac:dyDescent="0.35">
      <c r="A17" s="13"/>
      <c r="B17" s="35" t="s">
        <v>5</v>
      </c>
      <c r="C17" s="101" t="s">
        <v>325</v>
      </c>
      <c r="D17" s="97"/>
      <c r="E17" s="19"/>
      <c r="F17" s="17"/>
      <c r="G17" s="93" t="s">
        <v>7</v>
      </c>
      <c r="H17" s="95" t="s">
        <v>1430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1006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539</v>
      </c>
      <c r="D24" s="88">
        <v>15</v>
      </c>
      <c r="E24" s="89">
        <v>5</v>
      </c>
      <c r="F24" s="89">
        <f>D24*E24</f>
        <v>75</v>
      </c>
      <c r="G24" s="34"/>
      <c r="H24" s="89">
        <f t="shared" ref="H24:H46" si="0">F24</f>
        <v>75</v>
      </c>
    </row>
    <row r="25" spans="1:8" s="18" customFormat="1" ht="20.399999999999999" x14ac:dyDescent="0.35">
      <c r="A25" s="32"/>
      <c r="B25" s="33"/>
      <c r="C25" s="87" t="s">
        <v>1431</v>
      </c>
      <c r="D25" s="88">
        <v>1</v>
      </c>
      <c r="E25" s="89">
        <v>12</v>
      </c>
      <c r="F25" s="89">
        <f t="shared" ref="F25:F46" si="1">D25*E25</f>
        <v>12</v>
      </c>
      <c r="G25" s="34"/>
      <c r="H25" s="89">
        <f t="shared" si="0"/>
        <v>12</v>
      </c>
    </row>
    <row r="26" spans="1:8" s="18" customFormat="1" ht="20.399999999999999" x14ac:dyDescent="0.35">
      <c r="A26" s="32"/>
      <c r="B26" s="33"/>
      <c r="C26" s="87" t="s">
        <v>1432</v>
      </c>
      <c r="D26" s="88">
        <v>1</v>
      </c>
      <c r="E26" s="89">
        <v>18</v>
      </c>
      <c r="F26" s="89">
        <f t="shared" si="1"/>
        <v>18</v>
      </c>
      <c r="G26" s="34"/>
      <c r="H26" s="89">
        <f t="shared" si="0"/>
        <v>18</v>
      </c>
    </row>
    <row r="27" spans="1:8" s="18" customFormat="1" ht="20.399999999999999" x14ac:dyDescent="0.35">
      <c r="A27" s="32"/>
      <c r="B27" s="33"/>
      <c r="C27" s="110" t="s">
        <v>1433</v>
      </c>
      <c r="D27" s="111">
        <v>1</v>
      </c>
      <c r="E27" s="89">
        <v>5</v>
      </c>
      <c r="F27" s="89">
        <f t="shared" si="1"/>
        <v>5</v>
      </c>
      <c r="G27" s="34"/>
      <c r="H27" s="89">
        <f t="shared" si="0"/>
        <v>5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110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1434</v>
      </c>
      <c r="D53" s="81">
        <v>1</v>
      </c>
      <c r="E53" s="82">
        <v>90</v>
      </c>
      <c r="F53" s="89">
        <f>D53*E53</f>
        <v>90</v>
      </c>
      <c r="G53" s="83"/>
      <c r="H53" s="89">
        <f t="shared" ref="H53:H60" si="2">F53</f>
        <v>90</v>
      </c>
    </row>
    <row r="54" spans="1:8" s="43" customFormat="1" ht="20.399999999999999" x14ac:dyDescent="0.35">
      <c r="A54" s="51"/>
      <c r="B54" s="80"/>
      <c r="C54" s="106" t="s">
        <v>1435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90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200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10E44-B972-4BB4-AF0C-1F7B47D09995}">
  <sheetPr>
    <tabColor rgb="FF002060"/>
  </sheetPr>
  <dimension ref="A1:J79"/>
  <sheetViews>
    <sheetView topLeftCell="A7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/>
    </row>
    <row r="16" spans="1:8" s="18" customFormat="1" ht="20.399999999999999" x14ac:dyDescent="0.35">
      <c r="A16" s="13"/>
      <c r="B16" s="35" t="s">
        <v>2</v>
      </c>
      <c r="C16" s="102" t="s">
        <v>1436</v>
      </c>
      <c r="D16" s="16"/>
      <c r="E16" s="16"/>
      <c r="F16" s="17"/>
      <c r="G16" s="93" t="s">
        <v>4</v>
      </c>
      <c r="H16" s="94">
        <v>45340</v>
      </c>
    </row>
    <row r="17" spans="1:8" s="18" customFormat="1" ht="20.399999999999999" x14ac:dyDescent="0.35">
      <c r="A17" s="13"/>
      <c r="B17" s="35" t="s">
        <v>5</v>
      </c>
      <c r="C17" s="101"/>
      <c r="D17" s="97"/>
      <c r="E17" s="19"/>
      <c r="F17" s="17"/>
      <c r="G17" s="93" t="s">
        <v>7</v>
      </c>
      <c r="H17" s="95"/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1386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1387</v>
      </c>
      <c r="D24" s="88">
        <v>16</v>
      </c>
      <c r="E24" s="89">
        <v>1.5</v>
      </c>
      <c r="F24" s="89">
        <f>D24*E24</f>
        <v>24</v>
      </c>
      <c r="G24" s="34"/>
      <c r="H24" s="89">
        <f t="shared" ref="H24:H46" si="0">F24</f>
        <v>24</v>
      </c>
    </row>
    <row r="25" spans="1:8" s="18" customFormat="1" ht="20.399999999999999" x14ac:dyDescent="0.35">
      <c r="A25" s="32"/>
      <c r="B25" s="33"/>
      <c r="C25" s="87" t="s">
        <v>1388</v>
      </c>
      <c r="D25" s="88">
        <v>12</v>
      </c>
      <c r="E25" s="89">
        <v>3.6</v>
      </c>
      <c r="F25" s="89">
        <f t="shared" ref="F25:F46" si="1">D25*E25</f>
        <v>43.2</v>
      </c>
      <c r="G25" s="34"/>
      <c r="H25" s="89">
        <f t="shared" si="0"/>
        <v>43.2</v>
      </c>
    </row>
    <row r="26" spans="1:8" s="18" customFormat="1" ht="20.399999999999999" x14ac:dyDescent="0.35">
      <c r="A26" s="32"/>
      <c r="B26" s="33"/>
      <c r="C26" s="87" t="s">
        <v>1389</v>
      </c>
      <c r="D26" s="88">
        <v>4</v>
      </c>
      <c r="E26" s="89">
        <v>3.14</v>
      </c>
      <c r="F26" s="89">
        <f t="shared" si="1"/>
        <v>12.56</v>
      </c>
      <c r="G26" s="34"/>
      <c r="H26" s="89">
        <f t="shared" si="0"/>
        <v>12.56</v>
      </c>
    </row>
    <row r="27" spans="1:8" s="18" customFormat="1" ht="20.399999999999999" x14ac:dyDescent="0.35">
      <c r="A27" s="32"/>
      <c r="B27" s="33"/>
      <c r="C27" s="87" t="s">
        <v>1390</v>
      </c>
      <c r="D27" s="88">
        <v>11</v>
      </c>
      <c r="E27" s="89">
        <v>5.54</v>
      </c>
      <c r="F27" s="89">
        <f t="shared" si="1"/>
        <v>60.94</v>
      </c>
      <c r="G27" s="34"/>
      <c r="H27" s="89">
        <f t="shared" si="0"/>
        <v>60.94</v>
      </c>
    </row>
    <row r="28" spans="1:8" s="18" customFormat="1" ht="20.399999999999999" x14ac:dyDescent="0.35">
      <c r="A28" s="32"/>
      <c r="B28" s="33"/>
      <c r="C28" s="87" t="s">
        <v>1391</v>
      </c>
      <c r="D28" s="88">
        <v>10</v>
      </c>
      <c r="E28" s="89">
        <v>3.5</v>
      </c>
      <c r="F28" s="89">
        <f t="shared" si="1"/>
        <v>35</v>
      </c>
      <c r="G28" s="34"/>
      <c r="H28" s="89">
        <f t="shared" si="0"/>
        <v>35</v>
      </c>
    </row>
    <row r="29" spans="1:8" s="18" customFormat="1" ht="20.399999999999999" x14ac:dyDescent="0.35">
      <c r="A29" s="32"/>
      <c r="B29" s="33"/>
      <c r="C29" s="87" t="s">
        <v>1392</v>
      </c>
      <c r="D29" s="88">
        <v>1</v>
      </c>
      <c r="E29" s="89">
        <v>3.75</v>
      </c>
      <c r="F29" s="89">
        <f t="shared" si="1"/>
        <v>3.75</v>
      </c>
      <c r="G29" s="34"/>
      <c r="H29" s="89">
        <f t="shared" si="0"/>
        <v>3.75</v>
      </c>
    </row>
    <row r="30" spans="1:8" s="18" customFormat="1" ht="20.399999999999999" x14ac:dyDescent="0.35">
      <c r="A30" s="32"/>
      <c r="B30" s="33"/>
      <c r="C30" s="87" t="s">
        <v>1393</v>
      </c>
      <c r="D30" s="88">
        <v>1</v>
      </c>
      <c r="E30" s="89">
        <v>12</v>
      </c>
      <c r="F30" s="89">
        <f t="shared" si="1"/>
        <v>12</v>
      </c>
      <c r="G30" s="34"/>
      <c r="H30" s="89">
        <f t="shared" si="0"/>
        <v>12</v>
      </c>
    </row>
    <row r="31" spans="1:8" s="18" customFormat="1" ht="20.399999999999999" x14ac:dyDescent="0.35">
      <c r="A31" s="32"/>
      <c r="B31" s="33"/>
      <c r="C31" s="87" t="s">
        <v>1394</v>
      </c>
      <c r="D31" s="88">
        <v>200</v>
      </c>
      <c r="E31" s="89">
        <v>0.35</v>
      </c>
      <c r="F31" s="89">
        <f t="shared" si="1"/>
        <v>70</v>
      </c>
      <c r="G31" s="34"/>
      <c r="H31" s="89">
        <f t="shared" si="0"/>
        <v>70</v>
      </c>
    </row>
    <row r="32" spans="1:8" s="18" customFormat="1" ht="20.399999999999999" x14ac:dyDescent="0.35">
      <c r="A32" s="32"/>
      <c r="B32" s="33"/>
      <c r="C32" s="87" t="s">
        <v>1395</v>
      </c>
      <c r="D32" s="88">
        <v>200</v>
      </c>
      <c r="E32" s="89">
        <v>0.35</v>
      </c>
      <c r="F32" s="89">
        <f t="shared" si="1"/>
        <v>70</v>
      </c>
      <c r="G32" s="34"/>
      <c r="H32" s="89">
        <f t="shared" si="0"/>
        <v>70</v>
      </c>
    </row>
    <row r="33" spans="1:8" s="18" customFormat="1" ht="20.399999999999999" x14ac:dyDescent="0.35">
      <c r="A33" s="32"/>
      <c r="B33" s="33"/>
      <c r="C33" s="87" t="s">
        <v>1396</v>
      </c>
      <c r="D33" s="88">
        <v>200</v>
      </c>
      <c r="E33" s="89">
        <v>0.35</v>
      </c>
      <c r="F33" s="89">
        <f t="shared" si="1"/>
        <v>70</v>
      </c>
      <c r="G33" s="34"/>
      <c r="H33" s="89">
        <f t="shared" si="0"/>
        <v>70</v>
      </c>
    </row>
    <row r="34" spans="1:8" s="18" customFormat="1" ht="20.399999999999999" x14ac:dyDescent="0.35">
      <c r="A34" s="32"/>
      <c r="B34" s="33"/>
      <c r="C34" s="87" t="s">
        <v>1397</v>
      </c>
      <c r="D34" s="88">
        <v>200</v>
      </c>
      <c r="E34" s="89">
        <v>0.45</v>
      </c>
      <c r="F34" s="89">
        <f t="shared" si="1"/>
        <v>90</v>
      </c>
      <c r="G34" s="34"/>
      <c r="H34" s="89">
        <f t="shared" si="0"/>
        <v>90</v>
      </c>
    </row>
    <row r="35" spans="1:8" s="18" customFormat="1" ht="20.399999999999999" x14ac:dyDescent="0.35">
      <c r="A35" s="32"/>
      <c r="B35" s="33"/>
      <c r="C35" s="87" t="s">
        <v>1398</v>
      </c>
      <c r="D35" s="88">
        <v>200</v>
      </c>
      <c r="E35" s="89">
        <v>0.45</v>
      </c>
      <c r="F35" s="89">
        <f t="shared" si="1"/>
        <v>90</v>
      </c>
      <c r="G35" s="34"/>
      <c r="H35" s="89">
        <f t="shared" si="0"/>
        <v>90</v>
      </c>
    </row>
    <row r="36" spans="1:8" s="18" customFormat="1" ht="20.399999999999999" x14ac:dyDescent="0.35">
      <c r="A36" s="32"/>
      <c r="B36" s="33"/>
      <c r="C36" s="87" t="s">
        <v>1399</v>
      </c>
      <c r="D36" s="88">
        <v>200</v>
      </c>
      <c r="E36" s="89">
        <v>0.45</v>
      </c>
      <c r="F36" s="89">
        <f t="shared" si="1"/>
        <v>90</v>
      </c>
      <c r="G36" s="34"/>
      <c r="H36" s="89">
        <f t="shared" si="0"/>
        <v>90</v>
      </c>
    </row>
    <row r="37" spans="1:8" s="18" customFormat="1" ht="20.399999999999999" x14ac:dyDescent="0.35">
      <c r="A37" s="32"/>
      <c r="B37" s="33"/>
      <c r="C37" s="87" t="s">
        <v>1400</v>
      </c>
      <c r="D37" s="88">
        <v>1</v>
      </c>
      <c r="E37" s="89">
        <v>33</v>
      </c>
      <c r="F37" s="89">
        <f t="shared" si="1"/>
        <v>33</v>
      </c>
      <c r="G37" s="34"/>
      <c r="H37" s="89">
        <f t="shared" si="0"/>
        <v>33</v>
      </c>
    </row>
    <row r="38" spans="1:8" s="18" customFormat="1" ht="20.399999999999999" x14ac:dyDescent="0.35">
      <c r="A38" s="32"/>
      <c r="B38" s="33"/>
      <c r="C38" s="87" t="s">
        <v>57</v>
      </c>
      <c r="D38" s="88">
        <v>1</v>
      </c>
      <c r="E38" s="89">
        <v>96</v>
      </c>
      <c r="F38" s="89">
        <f t="shared" si="1"/>
        <v>96</v>
      </c>
      <c r="G38" s="34"/>
      <c r="H38" s="89">
        <f t="shared" si="0"/>
        <v>96</v>
      </c>
    </row>
    <row r="39" spans="1:8" s="18" customFormat="1" ht="20.399999999999999" x14ac:dyDescent="0.35">
      <c r="A39" s="32"/>
      <c r="B39" s="33"/>
      <c r="C39" s="87" t="s">
        <v>1401</v>
      </c>
      <c r="D39" s="88">
        <v>2</v>
      </c>
      <c r="E39" s="89">
        <v>28</v>
      </c>
      <c r="F39" s="89">
        <f t="shared" si="1"/>
        <v>56</v>
      </c>
      <c r="G39" s="34"/>
      <c r="H39" s="89">
        <f t="shared" si="0"/>
        <v>56</v>
      </c>
    </row>
    <row r="40" spans="1:8" s="18" customFormat="1" ht="20.399999999999999" x14ac:dyDescent="0.35">
      <c r="A40" s="32"/>
      <c r="B40" s="33"/>
      <c r="C40" s="87" t="s">
        <v>1402</v>
      </c>
      <c r="D40" s="88">
        <v>1</v>
      </c>
      <c r="E40" s="89">
        <v>17</v>
      </c>
      <c r="F40" s="89">
        <f t="shared" si="1"/>
        <v>17</v>
      </c>
      <c r="G40" s="34"/>
      <c r="H40" s="89">
        <f t="shared" si="0"/>
        <v>17</v>
      </c>
    </row>
    <row r="41" spans="1:8" s="18" customFormat="1" ht="20.399999999999999" x14ac:dyDescent="0.35">
      <c r="A41" s="32"/>
      <c r="B41" s="33"/>
      <c r="C41" s="87" t="s">
        <v>1403</v>
      </c>
      <c r="D41" s="88">
        <v>4</v>
      </c>
      <c r="E41" s="89">
        <v>15</v>
      </c>
      <c r="F41" s="89">
        <f t="shared" si="1"/>
        <v>60</v>
      </c>
      <c r="G41" s="34"/>
      <c r="H41" s="89">
        <f t="shared" si="0"/>
        <v>60</v>
      </c>
    </row>
    <row r="42" spans="1:8" s="18" customFormat="1" ht="20.399999999999999" x14ac:dyDescent="0.35">
      <c r="A42" s="32"/>
      <c r="B42" s="33"/>
      <c r="C42" s="87" t="s">
        <v>1404</v>
      </c>
      <c r="D42" s="88">
        <v>1</v>
      </c>
      <c r="E42" s="89">
        <v>14</v>
      </c>
      <c r="F42" s="89">
        <f t="shared" si="1"/>
        <v>14</v>
      </c>
      <c r="G42" s="34"/>
      <c r="H42" s="89">
        <f t="shared" si="0"/>
        <v>14</v>
      </c>
    </row>
    <row r="43" spans="1:8" s="18" customFormat="1" ht="20.399999999999999" x14ac:dyDescent="0.35">
      <c r="A43" s="32"/>
      <c r="B43" s="33"/>
      <c r="C43" s="87" t="s">
        <v>1405</v>
      </c>
      <c r="D43" s="88">
        <v>1</v>
      </c>
      <c r="E43" s="89">
        <v>30</v>
      </c>
      <c r="F43" s="89">
        <f t="shared" si="1"/>
        <v>30</v>
      </c>
      <c r="G43" s="34"/>
      <c r="H43" s="89">
        <f t="shared" si="0"/>
        <v>30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977.45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1409</v>
      </c>
      <c r="D53" s="81">
        <v>1</v>
      </c>
      <c r="E53" s="82">
        <v>1180</v>
      </c>
      <c r="F53" s="89">
        <f>D53*E53</f>
        <v>1180</v>
      </c>
      <c r="G53" s="83"/>
      <c r="H53" s="89">
        <f t="shared" ref="H53:H60" si="2">F53</f>
        <v>1180</v>
      </c>
    </row>
    <row r="54" spans="1:8" s="43" customFormat="1" ht="20.399999999999999" x14ac:dyDescent="0.35">
      <c r="A54" s="51"/>
      <c r="B54" s="80"/>
      <c r="C54" s="106" t="s">
        <v>1410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1411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1412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 t="s">
        <v>1413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 t="s">
        <v>1414</v>
      </c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 t="s">
        <v>1415</v>
      </c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1180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2157.4499999999998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95022-6729-44D2-BC51-0F62C8DD1031}">
  <sheetPr>
    <tabColor rgb="FF0070C0"/>
  </sheetPr>
  <dimension ref="A1:J79"/>
  <sheetViews>
    <sheetView topLeftCell="A34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1437</v>
      </c>
      <c r="D16" s="16"/>
      <c r="E16" s="16"/>
      <c r="F16" s="17"/>
      <c r="G16" s="93" t="s">
        <v>4</v>
      </c>
      <c r="H16" s="94">
        <v>45328</v>
      </c>
    </row>
    <row r="17" spans="1:8" s="18" customFormat="1" ht="20.399999999999999" x14ac:dyDescent="0.35">
      <c r="A17" s="13"/>
      <c r="B17" s="35" t="s">
        <v>5</v>
      </c>
      <c r="C17" s="101" t="s">
        <v>219</v>
      </c>
      <c r="D17" s="97"/>
      <c r="E17" s="19"/>
      <c r="F17" s="17"/>
      <c r="G17" s="93" t="s">
        <v>7</v>
      </c>
      <c r="H17" s="95" t="s">
        <v>1438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1439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1440</v>
      </c>
      <c r="D24" s="88">
        <v>1</v>
      </c>
      <c r="E24" s="89">
        <v>130</v>
      </c>
      <c r="F24" s="89">
        <f>D24*E24</f>
        <v>130</v>
      </c>
      <c r="G24" s="34"/>
      <c r="H24" s="89">
        <f t="shared" ref="H24:H46" si="0">F24</f>
        <v>130</v>
      </c>
    </row>
    <row r="25" spans="1:8" s="18" customFormat="1" ht="20.399999999999999" x14ac:dyDescent="0.35">
      <c r="A25" s="32"/>
      <c r="B25" s="33"/>
      <c r="C25" s="87" t="s">
        <v>1441</v>
      </c>
      <c r="D25" s="88">
        <v>1</v>
      </c>
      <c r="E25" s="89">
        <v>10</v>
      </c>
      <c r="F25" s="89">
        <f t="shared" ref="F25:F46" si="1">D25*E25</f>
        <v>10</v>
      </c>
      <c r="G25" s="34"/>
      <c r="H25" s="89">
        <f t="shared" si="0"/>
        <v>10</v>
      </c>
    </row>
    <row r="26" spans="1:8" s="18" customFormat="1" ht="20.399999999999999" x14ac:dyDescent="0.35">
      <c r="A26" s="32"/>
      <c r="B26" s="33"/>
      <c r="C26" s="87" t="s">
        <v>1442</v>
      </c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140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/>
      <c r="D53" s="81">
        <v>1</v>
      </c>
      <c r="E53" s="82">
        <v>80</v>
      </c>
      <c r="F53" s="89">
        <f>D53*E53</f>
        <v>80</v>
      </c>
      <c r="G53" s="83"/>
      <c r="H53" s="89">
        <f t="shared" ref="H53:H60" si="2">F53</f>
        <v>80</v>
      </c>
    </row>
    <row r="54" spans="1:8" s="43" customFormat="1" ht="20.399999999999999" x14ac:dyDescent="0.35">
      <c r="A54" s="51"/>
      <c r="B54" s="80"/>
      <c r="C54" s="106"/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80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220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754F9-8315-41BF-BDE1-CCCA58C9EB22}">
  <sheetPr>
    <tabColor rgb="FF0070C0"/>
  </sheetPr>
  <dimension ref="A1:J79"/>
  <sheetViews>
    <sheetView topLeftCell="A43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1437</v>
      </c>
      <c r="D16" s="16"/>
      <c r="E16" s="16"/>
      <c r="F16" s="17"/>
      <c r="G16" s="93" t="s">
        <v>4</v>
      </c>
      <c r="H16" s="94">
        <v>45327</v>
      </c>
    </row>
    <row r="17" spans="1:8" s="18" customFormat="1" ht="20.399999999999999" x14ac:dyDescent="0.35">
      <c r="A17" s="13"/>
      <c r="B17" s="35" t="s">
        <v>5</v>
      </c>
      <c r="C17" s="101" t="s">
        <v>219</v>
      </c>
      <c r="D17" s="97"/>
      <c r="E17" s="19"/>
      <c r="F17" s="17"/>
      <c r="G17" s="93" t="s">
        <v>7</v>
      </c>
      <c r="H17" s="95" t="s">
        <v>1443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1444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1445</v>
      </c>
      <c r="D53" s="81">
        <v>1</v>
      </c>
      <c r="E53" s="82">
        <v>75</v>
      </c>
      <c r="F53" s="89">
        <f>D53*E53</f>
        <v>75</v>
      </c>
      <c r="G53" s="83"/>
      <c r="H53" s="89">
        <f t="shared" ref="H53:H60" si="2">F53</f>
        <v>75</v>
      </c>
    </row>
    <row r="54" spans="1:8" s="43" customFormat="1" ht="20.399999999999999" x14ac:dyDescent="0.35">
      <c r="A54" s="51"/>
      <c r="B54" s="80"/>
      <c r="C54" s="106" t="s">
        <v>1446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1447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1448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75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75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5BEF5-628B-4E54-95D3-7A24BF3FADB5}">
  <sheetPr>
    <tabColor rgb="FF0070C0"/>
  </sheetPr>
  <dimension ref="A1:J79"/>
  <sheetViews>
    <sheetView topLeftCell="A37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1281</v>
      </c>
      <c r="D16" s="117" t="s">
        <v>1282</v>
      </c>
      <c r="E16" s="16"/>
      <c r="F16" s="17"/>
      <c r="G16" s="93" t="s">
        <v>4</v>
      </c>
      <c r="H16" s="94">
        <v>45318</v>
      </c>
    </row>
    <row r="17" spans="1:8" s="18" customFormat="1" ht="20.399999999999999" x14ac:dyDescent="0.35">
      <c r="A17" s="13"/>
      <c r="B17" s="35" t="s">
        <v>5</v>
      </c>
      <c r="C17" s="101" t="s">
        <v>1283</v>
      </c>
      <c r="D17" s="97"/>
      <c r="E17" s="19"/>
      <c r="F17" s="17"/>
      <c r="G17" s="93" t="s">
        <v>7</v>
      </c>
      <c r="H17" s="95" t="s">
        <v>1449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1450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1451</v>
      </c>
      <c r="D53" s="81">
        <v>1</v>
      </c>
      <c r="E53" s="82">
        <v>40</v>
      </c>
      <c r="F53" s="89">
        <f>D53*E53</f>
        <v>40</v>
      </c>
      <c r="G53" s="83"/>
      <c r="H53" s="89">
        <f t="shared" ref="H53:H60" si="2">F53</f>
        <v>40</v>
      </c>
    </row>
    <row r="54" spans="1:8" s="43" customFormat="1" ht="20.399999999999999" x14ac:dyDescent="0.35">
      <c r="A54" s="51"/>
      <c r="B54" s="80"/>
      <c r="C54" s="106" t="s">
        <v>1452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40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6052C-E069-4CE8-A8E2-59EF6B4366A2}">
  <sheetPr>
    <tabColor rgb="FF0070C0"/>
  </sheetPr>
  <dimension ref="A1:J79"/>
  <sheetViews>
    <sheetView topLeftCell="A37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1453</v>
      </c>
      <c r="D16" s="117" t="s">
        <v>1454</v>
      </c>
      <c r="E16" s="16"/>
      <c r="F16" s="17"/>
      <c r="G16" s="93" t="s">
        <v>4</v>
      </c>
      <c r="H16" s="94">
        <v>45317</v>
      </c>
    </row>
    <row r="17" spans="1:8" s="18" customFormat="1" ht="20.399999999999999" x14ac:dyDescent="0.35">
      <c r="A17" s="13"/>
      <c r="B17" s="35" t="s">
        <v>5</v>
      </c>
      <c r="C17" s="101" t="s">
        <v>1455</v>
      </c>
      <c r="D17" s="97"/>
      <c r="E17" s="19"/>
      <c r="F17" s="17"/>
      <c r="G17" s="93" t="s">
        <v>7</v>
      </c>
      <c r="H17" s="95" t="s">
        <v>1456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1457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1458</v>
      </c>
      <c r="D24" s="88">
        <v>4</v>
      </c>
      <c r="E24" s="89">
        <v>2.25</v>
      </c>
      <c r="F24" s="89">
        <f>D24*E24</f>
        <v>9</v>
      </c>
      <c r="G24" s="34"/>
      <c r="H24" s="89">
        <f t="shared" ref="H24:H46" si="0">F24</f>
        <v>9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9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1459</v>
      </c>
      <c r="D53" s="81">
        <v>1</v>
      </c>
      <c r="E53" s="82">
        <v>70</v>
      </c>
      <c r="F53" s="89">
        <f>D53*E53</f>
        <v>70</v>
      </c>
      <c r="G53" s="83"/>
      <c r="H53" s="89">
        <f t="shared" ref="H53:H60" si="2">F53</f>
        <v>70</v>
      </c>
    </row>
    <row r="54" spans="1:8" s="43" customFormat="1" ht="20.399999999999999" x14ac:dyDescent="0.35">
      <c r="A54" s="51"/>
      <c r="B54" s="80"/>
      <c r="C54" s="106" t="s">
        <v>1460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1461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1462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70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79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4F615-A759-4DDE-B4D7-B72925A0AE86}">
  <sheetPr>
    <tabColor rgb="FF0070C0"/>
  </sheetPr>
  <dimension ref="A1:J79"/>
  <sheetViews>
    <sheetView topLeftCell="A37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1463</v>
      </c>
      <c r="D16" s="117" t="s">
        <v>1464</v>
      </c>
      <c r="E16" s="16"/>
      <c r="F16" s="17"/>
      <c r="G16" s="93" t="s">
        <v>4</v>
      </c>
      <c r="H16" s="94">
        <v>45317</v>
      </c>
    </row>
    <row r="17" spans="1:8" s="18" customFormat="1" ht="20.399999999999999" x14ac:dyDescent="0.35">
      <c r="A17" s="13"/>
      <c r="B17" s="35" t="s">
        <v>5</v>
      </c>
      <c r="C17" s="101" t="s">
        <v>1465</v>
      </c>
      <c r="D17" s="97"/>
      <c r="E17" s="19"/>
      <c r="F17" s="17"/>
      <c r="G17" s="93" t="s">
        <v>7</v>
      </c>
      <c r="H17" s="95" t="s">
        <v>1466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1467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1468</v>
      </c>
      <c r="D53" s="81">
        <v>1</v>
      </c>
      <c r="E53" s="82">
        <v>40</v>
      </c>
      <c r="F53" s="89">
        <f>D53*E53</f>
        <v>40</v>
      </c>
      <c r="G53" s="83"/>
      <c r="H53" s="89">
        <f t="shared" ref="H53:H60" si="2">F53</f>
        <v>40</v>
      </c>
    </row>
    <row r="54" spans="1:8" s="43" customFormat="1" ht="20.399999999999999" x14ac:dyDescent="0.35">
      <c r="A54" s="51"/>
      <c r="B54" s="80"/>
      <c r="C54" s="106" t="s">
        <v>1469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40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05735-90B6-4CAC-B8BE-84A26AD9EC7D}">
  <sheetPr>
    <tabColor rgb="FF0070C0"/>
  </sheetPr>
  <dimension ref="A1:J79"/>
  <sheetViews>
    <sheetView topLeftCell="A34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1309</v>
      </c>
      <c r="D16" s="117"/>
      <c r="E16" s="16"/>
      <c r="F16" s="17"/>
      <c r="G16" s="93" t="s">
        <v>4</v>
      </c>
      <c r="H16" s="94">
        <v>45316</v>
      </c>
    </row>
    <row r="17" spans="1:8" s="18" customFormat="1" ht="20.399999999999999" x14ac:dyDescent="0.35">
      <c r="A17" s="13"/>
      <c r="B17" s="35" t="s">
        <v>5</v>
      </c>
      <c r="C17" s="101" t="s">
        <v>1310</v>
      </c>
      <c r="D17" s="97"/>
      <c r="E17" s="19"/>
      <c r="F17" s="17"/>
      <c r="G17" s="93" t="s">
        <v>7</v>
      </c>
      <c r="H17" s="95" t="s">
        <v>1470</v>
      </c>
    </row>
    <row r="18" spans="1:8" s="18" customFormat="1" ht="20.399999999999999" x14ac:dyDescent="0.35">
      <c r="A18" s="13"/>
      <c r="B18" s="35"/>
      <c r="C18" s="104"/>
      <c r="D18" s="118" t="s">
        <v>1312</v>
      </c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1471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1472</v>
      </c>
      <c r="D24" s="88">
        <v>1</v>
      </c>
      <c r="E24" s="89">
        <v>10</v>
      </c>
      <c r="F24" s="89">
        <f>D24*E24</f>
        <v>10</v>
      </c>
      <c r="G24" s="34"/>
      <c r="H24" s="89">
        <f t="shared" ref="H24:H46" si="0">F24</f>
        <v>10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1473</v>
      </c>
      <c r="D53" s="81">
        <v>1</v>
      </c>
      <c r="E53" s="82">
        <v>90</v>
      </c>
      <c r="F53" s="89">
        <f>D53*E53</f>
        <v>90</v>
      </c>
      <c r="G53" s="83"/>
      <c r="H53" s="89">
        <f t="shared" ref="H53:H60" si="2">F53</f>
        <v>90</v>
      </c>
    </row>
    <row r="54" spans="1:8" s="43" customFormat="1" ht="20.399999999999999" x14ac:dyDescent="0.35">
      <c r="A54" s="51"/>
      <c r="B54" s="80"/>
      <c r="C54" s="106" t="s">
        <v>1474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1475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1476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 t="s">
        <v>1477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90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100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52"/>
      <c r="G70" s="35"/>
      <c r="H70" s="38"/>
    </row>
    <row r="71" spans="1:8" s="40" customFormat="1" ht="21" thickBot="1" x14ac:dyDescent="0.4">
      <c r="A71" s="35"/>
      <c r="B71" s="26"/>
      <c r="C71" s="26"/>
      <c r="D71" s="26"/>
      <c r="E71" s="26"/>
      <c r="F71" s="57" t="s">
        <v>37</v>
      </c>
      <c r="G71" s="52"/>
      <c r="H71" s="52"/>
    </row>
    <row r="72" spans="1:8" s="41" customFormat="1" ht="21" thickBot="1" x14ac:dyDescent="0.4">
      <c r="A72" s="35"/>
      <c r="B72" s="26" t="s">
        <v>35</v>
      </c>
      <c r="C72" s="26"/>
      <c r="D72" s="26"/>
      <c r="E72" s="26"/>
      <c r="F72" s="53" t="s">
        <v>38</v>
      </c>
      <c r="G72" s="55"/>
      <c r="H72" s="55"/>
    </row>
    <row r="73" spans="1:8" s="11" customFormat="1" ht="18" customHeight="1" x14ac:dyDescent="0.35">
      <c r="A73" s="26"/>
      <c r="B73" s="52"/>
      <c r="C73" s="52"/>
      <c r="D73" s="52"/>
      <c r="E73" s="52"/>
      <c r="F73" s="26"/>
      <c r="G73" s="26"/>
      <c r="H73" s="26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26"/>
      <c r="G74" s="56"/>
      <c r="H74" s="26"/>
    </row>
    <row r="75" spans="1:8" s="10" customFormat="1" ht="20.399999999999999" x14ac:dyDescent="0.35">
      <c r="A75" s="35"/>
      <c r="B75" s="59"/>
      <c r="C75" s="58"/>
      <c r="D75" s="58"/>
      <c r="E75" s="26"/>
      <c r="F75" s="26"/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2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12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12"/>
      <c r="G78" s="12"/>
      <c r="H78" s="12"/>
    </row>
    <row r="79" spans="1:8" s="10" customFormat="1" ht="39" customHeight="1" x14ac:dyDescent="0.3">
      <c r="A79" s="1"/>
      <c r="B79" s="26"/>
      <c r="C79" s="26"/>
      <c r="D79" s="26"/>
      <c r="E79" s="26"/>
      <c r="F79" s="12"/>
      <c r="G79" s="12"/>
      <c r="H79" s="12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J79"/>
  <sheetViews>
    <sheetView topLeftCell="A31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1309</v>
      </c>
      <c r="D16" s="117"/>
      <c r="E16" s="16"/>
      <c r="F16" s="17"/>
      <c r="G16" s="93" t="s">
        <v>4</v>
      </c>
      <c r="H16" s="94">
        <v>45294</v>
      </c>
    </row>
    <row r="17" spans="1:8" s="18" customFormat="1" ht="20.399999999999999" x14ac:dyDescent="0.35">
      <c r="A17" s="13"/>
      <c r="B17" s="35" t="s">
        <v>5</v>
      </c>
      <c r="C17" s="101" t="s">
        <v>1310</v>
      </c>
      <c r="D17" s="97"/>
      <c r="E17" s="19"/>
      <c r="F17" s="17"/>
      <c r="G17" s="93" t="s">
        <v>7</v>
      </c>
      <c r="H17" s="95" t="s">
        <v>1478</v>
      </c>
    </row>
    <row r="18" spans="1:8" s="18" customFormat="1" ht="20.399999999999999" x14ac:dyDescent="0.35">
      <c r="A18" s="13"/>
      <c r="B18" s="35"/>
      <c r="C18" s="104"/>
      <c r="D18" s="118" t="s">
        <v>1312</v>
      </c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1479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1480</v>
      </c>
      <c r="D24" s="88">
        <v>1</v>
      </c>
      <c r="E24" s="89">
        <v>150</v>
      </c>
      <c r="F24" s="89">
        <f>D24*E24</f>
        <v>150</v>
      </c>
      <c r="G24" s="34"/>
      <c r="H24" s="89">
        <f t="shared" ref="H24:H46" si="0">F24</f>
        <v>150</v>
      </c>
    </row>
    <row r="25" spans="1:8" s="18" customFormat="1" ht="20.399999999999999" x14ac:dyDescent="0.35">
      <c r="A25" s="32"/>
      <c r="B25" s="33"/>
      <c r="C25" s="87" t="s">
        <v>1401</v>
      </c>
      <c r="D25" s="88">
        <v>1</v>
      </c>
      <c r="E25" s="89">
        <v>35</v>
      </c>
      <c r="F25" s="89">
        <f t="shared" ref="F25:F46" si="1">D25*E25</f>
        <v>35</v>
      </c>
      <c r="G25" s="34"/>
      <c r="H25" s="89">
        <f t="shared" si="0"/>
        <v>35</v>
      </c>
    </row>
    <row r="26" spans="1:8" s="18" customFormat="1" ht="20.399999999999999" x14ac:dyDescent="0.35">
      <c r="A26" s="32"/>
      <c r="B26" s="33"/>
      <c r="C26" s="87" t="s">
        <v>1481</v>
      </c>
      <c r="D26" s="88">
        <v>1</v>
      </c>
      <c r="E26" s="89">
        <v>25</v>
      </c>
      <c r="F26" s="89">
        <f t="shared" si="1"/>
        <v>25</v>
      </c>
      <c r="G26" s="34"/>
      <c r="H26" s="89">
        <f t="shared" si="0"/>
        <v>25</v>
      </c>
    </row>
    <row r="27" spans="1:8" s="18" customFormat="1" ht="20.399999999999999" x14ac:dyDescent="0.35">
      <c r="A27" s="32"/>
      <c r="B27" s="33"/>
      <c r="C27" s="110" t="s">
        <v>1482</v>
      </c>
      <c r="D27" s="111">
        <v>12</v>
      </c>
      <c r="E27" s="89">
        <v>2</v>
      </c>
      <c r="F27" s="89">
        <f t="shared" si="1"/>
        <v>24</v>
      </c>
      <c r="G27" s="34"/>
      <c r="H27" s="89">
        <f t="shared" si="0"/>
        <v>24</v>
      </c>
    </row>
    <row r="28" spans="1:8" s="18" customFormat="1" ht="20.399999999999999" x14ac:dyDescent="0.35">
      <c r="A28" s="32"/>
      <c r="B28" s="33"/>
      <c r="C28" s="87" t="s">
        <v>1483</v>
      </c>
      <c r="D28" s="88">
        <v>8</v>
      </c>
      <c r="E28" s="89">
        <v>2</v>
      </c>
      <c r="F28" s="89">
        <f t="shared" si="1"/>
        <v>16</v>
      </c>
      <c r="G28" s="34"/>
      <c r="H28" s="89">
        <f t="shared" si="0"/>
        <v>16</v>
      </c>
    </row>
    <row r="29" spans="1:8" s="18" customFormat="1" ht="20.399999999999999" x14ac:dyDescent="0.35">
      <c r="A29" s="32"/>
      <c r="B29" s="33"/>
      <c r="C29" s="87" t="s">
        <v>1484</v>
      </c>
      <c r="D29" s="88">
        <v>2</v>
      </c>
      <c r="E29" s="89">
        <v>7.5</v>
      </c>
      <c r="F29" s="89">
        <f t="shared" si="1"/>
        <v>15</v>
      </c>
      <c r="G29" s="34"/>
      <c r="H29" s="89">
        <f t="shared" si="0"/>
        <v>15</v>
      </c>
    </row>
    <row r="30" spans="1:8" s="18" customFormat="1" ht="20.399999999999999" x14ac:dyDescent="0.35">
      <c r="A30" s="32"/>
      <c r="B30" s="33"/>
      <c r="C30" s="87" t="s">
        <v>1485</v>
      </c>
      <c r="D30" s="88">
        <v>1</v>
      </c>
      <c r="E30" s="89">
        <v>12</v>
      </c>
      <c r="F30" s="89">
        <f t="shared" si="1"/>
        <v>12</v>
      </c>
      <c r="G30" s="34"/>
      <c r="H30" s="89">
        <f t="shared" si="0"/>
        <v>12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277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1486</v>
      </c>
      <c r="D53" s="81">
        <v>1</v>
      </c>
      <c r="E53" s="82">
        <v>220</v>
      </c>
      <c r="F53" s="89">
        <f>D53*E53</f>
        <v>220</v>
      </c>
      <c r="G53" s="83"/>
      <c r="H53" s="89">
        <f t="shared" ref="H53:H60" si="2">F53</f>
        <v>220</v>
      </c>
    </row>
    <row r="54" spans="1:8" s="43" customFormat="1" ht="20.399999999999999" x14ac:dyDescent="0.35">
      <c r="A54" s="51"/>
      <c r="B54" s="80"/>
      <c r="C54" s="106" t="s">
        <v>1487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1488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1489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 t="s">
        <v>1490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 t="s">
        <v>1491</v>
      </c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 t="s">
        <v>1492</v>
      </c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220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497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52"/>
      <c r="G70" s="35"/>
      <c r="H70" s="38"/>
    </row>
    <row r="71" spans="1:8" s="40" customFormat="1" ht="21" thickBot="1" x14ac:dyDescent="0.4">
      <c r="A71" s="35"/>
      <c r="B71" s="26"/>
      <c r="C71" s="26"/>
      <c r="D71" s="26"/>
      <c r="E71" s="26"/>
      <c r="F71" s="57" t="s">
        <v>37</v>
      </c>
      <c r="G71" s="52"/>
      <c r="H71" s="52"/>
    </row>
    <row r="72" spans="1:8" s="41" customFormat="1" ht="21" thickBot="1" x14ac:dyDescent="0.4">
      <c r="A72" s="35"/>
      <c r="B72" s="26" t="s">
        <v>35</v>
      </c>
      <c r="C72" s="26"/>
      <c r="D72" s="26"/>
      <c r="E72" s="26"/>
      <c r="F72" s="53" t="s">
        <v>38</v>
      </c>
      <c r="G72" s="55"/>
      <c r="H72" s="55"/>
    </row>
    <row r="73" spans="1:8" s="11" customFormat="1" ht="18" customHeight="1" x14ac:dyDescent="0.35">
      <c r="A73" s="26"/>
      <c r="B73" s="52"/>
      <c r="C73" s="52"/>
      <c r="D73" s="52"/>
      <c r="E73" s="52"/>
      <c r="F73" s="26"/>
      <c r="G73" s="26"/>
      <c r="H73" s="26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26"/>
      <c r="G74" s="56"/>
      <c r="H74" s="26"/>
    </row>
    <row r="75" spans="1:8" s="10" customFormat="1" ht="20.399999999999999" x14ac:dyDescent="0.35">
      <c r="A75" s="35"/>
      <c r="B75" s="59"/>
      <c r="C75" s="58"/>
      <c r="D75" s="58"/>
      <c r="E75" s="26"/>
      <c r="F75" s="26"/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2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12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12"/>
      <c r="G78" s="12"/>
      <c r="H78" s="12"/>
    </row>
    <row r="79" spans="1:8" s="10" customFormat="1" ht="39" customHeight="1" x14ac:dyDescent="0.3">
      <c r="A79" s="1"/>
      <c r="B79" s="26"/>
      <c r="C79" s="26"/>
      <c r="D79" s="26"/>
      <c r="E79" s="26"/>
      <c r="F79" s="12"/>
      <c r="G79" s="12"/>
      <c r="H79" s="12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J79"/>
  <sheetViews>
    <sheetView topLeftCell="A37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324</v>
      </c>
      <c r="D16" s="117"/>
      <c r="E16" s="16"/>
      <c r="F16" s="17"/>
      <c r="G16" s="93" t="s">
        <v>4</v>
      </c>
      <c r="H16" s="94">
        <v>45293</v>
      </c>
    </row>
    <row r="17" spans="1:8" s="18" customFormat="1" ht="20.399999999999999" x14ac:dyDescent="0.35">
      <c r="A17" s="13"/>
      <c r="B17" s="35" t="s">
        <v>5</v>
      </c>
      <c r="C17" s="101" t="s">
        <v>325</v>
      </c>
      <c r="D17" s="97"/>
      <c r="E17" s="19"/>
      <c r="F17" s="17"/>
      <c r="G17" s="93" t="s">
        <v>7</v>
      </c>
      <c r="H17" s="95" t="s">
        <v>1493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1148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1494</v>
      </c>
      <c r="D53" s="81">
        <v>1</v>
      </c>
      <c r="E53" s="82">
        <v>50</v>
      </c>
      <c r="F53" s="89">
        <f>D53*E53</f>
        <v>50</v>
      </c>
      <c r="G53" s="83"/>
      <c r="H53" s="89">
        <f t="shared" ref="H53:H60" si="2">F53</f>
        <v>50</v>
      </c>
    </row>
    <row r="54" spans="1:8" s="43" customFormat="1" ht="20.399999999999999" x14ac:dyDescent="0.35">
      <c r="A54" s="51"/>
      <c r="B54" s="80"/>
      <c r="C54" s="106"/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50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J79"/>
  <sheetViews>
    <sheetView topLeftCell="A34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1437</v>
      </c>
      <c r="D16" s="16"/>
      <c r="E16" s="16"/>
      <c r="F16" s="17"/>
      <c r="G16" s="93" t="s">
        <v>4</v>
      </c>
      <c r="H16" s="94">
        <v>45290</v>
      </c>
    </row>
    <row r="17" spans="1:8" s="18" customFormat="1" ht="20.399999999999999" x14ac:dyDescent="0.35">
      <c r="A17" s="13"/>
      <c r="B17" s="35" t="s">
        <v>5</v>
      </c>
      <c r="C17" s="101" t="s">
        <v>219</v>
      </c>
      <c r="D17" s="97"/>
      <c r="E17" s="19"/>
      <c r="F17" s="17"/>
      <c r="G17" s="93" t="s">
        <v>7</v>
      </c>
      <c r="H17" s="95" t="s">
        <v>1495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1496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1497</v>
      </c>
      <c r="D24" s="88">
        <v>1</v>
      </c>
      <c r="E24" s="89">
        <v>45</v>
      </c>
      <c r="F24" s="89">
        <f>D24*E24</f>
        <v>45</v>
      </c>
      <c r="G24" s="34"/>
      <c r="H24" s="89">
        <f t="shared" ref="H24:H46" si="0">F24</f>
        <v>45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45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1498</v>
      </c>
      <c r="D53" s="81">
        <v>1</v>
      </c>
      <c r="E53" s="82">
        <v>45</v>
      </c>
      <c r="F53" s="89">
        <f>D53*E53</f>
        <v>45</v>
      </c>
      <c r="G53" s="83"/>
      <c r="H53" s="89">
        <f t="shared" ref="H53:H60" si="2">F53</f>
        <v>45</v>
      </c>
    </row>
    <row r="54" spans="1:8" s="43" customFormat="1" ht="20.399999999999999" x14ac:dyDescent="0.35">
      <c r="A54" s="51"/>
      <c r="B54" s="80"/>
      <c r="C54" s="106" t="s">
        <v>1499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90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J79"/>
  <sheetViews>
    <sheetView topLeftCell="A16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902</v>
      </c>
      <c r="D16" s="117" t="s">
        <v>364</v>
      </c>
      <c r="E16" s="16"/>
      <c r="F16" s="17"/>
      <c r="G16" s="93" t="s">
        <v>4</v>
      </c>
      <c r="H16" s="94">
        <v>45286</v>
      </c>
    </row>
    <row r="17" spans="1:8" s="18" customFormat="1" ht="20.399999999999999" x14ac:dyDescent="0.35">
      <c r="A17" s="13"/>
      <c r="B17" s="35" t="s">
        <v>5</v>
      </c>
      <c r="C17" s="101" t="s">
        <v>365</v>
      </c>
      <c r="D17" s="97"/>
      <c r="E17" s="19"/>
      <c r="F17" s="17"/>
      <c r="G17" s="93" t="s">
        <v>7</v>
      </c>
      <c r="H17" s="95" t="s">
        <v>1500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1501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1502</v>
      </c>
      <c r="D24" s="88">
        <v>1</v>
      </c>
      <c r="E24" s="89">
        <v>28</v>
      </c>
      <c r="F24" s="89">
        <f>D24*E24</f>
        <v>28</v>
      </c>
      <c r="G24" s="34"/>
      <c r="H24" s="89">
        <f t="shared" ref="H24:H46" si="0">F24</f>
        <v>28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28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1503</v>
      </c>
      <c r="D53" s="81">
        <v>1</v>
      </c>
      <c r="E53" s="82">
        <v>50</v>
      </c>
      <c r="F53" s="89">
        <f>D53*E53</f>
        <v>50</v>
      </c>
      <c r="G53" s="83"/>
      <c r="H53" s="89">
        <f t="shared" ref="H53:H60" si="2">F53</f>
        <v>50</v>
      </c>
    </row>
    <row r="54" spans="1:8" s="43" customFormat="1" ht="20.399999999999999" x14ac:dyDescent="0.35">
      <c r="A54" s="51"/>
      <c r="B54" s="80"/>
      <c r="C54" s="106" t="s">
        <v>1504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78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A1:J79"/>
  <sheetViews>
    <sheetView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492</v>
      </c>
      <c r="D16" s="117" t="s">
        <v>493</v>
      </c>
      <c r="E16" s="16"/>
      <c r="F16" s="17"/>
      <c r="G16" s="93" t="s">
        <v>4</v>
      </c>
      <c r="H16" s="94">
        <v>45282</v>
      </c>
    </row>
    <row r="17" spans="1:8" s="18" customFormat="1" ht="20.399999999999999" x14ac:dyDescent="0.35">
      <c r="A17" s="13"/>
      <c r="B17" s="35" t="s">
        <v>5</v>
      </c>
      <c r="C17" s="101" t="s">
        <v>494</v>
      </c>
      <c r="D17" s="97"/>
      <c r="E17" s="19"/>
      <c r="F17" s="17"/>
      <c r="G17" s="93" t="s">
        <v>7</v>
      </c>
      <c r="H17" s="95" t="s">
        <v>1505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1506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1507</v>
      </c>
      <c r="D24" s="88">
        <v>1</v>
      </c>
      <c r="E24" s="89">
        <v>12</v>
      </c>
      <c r="F24" s="89">
        <f>D24*E24</f>
        <v>12</v>
      </c>
      <c r="G24" s="34"/>
      <c r="H24" s="89">
        <f t="shared" ref="H24:H46" si="0">F24</f>
        <v>12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12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801</v>
      </c>
      <c r="D53" s="81">
        <v>2</v>
      </c>
      <c r="E53" s="82">
        <v>60</v>
      </c>
      <c r="F53" s="89">
        <f>D53*E53</f>
        <v>120</v>
      </c>
      <c r="G53" s="83"/>
      <c r="H53" s="89">
        <f t="shared" ref="H53:H60" si="2">F53</f>
        <v>120</v>
      </c>
    </row>
    <row r="54" spans="1:8" s="43" customFormat="1" ht="20.399999999999999" x14ac:dyDescent="0.35">
      <c r="A54" s="51"/>
      <c r="B54" s="80"/>
      <c r="C54" s="106" t="s">
        <v>1508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1175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1176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 t="s">
        <v>1509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92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91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120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132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J79"/>
  <sheetViews>
    <sheetView topLeftCell="A10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758</v>
      </c>
      <c r="D16" s="117" t="s">
        <v>759</v>
      </c>
      <c r="E16" s="16"/>
      <c r="F16" s="17"/>
      <c r="G16" s="93" t="s">
        <v>4</v>
      </c>
      <c r="H16" s="94">
        <v>45281</v>
      </c>
    </row>
    <row r="17" spans="1:8" s="18" customFormat="1" ht="20.399999999999999" x14ac:dyDescent="0.35">
      <c r="A17" s="13"/>
      <c r="B17" s="35" t="s">
        <v>5</v>
      </c>
      <c r="C17" s="101" t="s">
        <v>1510</v>
      </c>
      <c r="D17" s="97"/>
      <c r="E17" s="19"/>
      <c r="F17" s="17"/>
      <c r="G17" s="93" t="s">
        <v>7</v>
      </c>
      <c r="H17" s="95" t="s">
        <v>1511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1512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1513</v>
      </c>
      <c r="D24" s="88">
        <v>1</v>
      </c>
      <c r="E24" s="89">
        <v>35</v>
      </c>
      <c r="F24" s="89">
        <f>D24*E24</f>
        <v>35</v>
      </c>
      <c r="G24" s="34"/>
      <c r="H24" s="89">
        <f t="shared" ref="H24:H46" si="0">F24</f>
        <v>35</v>
      </c>
    </row>
    <row r="25" spans="1:8" s="18" customFormat="1" ht="20.399999999999999" x14ac:dyDescent="0.35">
      <c r="A25" s="32"/>
      <c r="B25" s="33"/>
      <c r="C25" s="87" t="s">
        <v>1209</v>
      </c>
      <c r="D25" s="88">
        <v>1</v>
      </c>
      <c r="E25" s="89">
        <v>5</v>
      </c>
      <c r="F25" s="89">
        <f t="shared" ref="F25:F46" si="1">D25*E25</f>
        <v>5</v>
      </c>
      <c r="G25" s="34"/>
      <c r="H25" s="89">
        <f t="shared" si="0"/>
        <v>5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40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1514</v>
      </c>
      <c r="D53" s="81">
        <v>1</v>
      </c>
      <c r="E53" s="82">
        <v>65</v>
      </c>
      <c r="F53" s="89">
        <f>D53*E53</f>
        <v>65</v>
      </c>
      <c r="G53" s="83"/>
      <c r="H53" s="89">
        <f t="shared" ref="H53:H60" si="2">F53</f>
        <v>65</v>
      </c>
    </row>
    <row r="54" spans="1:8" s="43" customFormat="1" ht="20.399999999999999" x14ac:dyDescent="0.35">
      <c r="A54" s="51"/>
      <c r="B54" s="80"/>
      <c r="C54" s="106" t="s">
        <v>1515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1516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1517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 t="s">
        <v>1518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 t="s">
        <v>1519</v>
      </c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65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105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</sheetPr>
  <dimension ref="A1:J79"/>
  <sheetViews>
    <sheetView topLeftCell="A16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1520</v>
      </c>
      <c r="D16" s="117" t="s">
        <v>1521</v>
      </c>
      <c r="E16" s="16"/>
      <c r="F16" s="17"/>
      <c r="G16" s="93" t="s">
        <v>4</v>
      </c>
      <c r="H16" s="94">
        <v>45280</v>
      </c>
    </row>
    <row r="17" spans="1:8" s="18" customFormat="1" ht="20.399999999999999" x14ac:dyDescent="0.35">
      <c r="A17" s="13"/>
      <c r="B17" s="35" t="s">
        <v>5</v>
      </c>
      <c r="C17" s="101" t="s">
        <v>1522</v>
      </c>
      <c r="D17" s="97"/>
      <c r="E17" s="19"/>
      <c r="F17" s="17"/>
      <c r="G17" s="93" t="s">
        <v>7</v>
      </c>
      <c r="H17" s="95" t="s">
        <v>1523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1524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1525</v>
      </c>
      <c r="D24" s="88">
        <v>24</v>
      </c>
      <c r="E24" s="89">
        <v>3.5</v>
      </c>
      <c r="F24" s="89">
        <f>D24*E24</f>
        <v>84</v>
      </c>
      <c r="G24" s="34"/>
      <c r="H24" s="89">
        <f t="shared" ref="H24:H46" si="0">F24</f>
        <v>84</v>
      </c>
    </row>
    <row r="25" spans="1:8" s="18" customFormat="1" ht="20.399999999999999" x14ac:dyDescent="0.35">
      <c r="A25" s="32"/>
      <c r="B25" s="33"/>
      <c r="C25" s="87" t="s">
        <v>1526</v>
      </c>
      <c r="D25" s="88">
        <v>1</v>
      </c>
      <c r="E25" s="89">
        <v>16</v>
      </c>
      <c r="F25" s="89">
        <f t="shared" ref="F25:F46" si="1">D25*E25</f>
        <v>16</v>
      </c>
      <c r="G25" s="34"/>
      <c r="H25" s="89">
        <f t="shared" si="0"/>
        <v>16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100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1527</v>
      </c>
      <c r="D53" s="81">
        <v>1</v>
      </c>
      <c r="E53" s="82">
        <v>140</v>
      </c>
      <c r="F53" s="89">
        <f>D53*E53</f>
        <v>140</v>
      </c>
      <c r="G53" s="83"/>
      <c r="H53" s="89">
        <f t="shared" ref="H53:H60" si="2">F53</f>
        <v>140</v>
      </c>
    </row>
    <row r="54" spans="1:8" s="43" customFormat="1" ht="20.399999999999999" x14ac:dyDescent="0.35">
      <c r="A54" s="51"/>
      <c r="B54" s="80"/>
      <c r="C54" s="106" t="s">
        <v>1528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140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240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dimension ref="A1:J79"/>
  <sheetViews>
    <sheetView topLeftCell="A10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1529</v>
      </c>
      <c r="D16" s="117" t="s">
        <v>1530</v>
      </c>
      <c r="E16" s="16"/>
      <c r="F16" s="17"/>
      <c r="G16" s="93" t="s">
        <v>4</v>
      </c>
      <c r="H16" s="94">
        <v>45275</v>
      </c>
    </row>
    <row r="17" spans="1:8" s="18" customFormat="1" ht="20.399999999999999" x14ac:dyDescent="0.35">
      <c r="A17" s="13"/>
      <c r="B17" s="35" t="s">
        <v>5</v>
      </c>
      <c r="C17" s="101" t="s">
        <v>1531</v>
      </c>
      <c r="D17" s="97"/>
      <c r="E17" s="19"/>
      <c r="F17" s="17"/>
      <c r="G17" s="93" t="s">
        <v>7</v>
      </c>
      <c r="H17" s="95" t="s">
        <v>1532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1533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1534</v>
      </c>
      <c r="D24" s="88">
        <v>1</v>
      </c>
      <c r="E24" s="89">
        <v>100</v>
      </c>
      <c r="F24" s="89">
        <f>D24*E24</f>
        <v>100</v>
      </c>
      <c r="G24" s="34"/>
      <c r="H24" s="89">
        <f t="shared" ref="H24:H46" si="0">F24</f>
        <v>100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100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1535</v>
      </c>
      <c r="D53" s="81">
        <v>1</v>
      </c>
      <c r="E53" s="82">
        <v>150</v>
      </c>
      <c r="F53" s="89">
        <f>D53*E53</f>
        <v>150</v>
      </c>
      <c r="G53" s="83"/>
      <c r="H53" s="89">
        <f t="shared" ref="H53:H60" si="2">F53</f>
        <v>150</v>
      </c>
    </row>
    <row r="54" spans="1:8" s="43" customFormat="1" ht="20.399999999999999" x14ac:dyDescent="0.35">
      <c r="A54" s="51"/>
      <c r="B54" s="80"/>
      <c r="C54" s="106" t="s">
        <v>1536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250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</sheetPr>
  <dimension ref="A1:J79"/>
  <sheetViews>
    <sheetView topLeftCell="A22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612</v>
      </c>
      <c r="D16" s="117" t="s">
        <v>613</v>
      </c>
      <c r="E16" s="16"/>
      <c r="F16" s="17"/>
      <c r="G16" s="93" t="s">
        <v>4</v>
      </c>
      <c r="H16" s="94">
        <v>45273</v>
      </c>
    </row>
    <row r="17" spans="1:8" s="18" customFormat="1" ht="20.399999999999999" x14ac:dyDescent="0.35">
      <c r="A17" s="13"/>
      <c r="B17" s="35" t="s">
        <v>5</v>
      </c>
      <c r="C17" s="101" t="s">
        <v>614</v>
      </c>
      <c r="D17" s="97"/>
      <c r="E17" s="19"/>
      <c r="F17" s="17"/>
      <c r="G17" s="93" t="s">
        <v>7</v>
      </c>
      <c r="H17" s="95" t="s">
        <v>1537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1538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1539</v>
      </c>
      <c r="D53" s="81">
        <v>1</v>
      </c>
      <c r="E53" s="82">
        <v>40</v>
      </c>
      <c r="F53" s="89">
        <f>D53*E53</f>
        <v>40</v>
      </c>
      <c r="G53" s="83"/>
      <c r="H53" s="89">
        <f t="shared" ref="H53:H60" si="2">F53</f>
        <v>40</v>
      </c>
    </row>
    <row r="54" spans="1:8" s="43" customFormat="1" ht="20.399999999999999" x14ac:dyDescent="0.35">
      <c r="A54" s="51"/>
      <c r="B54" s="80"/>
      <c r="C54" s="106"/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40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</sheetPr>
  <dimension ref="A1:J79"/>
  <sheetViews>
    <sheetView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612</v>
      </c>
      <c r="D16" s="117" t="s">
        <v>613</v>
      </c>
      <c r="E16" s="16"/>
      <c r="F16" s="17"/>
      <c r="G16" s="93" t="s">
        <v>4</v>
      </c>
      <c r="H16" s="94">
        <v>45271</v>
      </c>
    </row>
    <row r="17" spans="1:8" s="18" customFormat="1" ht="20.399999999999999" x14ac:dyDescent="0.35">
      <c r="A17" s="13"/>
      <c r="B17" s="35" t="s">
        <v>5</v>
      </c>
      <c r="C17" s="101" t="s">
        <v>614</v>
      </c>
      <c r="D17" s="97"/>
      <c r="E17" s="19"/>
      <c r="F17" s="17"/>
      <c r="G17" s="93" t="s">
        <v>7</v>
      </c>
      <c r="H17" s="95" t="s">
        <v>1540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1541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1542</v>
      </c>
      <c r="D53" s="81">
        <v>1</v>
      </c>
      <c r="E53" s="82">
        <v>50</v>
      </c>
      <c r="F53" s="89">
        <f>D53*E53</f>
        <v>50</v>
      </c>
      <c r="G53" s="83"/>
      <c r="H53" s="89">
        <f t="shared" ref="H53:H60" si="2">F53</f>
        <v>50</v>
      </c>
    </row>
    <row r="54" spans="1:8" s="43" customFormat="1" ht="20.399999999999999" x14ac:dyDescent="0.35">
      <c r="A54" s="51"/>
      <c r="B54" s="80"/>
      <c r="C54" s="106" t="s">
        <v>1543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1544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50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</sheetPr>
  <dimension ref="A1:J79"/>
  <sheetViews>
    <sheetView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1281</v>
      </c>
      <c r="D16" s="117" t="s">
        <v>1282</v>
      </c>
      <c r="E16" s="16"/>
      <c r="F16" s="17"/>
      <c r="G16" s="93" t="s">
        <v>4</v>
      </c>
      <c r="H16" s="94">
        <v>45254</v>
      </c>
    </row>
    <row r="17" spans="1:8" s="18" customFormat="1" ht="20.399999999999999" x14ac:dyDescent="0.35">
      <c r="A17" s="13"/>
      <c r="B17" s="35" t="s">
        <v>5</v>
      </c>
      <c r="C17" s="101" t="s">
        <v>1283</v>
      </c>
      <c r="D17" s="97"/>
      <c r="E17" s="19"/>
      <c r="F17" s="17"/>
      <c r="G17" s="93" t="s">
        <v>7</v>
      </c>
      <c r="H17" s="95" t="s">
        <v>1545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1546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1546</v>
      </c>
      <c r="D53" s="81">
        <v>1</v>
      </c>
      <c r="E53" s="82">
        <v>65</v>
      </c>
      <c r="F53" s="89">
        <f>D53*E53</f>
        <v>65</v>
      </c>
      <c r="G53" s="83"/>
      <c r="H53" s="89">
        <f t="shared" ref="H53:H60" si="2">F53</f>
        <v>65</v>
      </c>
    </row>
    <row r="54" spans="1:8" s="43" customFormat="1" ht="20.399999999999999" x14ac:dyDescent="0.35">
      <c r="A54" s="51"/>
      <c r="B54" s="80"/>
      <c r="C54" s="106" t="s">
        <v>1547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65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65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J79"/>
  <sheetViews>
    <sheetView topLeftCell="A4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/>
      <c r="H15" s="53"/>
    </row>
    <row r="16" spans="1:8" s="18" customFormat="1" ht="20.399999999999999" x14ac:dyDescent="0.35">
      <c r="A16" s="13"/>
      <c r="B16" s="35" t="s">
        <v>2</v>
      </c>
      <c r="C16" s="102" t="s">
        <v>1548</v>
      </c>
      <c r="D16" s="117"/>
      <c r="E16" s="16"/>
      <c r="F16" s="17"/>
      <c r="G16" s="93" t="s">
        <v>4</v>
      </c>
      <c r="H16" s="94">
        <v>45232</v>
      </c>
    </row>
    <row r="17" spans="1:8" s="18" customFormat="1" ht="20.399999999999999" x14ac:dyDescent="0.35">
      <c r="A17" s="13"/>
      <c r="B17" s="35" t="s">
        <v>5</v>
      </c>
      <c r="C17" s="101"/>
      <c r="D17" s="97"/>
      <c r="E17" s="19"/>
      <c r="F17" s="17"/>
      <c r="G17" s="93" t="s">
        <v>7</v>
      </c>
      <c r="H17" s="95"/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1549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1550</v>
      </c>
      <c r="D24" s="88">
        <v>3</v>
      </c>
      <c r="E24" s="89">
        <v>15</v>
      </c>
      <c r="F24" s="89">
        <f>D24*E24</f>
        <v>45</v>
      </c>
      <c r="G24" s="34"/>
      <c r="H24" s="89">
        <f t="shared" ref="H24:H46" si="0">F24</f>
        <v>45</v>
      </c>
    </row>
    <row r="25" spans="1:8" s="18" customFormat="1" ht="20.399999999999999" x14ac:dyDescent="0.35">
      <c r="A25" s="32"/>
      <c r="B25" s="33"/>
      <c r="C25" s="87" t="s">
        <v>1551</v>
      </c>
      <c r="D25" s="88">
        <v>15</v>
      </c>
      <c r="E25" s="89">
        <v>1.5</v>
      </c>
      <c r="F25" s="89">
        <f t="shared" ref="F25:F46" si="1">D25*E25</f>
        <v>22.5</v>
      </c>
      <c r="G25" s="34"/>
      <c r="H25" s="89">
        <f t="shared" si="0"/>
        <v>22.5</v>
      </c>
    </row>
    <row r="26" spans="1:8" s="18" customFormat="1" ht="20.399999999999999" x14ac:dyDescent="0.35">
      <c r="A26" s="32"/>
      <c r="B26" s="33"/>
      <c r="C26" s="87" t="s">
        <v>1552</v>
      </c>
      <c r="D26" s="88">
        <v>1</v>
      </c>
      <c r="E26" s="89">
        <v>7</v>
      </c>
      <c r="F26" s="89">
        <f t="shared" si="1"/>
        <v>7</v>
      </c>
      <c r="G26" s="34"/>
      <c r="H26" s="89">
        <f t="shared" si="0"/>
        <v>7</v>
      </c>
    </row>
    <row r="27" spans="1:8" s="18" customFormat="1" ht="20.399999999999999" x14ac:dyDescent="0.35">
      <c r="A27" s="32"/>
      <c r="B27" s="33"/>
      <c r="C27" s="110" t="s">
        <v>844</v>
      </c>
      <c r="D27" s="111">
        <v>1</v>
      </c>
      <c r="E27" s="89">
        <v>3</v>
      </c>
      <c r="F27" s="89">
        <f t="shared" si="1"/>
        <v>3</v>
      </c>
      <c r="G27" s="34"/>
      <c r="H27" s="89">
        <f t="shared" si="0"/>
        <v>3</v>
      </c>
    </row>
    <row r="28" spans="1:8" s="18" customFormat="1" ht="20.399999999999999" x14ac:dyDescent="0.35">
      <c r="A28" s="32"/>
      <c r="B28" s="33"/>
      <c r="C28" s="87" t="s">
        <v>1406</v>
      </c>
      <c r="D28" s="88">
        <v>3</v>
      </c>
      <c r="E28" s="89">
        <v>3.5</v>
      </c>
      <c r="F28" s="89">
        <f t="shared" si="1"/>
        <v>10.5</v>
      </c>
      <c r="G28" s="34"/>
      <c r="H28" s="89">
        <f t="shared" si="0"/>
        <v>10.5</v>
      </c>
    </row>
    <row r="29" spans="1:8" s="18" customFormat="1" ht="20.399999999999999" x14ac:dyDescent="0.35">
      <c r="A29" s="32"/>
      <c r="B29" s="33"/>
      <c r="C29" s="87" t="s">
        <v>947</v>
      </c>
      <c r="D29" s="88">
        <v>1</v>
      </c>
      <c r="E29" s="89">
        <v>4.5</v>
      </c>
      <c r="F29" s="89">
        <f t="shared" si="1"/>
        <v>4.5</v>
      </c>
      <c r="G29" s="34"/>
      <c r="H29" s="89">
        <f t="shared" si="0"/>
        <v>4.5</v>
      </c>
    </row>
    <row r="30" spans="1:8" s="18" customFormat="1" ht="20.399999999999999" x14ac:dyDescent="0.35">
      <c r="A30" s="32"/>
      <c r="B30" s="33"/>
      <c r="C30" s="87" t="s">
        <v>1553</v>
      </c>
      <c r="D30" s="88">
        <v>1</v>
      </c>
      <c r="E30" s="89">
        <v>6.5</v>
      </c>
      <c r="F30" s="89">
        <f t="shared" si="1"/>
        <v>6.5</v>
      </c>
      <c r="G30" s="34"/>
      <c r="H30" s="89">
        <f t="shared" si="0"/>
        <v>6.5</v>
      </c>
    </row>
    <row r="31" spans="1:8" s="18" customFormat="1" ht="20.399999999999999" x14ac:dyDescent="0.35">
      <c r="A31" s="32"/>
      <c r="B31" s="33"/>
      <c r="C31" s="87" t="s">
        <v>1554</v>
      </c>
      <c r="D31" s="88">
        <v>1</v>
      </c>
      <c r="E31" s="89">
        <v>5</v>
      </c>
      <c r="F31" s="89">
        <f t="shared" si="1"/>
        <v>5</v>
      </c>
      <c r="G31" s="34"/>
      <c r="H31" s="89">
        <f t="shared" si="0"/>
        <v>5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104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1555</v>
      </c>
      <c r="D53" s="81">
        <v>1</v>
      </c>
      <c r="E53" s="82">
        <v>200</v>
      </c>
      <c r="F53" s="89">
        <f>D53*E53</f>
        <v>200</v>
      </c>
      <c r="G53" s="83"/>
      <c r="H53" s="89">
        <f t="shared" ref="H53:H60" si="2">F53</f>
        <v>200</v>
      </c>
    </row>
    <row r="54" spans="1:8" s="43" customFormat="1" ht="20.399999999999999" x14ac:dyDescent="0.35">
      <c r="A54" s="51"/>
      <c r="B54" s="80"/>
      <c r="C54" s="106" t="s">
        <v>1556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1557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200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304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70C0"/>
  </sheetPr>
  <dimension ref="A1:J79"/>
  <sheetViews>
    <sheetView topLeftCell="A10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355</v>
      </c>
      <c r="D16" s="117" t="s">
        <v>356</v>
      </c>
      <c r="E16" s="16"/>
      <c r="F16" s="17"/>
      <c r="G16" s="93" t="s">
        <v>4</v>
      </c>
      <c r="H16" s="94">
        <v>45232</v>
      </c>
    </row>
    <row r="17" spans="1:8" s="18" customFormat="1" ht="20.399999999999999" x14ac:dyDescent="0.35">
      <c r="A17" s="13"/>
      <c r="B17" s="35" t="s">
        <v>5</v>
      </c>
      <c r="C17" s="101" t="s">
        <v>357</v>
      </c>
      <c r="D17" s="97"/>
      <c r="E17" s="19"/>
      <c r="F17" s="17"/>
      <c r="G17" s="93" t="s">
        <v>7</v>
      </c>
      <c r="H17" s="95" t="s">
        <v>1558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1559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635</v>
      </c>
      <c r="D53" s="81">
        <v>1</v>
      </c>
      <c r="E53" s="82">
        <v>60</v>
      </c>
      <c r="F53" s="89">
        <f>D53*E53</f>
        <v>60</v>
      </c>
      <c r="G53" s="83"/>
      <c r="H53" s="89">
        <f t="shared" ref="H53:H60" si="2">F53</f>
        <v>60</v>
      </c>
    </row>
    <row r="54" spans="1:8" s="43" customFormat="1" ht="20.399999999999999" x14ac:dyDescent="0.35">
      <c r="A54" s="51"/>
      <c r="B54" s="80"/>
      <c r="C54" s="106" t="s">
        <v>1560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60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60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70C0"/>
  </sheetPr>
  <dimension ref="A1:J79"/>
  <sheetViews>
    <sheetView topLeftCell="A13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1561</v>
      </c>
      <c r="D16" s="117"/>
      <c r="E16" s="102" t="s">
        <v>1562</v>
      </c>
      <c r="F16" s="17"/>
      <c r="G16" s="93" t="s">
        <v>4</v>
      </c>
      <c r="H16" s="94">
        <v>45219</v>
      </c>
    </row>
    <row r="17" spans="1:8" s="18" customFormat="1" ht="20.399999999999999" x14ac:dyDescent="0.35">
      <c r="A17" s="13"/>
      <c r="B17" s="35" t="s">
        <v>5</v>
      </c>
      <c r="C17" s="101" t="s">
        <v>1563</v>
      </c>
      <c r="D17" s="97"/>
      <c r="E17" s="19"/>
      <c r="F17" s="17"/>
      <c r="G17" s="93" t="s">
        <v>7</v>
      </c>
      <c r="H17" s="95" t="s">
        <v>1564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1565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1566</v>
      </c>
      <c r="D53" s="81">
        <v>1</v>
      </c>
      <c r="E53" s="82">
        <v>70</v>
      </c>
      <c r="F53" s="89">
        <f>D53*E53</f>
        <v>70</v>
      </c>
      <c r="G53" s="83"/>
      <c r="H53" s="89">
        <f t="shared" ref="H53:H60" si="2">F53</f>
        <v>70</v>
      </c>
    </row>
    <row r="54" spans="1:8" s="43" customFormat="1" ht="20.399999999999999" x14ac:dyDescent="0.35">
      <c r="A54" s="51"/>
      <c r="B54" s="80"/>
      <c r="C54" s="106" t="s">
        <v>1567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1568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1569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 t="s">
        <v>1570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 t="s">
        <v>1571</v>
      </c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70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70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70C0"/>
  </sheetPr>
  <dimension ref="A1:J79"/>
  <sheetViews>
    <sheetView topLeftCell="A13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621</v>
      </c>
      <c r="D16" s="117"/>
      <c r="E16" s="16"/>
      <c r="F16" s="17"/>
      <c r="G16" s="93" t="s">
        <v>4</v>
      </c>
      <c r="H16" s="94">
        <v>45217</v>
      </c>
    </row>
    <row r="17" spans="1:8" s="18" customFormat="1" ht="20.399999999999999" x14ac:dyDescent="0.35">
      <c r="A17" s="13"/>
      <c r="B17" s="35" t="s">
        <v>5</v>
      </c>
      <c r="C17" s="101" t="s">
        <v>622</v>
      </c>
      <c r="D17" s="97"/>
      <c r="E17" s="19"/>
      <c r="F17" s="17"/>
      <c r="G17" s="93" t="s">
        <v>7</v>
      </c>
      <c r="H17" s="95" t="s">
        <v>1572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1573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1574</v>
      </c>
      <c r="D24" s="88">
        <v>1</v>
      </c>
      <c r="E24" s="89">
        <v>32</v>
      </c>
      <c r="F24" s="89">
        <f>D24*E24</f>
        <v>32</v>
      </c>
      <c r="G24" s="34"/>
      <c r="H24" s="89">
        <f t="shared" ref="H24:H46" si="0">F24</f>
        <v>32</v>
      </c>
    </row>
    <row r="25" spans="1:8" s="18" customFormat="1" ht="20.399999999999999" x14ac:dyDescent="0.35">
      <c r="A25" s="32"/>
      <c r="B25" s="33"/>
      <c r="C25" s="87" t="s">
        <v>1575</v>
      </c>
      <c r="D25" s="88">
        <v>1</v>
      </c>
      <c r="E25" s="89">
        <v>3</v>
      </c>
      <c r="F25" s="89">
        <f t="shared" ref="F25:F46" si="1">D25*E25</f>
        <v>3</v>
      </c>
      <c r="G25" s="34"/>
      <c r="H25" s="89">
        <f t="shared" si="0"/>
        <v>3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35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587</v>
      </c>
      <c r="D53" s="81">
        <v>1</v>
      </c>
      <c r="E53" s="82">
        <v>75</v>
      </c>
      <c r="F53" s="89">
        <f>D53*E53</f>
        <v>75</v>
      </c>
      <c r="G53" s="83"/>
      <c r="H53" s="89">
        <f t="shared" ref="H53:H60" si="2">F53</f>
        <v>75</v>
      </c>
    </row>
    <row r="54" spans="1:8" s="43" customFormat="1" ht="20.399999999999999" x14ac:dyDescent="0.35">
      <c r="A54" s="51"/>
      <c r="B54" s="80"/>
      <c r="C54" s="106" t="s">
        <v>856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1576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1577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 t="s">
        <v>1578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 t="s">
        <v>1579</v>
      </c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 t="s">
        <v>1580</v>
      </c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75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110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70C0"/>
  </sheetPr>
  <dimension ref="A1:J79"/>
  <sheetViews>
    <sheetView topLeftCell="A7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621</v>
      </c>
      <c r="D16" s="117"/>
      <c r="E16" s="16"/>
      <c r="F16" s="17"/>
      <c r="G16" s="93" t="s">
        <v>4</v>
      </c>
      <c r="H16" s="94">
        <v>45215</v>
      </c>
    </row>
    <row r="17" spans="1:8" s="18" customFormat="1" ht="20.399999999999999" x14ac:dyDescent="0.35">
      <c r="A17" s="13"/>
      <c r="B17" s="35" t="s">
        <v>5</v>
      </c>
      <c r="C17" s="101" t="s">
        <v>622</v>
      </c>
      <c r="D17" s="97"/>
      <c r="E17" s="19"/>
      <c r="F17" s="17"/>
      <c r="G17" s="93" t="s">
        <v>7</v>
      </c>
      <c r="H17" s="95" t="s">
        <v>1581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1582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1583</v>
      </c>
      <c r="D24" s="88">
        <v>1</v>
      </c>
      <c r="E24" s="89">
        <v>45</v>
      </c>
      <c r="F24" s="89">
        <f>D24*E24</f>
        <v>45</v>
      </c>
      <c r="G24" s="34"/>
      <c r="H24" s="89">
        <f t="shared" ref="H24:H46" si="0">F24</f>
        <v>45</v>
      </c>
    </row>
    <row r="25" spans="1:8" s="18" customFormat="1" ht="20.399999999999999" x14ac:dyDescent="0.35">
      <c r="A25" s="32"/>
      <c r="B25" s="33"/>
      <c r="C25" s="87" t="s">
        <v>1584</v>
      </c>
      <c r="D25" s="88">
        <v>1</v>
      </c>
      <c r="E25" s="89">
        <v>5</v>
      </c>
      <c r="F25" s="89">
        <f t="shared" ref="F25:F46" si="1">D25*E25</f>
        <v>5</v>
      </c>
      <c r="G25" s="34"/>
      <c r="H25" s="89">
        <f t="shared" si="0"/>
        <v>5</v>
      </c>
    </row>
    <row r="26" spans="1:8" s="18" customFormat="1" ht="20.399999999999999" x14ac:dyDescent="0.35">
      <c r="A26" s="32"/>
      <c r="B26" s="33"/>
      <c r="C26" s="87" t="s">
        <v>1585</v>
      </c>
      <c r="D26" s="88">
        <v>1</v>
      </c>
      <c r="E26" s="89">
        <v>12</v>
      </c>
      <c r="F26" s="89">
        <f t="shared" si="1"/>
        <v>12</v>
      </c>
      <c r="G26" s="34"/>
      <c r="H26" s="89">
        <f t="shared" si="0"/>
        <v>12</v>
      </c>
    </row>
    <row r="27" spans="1:8" s="18" customFormat="1" ht="20.399999999999999" x14ac:dyDescent="0.35">
      <c r="A27" s="32"/>
      <c r="B27" s="33"/>
      <c r="C27" s="110" t="s">
        <v>1586</v>
      </c>
      <c r="D27" s="111">
        <v>1</v>
      </c>
      <c r="E27" s="89">
        <v>7</v>
      </c>
      <c r="F27" s="89">
        <f t="shared" si="1"/>
        <v>7</v>
      </c>
      <c r="G27" s="34"/>
      <c r="H27" s="89">
        <f t="shared" si="0"/>
        <v>7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69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587</v>
      </c>
      <c r="D53" s="81">
        <v>1</v>
      </c>
      <c r="E53" s="82">
        <v>90</v>
      </c>
      <c r="F53" s="89">
        <f>D53*E53</f>
        <v>90</v>
      </c>
      <c r="G53" s="83"/>
      <c r="H53" s="89">
        <f t="shared" ref="H53:H60" si="2">F53</f>
        <v>90</v>
      </c>
    </row>
    <row r="54" spans="1:8" s="43" customFormat="1" ht="20.399999999999999" x14ac:dyDescent="0.35">
      <c r="A54" s="51"/>
      <c r="B54" s="80"/>
      <c r="C54" s="106" t="s">
        <v>856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1576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1577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 t="s">
        <v>1578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 t="s">
        <v>1579</v>
      </c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 t="s">
        <v>1580</v>
      </c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90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159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70C0"/>
  </sheetPr>
  <dimension ref="A1:J79"/>
  <sheetViews>
    <sheetView topLeftCell="A37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902</v>
      </c>
      <c r="D16" s="117" t="s">
        <v>364</v>
      </c>
      <c r="E16" s="16"/>
      <c r="F16" s="17"/>
      <c r="G16" s="93" t="s">
        <v>4</v>
      </c>
      <c r="H16" s="94">
        <v>45205</v>
      </c>
    </row>
    <row r="17" spans="1:8" s="18" customFormat="1" ht="20.399999999999999" x14ac:dyDescent="0.35">
      <c r="A17" s="13"/>
      <c r="B17" s="35" t="s">
        <v>5</v>
      </c>
      <c r="C17" s="101" t="s">
        <v>365</v>
      </c>
      <c r="D17" s="97"/>
      <c r="E17" s="19"/>
      <c r="F17" s="17"/>
      <c r="G17" s="93" t="s">
        <v>7</v>
      </c>
      <c r="H17" s="95" t="s">
        <v>1587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369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1588</v>
      </c>
      <c r="D24" s="88">
        <v>7</v>
      </c>
      <c r="E24" s="89">
        <v>9.5</v>
      </c>
      <c r="F24" s="89">
        <f>D24*E24</f>
        <v>66.5</v>
      </c>
      <c r="G24" s="34"/>
      <c r="H24" s="89">
        <f t="shared" ref="H24:H46" si="0">F24</f>
        <v>66.5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66.5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1589</v>
      </c>
      <c r="D53" s="81">
        <v>1</v>
      </c>
      <c r="E53" s="82">
        <v>50</v>
      </c>
      <c r="F53" s="89">
        <f>D53*E53</f>
        <v>50</v>
      </c>
      <c r="G53" s="83"/>
      <c r="H53" s="89">
        <f t="shared" ref="H53:H60" si="2">F53</f>
        <v>50</v>
      </c>
    </row>
    <row r="54" spans="1:8" s="43" customFormat="1" ht="20.399999999999999" x14ac:dyDescent="0.35">
      <c r="A54" s="51"/>
      <c r="B54" s="80"/>
      <c r="C54" s="106" t="s">
        <v>1590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116.5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J79"/>
  <sheetViews>
    <sheetView topLeftCell="A10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434</v>
      </c>
      <c r="D16" s="117" t="s">
        <v>435</v>
      </c>
      <c r="E16" s="16"/>
      <c r="F16" s="17"/>
      <c r="G16" s="93" t="s">
        <v>4</v>
      </c>
      <c r="H16" s="94">
        <v>45201</v>
      </c>
    </row>
    <row r="17" spans="1:8" s="18" customFormat="1" ht="20.399999999999999" x14ac:dyDescent="0.35">
      <c r="A17" s="13"/>
      <c r="B17" s="35" t="s">
        <v>5</v>
      </c>
      <c r="C17" s="115" t="s">
        <v>436</v>
      </c>
      <c r="D17" s="97"/>
      <c r="E17" s="19"/>
      <c r="F17" s="17"/>
      <c r="G17" s="93" t="s">
        <v>7</v>
      </c>
      <c r="H17" s="95"/>
    </row>
    <row r="18" spans="1:8" s="18" customFormat="1" ht="20.399999999999999" x14ac:dyDescent="0.35">
      <c r="A18" s="13"/>
      <c r="B18" s="35" t="s">
        <v>8</v>
      </c>
      <c r="C18" s="104" t="s">
        <v>438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1591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1223</v>
      </c>
      <c r="D53" s="81">
        <v>1</v>
      </c>
      <c r="E53" s="82">
        <v>30</v>
      </c>
      <c r="F53" s="89">
        <f>D53*E53</f>
        <v>30</v>
      </c>
      <c r="G53" s="83"/>
      <c r="H53" s="89">
        <f t="shared" ref="H53:H60" si="2">F53</f>
        <v>30</v>
      </c>
    </row>
    <row r="54" spans="1:8" s="43" customFormat="1" ht="20.399999999999999" x14ac:dyDescent="0.35">
      <c r="A54" s="51"/>
      <c r="B54" s="80"/>
      <c r="C54" s="106"/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30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30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J79"/>
  <sheetViews>
    <sheetView topLeftCell="A4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1592</v>
      </c>
      <c r="D16" s="117"/>
      <c r="E16" s="16"/>
      <c r="F16" s="17"/>
      <c r="G16" s="93" t="s">
        <v>4</v>
      </c>
      <c r="H16" s="94">
        <v>45179</v>
      </c>
    </row>
    <row r="17" spans="1:8" s="18" customFormat="1" ht="20.399999999999999" x14ac:dyDescent="0.35">
      <c r="A17" s="13"/>
      <c r="B17" s="35" t="s">
        <v>5</v>
      </c>
      <c r="C17" s="101"/>
      <c r="D17" s="97"/>
      <c r="E17" s="19"/>
      <c r="F17" s="17"/>
      <c r="G17" s="93" t="s">
        <v>7</v>
      </c>
      <c r="H17" s="95"/>
    </row>
    <row r="18" spans="1:8" s="18" customFormat="1" ht="20.399999999999999" x14ac:dyDescent="0.35">
      <c r="A18" s="13"/>
      <c r="B18" s="35" t="s">
        <v>8</v>
      </c>
      <c r="C18" s="104" t="s">
        <v>1593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1594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1595</v>
      </c>
      <c r="D53" s="81">
        <v>1</v>
      </c>
      <c r="E53" s="82">
        <v>192</v>
      </c>
      <c r="F53" s="89">
        <f>D53*E53</f>
        <v>192</v>
      </c>
      <c r="G53" s="83"/>
      <c r="H53" s="89">
        <f t="shared" ref="H53:H60" si="2">F53</f>
        <v>192</v>
      </c>
    </row>
    <row r="54" spans="1:8" s="43" customFormat="1" ht="20.399999999999999" x14ac:dyDescent="0.35">
      <c r="A54" s="51"/>
      <c r="B54" s="80"/>
      <c r="C54" s="106" t="s">
        <v>1596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1597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1598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 t="s">
        <v>1599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 t="s">
        <v>1600</v>
      </c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 t="s">
        <v>1601</v>
      </c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192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192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J79"/>
  <sheetViews>
    <sheetView topLeftCell="A10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1602</v>
      </c>
      <c r="D16" s="117"/>
      <c r="E16" s="16"/>
      <c r="F16" s="17"/>
      <c r="G16" s="93" t="s">
        <v>4</v>
      </c>
      <c r="H16" s="94">
        <v>45175</v>
      </c>
    </row>
    <row r="17" spans="1:8" s="18" customFormat="1" ht="20.399999999999999" x14ac:dyDescent="0.35">
      <c r="A17" s="13"/>
      <c r="B17" s="35" t="s">
        <v>5</v>
      </c>
      <c r="C17" s="101" t="s">
        <v>1603</v>
      </c>
      <c r="D17" s="97"/>
      <c r="E17" s="19"/>
      <c r="F17" s="17"/>
      <c r="G17" s="93" t="s">
        <v>7</v>
      </c>
      <c r="H17" s="95" t="s">
        <v>1604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1605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1606</v>
      </c>
      <c r="D24" s="88">
        <v>30</v>
      </c>
      <c r="E24" s="89">
        <v>1</v>
      </c>
      <c r="F24" s="89">
        <f>D24*E24</f>
        <v>30</v>
      </c>
      <c r="G24" s="34"/>
      <c r="H24" s="89">
        <f t="shared" ref="H24:H46" si="0">F24</f>
        <v>30</v>
      </c>
    </row>
    <row r="25" spans="1:8" s="18" customFormat="1" ht="20.399999999999999" x14ac:dyDescent="0.35">
      <c r="A25" s="32"/>
      <c r="B25" s="33"/>
      <c r="C25" s="87" t="s">
        <v>1607</v>
      </c>
      <c r="D25" s="88">
        <v>30</v>
      </c>
      <c r="E25" s="89">
        <v>1</v>
      </c>
      <c r="F25" s="89">
        <f t="shared" ref="F25:F46" si="1">D25*E25</f>
        <v>30</v>
      </c>
      <c r="G25" s="34"/>
      <c r="H25" s="89">
        <f t="shared" si="0"/>
        <v>30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 t="s">
        <v>1608</v>
      </c>
      <c r="D27" s="111">
        <v>1</v>
      </c>
      <c r="E27" s="89">
        <v>194.34</v>
      </c>
      <c r="F27" s="89">
        <f t="shared" si="1"/>
        <v>194.34</v>
      </c>
      <c r="G27" s="34"/>
      <c r="H27" s="89">
        <f t="shared" si="0"/>
        <v>194.34</v>
      </c>
    </row>
    <row r="28" spans="1:8" s="18" customFormat="1" ht="20.399999999999999" x14ac:dyDescent="0.35">
      <c r="A28" s="32"/>
      <c r="B28" s="33"/>
      <c r="C28" s="87" t="s">
        <v>1609</v>
      </c>
      <c r="D28" s="88">
        <v>30</v>
      </c>
      <c r="E28" s="89">
        <v>6</v>
      </c>
      <c r="F28" s="89">
        <f t="shared" si="1"/>
        <v>180</v>
      </c>
      <c r="G28" s="34"/>
      <c r="H28" s="89">
        <f t="shared" si="0"/>
        <v>180</v>
      </c>
    </row>
    <row r="29" spans="1:8" s="18" customFormat="1" ht="20.399999999999999" x14ac:dyDescent="0.35">
      <c r="A29" s="32"/>
      <c r="B29" s="33"/>
      <c r="C29" s="87" t="s">
        <v>59</v>
      </c>
      <c r="D29" s="88">
        <v>3</v>
      </c>
      <c r="E29" s="89">
        <v>36</v>
      </c>
      <c r="F29" s="89">
        <f t="shared" si="1"/>
        <v>108</v>
      </c>
      <c r="G29" s="34"/>
      <c r="H29" s="89">
        <f t="shared" si="0"/>
        <v>108</v>
      </c>
    </row>
    <row r="30" spans="1:8" s="18" customFormat="1" ht="20.399999999999999" x14ac:dyDescent="0.35">
      <c r="A30" s="32"/>
      <c r="B30" s="33"/>
      <c r="C30" s="87" t="s">
        <v>1610</v>
      </c>
      <c r="D30" s="88">
        <v>3</v>
      </c>
      <c r="E30" s="89">
        <v>18</v>
      </c>
      <c r="F30" s="89">
        <f t="shared" si="1"/>
        <v>54</v>
      </c>
      <c r="G30" s="34"/>
      <c r="H30" s="89">
        <f t="shared" si="0"/>
        <v>54</v>
      </c>
    </row>
    <row r="31" spans="1:8" s="18" customFormat="1" ht="20.399999999999999" x14ac:dyDescent="0.35">
      <c r="A31" s="32"/>
      <c r="B31" s="33"/>
      <c r="C31" s="87" t="s">
        <v>1611</v>
      </c>
      <c r="D31" s="88">
        <v>1</v>
      </c>
      <c r="E31" s="89">
        <v>16</v>
      </c>
      <c r="F31" s="89">
        <f t="shared" si="1"/>
        <v>16</v>
      </c>
      <c r="G31" s="34"/>
      <c r="H31" s="89">
        <f t="shared" si="0"/>
        <v>16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612.34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1612</v>
      </c>
      <c r="D53" s="81">
        <v>1</v>
      </c>
      <c r="E53" s="82">
        <v>500</v>
      </c>
      <c r="F53" s="89">
        <f>D53*E53</f>
        <v>500</v>
      </c>
      <c r="G53" s="83"/>
      <c r="H53" s="89">
        <f t="shared" ref="H53:H60" si="2">F53</f>
        <v>500</v>
      </c>
    </row>
    <row r="54" spans="1:8" s="43" customFormat="1" ht="20.399999999999999" x14ac:dyDescent="0.35">
      <c r="A54" s="51"/>
      <c r="B54" s="80"/>
      <c r="C54" s="106" t="s">
        <v>1613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1614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1615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500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 t="s">
        <v>1616</v>
      </c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1112.3400000000001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J79"/>
  <sheetViews>
    <sheetView topLeftCell="A16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1617</v>
      </c>
      <c r="D16" s="117" t="s">
        <v>1618</v>
      </c>
      <c r="E16" s="16"/>
      <c r="F16" s="17"/>
      <c r="G16" s="93" t="s">
        <v>4</v>
      </c>
      <c r="H16" s="94">
        <v>45148</v>
      </c>
    </row>
    <row r="17" spans="1:8" s="18" customFormat="1" ht="20.399999999999999" x14ac:dyDescent="0.35">
      <c r="A17" s="13"/>
      <c r="B17" s="35" t="s">
        <v>5</v>
      </c>
      <c r="C17" s="101" t="s">
        <v>1619</v>
      </c>
      <c r="D17" s="97"/>
      <c r="E17" s="19"/>
      <c r="F17" s="17"/>
      <c r="G17" s="93" t="s">
        <v>7</v>
      </c>
      <c r="H17" s="95" t="s">
        <v>1620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1621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1622</v>
      </c>
      <c r="D24" s="88">
        <v>1</v>
      </c>
      <c r="E24" s="89">
        <v>50</v>
      </c>
      <c r="F24" s="89">
        <f>D24*E24</f>
        <v>50</v>
      </c>
      <c r="G24" s="34"/>
      <c r="H24" s="89">
        <f t="shared" ref="H24:H46" si="0">F24</f>
        <v>50</v>
      </c>
    </row>
    <row r="25" spans="1:8" s="18" customFormat="1" ht="20.399999999999999" x14ac:dyDescent="0.35">
      <c r="A25" s="32"/>
      <c r="B25" s="33"/>
      <c r="C25" s="87" t="s">
        <v>1623</v>
      </c>
      <c r="D25" s="88">
        <v>1</v>
      </c>
      <c r="E25" s="89">
        <v>5</v>
      </c>
      <c r="F25" s="89">
        <f t="shared" ref="F25:F46" si="1">D25*E25</f>
        <v>5</v>
      </c>
      <c r="G25" s="34"/>
      <c r="H25" s="89">
        <f t="shared" si="0"/>
        <v>5</v>
      </c>
    </row>
    <row r="26" spans="1:8" s="18" customFormat="1" ht="20.399999999999999" x14ac:dyDescent="0.35">
      <c r="A26" s="32"/>
      <c r="B26" s="33"/>
      <c r="C26" s="87" t="s">
        <v>1624</v>
      </c>
      <c r="D26" s="88">
        <v>1</v>
      </c>
      <c r="E26" s="89">
        <v>5</v>
      </c>
      <c r="F26" s="89">
        <f t="shared" si="1"/>
        <v>5</v>
      </c>
      <c r="G26" s="34"/>
      <c r="H26" s="89">
        <f t="shared" si="0"/>
        <v>5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60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1625</v>
      </c>
      <c r="D53" s="81">
        <v>1</v>
      </c>
      <c r="E53" s="82">
        <v>60</v>
      </c>
      <c r="F53" s="89">
        <f>D53*E53</f>
        <v>60</v>
      </c>
      <c r="G53" s="83"/>
      <c r="H53" s="89">
        <f t="shared" ref="H53:H60" si="2">F53</f>
        <v>60</v>
      </c>
    </row>
    <row r="54" spans="1:8" s="43" customFormat="1" ht="20.399999999999999" x14ac:dyDescent="0.35">
      <c r="A54" s="51"/>
      <c r="B54" s="80"/>
      <c r="C54" s="106" t="s">
        <v>1626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1627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1628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60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120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50"/>
  </sheetPr>
  <dimension ref="A1:J79"/>
  <sheetViews>
    <sheetView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155</v>
      </c>
      <c r="D16" s="117" t="s">
        <v>156</v>
      </c>
      <c r="E16" s="16"/>
      <c r="F16" s="17"/>
      <c r="G16" s="93" t="s">
        <v>4</v>
      </c>
      <c r="H16" s="94">
        <v>45145</v>
      </c>
    </row>
    <row r="17" spans="1:8" s="18" customFormat="1" ht="20.399999999999999" x14ac:dyDescent="0.35">
      <c r="A17" s="13"/>
      <c r="B17" s="35" t="s">
        <v>5</v>
      </c>
      <c r="C17" s="101" t="s">
        <v>157</v>
      </c>
      <c r="D17" s="97"/>
      <c r="E17" s="19"/>
      <c r="F17" s="17"/>
      <c r="G17" s="93" t="s">
        <v>7</v>
      </c>
      <c r="H17" s="95" t="s">
        <v>1629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1630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1631</v>
      </c>
      <c r="D24" s="88">
        <v>1</v>
      </c>
      <c r="E24" s="89">
        <v>4</v>
      </c>
      <c r="F24" s="89">
        <f>D24*E24</f>
        <v>4</v>
      </c>
      <c r="G24" s="34"/>
      <c r="H24" s="89">
        <f t="shared" ref="H24:H46" si="0">F24</f>
        <v>4</v>
      </c>
    </row>
    <row r="25" spans="1:8" s="18" customFormat="1" ht="20.399999999999999" x14ac:dyDescent="0.35">
      <c r="A25" s="32"/>
      <c r="B25" s="33"/>
      <c r="C25" s="87" t="s">
        <v>1632</v>
      </c>
      <c r="D25" s="88">
        <v>1</v>
      </c>
      <c r="E25" s="89">
        <v>12</v>
      </c>
      <c r="F25" s="89">
        <f t="shared" ref="F25:F46" si="1">D25*E25</f>
        <v>12</v>
      </c>
      <c r="G25" s="34"/>
      <c r="H25" s="89">
        <f t="shared" si="0"/>
        <v>12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16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1633</v>
      </c>
      <c r="D53" s="81">
        <v>1</v>
      </c>
      <c r="E53" s="82">
        <v>40</v>
      </c>
      <c r="F53" s="89">
        <f>D53*E53</f>
        <v>40</v>
      </c>
      <c r="G53" s="83"/>
      <c r="H53" s="89">
        <f t="shared" ref="H53:H60" si="2">F53</f>
        <v>40</v>
      </c>
    </row>
    <row r="54" spans="1:8" s="43" customFormat="1" ht="20.399999999999999" x14ac:dyDescent="0.35">
      <c r="A54" s="51"/>
      <c r="B54" s="80"/>
      <c r="C54" s="106" t="s">
        <v>1634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1635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56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50"/>
  </sheetPr>
  <dimension ref="A1:J79"/>
  <sheetViews>
    <sheetView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612</v>
      </c>
      <c r="D16" s="117" t="s">
        <v>613</v>
      </c>
      <c r="E16" s="16"/>
      <c r="F16" s="17"/>
      <c r="G16" s="93" t="s">
        <v>4</v>
      </c>
      <c r="H16" s="94">
        <v>45152</v>
      </c>
    </row>
    <row r="17" spans="1:8" s="18" customFormat="1" ht="20.399999999999999" x14ac:dyDescent="0.35">
      <c r="A17" s="13"/>
      <c r="B17" s="35" t="s">
        <v>5</v>
      </c>
      <c r="C17" s="101" t="s">
        <v>614</v>
      </c>
      <c r="D17" s="97"/>
      <c r="E17" s="19"/>
      <c r="F17" s="17"/>
      <c r="G17" s="93" t="s">
        <v>7</v>
      </c>
      <c r="H17" s="95" t="s">
        <v>1636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1637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1638</v>
      </c>
      <c r="D53" s="81">
        <v>1</v>
      </c>
      <c r="E53" s="82">
        <v>40</v>
      </c>
      <c r="F53" s="89">
        <f>D53*E53</f>
        <v>40</v>
      </c>
      <c r="G53" s="83"/>
      <c r="H53" s="89">
        <f t="shared" ref="H53:H60" si="2">F53</f>
        <v>40</v>
      </c>
    </row>
    <row r="54" spans="1:8" s="43" customFormat="1" ht="20.399999999999999" x14ac:dyDescent="0.35">
      <c r="A54" s="51"/>
      <c r="B54" s="80"/>
      <c r="C54" s="106" t="s">
        <v>1639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1640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1641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 t="s">
        <v>1642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 t="s">
        <v>1643</v>
      </c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 t="s">
        <v>1644</v>
      </c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 t="s">
        <v>1645</v>
      </c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40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50"/>
  </sheetPr>
  <dimension ref="A1:J79"/>
  <sheetViews>
    <sheetView topLeftCell="A13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355</v>
      </c>
      <c r="D16" s="117" t="s">
        <v>356</v>
      </c>
      <c r="E16" s="16"/>
      <c r="F16" s="17"/>
      <c r="G16" s="93" t="s">
        <v>4</v>
      </c>
      <c r="H16" s="94">
        <v>45148</v>
      </c>
    </row>
    <row r="17" spans="1:8" s="18" customFormat="1" ht="20.399999999999999" x14ac:dyDescent="0.35">
      <c r="A17" s="13"/>
      <c r="B17" s="35" t="s">
        <v>5</v>
      </c>
      <c r="C17" s="101" t="s">
        <v>357</v>
      </c>
      <c r="D17" s="97"/>
      <c r="E17" s="19"/>
      <c r="F17" s="17"/>
      <c r="G17" s="93" t="s">
        <v>7</v>
      </c>
      <c r="H17" s="95" t="s">
        <v>1646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1647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1648</v>
      </c>
      <c r="D24" s="88">
        <v>1</v>
      </c>
      <c r="E24" s="89">
        <v>15</v>
      </c>
      <c r="F24" s="89">
        <f>D24*E24</f>
        <v>15</v>
      </c>
      <c r="G24" s="34"/>
      <c r="H24" s="89">
        <f t="shared" ref="H24:H46" si="0">F24</f>
        <v>15</v>
      </c>
    </row>
    <row r="25" spans="1:8" s="18" customFormat="1" ht="20.399999999999999" x14ac:dyDescent="0.35">
      <c r="A25" s="32"/>
      <c r="B25" s="33"/>
      <c r="C25" s="87" t="s">
        <v>1649</v>
      </c>
      <c r="D25" s="88">
        <v>20</v>
      </c>
      <c r="E25" s="89">
        <v>2</v>
      </c>
      <c r="F25" s="89">
        <f t="shared" ref="F25:F46" si="1">D25*E25</f>
        <v>40</v>
      </c>
      <c r="G25" s="34"/>
      <c r="H25" s="89">
        <f t="shared" si="0"/>
        <v>40</v>
      </c>
    </row>
    <row r="26" spans="1:8" s="18" customFormat="1" ht="20.399999999999999" x14ac:dyDescent="0.35">
      <c r="A26" s="32"/>
      <c r="B26" s="33"/>
      <c r="C26" s="87" t="s">
        <v>1650</v>
      </c>
      <c r="D26" s="88">
        <v>4</v>
      </c>
      <c r="E26" s="89">
        <v>2.5</v>
      </c>
      <c r="F26" s="89">
        <f t="shared" si="1"/>
        <v>10</v>
      </c>
      <c r="G26" s="34"/>
      <c r="H26" s="89">
        <f t="shared" si="0"/>
        <v>10</v>
      </c>
    </row>
    <row r="27" spans="1:8" s="18" customFormat="1" ht="20.399999999999999" x14ac:dyDescent="0.35">
      <c r="A27" s="32"/>
      <c r="B27" s="33"/>
      <c r="C27" s="110" t="s">
        <v>1651</v>
      </c>
      <c r="D27" s="111">
        <v>1</v>
      </c>
      <c r="E27" s="89">
        <v>9</v>
      </c>
      <c r="F27" s="89">
        <f t="shared" si="1"/>
        <v>9</v>
      </c>
      <c r="G27" s="34"/>
      <c r="H27" s="89">
        <f t="shared" si="0"/>
        <v>9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74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1652</v>
      </c>
      <c r="D53" s="81">
        <v>16</v>
      </c>
      <c r="E53" s="82">
        <v>17</v>
      </c>
      <c r="F53" s="89">
        <f>D53*E53</f>
        <v>272</v>
      </c>
      <c r="G53" s="83"/>
      <c r="H53" s="89">
        <f t="shared" ref="H53:H60" si="2">F53</f>
        <v>272</v>
      </c>
    </row>
    <row r="54" spans="1:8" s="43" customFormat="1" ht="20.399999999999999" x14ac:dyDescent="0.35">
      <c r="A54" s="51"/>
      <c r="B54" s="80"/>
      <c r="C54" s="106" t="s">
        <v>1653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1654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1655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 t="s">
        <v>1656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 t="s">
        <v>1657</v>
      </c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 t="s">
        <v>1658</v>
      </c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 t="s">
        <v>1659</v>
      </c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272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 t="s">
        <v>1660</v>
      </c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 t="s">
        <v>1661</v>
      </c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 t="s">
        <v>1662</v>
      </c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346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50"/>
  </sheetPr>
  <dimension ref="A1:J79"/>
  <sheetViews>
    <sheetView topLeftCell="A10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155</v>
      </c>
      <c r="D16" s="117" t="s">
        <v>156</v>
      </c>
      <c r="E16" s="16"/>
      <c r="F16" s="17"/>
      <c r="G16" s="93" t="s">
        <v>4</v>
      </c>
      <c r="H16" s="94">
        <v>45145</v>
      </c>
    </row>
    <row r="17" spans="1:8" s="18" customFormat="1" ht="20.399999999999999" x14ac:dyDescent="0.35">
      <c r="A17" s="13"/>
      <c r="B17" s="35" t="s">
        <v>5</v>
      </c>
      <c r="C17" s="101" t="s">
        <v>157</v>
      </c>
      <c r="D17" s="97"/>
      <c r="E17" s="19"/>
      <c r="F17" s="17"/>
      <c r="G17" s="93" t="s">
        <v>7</v>
      </c>
      <c r="H17" s="95" t="s">
        <v>1663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1664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1665</v>
      </c>
      <c r="D24" s="88">
        <v>4</v>
      </c>
      <c r="E24" s="89">
        <v>2</v>
      </c>
      <c r="F24" s="89">
        <f>D24*E24</f>
        <v>8</v>
      </c>
      <c r="G24" s="34"/>
      <c r="H24" s="89">
        <f t="shared" ref="H24:H46" si="0">F24</f>
        <v>8</v>
      </c>
    </row>
    <row r="25" spans="1:8" s="18" customFormat="1" ht="20.399999999999999" x14ac:dyDescent="0.35">
      <c r="A25" s="32"/>
      <c r="B25" s="33"/>
      <c r="C25" s="87" t="s">
        <v>1666</v>
      </c>
      <c r="D25" s="88">
        <v>1</v>
      </c>
      <c r="E25" s="89">
        <v>3</v>
      </c>
      <c r="F25" s="89">
        <f t="shared" ref="F25:F46" si="1">D25*E25</f>
        <v>3</v>
      </c>
      <c r="G25" s="34"/>
      <c r="H25" s="89">
        <f t="shared" si="0"/>
        <v>3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11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1667</v>
      </c>
      <c r="D53" s="81">
        <v>1</v>
      </c>
      <c r="E53" s="82">
        <v>45</v>
      </c>
      <c r="F53" s="89">
        <f>D53*E53</f>
        <v>45</v>
      </c>
      <c r="G53" s="83"/>
      <c r="H53" s="89">
        <f t="shared" ref="H53:H60" si="2">F53</f>
        <v>45</v>
      </c>
    </row>
    <row r="54" spans="1:8" s="43" customFormat="1" ht="20.399999999999999" x14ac:dyDescent="0.35">
      <c r="A54" s="51"/>
      <c r="B54" s="80"/>
      <c r="C54" s="106" t="s">
        <v>1668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1669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1670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 t="s">
        <v>1671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56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70C0"/>
  </sheetPr>
  <dimension ref="A1:J79"/>
  <sheetViews>
    <sheetView topLeftCell="A37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902</v>
      </c>
      <c r="D16" s="117" t="s">
        <v>364</v>
      </c>
      <c r="E16" s="16"/>
      <c r="F16" s="17"/>
      <c r="G16" s="93" t="s">
        <v>4</v>
      </c>
      <c r="H16" s="94">
        <v>45142</v>
      </c>
    </row>
    <row r="17" spans="1:8" s="18" customFormat="1" ht="20.399999999999999" x14ac:dyDescent="0.35">
      <c r="A17" s="13"/>
      <c r="B17" s="35" t="s">
        <v>5</v>
      </c>
      <c r="C17" s="101" t="s">
        <v>365</v>
      </c>
      <c r="D17" s="97"/>
      <c r="E17" s="19"/>
      <c r="F17" s="17"/>
      <c r="G17" s="93" t="s">
        <v>7</v>
      </c>
      <c r="H17" s="95" t="s">
        <v>1672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1673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1588</v>
      </c>
      <c r="D24" s="88">
        <v>8</v>
      </c>
      <c r="E24" s="89">
        <v>9.5</v>
      </c>
      <c r="F24" s="89">
        <f>D24*E24</f>
        <v>76</v>
      </c>
      <c r="G24" s="34"/>
      <c r="H24" s="89">
        <f t="shared" ref="H24:H46" si="0">F24</f>
        <v>76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76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1589</v>
      </c>
      <c r="D53" s="81">
        <v>1</v>
      </c>
      <c r="E53" s="82">
        <v>50</v>
      </c>
      <c r="F53" s="89">
        <f>D53*E53</f>
        <v>50</v>
      </c>
      <c r="G53" s="83"/>
      <c r="H53" s="89">
        <f t="shared" ref="H53:H60" si="2">F53</f>
        <v>50</v>
      </c>
    </row>
    <row r="54" spans="1:8" s="43" customFormat="1" ht="20.399999999999999" x14ac:dyDescent="0.35">
      <c r="A54" s="51"/>
      <c r="B54" s="80"/>
      <c r="C54" s="106" t="s">
        <v>1674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126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DB33B7"/>
  </sheetPr>
  <dimension ref="A1:J79"/>
  <sheetViews>
    <sheetView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329</v>
      </c>
      <c r="D16" s="117" t="s">
        <v>330</v>
      </c>
      <c r="E16" s="16"/>
      <c r="F16" s="17"/>
      <c r="G16" s="93" t="s">
        <v>4</v>
      </c>
      <c r="H16" s="94">
        <v>45140</v>
      </c>
    </row>
    <row r="17" spans="1:8" s="18" customFormat="1" ht="20.399999999999999" x14ac:dyDescent="0.35">
      <c r="A17" s="13"/>
      <c r="B17" s="35" t="s">
        <v>5</v>
      </c>
      <c r="C17" s="101" t="s">
        <v>1675</v>
      </c>
      <c r="D17" s="97"/>
      <c r="E17" s="19"/>
      <c r="F17" s="17"/>
      <c r="G17" s="93" t="s">
        <v>7</v>
      </c>
      <c r="H17" s="95" t="s">
        <v>1676</v>
      </c>
    </row>
    <row r="18" spans="1:8" s="18" customFormat="1" ht="20.399999999999999" x14ac:dyDescent="0.35">
      <c r="A18" s="13"/>
      <c r="B18" s="35" t="s">
        <v>8</v>
      </c>
      <c r="C18" s="104" t="s">
        <v>329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1677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1428</v>
      </c>
      <c r="D53" s="81">
        <v>1</v>
      </c>
      <c r="E53" s="82">
        <v>55</v>
      </c>
      <c r="F53" s="89">
        <f>D53*E53</f>
        <v>55</v>
      </c>
      <c r="G53" s="83"/>
      <c r="H53" s="89">
        <f t="shared" ref="H53:H60" si="2">F53</f>
        <v>55</v>
      </c>
    </row>
    <row r="54" spans="1:8" s="43" customFormat="1" ht="20.399999999999999" x14ac:dyDescent="0.35">
      <c r="A54" s="51"/>
      <c r="B54" s="80"/>
      <c r="C54" s="106" t="s">
        <v>1429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55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5" tint="0.39997558519241921"/>
  </sheetPr>
  <dimension ref="A1:J79"/>
  <sheetViews>
    <sheetView topLeftCell="A10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434</v>
      </c>
      <c r="D16" s="117" t="s">
        <v>435</v>
      </c>
      <c r="E16" s="16"/>
      <c r="F16" s="17"/>
      <c r="G16" s="93" t="s">
        <v>4</v>
      </c>
      <c r="H16" s="94">
        <v>45138</v>
      </c>
    </row>
    <row r="17" spans="1:8" s="18" customFormat="1" ht="20.399999999999999" x14ac:dyDescent="0.35">
      <c r="A17" s="13"/>
      <c r="B17" s="35" t="s">
        <v>5</v>
      </c>
      <c r="C17" s="115" t="s">
        <v>436</v>
      </c>
      <c r="D17" s="97"/>
      <c r="E17" s="19"/>
      <c r="F17" s="17"/>
      <c r="G17" s="93" t="s">
        <v>7</v>
      </c>
      <c r="H17" s="95" t="s">
        <v>1678</v>
      </c>
    </row>
    <row r="18" spans="1:8" s="18" customFormat="1" ht="20.399999999999999" x14ac:dyDescent="0.35">
      <c r="A18" s="13"/>
      <c r="B18" s="35" t="s">
        <v>8</v>
      </c>
      <c r="C18" s="104" t="s">
        <v>438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1679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1680</v>
      </c>
      <c r="D24" s="88">
        <v>1</v>
      </c>
      <c r="E24" s="89">
        <v>18</v>
      </c>
      <c r="F24" s="89">
        <f>D24*E24</f>
        <v>18</v>
      </c>
      <c r="G24" s="34"/>
      <c r="H24" s="89">
        <f t="shared" ref="H24:H46" si="0">F24</f>
        <v>18</v>
      </c>
    </row>
    <row r="25" spans="1:8" s="18" customFormat="1" ht="20.399999999999999" x14ac:dyDescent="0.35">
      <c r="A25" s="32"/>
      <c r="B25" s="33"/>
      <c r="C25" s="87" t="s">
        <v>1681</v>
      </c>
      <c r="D25" s="88">
        <v>5</v>
      </c>
      <c r="E25" s="89">
        <v>1.5</v>
      </c>
      <c r="F25" s="89">
        <f t="shared" ref="F25:F46" si="1">D25*E25</f>
        <v>7.5</v>
      </c>
      <c r="G25" s="34"/>
      <c r="H25" s="89">
        <f t="shared" si="0"/>
        <v>7.5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25.5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1682</v>
      </c>
      <c r="D53" s="81">
        <v>1</v>
      </c>
      <c r="E53" s="82">
        <v>25</v>
      </c>
      <c r="F53" s="89">
        <f>D53*E53</f>
        <v>25</v>
      </c>
      <c r="G53" s="83"/>
      <c r="H53" s="89">
        <f t="shared" ref="H53:H60" si="2">F53</f>
        <v>25</v>
      </c>
    </row>
    <row r="54" spans="1:8" s="43" customFormat="1" ht="20.399999999999999" x14ac:dyDescent="0.35">
      <c r="A54" s="51"/>
      <c r="B54" s="80"/>
      <c r="C54" s="106" t="s">
        <v>1683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1684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 t="s">
        <v>1685</v>
      </c>
      <c r="D57" s="81">
        <v>1</v>
      </c>
      <c r="E57" s="82">
        <v>35</v>
      </c>
      <c r="F57" s="89">
        <f t="shared" si="3"/>
        <v>35</v>
      </c>
      <c r="G57" s="83"/>
      <c r="H57" s="89">
        <f t="shared" si="2"/>
        <v>35</v>
      </c>
    </row>
    <row r="58" spans="1:8" s="43" customFormat="1" ht="20.399999999999999" x14ac:dyDescent="0.35">
      <c r="A58" s="42"/>
      <c r="B58" s="80"/>
      <c r="C58" s="114" t="s">
        <v>1686</v>
      </c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60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85.5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70C0"/>
  </sheetPr>
  <dimension ref="A1:J79"/>
  <sheetViews>
    <sheetView topLeftCell="A13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1687</v>
      </c>
      <c r="D16" s="117" t="s">
        <v>1688</v>
      </c>
      <c r="E16" s="16"/>
      <c r="F16" s="17"/>
      <c r="G16" s="93" t="s">
        <v>4</v>
      </c>
      <c r="H16" s="94">
        <v>45133</v>
      </c>
    </row>
    <row r="17" spans="1:8" s="18" customFormat="1" ht="20.399999999999999" x14ac:dyDescent="0.35">
      <c r="A17" s="13"/>
      <c r="B17" s="35" t="s">
        <v>5</v>
      </c>
      <c r="C17" s="101" t="s">
        <v>1510</v>
      </c>
      <c r="D17" s="97"/>
      <c r="E17" s="19"/>
      <c r="F17" s="17"/>
      <c r="G17" s="93" t="s">
        <v>7</v>
      </c>
      <c r="H17" s="95" t="s">
        <v>1689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1690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1588</v>
      </c>
      <c r="D24" s="88">
        <v>2</v>
      </c>
      <c r="E24" s="89">
        <v>10</v>
      </c>
      <c r="F24" s="89">
        <f>D24*E24</f>
        <v>20</v>
      </c>
      <c r="G24" s="34"/>
      <c r="H24" s="89">
        <f t="shared" ref="H24:H46" si="0">F24</f>
        <v>20</v>
      </c>
    </row>
    <row r="25" spans="1:8" s="18" customFormat="1" ht="20.399999999999999" x14ac:dyDescent="0.35">
      <c r="A25" s="32"/>
      <c r="B25" s="33"/>
      <c r="C25" s="87" t="s">
        <v>1691</v>
      </c>
      <c r="D25" s="88">
        <v>1</v>
      </c>
      <c r="E25" s="89">
        <v>20</v>
      </c>
      <c r="F25" s="89">
        <f t="shared" ref="F25:F46" si="1">D25*E25</f>
        <v>20</v>
      </c>
      <c r="G25" s="34"/>
      <c r="H25" s="89">
        <f t="shared" si="0"/>
        <v>20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40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1692</v>
      </c>
      <c r="D53" s="81">
        <v>9</v>
      </c>
      <c r="E53" s="82">
        <v>20</v>
      </c>
      <c r="F53" s="89">
        <f>D53*E53</f>
        <v>180</v>
      </c>
      <c r="G53" s="83"/>
      <c r="H53" s="89">
        <f t="shared" ref="H53:H60" si="2">F53</f>
        <v>180</v>
      </c>
    </row>
    <row r="54" spans="1:8" s="43" customFormat="1" ht="20.399999999999999" x14ac:dyDescent="0.35">
      <c r="A54" s="51"/>
      <c r="B54" s="80"/>
      <c r="C54" s="106" t="s">
        <v>1693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1694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1695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 t="s">
        <v>1696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 t="s">
        <v>1697</v>
      </c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180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220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B050"/>
  </sheetPr>
  <dimension ref="A1:J79"/>
  <sheetViews>
    <sheetView topLeftCell="A3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1698</v>
      </c>
      <c r="D16" s="117"/>
      <c r="E16" s="16"/>
      <c r="F16" s="17"/>
      <c r="G16" s="93" t="s">
        <v>4</v>
      </c>
      <c r="H16" s="94">
        <v>45133</v>
      </c>
    </row>
    <row r="17" spans="1:8" s="18" customFormat="1" ht="20.399999999999999" x14ac:dyDescent="0.35">
      <c r="A17" s="13"/>
      <c r="B17" s="35" t="s">
        <v>5</v>
      </c>
      <c r="C17" s="101" t="s">
        <v>1699</v>
      </c>
      <c r="D17" s="97"/>
      <c r="E17" s="19"/>
      <c r="F17" s="17"/>
      <c r="G17" s="93" t="s">
        <v>7</v>
      </c>
      <c r="H17" s="95"/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1700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1701</v>
      </c>
      <c r="D24" s="88">
        <v>1</v>
      </c>
      <c r="E24" s="89">
        <v>99</v>
      </c>
      <c r="F24" s="89">
        <f>D24*E24</f>
        <v>99</v>
      </c>
      <c r="G24" s="34"/>
      <c r="H24" s="89">
        <f t="shared" ref="H24:H46" si="0">F24</f>
        <v>99</v>
      </c>
    </row>
    <row r="25" spans="1:8" s="18" customFormat="1" ht="20.399999999999999" x14ac:dyDescent="0.35">
      <c r="A25" s="32"/>
      <c r="B25" s="33"/>
      <c r="C25" s="87" t="s">
        <v>1702</v>
      </c>
      <c r="D25" s="88">
        <v>1</v>
      </c>
      <c r="E25" s="89">
        <v>21</v>
      </c>
      <c r="F25" s="89">
        <f t="shared" ref="F25:F46" si="1">D25*E25</f>
        <v>21</v>
      </c>
      <c r="G25" s="34"/>
      <c r="H25" s="89">
        <f t="shared" si="0"/>
        <v>21</v>
      </c>
    </row>
    <row r="26" spans="1:8" s="18" customFormat="1" ht="20.399999999999999" x14ac:dyDescent="0.35">
      <c r="A26" s="32"/>
      <c r="B26" s="33"/>
      <c r="C26" s="87" t="s">
        <v>1703</v>
      </c>
      <c r="D26" s="88">
        <v>2</v>
      </c>
      <c r="E26" s="89">
        <v>8</v>
      </c>
      <c r="F26" s="89">
        <f t="shared" si="1"/>
        <v>16</v>
      </c>
      <c r="G26" s="34"/>
      <c r="H26" s="89">
        <f t="shared" si="0"/>
        <v>16</v>
      </c>
    </row>
    <row r="27" spans="1:8" s="18" customFormat="1" ht="20.399999999999999" x14ac:dyDescent="0.35">
      <c r="A27" s="32"/>
      <c r="B27" s="33"/>
      <c r="C27" s="110" t="s">
        <v>1704</v>
      </c>
      <c r="D27" s="111">
        <v>2</v>
      </c>
      <c r="E27" s="89">
        <v>10</v>
      </c>
      <c r="F27" s="89">
        <f t="shared" si="1"/>
        <v>20</v>
      </c>
      <c r="G27" s="34"/>
      <c r="H27" s="89">
        <f t="shared" si="0"/>
        <v>20</v>
      </c>
    </row>
    <row r="28" spans="1:8" s="18" customFormat="1" ht="20.399999999999999" x14ac:dyDescent="0.35">
      <c r="A28" s="32"/>
      <c r="B28" s="33"/>
      <c r="C28" s="87" t="s">
        <v>1705</v>
      </c>
      <c r="D28" s="88">
        <v>1</v>
      </c>
      <c r="E28" s="89">
        <v>9</v>
      </c>
      <c r="F28" s="89">
        <f t="shared" si="1"/>
        <v>9</v>
      </c>
      <c r="G28" s="34"/>
      <c r="H28" s="89">
        <f t="shared" si="0"/>
        <v>9</v>
      </c>
    </row>
    <row r="29" spans="1:8" s="18" customFormat="1" ht="20.399999999999999" x14ac:dyDescent="0.35">
      <c r="A29" s="32"/>
      <c r="B29" s="33"/>
      <c r="C29" s="87" t="s">
        <v>1706</v>
      </c>
      <c r="D29" s="88">
        <v>1</v>
      </c>
      <c r="E29" s="89">
        <v>130</v>
      </c>
      <c r="F29" s="89">
        <f t="shared" si="1"/>
        <v>130</v>
      </c>
      <c r="G29" s="34"/>
      <c r="H29" s="89">
        <f t="shared" si="0"/>
        <v>130</v>
      </c>
    </row>
    <row r="30" spans="1:8" s="18" customFormat="1" ht="20.399999999999999" x14ac:dyDescent="0.35">
      <c r="A30" s="32"/>
      <c r="B30" s="33"/>
      <c r="C30" s="87" t="s">
        <v>1707</v>
      </c>
      <c r="D30" s="88">
        <v>1</v>
      </c>
      <c r="E30" s="89">
        <v>20</v>
      </c>
      <c r="F30" s="89">
        <f t="shared" si="1"/>
        <v>20</v>
      </c>
      <c r="G30" s="34"/>
      <c r="H30" s="89">
        <f t="shared" si="0"/>
        <v>20</v>
      </c>
    </row>
    <row r="31" spans="1:8" s="18" customFormat="1" ht="20.399999999999999" x14ac:dyDescent="0.35">
      <c r="A31" s="32"/>
      <c r="B31" s="33"/>
      <c r="C31" s="87" t="s">
        <v>1401</v>
      </c>
      <c r="D31" s="88">
        <v>1</v>
      </c>
      <c r="E31" s="89">
        <v>38</v>
      </c>
      <c r="F31" s="89">
        <f t="shared" si="1"/>
        <v>38</v>
      </c>
      <c r="G31" s="34"/>
      <c r="H31" s="89">
        <f t="shared" si="0"/>
        <v>38</v>
      </c>
    </row>
    <row r="32" spans="1:8" s="18" customFormat="1" ht="20.399999999999999" x14ac:dyDescent="0.35">
      <c r="A32" s="32"/>
      <c r="B32" s="33"/>
      <c r="C32" s="87" t="s">
        <v>1708</v>
      </c>
      <c r="D32" s="88">
        <v>1</v>
      </c>
      <c r="E32" s="89">
        <v>15</v>
      </c>
      <c r="F32" s="89">
        <f t="shared" si="1"/>
        <v>15</v>
      </c>
      <c r="G32" s="34"/>
      <c r="H32" s="89">
        <f t="shared" si="0"/>
        <v>15</v>
      </c>
    </row>
    <row r="33" spans="1:8" s="18" customFormat="1" ht="20.399999999999999" x14ac:dyDescent="0.35">
      <c r="A33" s="32"/>
      <c r="B33" s="33"/>
      <c r="C33" s="87" t="s">
        <v>1709</v>
      </c>
      <c r="D33" s="88">
        <v>1</v>
      </c>
      <c r="E33" s="89">
        <v>18</v>
      </c>
      <c r="F33" s="89">
        <f t="shared" si="1"/>
        <v>18</v>
      </c>
      <c r="G33" s="34"/>
      <c r="H33" s="89">
        <f t="shared" si="0"/>
        <v>18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386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1710</v>
      </c>
      <c r="D53" s="81">
        <v>1</v>
      </c>
      <c r="E53" s="82">
        <v>550</v>
      </c>
      <c r="F53" s="89">
        <f>D53*E53</f>
        <v>550</v>
      </c>
      <c r="G53" s="83"/>
      <c r="H53" s="89">
        <f t="shared" ref="H53:H60" si="2">F53</f>
        <v>550</v>
      </c>
    </row>
    <row r="54" spans="1:8" s="43" customFormat="1" ht="20.399999999999999" x14ac:dyDescent="0.35">
      <c r="A54" s="51"/>
      <c r="B54" s="80"/>
      <c r="C54" s="106" t="s">
        <v>1711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1712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1713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 t="s">
        <v>1714</v>
      </c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936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70C0"/>
  </sheetPr>
  <dimension ref="A1:J79"/>
  <sheetViews>
    <sheetView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1281</v>
      </c>
      <c r="D16" s="117" t="s">
        <v>1282</v>
      </c>
      <c r="E16" s="16"/>
      <c r="F16" s="17"/>
      <c r="G16" s="93" t="s">
        <v>4</v>
      </c>
      <c r="H16" s="94">
        <v>45133</v>
      </c>
    </row>
    <row r="17" spans="1:8" s="18" customFormat="1" ht="20.399999999999999" x14ac:dyDescent="0.35">
      <c r="A17" s="13"/>
      <c r="B17" s="35" t="s">
        <v>5</v>
      </c>
      <c r="C17" s="101" t="s">
        <v>1283</v>
      </c>
      <c r="D17" s="97"/>
      <c r="E17" s="19"/>
      <c r="F17" s="17"/>
      <c r="G17" s="93" t="s">
        <v>7</v>
      </c>
      <c r="H17" s="95" t="s">
        <v>1715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1716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1717</v>
      </c>
      <c r="D24" s="88">
        <v>1</v>
      </c>
      <c r="E24" s="89">
        <v>15</v>
      </c>
      <c r="F24" s="89">
        <f>D24*E24</f>
        <v>15</v>
      </c>
      <c r="G24" s="34"/>
      <c r="H24" s="89">
        <f t="shared" ref="H24:H46" si="0">F24</f>
        <v>15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1718</v>
      </c>
      <c r="D53" s="81">
        <v>1</v>
      </c>
      <c r="E53" s="82">
        <v>55</v>
      </c>
      <c r="F53" s="89">
        <f>D53*E53</f>
        <v>55</v>
      </c>
      <c r="G53" s="83"/>
      <c r="H53" s="89">
        <f t="shared" ref="H53:H60" si="2">F53</f>
        <v>55</v>
      </c>
    </row>
    <row r="54" spans="1:8" s="43" customFormat="1" ht="20.399999999999999" x14ac:dyDescent="0.35">
      <c r="A54" s="51"/>
      <c r="B54" s="80"/>
      <c r="C54" s="106" t="s">
        <v>1719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1720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1721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70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70C0"/>
  </sheetPr>
  <dimension ref="A1:J79"/>
  <sheetViews>
    <sheetView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86</v>
      </c>
      <c r="D16" s="16"/>
      <c r="E16" s="16"/>
      <c r="F16" s="17"/>
      <c r="G16" s="93" t="s">
        <v>4</v>
      </c>
      <c r="H16" s="94">
        <v>45132</v>
      </c>
    </row>
    <row r="17" spans="1:8" s="18" customFormat="1" ht="20.399999999999999" x14ac:dyDescent="0.35">
      <c r="A17" s="13"/>
      <c r="B17" s="35" t="s">
        <v>5</v>
      </c>
      <c r="C17" s="101" t="s">
        <v>87</v>
      </c>
      <c r="D17" s="97"/>
      <c r="E17" s="19"/>
      <c r="F17" s="17"/>
      <c r="G17" s="93" t="s">
        <v>7</v>
      </c>
      <c r="H17" s="95" t="s">
        <v>1722</v>
      </c>
    </row>
    <row r="18" spans="1:8" s="18" customFormat="1" ht="20.399999999999999" x14ac:dyDescent="0.35">
      <c r="A18" s="13"/>
      <c r="B18" s="35" t="s">
        <v>8</v>
      </c>
      <c r="C18" s="104" t="s">
        <v>89</v>
      </c>
      <c r="D18" s="21"/>
      <c r="E18" s="20"/>
      <c r="F18" s="17"/>
      <c r="G18" s="116"/>
      <c r="H18" s="116"/>
    </row>
    <row r="19" spans="1:8" s="18" customFormat="1" ht="20.399999999999999" x14ac:dyDescent="0.35">
      <c r="A19" s="13"/>
      <c r="B19" s="35" t="s">
        <v>10</v>
      </c>
      <c r="C19" s="100" t="s">
        <v>1723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20</v>
      </c>
      <c r="D24" s="88">
        <v>1</v>
      </c>
      <c r="E24" s="89">
        <v>45</v>
      </c>
      <c r="F24" s="89">
        <f>D24*E24</f>
        <v>45</v>
      </c>
      <c r="G24" s="34"/>
      <c r="H24" s="89">
        <f t="shared" ref="H24:H46" si="0">F24</f>
        <v>45</v>
      </c>
    </row>
    <row r="25" spans="1:8" s="18" customFormat="1" ht="20.399999999999999" x14ac:dyDescent="0.35">
      <c r="A25" s="32"/>
      <c r="B25" s="33"/>
      <c r="C25" s="87" t="s">
        <v>1724</v>
      </c>
      <c r="D25" s="88">
        <v>3</v>
      </c>
      <c r="E25" s="89">
        <v>3.5</v>
      </c>
      <c r="F25" s="89">
        <f>D25*E25</f>
        <v>10.5</v>
      </c>
      <c r="G25" s="34"/>
      <c r="H25" s="89">
        <f t="shared" si="0"/>
        <v>10.5</v>
      </c>
    </row>
    <row r="26" spans="1:8" s="18" customFormat="1" ht="20.399999999999999" x14ac:dyDescent="0.35">
      <c r="A26" s="32"/>
      <c r="B26" s="33"/>
      <c r="C26" s="87" t="s">
        <v>1725</v>
      </c>
      <c r="D26" s="88">
        <v>4</v>
      </c>
      <c r="E26" s="89">
        <v>25</v>
      </c>
      <c r="F26" s="89">
        <f t="shared" ref="F26:F46" si="1">D26*E26</f>
        <v>100</v>
      </c>
      <c r="G26" s="34"/>
      <c r="H26" s="89">
        <f t="shared" si="0"/>
        <v>100</v>
      </c>
    </row>
    <row r="27" spans="1:8" s="18" customFormat="1" ht="20.399999999999999" x14ac:dyDescent="0.35">
      <c r="A27" s="32"/>
      <c r="B27" s="33"/>
      <c r="C27" s="87" t="s">
        <v>1726</v>
      </c>
      <c r="D27" s="88">
        <v>4</v>
      </c>
      <c r="E27" s="89">
        <v>18</v>
      </c>
      <c r="F27" s="89">
        <f t="shared" si="1"/>
        <v>72</v>
      </c>
      <c r="G27" s="34"/>
      <c r="H27" s="89">
        <f t="shared" si="0"/>
        <v>72</v>
      </c>
    </row>
    <row r="28" spans="1:8" s="18" customFormat="1" ht="20.399999999999999" x14ac:dyDescent="0.35">
      <c r="A28" s="32"/>
      <c r="B28" s="33"/>
      <c r="C28" s="87" t="s">
        <v>1727</v>
      </c>
      <c r="D28" s="88">
        <v>1</v>
      </c>
      <c r="E28" s="89">
        <v>10</v>
      </c>
      <c r="F28" s="89">
        <f t="shared" si="1"/>
        <v>10</v>
      </c>
      <c r="G28" s="34"/>
      <c r="H28" s="89">
        <f t="shared" si="0"/>
        <v>10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237.5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1728</v>
      </c>
      <c r="D53" s="81">
        <v>1</v>
      </c>
      <c r="E53" s="82">
        <v>350</v>
      </c>
      <c r="F53" s="89">
        <f>D53*E53</f>
        <v>350</v>
      </c>
      <c r="G53" s="83"/>
      <c r="H53" s="89">
        <f t="shared" ref="H53:H60" si="2">F53</f>
        <v>350</v>
      </c>
    </row>
    <row r="54" spans="1:8" s="43" customFormat="1" ht="20.399999999999999" x14ac:dyDescent="0.35">
      <c r="A54" s="51"/>
      <c r="B54" s="80"/>
      <c r="C54" s="106" t="s">
        <v>1729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1730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1731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 t="s">
        <v>1732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 t="s">
        <v>1733</v>
      </c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 t="s">
        <v>1734</v>
      </c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 t="s">
        <v>1735</v>
      </c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350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587.5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70C0"/>
  </sheetPr>
  <dimension ref="A1:J79"/>
  <sheetViews>
    <sheetView topLeftCell="A40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902</v>
      </c>
      <c r="D16" s="117" t="s">
        <v>364</v>
      </c>
      <c r="E16" s="16"/>
      <c r="F16" s="17"/>
      <c r="G16" s="93" t="s">
        <v>4</v>
      </c>
      <c r="H16" s="94">
        <v>45127</v>
      </c>
    </row>
    <row r="17" spans="1:8" s="18" customFormat="1" ht="20.399999999999999" x14ac:dyDescent="0.35">
      <c r="A17" s="13"/>
      <c r="B17" s="35" t="s">
        <v>5</v>
      </c>
      <c r="C17" s="101" t="s">
        <v>365</v>
      </c>
      <c r="D17" s="97"/>
      <c r="E17" s="19"/>
      <c r="F17" s="17"/>
      <c r="G17" s="93" t="s">
        <v>7</v>
      </c>
      <c r="H17" s="95" t="s">
        <v>1736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1673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1737</v>
      </c>
      <c r="D24" s="88">
        <v>2</v>
      </c>
      <c r="E24" s="89">
        <v>46</v>
      </c>
      <c r="F24" s="89">
        <f>D24*E24</f>
        <v>92</v>
      </c>
      <c r="G24" s="34"/>
      <c r="H24" s="89">
        <f t="shared" ref="H24:H46" si="0">F24</f>
        <v>92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92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1738</v>
      </c>
      <c r="D53" s="81">
        <v>1</v>
      </c>
      <c r="E53" s="82">
        <v>60</v>
      </c>
      <c r="F53" s="89">
        <f>D53*E53</f>
        <v>60</v>
      </c>
      <c r="G53" s="83"/>
      <c r="H53" s="89">
        <f t="shared" ref="H53:H60" si="2">F53</f>
        <v>60</v>
      </c>
    </row>
    <row r="54" spans="1:8" s="43" customFormat="1" ht="20.399999999999999" x14ac:dyDescent="0.35">
      <c r="A54" s="51"/>
      <c r="B54" s="80"/>
      <c r="C54" s="106" t="s">
        <v>1739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1740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60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152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70C0"/>
  </sheetPr>
  <dimension ref="A1:J79"/>
  <sheetViews>
    <sheetView topLeftCell="A7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1741</v>
      </c>
      <c r="D16" s="117" t="s">
        <v>1742</v>
      </c>
      <c r="E16" s="16"/>
      <c r="F16" s="17"/>
      <c r="G16" s="93" t="s">
        <v>4</v>
      </c>
      <c r="H16" s="94">
        <v>45132</v>
      </c>
    </row>
    <row r="17" spans="1:8" s="18" customFormat="1" ht="20.399999999999999" x14ac:dyDescent="0.35">
      <c r="A17" s="13"/>
      <c r="B17" s="35" t="s">
        <v>5</v>
      </c>
      <c r="C17" s="101" t="s">
        <v>1743</v>
      </c>
      <c r="D17" s="97"/>
      <c r="E17" s="19"/>
      <c r="F17" s="17"/>
      <c r="G17" s="93" t="s">
        <v>7</v>
      </c>
      <c r="H17" s="95" t="s">
        <v>1744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1745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1746</v>
      </c>
      <c r="D53" s="81">
        <v>1</v>
      </c>
      <c r="E53" s="82">
        <v>30</v>
      </c>
      <c r="F53" s="89">
        <f>D53*E53</f>
        <v>30</v>
      </c>
      <c r="G53" s="83"/>
      <c r="H53" s="89">
        <f t="shared" ref="H53:H60" si="2">F53</f>
        <v>30</v>
      </c>
    </row>
    <row r="54" spans="1:8" s="43" customFormat="1" ht="20.399999999999999" x14ac:dyDescent="0.35">
      <c r="A54" s="51"/>
      <c r="B54" s="80"/>
      <c r="C54" s="106" t="s">
        <v>1747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30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30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70C0"/>
  </sheetPr>
  <dimension ref="A1:J79"/>
  <sheetViews>
    <sheetView topLeftCell="A37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1748</v>
      </c>
      <c r="D16" s="117" t="s">
        <v>1749</v>
      </c>
      <c r="E16" s="16"/>
      <c r="F16" s="17"/>
      <c r="G16" s="93" t="s">
        <v>4</v>
      </c>
      <c r="H16" s="94">
        <v>45131</v>
      </c>
    </row>
    <row r="17" spans="1:8" s="18" customFormat="1" ht="20.399999999999999" x14ac:dyDescent="0.35">
      <c r="A17" s="13"/>
      <c r="B17" s="35" t="s">
        <v>5</v>
      </c>
      <c r="C17" s="101" t="s">
        <v>1750</v>
      </c>
      <c r="D17" s="97"/>
      <c r="E17" s="19"/>
      <c r="F17" s="17"/>
      <c r="G17" s="93" t="s">
        <v>7</v>
      </c>
      <c r="H17" s="95" t="s">
        <v>1751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1752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1753</v>
      </c>
      <c r="D24" s="88">
        <v>1</v>
      </c>
      <c r="E24" s="89">
        <v>28</v>
      </c>
      <c r="F24" s="89">
        <f>D24*E24</f>
        <v>28</v>
      </c>
      <c r="G24" s="34"/>
      <c r="H24" s="89">
        <f t="shared" ref="H24:H46" si="0">F24</f>
        <v>28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28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1754</v>
      </c>
      <c r="D53" s="81">
        <v>1</v>
      </c>
      <c r="E53" s="82">
        <v>45</v>
      </c>
      <c r="F53" s="89">
        <f>D53*E53</f>
        <v>45</v>
      </c>
      <c r="G53" s="83"/>
      <c r="H53" s="89">
        <f t="shared" ref="H53:H60" si="2">F53</f>
        <v>45</v>
      </c>
    </row>
    <row r="54" spans="1:8" s="43" customFormat="1" ht="20.399999999999999" x14ac:dyDescent="0.35">
      <c r="A54" s="51"/>
      <c r="B54" s="80"/>
      <c r="C54" s="106" t="s">
        <v>1755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73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0070C0"/>
  </sheetPr>
  <dimension ref="A1:J79"/>
  <sheetViews>
    <sheetView topLeftCell="A40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1756</v>
      </c>
      <c r="D16" s="117" t="s">
        <v>1757</v>
      </c>
      <c r="E16" s="16"/>
      <c r="F16" s="17"/>
      <c r="G16" s="93" t="s">
        <v>4</v>
      </c>
      <c r="H16" s="94">
        <v>45127</v>
      </c>
    </row>
    <row r="17" spans="1:8" s="18" customFormat="1" ht="20.399999999999999" x14ac:dyDescent="0.35">
      <c r="A17" s="13"/>
      <c r="B17" s="35" t="s">
        <v>5</v>
      </c>
      <c r="C17" s="101" t="s">
        <v>1758</v>
      </c>
      <c r="D17" s="97"/>
      <c r="E17" s="19"/>
      <c r="F17" s="17"/>
      <c r="G17" s="93" t="s">
        <v>7</v>
      </c>
      <c r="H17" s="95" t="s">
        <v>1759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1760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 t="s">
        <v>1761</v>
      </c>
      <c r="D25" s="88">
        <v>1</v>
      </c>
      <c r="E25" s="89">
        <v>10</v>
      </c>
      <c r="F25" s="89">
        <f t="shared" ref="F25:F46" si="1">D25*E25</f>
        <v>10</v>
      </c>
      <c r="G25" s="34"/>
      <c r="H25" s="89">
        <f t="shared" si="0"/>
        <v>10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1762</v>
      </c>
      <c r="D53" s="81">
        <v>1</v>
      </c>
      <c r="E53" s="82">
        <v>70</v>
      </c>
      <c r="F53" s="89">
        <f>D53*E53</f>
        <v>70</v>
      </c>
      <c r="G53" s="83"/>
      <c r="H53" s="89">
        <f t="shared" ref="H53:H60" si="2">F53</f>
        <v>70</v>
      </c>
    </row>
    <row r="54" spans="1:8" s="43" customFormat="1" ht="20.399999999999999" x14ac:dyDescent="0.35">
      <c r="A54" s="51"/>
      <c r="B54" s="80"/>
      <c r="C54" s="106" t="s">
        <v>1763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1764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1765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 t="s">
        <v>1766</v>
      </c>
      <c r="D58" s="81">
        <v>1</v>
      </c>
      <c r="E58" s="82">
        <v>40</v>
      </c>
      <c r="F58" s="89">
        <f t="shared" si="3"/>
        <v>40</v>
      </c>
      <c r="G58" s="83"/>
      <c r="H58" s="89">
        <f t="shared" si="2"/>
        <v>40</v>
      </c>
    </row>
    <row r="59" spans="1:8" s="43" customFormat="1" ht="20.399999999999999" x14ac:dyDescent="0.35">
      <c r="A59" s="42"/>
      <c r="B59" s="80"/>
      <c r="C59" s="106" t="s">
        <v>1767</v>
      </c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 t="s">
        <v>1768</v>
      </c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110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120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0070C0"/>
  </sheetPr>
  <dimension ref="A1:J79"/>
  <sheetViews>
    <sheetView topLeftCell="A12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355</v>
      </c>
      <c r="D16" s="117" t="s">
        <v>356</v>
      </c>
      <c r="E16" s="16"/>
      <c r="F16" s="17"/>
      <c r="G16" s="93" t="s">
        <v>4</v>
      </c>
      <c r="H16" s="94">
        <v>45125</v>
      </c>
    </row>
    <row r="17" spans="1:8" s="18" customFormat="1" ht="20.399999999999999" x14ac:dyDescent="0.35">
      <c r="A17" s="13"/>
      <c r="B17" s="35" t="s">
        <v>5</v>
      </c>
      <c r="C17" s="101" t="s">
        <v>357</v>
      </c>
      <c r="D17" s="97"/>
      <c r="E17" s="19"/>
      <c r="F17" s="17"/>
      <c r="G17" s="93" t="s">
        <v>7</v>
      </c>
      <c r="H17" s="95" t="s">
        <v>1769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1770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1771</v>
      </c>
      <c r="D24" s="88">
        <v>1</v>
      </c>
      <c r="E24" s="89">
        <v>10</v>
      </c>
      <c r="F24" s="89">
        <f>D24*E24</f>
        <v>10</v>
      </c>
      <c r="G24" s="34"/>
      <c r="H24" s="89">
        <f t="shared" ref="H24:H46" si="0">F24</f>
        <v>10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1772</v>
      </c>
      <c r="D53" s="81">
        <v>1</v>
      </c>
      <c r="E53" s="82">
        <v>120</v>
      </c>
      <c r="F53" s="89">
        <f>D53*E53</f>
        <v>120</v>
      </c>
      <c r="G53" s="83"/>
      <c r="H53" s="89">
        <f t="shared" ref="H53:H60" si="2">F53</f>
        <v>120</v>
      </c>
    </row>
    <row r="54" spans="1:8" s="43" customFormat="1" ht="20.399999999999999" x14ac:dyDescent="0.35">
      <c r="A54" s="51"/>
      <c r="B54" s="80"/>
      <c r="C54" s="106" t="s">
        <v>1773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120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130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0070C0"/>
  </sheetPr>
  <dimension ref="A1:J79"/>
  <sheetViews>
    <sheetView topLeftCell="A10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1774</v>
      </c>
      <c r="D16" s="117"/>
      <c r="E16" s="16"/>
      <c r="F16" s="17"/>
      <c r="G16" s="93" t="s">
        <v>4</v>
      </c>
      <c r="H16" s="94">
        <v>45117</v>
      </c>
    </row>
    <row r="17" spans="1:8" s="18" customFormat="1" ht="20.399999999999999" x14ac:dyDescent="0.35">
      <c r="A17" s="13"/>
      <c r="B17" s="35" t="s">
        <v>5</v>
      </c>
      <c r="C17" s="101" t="s">
        <v>1775</v>
      </c>
      <c r="D17" s="97"/>
      <c r="E17" s="19"/>
      <c r="F17" s="17"/>
      <c r="G17" s="93" t="s">
        <v>7</v>
      </c>
      <c r="H17" s="95" t="s">
        <v>1776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1777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1606</v>
      </c>
      <c r="D24" s="88">
        <v>30</v>
      </c>
      <c r="E24" s="89">
        <v>1</v>
      </c>
      <c r="F24" s="89">
        <f>D24*E24</f>
        <v>30</v>
      </c>
      <c r="G24" s="34"/>
      <c r="H24" s="89">
        <f t="shared" ref="H24:H46" si="0">F24</f>
        <v>30</v>
      </c>
    </row>
    <row r="25" spans="1:8" s="18" customFormat="1" ht="20.399999999999999" x14ac:dyDescent="0.35">
      <c r="A25" s="32"/>
      <c r="B25" s="33"/>
      <c r="C25" s="87" t="s">
        <v>1607</v>
      </c>
      <c r="D25" s="88">
        <v>30</v>
      </c>
      <c r="E25" s="89">
        <v>1</v>
      </c>
      <c r="F25" s="89">
        <f t="shared" ref="F25:F46" si="1">D25*E25</f>
        <v>30</v>
      </c>
      <c r="G25" s="34"/>
      <c r="H25" s="89">
        <f t="shared" si="0"/>
        <v>30</v>
      </c>
    </row>
    <row r="26" spans="1:8" s="18" customFormat="1" ht="20.399999999999999" x14ac:dyDescent="0.35">
      <c r="A26" s="32"/>
      <c r="B26" s="33"/>
      <c r="C26" s="87" t="s">
        <v>1778</v>
      </c>
      <c r="D26" s="88">
        <v>1</v>
      </c>
      <c r="E26" s="89">
        <v>350</v>
      </c>
      <c r="F26" s="89">
        <f t="shared" si="1"/>
        <v>350</v>
      </c>
      <c r="G26" s="34"/>
      <c r="H26" s="89">
        <f t="shared" si="0"/>
        <v>350</v>
      </c>
    </row>
    <row r="27" spans="1:8" s="18" customFormat="1" ht="20.399999999999999" x14ac:dyDescent="0.35">
      <c r="A27" s="32"/>
      <c r="B27" s="33"/>
      <c r="C27" s="110" t="s">
        <v>1608</v>
      </c>
      <c r="D27" s="111">
        <v>1</v>
      </c>
      <c r="E27" s="89">
        <v>194.34</v>
      </c>
      <c r="F27" s="89">
        <f t="shared" si="1"/>
        <v>194.34</v>
      </c>
      <c r="G27" s="34"/>
      <c r="H27" s="89">
        <f t="shared" si="0"/>
        <v>194.34</v>
      </c>
    </row>
    <row r="28" spans="1:8" s="18" customFormat="1" ht="20.399999999999999" x14ac:dyDescent="0.35">
      <c r="A28" s="32"/>
      <c r="B28" s="33"/>
      <c r="C28" s="87" t="s">
        <v>1609</v>
      </c>
      <c r="D28" s="88">
        <v>30</v>
      </c>
      <c r="E28" s="89">
        <v>6</v>
      </c>
      <c r="F28" s="89">
        <f t="shared" si="1"/>
        <v>180</v>
      </c>
      <c r="G28" s="34"/>
      <c r="H28" s="89">
        <f t="shared" si="0"/>
        <v>180</v>
      </c>
    </row>
    <row r="29" spans="1:8" s="18" customFormat="1" ht="20.399999999999999" x14ac:dyDescent="0.35">
      <c r="A29" s="32"/>
      <c r="B29" s="33"/>
      <c r="C29" s="87" t="s">
        <v>59</v>
      </c>
      <c r="D29" s="88">
        <v>3</v>
      </c>
      <c r="E29" s="89">
        <v>36</v>
      </c>
      <c r="F29" s="89">
        <f t="shared" si="1"/>
        <v>108</v>
      </c>
      <c r="G29" s="34"/>
      <c r="H29" s="89">
        <f t="shared" si="0"/>
        <v>108</v>
      </c>
    </row>
    <row r="30" spans="1:8" s="18" customFormat="1" ht="20.399999999999999" x14ac:dyDescent="0.35">
      <c r="A30" s="32"/>
      <c r="B30" s="33"/>
      <c r="C30" s="87" t="s">
        <v>1610</v>
      </c>
      <c r="D30" s="88">
        <v>3</v>
      </c>
      <c r="E30" s="89">
        <v>18</v>
      </c>
      <c r="F30" s="89">
        <f t="shared" si="1"/>
        <v>54</v>
      </c>
      <c r="G30" s="34"/>
      <c r="H30" s="89">
        <f t="shared" si="0"/>
        <v>54</v>
      </c>
    </row>
    <row r="31" spans="1:8" s="18" customFormat="1" ht="20.399999999999999" x14ac:dyDescent="0.35">
      <c r="A31" s="32"/>
      <c r="B31" s="33"/>
      <c r="C31" s="87" t="s">
        <v>1611</v>
      </c>
      <c r="D31" s="88">
        <v>1</v>
      </c>
      <c r="E31" s="89">
        <v>16</v>
      </c>
      <c r="F31" s="89">
        <f t="shared" si="1"/>
        <v>16</v>
      </c>
      <c r="G31" s="34"/>
      <c r="H31" s="89">
        <f t="shared" si="0"/>
        <v>16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962.34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1612</v>
      </c>
      <c r="D53" s="81">
        <v>1</v>
      </c>
      <c r="E53" s="82">
        <v>400</v>
      </c>
      <c r="F53" s="89">
        <v>100</v>
      </c>
      <c r="G53" s="83"/>
      <c r="H53" s="89">
        <f t="shared" ref="H53:H60" si="2">F53</f>
        <v>100</v>
      </c>
    </row>
    <row r="54" spans="1:8" s="43" customFormat="1" ht="20.399999999999999" x14ac:dyDescent="0.35">
      <c r="A54" s="51"/>
      <c r="B54" s="80"/>
      <c r="C54" s="106" t="s">
        <v>1613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1614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1615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100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 t="s">
        <v>1779</v>
      </c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1062.3400000000001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0070C0"/>
  </sheetPr>
  <dimension ref="A1:J79"/>
  <sheetViews>
    <sheetView topLeftCell="A4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/>
    </row>
    <row r="16" spans="1:8" s="18" customFormat="1" ht="20.399999999999999" x14ac:dyDescent="0.35">
      <c r="A16" s="13"/>
      <c r="B16" s="35" t="s">
        <v>2</v>
      </c>
      <c r="C16" s="102" t="s">
        <v>917</v>
      </c>
      <c r="D16" s="16"/>
      <c r="E16" s="16"/>
      <c r="F16" s="17"/>
      <c r="G16" s="93" t="s">
        <v>4</v>
      </c>
      <c r="H16" s="94"/>
    </row>
    <row r="17" spans="1:8" s="18" customFormat="1" ht="20.399999999999999" x14ac:dyDescent="0.35">
      <c r="A17" s="13"/>
      <c r="B17" s="35" t="s">
        <v>5</v>
      </c>
      <c r="C17" s="101" t="s">
        <v>1780</v>
      </c>
      <c r="D17" s="97"/>
      <c r="E17" s="19"/>
      <c r="F17" s="17"/>
      <c r="G17" s="93" t="s">
        <v>7</v>
      </c>
      <c r="H17" s="95"/>
    </row>
    <row r="18" spans="1:8" s="18" customFormat="1" ht="20.399999999999999" x14ac:dyDescent="0.35">
      <c r="A18" s="13"/>
      <c r="B18" s="35" t="s">
        <v>8</v>
      </c>
      <c r="C18" s="104" t="s">
        <v>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1781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1782</v>
      </c>
      <c r="D24" s="88">
        <v>1</v>
      </c>
      <c r="E24" s="89">
        <v>23</v>
      </c>
      <c r="F24" s="89">
        <f>D24*E24</f>
        <v>23</v>
      </c>
      <c r="G24" s="34"/>
      <c r="H24" s="89">
        <f t="shared" ref="H24:H46" si="0">F24</f>
        <v>23</v>
      </c>
    </row>
    <row r="25" spans="1:8" s="18" customFormat="1" ht="20.399999999999999" x14ac:dyDescent="0.35">
      <c r="A25" s="32"/>
      <c r="B25" s="33"/>
      <c r="C25" s="87" t="s">
        <v>1783</v>
      </c>
      <c r="D25" s="88">
        <v>1</v>
      </c>
      <c r="E25" s="89">
        <v>3.5</v>
      </c>
      <c r="F25" s="89">
        <f t="shared" ref="F25:F46" si="1">D25*E25</f>
        <v>3.5</v>
      </c>
      <c r="G25" s="34"/>
      <c r="H25" s="89">
        <f t="shared" si="0"/>
        <v>3.5</v>
      </c>
    </row>
    <row r="26" spans="1:8" s="18" customFormat="1" ht="20.399999999999999" x14ac:dyDescent="0.35">
      <c r="A26" s="32"/>
      <c r="B26" s="33"/>
      <c r="C26" s="87" t="s">
        <v>1784</v>
      </c>
      <c r="D26" s="88">
        <v>1</v>
      </c>
      <c r="E26" s="89">
        <v>5</v>
      </c>
      <c r="F26" s="89">
        <f t="shared" si="1"/>
        <v>5</v>
      </c>
      <c r="G26" s="34"/>
      <c r="H26" s="89">
        <f t="shared" si="0"/>
        <v>5</v>
      </c>
    </row>
    <row r="27" spans="1:8" s="18" customFormat="1" ht="20.399999999999999" x14ac:dyDescent="0.35">
      <c r="A27" s="32"/>
      <c r="B27" s="33"/>
      <c r="C27" s="110" t="s">
        <v>800</v>
      </c>
      <c r="D27" s="111">
        <v>1</v>
      </c>
      <c r="E27" s="89">
        <v>1.5</v>
      </c>
      <c r="F27" s="89">
        <f t="shared" si="1"/>
        <v>1.5</v>
      </c>
      <c r="G27" s="34"/>
      <c r="H27" s="89">
        <f t="shared" si="0"/>
        <v>1.5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33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1785</v>
      </c>
      <c r="D53" s="81">
        <v>1</v>
      </c>
      <c r="E53" s="82">
        <v>120</v>
      </c>
      <c r="F53" s="89">
        <f>D53*E53</f>
        <v>120</v>
      </c>
      <c r="G53" s="83"/>
      <c r="H53" s="89">
        <f t="shared" ref="H53:H60" si="2">F53</f>
        <v>120</v>
      </c>
    </row>
    <row r="54" spans="1:8" s="43" customFormat="1" ht="20.399999999999999" x14ac:dyDescent="0.35">
      <c r="A54" s="51"/>
      <c r="B54" s="80"/>
      <c r="C54" s="106" t="s">
        <v>1786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1787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120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153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70C0"/>
  </sheetPr>
  <dimension ref="A1:J79"/>
  <sheetViews>
    <sheetView topLeftCell="A4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1788</v>
      </c>
      <c r="D16" s="117"/>
      <c r="E16" s="117" t="s">
        <v>1789</v>
      </c>
      <c r="F16" s="17"/>
      <c r="G16" s="93" t="s">
        <v>4</v>
      </c>
      <c r="H16" s="94">
        <v>45105</v>
      </c>
    </row>
    <row r="17" spans="1:8" s="18" customFormat="1" ht="20.399999999999999" x14ac:dyDescent="0.35">
      <c r="A17" s="13"/>
      <c r="B17" s="35" t="s">
        <v>5</v>
      </c>
      <c r="C17" s="101" t="s">
        <v>1790</v>
      </c>
      <c r="D17" s="97"/>
      <c r="E17" s="19"/>
      <c r="F17" s="17"/>
      <c r="G17" s="93" t="s">
        <v>7</v>
      </c>
      <c r="H17" s="95" t="s">
        <v>1791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1792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1793</v>
      </c>
      <c r="D24" s="88">
        <v>20</v>
      </c>
      <c r="E24" s="89">
        <v>2.15</v>
      </c>
      <c r="F24" s="89">
        <f>D24*E24</f>
        <v>43</v>
      </c>
      <c r="G24" s="34"/>
      <c r="H24" s="89">
        <f t="shared" ref="H24:H46" si="0">F24</f>
        <v>43</v>
      </c>
    </row>
    <row r="25" spans="1:8" s="18" customFormat="1" ht="20.399999999999999" x14ac:dyDescent="0.35">
      <c r="A25" s="32"/>
      <c r="B25" s="33"/>
      <c r="C25" s="87" t="s">
        <v>1794</v>
      </c>
      <c r="D25" s="88">
        <v>20</v>
      </c>
      <c r="E25" s="89">
        <v>2.15</v>
      </c>
      <c r="F25" s="89">
        <f t="shared" ref="F25:F46" si="1">D25*E25</f>
        <v>43</v>
      </c>
      <c r="G25" s="34"/>
      <c r="H25" s="89">
        <f t="shared" si="0"/>
        <v>43</v>
      </c>
    </row>
    <row r="26" spans="1:8" s="18" customFormat="1" ht="20.399999999999999" x14ac:dyDescent="0.35">
      <c r="A26" s="32"/>
      <c r="B26" s="33"/>
      <c r="C26" s="87" t="s">
        <v>1795</v>
      </c>
      <c r="D26" s="88">
        <v>20</v>
      </c>
      <c r="E26" s="89">
        <v>2.15</v>
      </c>
      <c r="F26" s="89">
        <f t="shared" si="1"/>
        <v>43</v>
      </c>
      <c r="G26" s="34"/>
      <c r="H26" s="89">
        <f t="shared" si="0"/>
        <v>43</v>
      </c>
    </row>
    <row r="27" spans="1:8" s="18" customFormat="1" ht="20.399999999999999" x14ac:dyDescent="0.35">
      <c r="A27" s="32"/>
      <c r="B27" s="33"/>
      <c r="C27" s="110" t="s">
        <v>1608</v>
      </c>
      <c r="D27" s="111">
        <v>1</v>
      </c>
      <c r="E27" s="89">
        <v>194.34</v>
      </c>
      <c r="F27" s="89">
        <f t="shared" si="1"/>
        <v>194.34</v>
      </c>
      <c r="G27" s="34"/>
      <c r="H27" s="89">
        <f t="shared" si="0"/>
        <v>194.34</v>
      </c>
    </row>
    <row r="28" spans="1:8" s="18" customFormat="1" ht="20.399999999999999" x14ac:dyDescent="0.35">
      <c r="A28" s="32"/>
      <c r="B28" s="33"/>
      <c r="C28" s="87" t="s">
        <v>1796</v>
      </c>
      <c r="D28" s="88">
        <v>1</v>
      </c>
      <c r="E28" s="89">
        <v>300</v>
      </c>
      <c r="F28" s="89">
        <f t="shared" si="1"/>
        <v>300</v>
      </c>
      <c r="G28" s="34"/>
      <c r="H28" s="89">
        <f t="shared" si="0"/>
        <v>300</v>
      </c>
    </row>
    <row r="29" spans="1:8" s="18" customFormat="1" ht="20.399999999999999" x14ac:dyDescent="0.35">
      <c r="A29" s="32"/>
      <c r="B29" s="33"/>
      <c r="C29" s="87" t="s">
        <v>59</v>
      </c>
      <c r="D29" s="88">
        <v>3</v>
      </c>
      <c r="E29" s="89">
        <v>36</v>
      </c>
      <c r="F29" s="89">
        <f t="shared" si="1"/>
        <v>108</v>
      </c>
      <c r="G29" s="34"/>
      <c r="H29" s="89">
        <f t="shared" si="0"/>
        <v>108</v>
      </c>
    </row>
    <row r="30" spans="1:8" s="18" customFormat="1" ht="20.399999999999999" x14ac:dyDescent="0.35">
      <c r="A30" s="32"/>
      <c r="B30" s="33"/>
      <c r="C30" s="87" t="s">
        <v>1610</v>
      </c>
      <c r="D30" s="88">
        <v>2</v>
      </c>
      <c r="E30" s="89">
        <v>18</v>
      </c>
      <c r="F30" s="89">
        <f t="shared" si="1"/>
        <v>36</v>
      </c>
      <c r="G30" s="34"/>
      <c r="H30" s="89">
        <f t="shared" si="0"/>
        <v>36</v>
      </c>
    </row>
    <row r="31" spans="1:8" s="18" customFormat="1" ht="20.399999999999999" x14ac:dyDescent="0.35">
      <c r="A31" s="32"/>
      <c r="B31" s="33"/>
      <c r="C31" s="87" t="s">
        <v>1611</v>
      </c>
      <c r="D31" s="88">
        <v>1</v>
      </c>
      <c r="E31" s="89">
        <v>16</v>
      </c>
      <c r="F31" s="89">
        <f t="shared" si="1"/>
        <v>16</v>
      </c>
      <c r="G31" s="34"/>
      <c r="H31" s="89">
        <f t="shared" si="0"/>
        <v>16</v>
      </c>
    </row>
    <row r="32" spans="1:8" s="18" customFormat="1" ht="20.399999999999999" x14ac:dyDescent="0.35">
      <c r="A32" s="32"/>
      <c r="B32" s="33"/>
      <c r="C32" s="87" t="s">
        <v>214</v>
      </c>
      <c r="D32" s="88">
        <v>1</v>
      </c>
      <c r="E32" s="89">
        <v>15</v>
      </c>
      <c r="F32" s="89">
        <f t="shared" si="1"/>
        <v>15</v>
      </c>
      <c r="G32" s="34"/>
      <c r="H32" s="89">
        <f t="shared" si="0"/>
        <v>15</v>
      </c>
    </row>
    <row r="33" spans="1:8" s="18" customFormat="1" ht="20.399999999999999" x14ac:dyDescent="0.35">
      <c r="A33" s="32"/>
      <c r="B33" s="33"/>
      <c r="C33" s="87" t="s">
        <v>1797</v>
      </c>
      <c r="D33" s="88">
        <v>1</v>
      </c>
      <c r="E33" s="89">
        <v>74.28</v>
      </c>
      <c r="F33" s="89">
        <f t="shared" si="1"/>
        <v>74.28</v>
      </c>
      <c r="G33" s="34"/>
      <c r="H33" s="89">
        <f t="shared" si="0"/>
        <v>74.28</v>
      </c>
    </row>
    <row r="34" spans="1:8" s="18" customFormat="1" ht="20.399999999999999" x14ac:dyDescent="0.35">
      <c r="A34" s="32"/>
      <c r="B34" s="33"/>
      <c r="C34" s="87" t="s">
        <v>1798</v>
      </c>
      <c r="D34" s="88">
        <v>1</v>
      </c>
      <c r="E34" s="89">
        <v>200</v>
      </c>
      <c r="F34" s="89">
        <f t="shared" si="1"/>
        <v>200</v>
      </c>
      <c r="G34" s="34"/>
      <c r="H34" s="89">
        <f t="shared" si="0"/>
        <v>200</v>
      </c>
    </row>
    <row r="35" spans="1:8" s="18" customFormat="1" ht="20.399999999999999" x14ac:dyDescent="0.35">
      <c r="A35" s="32"/>
      <c r="B35" s="33"/>
      <c r="C35" s="87" t="s">
        <v>236</v>
      </c>
      <c r="D35" s="88">
        <v>1</v>
      </c>
      <c r="E35" s="89">
        <v>50</v>
      </c>
      <c r="F35" s="89">
        <f t="shared" si="1"/>
        <v>50</v>
      </c>
      <c r="G35" s="34"/>
      <c r="H35" s="89">
        <f t="shared" si="0"/>
        <v>50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1122.6199999999999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1612</v>
      </c>
      <c r="D53" s="81">
        <v>1</v>
      </c>
      <c r="E53" s="82">
        <v>800</v>
      </c>
      <c r="F53" s="89">
        <v>800</v>
      </c>
      <c r="G53" s="83"/>
      <c r="H53" s="89">
        <f t="shared" ref="H53:H60" si="2">F53</f>
        <v>800</v>
      </c>
    </row>
    <row r="54" spans="1:8" s="43" customFormat="1" ht="20.399999999999999" x14ac:dyDescent="0.35">
      <c r="A54" s="51"/>
      <c r="B54" s="80"/>
      <c r="C54" s="106" t="s">
        <v>1799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1800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1801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800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 t="s">
        <v>1779</v>
      </c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1922.62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70C0"/>
  </sheetPr>
  <dimension ref="A1:J79"/>
  <sheetViews>
    <sheetView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758</v>
      </c>
      <c r="D16" s="117" t="s">
        <v>759</v>
      </c>
      <c r="E16" s="16"/>
      <c r="F16" s="17"/>
      <c r="G16" s="93" t="s">
        <v>4</v>
      </c>
      <c r="H16" s="94">
        <v>45105</v>
      </c>
    </row>
    <row r="17" spans="1:8" s="18" customFormat="1" ht="20.399999999999999" x14ac:dyDescent="0.35">
      <c r="A17" s="13"/>
      <c r="B17" s="35" t="s">
        <v>5</v>
      </c>
      <c r="C17" s="101" t="s">
        <v>760</v>
      </c>
      <c r="D17" s="97"/>
      <c r="E17" s="19"/>
      <c r="F17" s="17"/>
      <c r="G17" s="93" t="s">
        <v>7</v>
      </c>
      <c r="H17" s="95" t="s">
        <v>1802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1803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1804</v>
      </c>
      <c r="D53" s="81">
        <v>1</v>
      </c>
      <c r="E53" s="82">
        <v>150</v>
      </c>
      <c r="F53" s="89">
        <f>D53*E53</f>
        <v>150</v>
      </c>
      <c r="G53" s="83"/>
      <c r="H53" s="89">
        <f t="shared" ref="H53:H60" si="2">F53</f>
        <v>150</v>
      </c>
    </row>
    <row r="54" spans="1:8" s="43" customFormat="1" ht="20.399999999999999" x14ac:dyDescent="0.35">
      <c r="A54" s="51"/>
      <c r="B54" s="80"/>
      <c r="C54" s="106" t="s">
        <v>1805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1806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1807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150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0070C0"/>
  </sheetPr>
  <dimension ref="A1:J79"/>
  <sheetViews>
    <sheetView topLeftCell="A65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1808</v>
      </c>
      <c r="D16" s="117" t="s">
        <v>1809</v>
      </c>
      <c r="E16" s="16"/>
      <c r="F16" s="17"/>
      <c r="G16" s="93" t="s">
        <v>4</v>
      </c>
      <c r="H16" s="94">
        <v>45103</v>
      </c>
    </row>
    <row r="17" spans="1:8" s="18" customFormat="1" ht="20.399999999999999" x14ac:dyDescent="0.35">
      <c r="A17" s="13"/>
      <c r="B17" s="35" t="s">
        <v>5</v>
      </c>
      <c r="C17" s="101" t="s">
        <v>365</v>
      </c>
      <c r="D17" s="97"/>
      <c r="E17" s="19"/>
      <c r="F17" s="17"/>
      <c r="G17" s="93" t="s">
        <v>7</v>
      </c>
      <c r="H17" s="95" t="s">
        <v>1810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1811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1812</v>
      </c>
      <c r="D24" s="88">
        <v>3</v>
      </c>
      <c r="E24" s="89">
        <v>35</v>
      </c>
      <c r="F24" s="89">
        <f>D24*E24</f>
        <v>105</v>
      </c>
      <c r="G24" s="34"/>
      <c r="H24" s="89">
        <f t="shared" ref="H24:H46" si="0">F24</f>
        <v>105</v>
      </c>
    </row>
    <row r="25" spans="1:8" s="18" customFormat="1" ht="20.399999999999999" x14ac:dyDescent="0.35">
      <c r="A25" s="32"/>
      <c r="B25" s="33"/>
      <c r="C25" s="87" t="s">
        <v>1813</v>
      </c>
      <c r="D25" s="88">
        <v>14</v>
      </c>
      <c r="E25" s="89">
        <v>8</v>
      </c>
      <c r="F25" s="89">
        <f t="shared" ref="F25:F46" si="1">D25*E25</f>
        <v>112</v>
      </c>
      <c r="G25" s="34"/>
      <c r="H25" s="89">
        <f t="shared" si="0"/>
        <v>112</v>
      </c>
    </row>
    <row r="26" spans="1:8" s="18" customFormat="1" ht="20.399999999999999" x14ac:dyDescent="0.35">
      <c r="A26" s="32"/>
      <c r="B26" s="33"/>
      <c r="C26" s="87" t="s">
        <v>1814</v>
      </c>
      <c r="D26" s="88">
        <v>8</v>
      </c>
      <c r="E26" s="89">
        <v>1.5</v>
      </c>
      <c r="F26" s="89">
        <f t="shared" si="1"/>
        <v>12</v>
      </c>
      <c r="G26" s="34"/>
      <c r="H26" s="89">
        <f t="shared" si="0"/>
        <v>12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229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1815</v>
      </c>
      <c r="D53" s="81">
        <v>5</v>
      </c>
      <c r="E53" s="82">
        <v>20</v>
      </c>
      <c r="F53" s="89">
        <f>D53*E53</f>
        <v>100</v>
      </c>
      <c r="G53" s="83"/>
      <c r="H53" s="89">
        <f t="shared" ref="H53:H60" si="2">F53</f>
        <v>100</v>
      </c>
    </row>
    <row r="54" spans="1:8" s="43" customFormat="1" ht="20.399999999999999" x14ac:dyDescent="0.35">
      <c r="A54" s="51"/>
      <c r="B54" s="80"/>
      <c r="C54" s="106" t="s">
        <v>1816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1817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1818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 t="s">
        <v>1819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 t="s">
        <v>1820</v>
      </c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 t="s">
        <v>1821</v>
      </c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100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329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0070C0"/>
  </sheetPr>
  <dimension ref="A1:J79"/>
  <sheetViews>
    <sheetView topLeftCell="A15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758</v>
      </c>
      <c r="D16" s="117" t="s">
        <v>759</v>
      </c>
      <c r="E16" s="16"/>
      <c r="F16" s="17"/>
      <c r="G16" s="93" t="s">
        <v>4</v>
      </c>
      <c r="H16" s="94">
        <v>45100</v>
      </c>
    </row>
    <row r="17" spans="1:8" s="18" customFormat="1" ht="20.399999999999999" x14ac:dyDescent="0.35">
      <c r="A17" s="13"/>
      <c r="B17" s="35" t="s">
        <v>5</v>
      </c>
      <c r="C17" s="101" t="s">
        <v>760</v>
      </c>
      <c r="D17" s="97"/>
      <c r="E17" s="19"/>
      <c r="F17" s="17"/>
      <c r="G17" s="93" t="s">
        <v>7</v>
      </c>
      <c r="H17" s="95" t="s">
        <v>1822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1823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1824</v>
      </c>
      <c r="D24" s="88">
        <v>1</v>
      </c>
      <c r="E24" s="89">
        <v>141.5</v>
      </c>
      <c r="F24" s="89">
        <f>D24*E24</f>
        <v>141.5</v>
      </c>
      <c r="G24" s="34"/>
      <c r="H24" s="89">
        <f t="shared" ref="H24:H46" si="0">F24</f>
        <v>141.5</v>
      </c>
    </row>
    <row r="25" spans="1:8" s="18" customFormat="1" ht="20.399999999999999" x14ac:dyDescent="0.35">
      <c r="A25" s="32"/>
      <c r="B25" s="33"/>
      <c r="C25" s="87" t="s">
        <v>1825</v>
      </c>
      <c r="D25" s="88">
        <v>1</v>
      </c>
      <c r="E25" s="89">
        <v>8.5</v>
      </c>
      <c r="F25" s="89">
        <f t="shared" ref="F25:F46" si="1">D25*E25</f>
        <v>8.5</v>
      </c>
      <c r="G25" s="34"/>
      <c r="H25" s="89">
        <f t="shared" si="0"/>
        <v>8.5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150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1710</v>
      </c>
      <c r="D53" s="81">
        <v>1</v>
      </c>
      <c r="E53" s="82">
        <v>50</v>
      </c>
      <c r="F53" s="89">
        <f>D53*E53</f>
        <v>50</v>
      </c>
      <c r="G53" s="83"/>
      <c r="H53" s="89">
        <f t="shared" ref="H53:H60" si="2">F53</f>
        <v>50</v>
      </c>
    </row>
    <row r="54" spans="1:8" s="43" customFormat="1" ht="20.399999999999999" x14ac:dyDescent="0.35">
      <c r="A54" s="51"/>
      <c r="B54" s="80"/>
      <c r="C54" s="106" t="s">
        <v>1711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1712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1713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200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0070C0"/>
  </sheetPr>
  <dimension ref="A1:J79"/>
  <sheetViews>
    <sheetView topLeftCell="A7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1826</v>
      </c>
      <c r="D16" s="16"/>
      <c r="E16" s="16"/>
      <c r="F16" s="17"/>
      <c r="G16" s="93" t="s">
        <v>4</v>
      </c>
      <c r="H16" s="94">
        <v>45081</v>
      </c>
    </row>
    <row r="17" spans="1:8" s="18" customFormat="1" ht="20.399999999999999" x14ac:dyDescent="0.35">
      <c r="A17" s="13"/>
      <c r="B17" s="35" t="s">
        <v>5</v>
      </c>
      <c r="C17" s="101" t="s">
        <v>1827</v>
      </c>
      <c r="D17" s="97"/>
      <c r="E17" s="19"/>
      <c r="F17" s="17"/>
      <c r="G17" s="93" t="s">
        <v>7</v>
      </c>
      <c r="H17" s="95" t="s">
        <v>1828</v>
      </c>
    </row>
    <row r="18" spans="1:8" s="18" customFormat="1" ht="20.399999999999999" x14ac:dyDescent="0.35">
      <c r="A18" s="13"/>
      <c r="B18" s="35" t="s">
        <v>8</v>
      </c>
      <c r="C18" s="104" t="s">
        <v>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1829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1830</v>
      </c>
      <c r="D24" s="88">
        <v>1</v>
      </c>
      <c r="E24" s="89">
        <v>23</v>
      </c>
      <c r="F24" s="89">
        <f>D24*E24</f>
        <v>23</v>
      </c>
      <c r="G24" s="34"/>
      <c r="H24" s="89">
        <f t="shared" ref="H24:H46" si="0">F24</f>
        <v>23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23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1831</v>
      </c>
      <c r="D53" s="81">
        <v>1</v>
      </c>
      <c r="E53" s="82">
        <v>40</v>
      </c>
      <c r="F53" s="89">
        <f>D53*E53</f>
        <v>40</v>
      </c>
      <c r="G53" s="83"/>
      <c r="H53" s="89">
        <f t="shared" ref="H53:H60" si="2">F53</f>
        <v>40</v>
      </c>
    </row>
    <row r="54" spans="1:8" s="43" customFormat="1" ht="20.399999999999999" x14ac:dyDescent="0.35">
      <c r="A54" s="51"/>
      <c r="B54" s="80"/>
      <c r="C54" s="106" t="s">
        <v>1832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1833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1834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63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0070C0"/>
  </sheetPr>
  <dimension ref="A1:J79"/>
  <sheetViews>
    <sheetView topLeftCell="A7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155</v>
      </c>
      <c r="D16" s="117" t="s">
        <v>156</v>
      </c>
      <c r="E16" s="16"/>
      <c r="F16" s="17"/>
      <c r="G16" s="93" t="s">
        <v>4</v>
      </c>
      <c r="H16" s="94">
        <v>45080</v>
      </c>
    </row>
    <row r="17" spans="1:8" s="18" customFormat="1" ht="20.399999999999999" x14ac:dyDescent="0.35">
      <c r="A17" s="13"/>
      <c r="B17" s="35" t="s">
        <v>5</v>
      </c>
      <c r="C17" s="101" t="s">
        <v>157</v>
      </c>
      <c r="D17" s="97"/>
      <c r="E17" s="19"/>
      <c r="F17" s="17"/>
      <c r="G17" s="93" t="s">
        <v>7</v>
      </c>
      <c r="H17" s="95" t="s">
        <v>1835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1836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1837</v>
      </c>
      <c r="D24" s="88">
        <v>2</v>
      </c>
      <c r="E24" s="89">
        <v>5</v>
      </c>
      <c r="F24" s="89">
        <f>D24*E24</f>
        <v>10</v>
      </c>
      <c r="G24" s="34"/>
      <c r="H24" s="89">
        <f t="shared" ref="H24:H46" si="0">F24</f>
        <v>10</v>
      </c>
    </row>
    <row r="25" spans="1:8" s="18" customFormat="1" ht="20.399999999999999" x14ac:dyDescent="0.35">
      <c r="A25" s="32"/>
      <c r="B25" s="33"/>
      <c r="C25" s="87" t="s">
        <v>1838</v>
      </c>
      <c r="D25" s="88">
        <v>2</v>
      </c>
      <c r="E25" s="89">
        <v>10</v>
      </c>
      <c r="F25" s="89">
        <f t="shared" ref="F25:F46" si="1">D25*E25</f>
        <v>20</v>
      </c>
      <c r="G25" s="34"/>
      <c r="H25" s="89">
        <f t="shared" si="0"/>
        <v>20</v>
      </c>
    </row>
    <row r="26" spans="1:8" s="18" customFormat="1" ht="20.399999999999999" x14ac:dyDescent="0.35">
      <c r="A26" s="32"/>
      <c r="B26" s="33"/>
      <c r="C26" s="87" t="s">
        <v>1839</v>
      </c>
      <c r="D26" s="88">
        <v>1</v>
      </c>
      <c r="E26" s="89">
        <v>4</v>
      </c>
      <c r="F26" s="89">
        <f t="shared" si="1"/>
        <v>4</v>
      </c>
      <c r="G26" s="34"/>
      <c r="H26" s="89">
        <f t="shared" si="0"/>
        <v>4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34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1840</v>
      </c>
      <c r="D53" s="81">
        <v>1</v>
      </c>
      <c r="E53" s="82">
        <v>70</v>
      </c>
      <c r="F53" s="89">
        <f>D53*E53</f>
        <v>70</v>
      </c>
      <c r="G53" s="83"/>
      <c r="H53" s="89">
        <f t="shared" ref="H53:H60" si="2">F53</f>
        <v>70</v>
      </c>
    </row>
    <row r="54" spans="1:8" s="43" customFormat="1" ht="20.399999999999999" x14ac:dyDescent="0.35">
      <c r="A54" s="51"/>
      <c r="B54" s="80"/>
      <c r="C54" s="106" t="s">
        <v>1841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1842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1843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 t="s">
        <v>1844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 t="s">
        <v>1845</v>
      </c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 t="s">
        <v>1846</v>
      </c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70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104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00B050"/>
  </sheetPr>
  <dimension ref="A1:J79"/>
  <sheetViews>
    <sheetView topLeftCell="A4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1847</v>
      </c>
      <c r="D16" s="117"/>
      <c r="E16" s="16"/>
      <c r="F16" s="17"/>
      <c r="G16" s="93" t="s">
        <v>4</v>
      </c>
      <c r="H16" s="94">
        <v>45034</v>
      </c>
    </row>
    <row r="17" spans="1:8" s="18" customFormat="1" ht="20.399999999999999" x14ac:dyDescent="0.35">
      <c r="A17" s="13"/>
      <c r="B17" s="35" t="s">
        <v>5</v>
      </c>
      <c r="C17" s="101" t="s">
        <v>1848</v>
      </c>
      <c r="D17" s="97"/>
      <c r="E17" s="19"/>
      <c r="F17" s="17"/>
      <c r="G17" s="93" t="s">
        <v>7</v>
      </c>
      <c r="H17" s="95"/>
    </row>
    <row r="18" spans="1:8" s="18" customFormat="1" ht="20.399999999999999" x14ac:dyDescent="0.35">
      <c r="A18" s="13"/>
      <c r="B18" s="35" t="s">
        <v>8</v>
      </c>
      <c r="C18" s="104" t="s">
        <v>1849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1850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1793</v>
      </c>
      <c r="D24" s="88">
        <v>60</v>
      </c>
      <c r="E24" s="89">
        <v>2.15</v>
      </c>
      <c r="F24" s="89">
        <f>D24*E24</f>
        <v>129</v>
      </c>
      <c r="G24" s="34"/>
      <c r="H24" s="89">
        <f t="shared" ref="H24:H46" si="0">F24</f>
        <v>129</v>
      </c>
    </row>
    <row r="25" spans="1:8" s="18" customFormat="1" ht="20.399999999999999" x14ac:dyDescent="0.35">
      <c r="A25" s="32"/>
      <c r="B25" s="33"/>
      <c r="C25" s="87" t="s">
        <v>1794</v>
      </c>
      <c r="D25" s="88">
        <v>20</v>
      </c>
      <c r="E25" s="89">
        <v>2.15</v>
      </c>
      <c r="F25" s="89">
        <f t="shared" ref="F25:F46" si="1">D25*E25</f>
        <v>43</v>
      </c>
      <c r="G25" s="34"/>
      <c r="H25" s="89">
        <f t="shared" si="0"/>
        <v>43</v>
      </c>
    </row>
    <row r="26" spans="1:8" s="18" customFormat="1" ht="20.399999999999999" x14ac:dyDescent="0.35">
      <c r="A26" s="32"/>
      <c r="B26" s="33"/>
      <c r="C26" s="87" t="s">
        <v>1795</v>
      </c>
      <c r="D26" s="88">
        <v>20</v>
      </c>
      <c r="E26" s="89">
        <v>2.15</v>
      </c>
      <c r="F26" s="89">
        <f t="shared" si="1"/>
        <v>43</v>
      </c>
      <c r="G26" s="34"/>
      <c r="H26" s="89">
        <f t="shared" si="0"/>
        <v>43</v>
      </c>
    </row>
    <row r="27" spans="1:8" s="18" customFormat="1" ht="20.399999999999999" x14ac:dyDescent="0.35">
      <c r="A27" s="32"/>
      <c r="B27" s="33"/>
      <c r="C27" s="110" t="s">
        <v>1851</v>
      </c>
      <c r="D27" s="111">
        <v>2</v>
      </c>
      <c r="E27" s="89">
        <v>180.45</v>
      </c>
      <c r="F27" s="89">
        <f t="shared" si="1"/>
        <v>360.9</v>
      </c>
      <c r="G27" s="34"/>
      <c r="H27" s="89">
        <f t="shared" si="0"/>
        <v>360.9</v>
      </c>
    </row>
    <row r="28" spans="1:8" s="18" customFormat="1" ht="20.399999999999999" x14ac:dyDescent="0.35">
      <c r="A28" s="32"/>
      <c r="B28" s="33"/>
      <c r="C28" s="87" t="s">
        <v>1796</v>
      </c>
      <c r="D28" s="88">
        <v>2</v>
      </c>
      <c r="E28" s="89">
        <v>300</v>
      </c>
      <c r="F28" s="89">
        <f t="shared" si="1"/>
        <v>600</v>
      </c>
      <c r="G28" s="34"/>
      <c r="H28" s="89">
        <f t="shared" si="0"/>
        <v>600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1175.9000000000001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1852</v>
      </c>
      <c r="D53" s="81">
        <v>1</v>
      </c>
      <c r="E53" s="82">
        <v>200</v>
      </c>
      <c r="F53" s="89">
        <f>D53*E53</f>
        <v>200</v>
      </c>
      <c r="G53" s="83"/>
      <c r="H53" s="89">
        <f t="shared" ref="H53:H60" si="2">F53</f>
        <v>200</v>
      </c>
    </row>
    <row r="54" spans="1:8" s="43" customFormat="1" ht="20.399999999999999" x14ac:dyDescent="0.35">
      <c r="A54" s="51"/>
      <c r="B54" s="80"/>
      <c r="C54" s="106" t="s">
        <v>1853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1854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1855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200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 t="s">
        <v>1779</v>
      </c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1375.9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00B050"/>
  </sheetPr>
  <dimension ref="A1:J79"/>
  <sheetViews>
    <sheetView topLeftCell="A33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758</v>
      </c>
      <c r="D16" s="117" t="s">
        <v>759</v>
      </c>
      <c r="E16" s="16"/>
      <c r="F16" s="17"/>
      <c r="G16" s="93" t="s">
        <v>4</v>
      </c>
      <c r="H16" s="94">
        <v>45034</v>
      </c>
    </row>
    <row r="17" spans="1:8" s="18" customFormat="1" ht="20.399999999999999" x14ac:dyDescent="0.35">
      <c r="A17" s="13"/>
      <c r="B17" s="35" t="s">
        <v>5</v>
      </c>
      <c r="C17" s="101" t="s">
        <v>760</v>
      </c>
      <c r="D17" s="97"/>
      <c r="E17" s="19"/>
      <c r="F17" s="17"/>
      <c r="G17" s="93" t="s">
        <v>7</v>
      </c>
      <c r="H17" s="95"/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1856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1824</v>
      </c>
      <c r="D24" s="88">
        <v>1</v>
      </c>
      <c r="E24" s="89">
        <v>141.5</v>
      </c>
      <c r="F24" s="89">
        <f>D24*E24</f>
        <v>141.5</v>
      </c>
      <c r="G24" s="34"/>
      <c r="H24" s="89">
        <f t="shared" ref="H24:H46" si="0">F24</f>
        <v>141.5</v>
      </c>
    </row>
    <row r="25" spans="1:8" s="18" customFormat="1" ht="20.399999999999999" x14ac:dyDescent="0.35">
      <c r="A25" s="32"/>
      <c r="B25" s="33"/>
      <c r="C25" s="87" t="s">
        <v>1825</v>
      </c>
      <c r="D25" s="88">
        <v>1</v>
      </c>
      <c r="E25" s="89">
        <v>8.5</v>
      </c>
      <c r="F25" s="89">
        <f t="shared" ref="F25:F46" si="1">D25*E25</f>
        <v>8.5</v>
      </c>
      <c r="G25" s="34"/>
      <c r="H25" s="89">
        <f t="shared" si="0"/>
        <v>8.5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150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1710</v>
      </c>
      <c r="D53" s="81">
        <v>1</v>
      </c>
      <c r="E53" s="82">
        <v>50</v>
      </c>
      <c r="F53" s="89">
        <f>D53*E53</f>
        <v>50</v>
      </c>
      <c r="G53" s="83"/>
      <c r="H53" s="89">
        <f t="shared" ref="H53:H60" si="2">F53</f>
        <v>50</v>
      </c>
    </row>
    <row r="54" spans="1:8" s="43" customFormat="1" ht="20.399999999999999" x14ac:dyDescent="0.35">
      <c r="A54" s="51"/>
      <c r="B54" s="80"/>
      <c r="C54" s="106" t="s">
        <v>1711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1712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1713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 t="s">
        <v>1857</v>
      </c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200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FFC000"/>
  </sheetPr>
  <dimension ref="A1:J79"/>
  <sheetViews>
    <sheetView topLeftCell="A13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1858</v>
      </c>
      <c r="D16" s="117" t="s">
        <v>1859</v>
      </c>
      <c r="E16" s="16"/>
      <c r="F16" s="17"/>
      <c r="G16" s="93" t="s">
        <v>4</v>
      </c>
      <c r="H16" s="94">
        <v>45021</v>
      </c>
    </row>
    <row r="17" spans="1:8" s="18" customFormat="1" ht="20.399999999999999" x14ac:dyDescent="0.35">
      <c r="A17" s="13"/>
      <c r="B17" s="35" t="s">
        <v>5</v>
      </c>
      <c r="C17" s="101" t="s">
        <v>1860</v>
      </c>
      <c r="D17" s="97"/>
      <c r="E17" s="19"/>
      <c r="F17" s="17"/>
      <c r="G17" s="93" t="s">
        <v>7</v>
      </c>
      <c r="H17" s="95" t="s">
        <v>1861</v>
      </c>
    </row>
    <row r="18" spans="1:8" s="18" customFormat="1" ht="20.399999999999999" x14ac:dyDescent="0.35">
      <c r="A18" s="13"/>
      <c r="B18" s="35" t="s">
        <v>8</v>
      </c>
      <c r="C18" s="104"/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1862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1863</v>
      </c>
      <c r="D24" s="88">
        <v>1</v>
      </c>
      <c r="E24" s="89">
        <v>18</v>
      </c>
      <c r="F24" s="89">
        <f>D24*E24</f>
        <v>18</v>
      </c>
      <c r="G24" s="34"/>
      <c r="H24" s="89">
        <f t="shared" ref="H24:H46" si="0">F24</f>
        <v>18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18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1864</v>
      </c>
      <c r="D53" s="81">
        <v>1</v>
      </c>
      <c r="E53" s="82">
        <v>70</v>
      </c>
      <c r="F53" s="89">
        <f>D53*E53</f>
        <v>70</v>
      </c>
      <c r="G53" s="83"/>
      <c r="H53" s="89">
        <f t="shared" ref="H53:H60" si="2">F53</f>
        <v>70</v>
      </c>
    </row>
    <row r="54" spans="1:8" s="43" customFormat="1" ht="20.399999999999999" x14ac:dyDescent="0.35">
      <c r="A54" s="51"/>
      <c r="B54" s="80"/>
      <c r="C54" s="106" t="s">
        <v>1865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1866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70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88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0070C0"/>
  </sheetPr>
  <dimension ref="A1:J79"/>
  <sheetViews>
    <sheetView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1867</v>
      </c>
      <c r="D16" s="117" t="s">
        <v>156</v>
      </c>
      <c r="E16" s="16"/>
      <c r="F16" s="17"/>
      <c r="G16" s="93" t="s">
        <v>4</v>
      </c>
      <c r="H16" s="94">
        <v>45019</v>
      </c>
    </row>
    <row r="17" spans="1:8" s="18" customFormat="1" ht="20.399999999999999" x14ac:dyDescent="0.35">
      <c r="A17" s="13"/>
      <c r="B17" s="35" t="s">
        <v>5</v>
      </c>
      <c r="C17" s="101" t="s">
        <v>1868</v>
      </c>
      <c r="D17" s="97"/>
      <c r="E17" s="19"/>
      <c r="F17" s="17"/>
      <c r="G17" s="93" t="s">
        <v>7</v>
      </c>
      <c r="H17" s="95" t="s">
        <v>1869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1870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1871</v>
      </c>
      <c r="D53" s="81">
        <v>1</v>
      </c>
      <c r="E53" s="82">
        <v>50</v>
      </c>
      <c r="F53" s="89">
        <f>D53*E53</f>
        <v>50</v>
      </c>
      <c r="G53" s="83"/>
      <c r="H53" s="89">
        <f t="shared" ref="H53:H60" si="2">F53</f>
        <v>50</v>
      </c>
    </row>
    <row r="54" spans="1:8" s="43" customFormat="1" ht="20.399999999999999" x14ac:dyDescent="0.35">
      <c r="A54" s="51"/>
      <c r="B54" s="80"/>
      <c r="C54" s="106" t="s">
        <v>1872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1873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50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0070C0"/>
  </sheetPr>
  <dimension ref="A1:J79"/>
  <sheetViews>
    <sheetView topLeftCell="A10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1826</v>
      </c>
      <c r="D16" s="16"/>
      <c r="E16" s="16"/>
      <c r="F16" s="17"/>
      <c r="G16" s="93" t="s">
        <v>4</v>
      </c>
      <c r="H16" s="94">
        <v>45018</v>
      </c>
    </row>
    <row r="17" spans="1:8" s="18" customFormat="1" ht="20.399999999999999" x14ac:dyDescent="0.35">
      <c r="A17" s="13"/>
      <c r="B17" s="35" t="s">
        <v>5</v>
      </c>
      <c r="C17" s="101" t="s">
        <v>1827</v>
      </c>
      <c r="D17" s="97"/>
      <c r="E17" s="19"/>
      <c r="F17" s="17"/>
      <c r="G17" s="93" t="s">
        <v>7</v>
      </c>
      <c r="H17" s="95" t="s">
        <v>1874</v>
      </c>
    </row>
    <row r="18" spans="1:8" s="18" customFormat="1" ht="20.399999999999999" x14ac:dyDescent="0.35">
      <c r="A18" s="13"/>
      <c r="B18" s="35" t="s">
        <v>8</v>
      </c>
      <c r="C18" s="104" t="s">
        <v>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1875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1876</v>
      </c>
      <c r="D53" s="81">
        <v>1</v>
      </c>
      <c r="E53" s="82">
        <v>30</v>
      </c>
      <c r="F53" s="89">
        <f>D53*E53</f>
        <v>30</v>
      </c>
      <c r="G53" s="83"/>
      <c r="H53" s="89">
        <f t="shared" ref="H53:H60" si="2">F53</f>
        <v>30</v>
      </c>
    </row>
    <row r="54" spans="1:8" s="43" customFormat="1" ht="20.399999999999999" x14ac:dyDescent="0.35">
      <c r="A54" s="51"/>
      <c r="B54" s="80"/>
      <c r="C54" s="106" t="s">
        <v>1877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1878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1879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30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30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0070C0"/>
  </sheetPr>
  <dimension ref="A1:J79"/>
  <sheetViews>
    <sheetView topLeftCell="A31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1880</v>
      </c>
      <c r="D16" s="16"/>
      <c r="E16" s="16"/>
      <c r="F16" s="17"/>
      <c r="G16" s="93" t="s">
        <v>4</v>
      </c>
      <c r="H16" s="94">
        <v>45013</v>
      </c>
    </row>
    <row r="17" spans="1:8" s="18" customFormat="1" ht="20.399999999999999" x14ac:dyDescent="0.35">
      <c r="A17" s="13"/>
      <c r="B17" s="35" t="s">
        <v>5</v>
      </c>
      <c r="C17" s="101" t="s">
        <v>1881</v>
      </c>
      <c r="D17" s="97"/>
      <c r="E17" s="19"/>
      <c r="F17" s="17"/>
      <c r="G17" s="93" t="s">
        <v>7</v>
      </c>
      <c r="H17" s="95" t="s">
        <v>1882</v>
      </c>
    </row>
    <row r="18" spans="1:8" s="18" customFormat="1" ht="20.399999999999999" x14ac:dyDescent="0.35">
      <c r="A18" s="13"/>
      <c r="B18" s="35" t="s">
        <v>8</v>
      </c>
      <c r="C18" s="104" t="s">
        <v>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1883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1884</v>
      </c>
      <c r="D24" s="88">
        <v>1</v>
      </c>
      <c r="E24" s="89">
        <v>15</v>
      </c>
      <c r="F24" s="89">
        <f>D24*E24</f>
        <v>15</v>
      </c>
      <c r="G24" s="34"/>
      <c r="H24" s="89">
        <f t="shared" ref="H24:H46" si="0">F24</f>
        <v>15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1885</v>
      </c>
      <c r="D53" s="81">
        <v>1</v>
      </c>
      <c r="E53" s="82">
        <v>50</v>
      </c>
      <c r="F53" s="89">
        <f>D53*E53</f>
        <v>50</v>
      </c>
      <c r="G53" s="83"/>
      <c r="H53" s="89">
        <f t="shared" ref="H53:H60" si="2">F53</f>
        <v>50</v>
      </c>
    </row>
    <row r="54" spans="1:8" s="43" customFormat="1" ht="20.399999999999999" x14ac:dyDescent="0.35">
      <c r="A54" s="51"/>
      <c r="B54" s="80"/>
      <c r="C54" s="106" t="s">
        <v>1886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65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00B0F0"/>
  </sheetPr>
  <dimension ref="A1:J79"/>
  <sheetViews>
    <sheetView topLeftCell="A10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 t="s">
        <v>141</v>
      </c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142</v>
      </c>
      <c r="D16" s="16"/>
      <c r="E16" s="16"/>
      <c r="F16" s="17"/>
      <c r="G16" s="93" t="s">
        <v>4</v>
      </c>
      <c r="H16" s="94">
        <v>45012</v>
      </c>
    </row>
    <row r="17" spans="1:8" s="18" customFormat="1" ht="20.399999999999999" x14ac:dyDescent="0.35">
      <c r="A17" s="13"/>
      <c r="B17" s="35" t="s">
        <v>5</v>
      </c>
      <c r="C17" s="101" t="s">
        <v>143</v>
      </c>
      <c r="D17" s="97"/>
      <c r="E17" s="19"/>
      <c r="F17" s="17"/>
      <c r="G17" s="93" t="s">
        <v>7</v>
      </c>
      <c r="H17" s="95" t="s">
        <v>1887</v>
      </c>
    </row>
    <row r="18" spans="1:8" s="18" customFormat="1" ht="20.399999999999999" x14ac:dyDescent="0.35">
      <c r="A18" s="13"/>
      <c r="B18" s="35" t="s">
        <v>8</v>
      </c>
      <c r="C18" s="104" t="s">
        <v>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1888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1889</v>
      </c>
      <c r="D24" s="88">
        <v>8</v>
      </c>
      <c r="E24" s="89">
        <v>8</v>
      </c>
      <c r="F24" s="89">
        <f t="shared" ref="F24:F46" si="0">D24*E24</f>
        <v>64</v>
      </c>
      <c r="G24" s="34"/>
      <c r="H24" s="89">
        <f t="shared" ref="H24:H46" si="1">F24</f>
        <v>64</v>
      </c>
    </row>
    <row r="25" spans="1:8" s="18" customFormat="1" ht="20.399999999999999" x14ac:dyDescent="0.35">
      <c r="A25" s="32"/>
      <c r="B25" s="33"/>
      <c r="C25" s="87" t="s">
        <v>1890</v>
      </c>
      <c r="D25" s="88">
        <v>1</v>
      </c>
      <c r="E25" s="89">
        <v>29</v>
      </c>
      <c r="F25" s="89">
        <f t="shared" si="0"/>
        <v>29</v>
      </c>
      <c r="G25" s="34"/>
      <c r="H25" s="89">
        <f t="shared" si="1"/>
        <v>29</v>
      </c>
    </row>
    <row r="26" spans="1:8" s="18" customFormat="1" ht="20.399999999999999" x14ac:dyDescent="0.35">
      <c r="A26" s="32"/>
      <c r="B26" s="33"/>
      <c r="C26" s="87" t="s">
        <v>1724</v>
      </c>
      <c r="D26" s="88">
        <v>3.5</v>
      </c>
      <c r="E26" s="89">
        <v>3</v>
      </c>
      <c r="F26" s="89">
        <f t="shared" si="0"/>
        <v>10.5</v>
      </c>
      <c r="G26" s="34"/>
      <c r="H26" s="89">
        <f t="shared" si="1"/>
        <v>10.5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0"/>
        <v>0</v>
      </c>
      <c r="G27" s="34"/>
      <c r="H27" s="89">
        <f t="shared" si="1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0"/>
        <v>0</v>
      </c>
      <c r="G28" s="34"/>
      <c r="H28" s="89">
        <f t="shared" si="1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0"/>
        <v>0</v>
      </c>
      <c r="G29" s="34"/>
      <c r="H29" s="89">
        <f t="shared" si="1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0"/>
        <v>0</v>
      </c>
      <c r="G30" s="34"/>
      <c r="H30" s="89">
        <f t="shared" si="1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0"/>
        <v>0</v>
      </c>
      <c r="G31" s="34"/>
      <c r="H31" s="89">
        <f t="shared" si="1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0"/>
        <v>0</v>
      </c>
      <c r="G32" s="34"/>
      <c r="H32" s="89">
        <f t="shared" si="1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0"/>
        <v>0</v>
      </c>
      <c r="G33" s="34"/>
      <c r="H33" s="89">
        <f t="shared" si="1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0"/>
        <v>0</v>
      </c>
      <c r="G34" s="34"/>
      <c r="H34" s="89">
        <f t="shared" si="1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0"/>
        <v>0</v>
      </c>
      <c r="G35" s="34"/>
      <c r="H35" s="89">
        <f t="shared" si="1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0"/>
        <v>0</v>
      </c>
      <c r="G36" s="34"/>
      <c r="H36" s="89">
        <f t="shared" si="1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0"/>
        <v>0</v>
      </c>
      <c r="G37" s="34"/>
      <c r="H37" s="89">
        <f t="shared" si="1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0"/>
        <v>0</v>
      </c>
      <c r="G38" s="34"/>
      <c r="H38" s="89">
        <f t="shared" si="1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0"/>
        <v>0</v>
      </c>
      <c r="G39" s="34"/>
      <c r="H39" s="89">
        <f t="shared" si="1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0"/>
        <v>0</v>
      </c>
      <c r="G40" s="34"/>
      <c r="H40" s="89">
        <f t="shared" si="1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0"/>
        <v>0</v>
      </c>
      <c r="G41" s="34"/>
      <c r="H41" s="89">
        <f t="shared" si="1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0"/>
        <v>0</v>
      </c>
      <c r="G42" s="34"/>
      <c r="H42" s="89">
        <f t="shared" si="1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0"/>
        <v>0</v>
      </c>
      <c r="G43" s="34"/>
      <c r="H43" s="89">
        <f t="shared" si="1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0"/>
        <v>0</v>
      </c>
      <c r="G44" s="34"/>
      <c r="H44" s="89">
        <f t="shared" si="1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0"/>
        <v>0</v>
      </c>
      <c r="G45" s="34"/>
      <c r="H45" s="89">
        <f t="shared" si="1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0"/>
        <v>0</v>
      </c>
      <c r="G46" s="34"/>
      <c r="H46" s="89">
        <f t="shared" si="1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103.5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1891</v>
      </c>
      <c r="D53" s="81">
        <v>1</v>
      </c>
      <c r="E53" s="82">
        <v>65</v>
      </c>
      <c r="F53" s="89">
        <f>D53*E53</f>
        <v>65</v>
      </c>
      <c r="G53" s="83"/>
      <c r="H53" s="89">
        <f t="shared" ref="H53:H60" si="2">F53</f>
        <v>65</v>
      </c>
    </row>
    <row r="54" spans="1:8" s="43" customFormat="1" ht="20.399999999999999" x14ac:dyDescent="0.35">
      <c r="A54" s="51"/>
      <c r="B54" s="80"/>
      <c r="C54" s="106" t="s">
        <v>1892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1893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65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10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9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168.5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154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00B050"/>
  </sheetPr>
  <dimension ref="A1:J79"/>
  <sheetViews>
    <sheetView topLeftCell="A7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1808</v>
      </c>
      <c r="D16" s="117" t="s">
        <v>1809</v>
      </c>
      <c r="E16" s="16"/>
      <c r="F16" s="17"/>
      <c r="G16" s="93" t="s">
        <v>4</v>
      </c>
      <c r="H16" s="94">
        <v>45007</v>
      </c>
    </row>
    <row r="17" spans="1:8" s="18" customFormat="1" ht="20.399999999999999" x14ac:dyDescent="0.35">
      <c r="A17" s="13"/>
      <c r="B17" s="35" t="s">
        <v>5</v>
      </c>
      <c r="C17" s="101"/>
      <c r="D17" s="97"/>
      <c r="E17" s="19"/>
      <c r="F17" s="17"/>
      <c r="G17" s="93" t="s">
        <v>7</v>
      </c>
      <c r="H17" s="95"/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1894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1895</v>
      </c>
      <c r="D24" s="88">
        <v>18</v>
      </c>
      <c r="E24" s="89">
        <v>33</v>
      </c>
      <c r="F24" s="89">
        <f>D24*E24</f>
        <v>594</v>
      </c>
      <c r="G24" s="34"/>
      <c r="H24" s="89">
        <f t="shared" ref="H24:H46" si="0">F24</f>
        <v>594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594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1896</v>
      </c>
      <c r="D53" s="81">
        <v>1</v>
      </c>
      <c r="E53" s="82">
        <v>100</v>
      </c>
      <c r="F53" s="89">
        <f>D53*E53</f>
        <v>100</v>
      </c>
      <c r="G53" s="83"/>
      <c r="H53" s="89">
        <f t="shared" ref="H53:H60" si="2">F53</f>
        <v>100</v>
      </c>
    </row>
    <row r="54" spans="1:8" s="43" customFormat="1" ht="20.399999999999999" x14ac:dyDescent="0.35">
      <c r="A54" s="51"/>
      <c r="B54" s="80"/>
      <c r="C54" s="106" t="s">
        <v>1897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1697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100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694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DB33B7"/>
  </sheetPr>
  <dimension ref="A1:J79"/>
  <sheetViews>
    <sheetView topLeftCell="A4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434</v>
      </c>
      <c r="D16" s="117" t="s">
        <v>435</v>
      </c>
      <c r="E16" s="16"/>
      <c r="F16" s="17"/>
      <c r="G16" s="93" t="s">
        <v>4</v>
      </c>
      <c r="H16" s="94">
        <v>45010</v>
      </c>
    </row>
    <row r="17" spans="1:8" s="18" customFormat="1" ht="20.399999999999999" x14ac:dyDescent="0.35">
      <c r="A17" s="13"/>
      <c r="B17" s="35" t="s">
        <v>5</v>
      </c>
      <c r="C17" s="115" t="s">
        <v>436</v>
      </c>
      <c r="D17" s="97"/>
      <c r="E17" s="19"/>
      <c r="F17" s="17"/>
      <c r="G17" s="93" t="s">
        <v>7</v>
      </c>
      <c r="H17" s="95" t="s">
        <v>1898</v>
      </c>
    </row>
    <row r="18" spans="1:8" s="18" customFormat="1" ht="20.399999999999999" x14ac:dyDescent="0.35">
      <c r="A18" s="13"/>
      <c r="B18" s="35" t="s">
        <v>8</v>
      </c>
      <c r="C18" s="104" t="s">
        <v>438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1899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1900</v>
      </c>
      <c r="D53" s="81">
        <v>1</v>
      </c>
      <c r="E53" s="82">
        <v>45</v>
      </c>
      <c r="F53" s="89">
        <f>D53*E53</f>
        <v>45</v>
      </c>
      <c r="G53" s="83"/>
      <c r="H53" s="89">
        <f t="shared" ref="H53:H60" si="2">F53</f>
        <v>45</v>
      </c>
    </row>
    <row r="54" spans="1:8" s="43" customFormat="1" ht="20.399999999999999" x14ac:dyDescent="0.35">
      <c r="A54" s="51"/>
      <c r="B54" s="80"/>
      <c r="C54" s="106" t="s">
        <v>1901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45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0070C0"/>
  </sheetPr>
  <dimension ref="A1:J79"/>
  <sheetViews>
    <sheetView topLeftCell="A10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1332</v>
      </c>
      <c r="D16" s="117" t="s">
        <v>1333</v>
      </c>
      <c r="E16" s="16"/>
      <c r="F16" s="17"/>
      <c r="G16" s="93" t="s">
        <v>4</v>
      </c>
      <c r="H16" s="94">
        <v>44981</v>
      </c>
    </row>
    <row r="17" spans="1:8" s="18" customFormat="1" ht="20.399999999999999" x14ac:dyDescent="0.35">
      <c r="A17" s="13"/>
      <c r="B17" s="35" t="s">
        <v>5</v>
      </c>
      <c r="C17" s="101" t="s">
        <v>1334</v>
      </c>
      <c r="D17" s="97"/>
      <c r="E17" s="19"/>
      <c r="F17" s="17"/>
      <c r="G17" s="93" t="s">
        <v>7</v>
      </c>
      <c r="H17" s="95" t="s">
        <v>1902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1336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1337</v>
      </c>
      <c r="D24" s="88">
        <v>3</v>
      </c>
      <c r="E24" s="89">
        <v>14</v>
      </c>
      <c r="F24" s="89">
        <f>D24*E24</f>
        <v>42</v>
      </c>
      <c r="G24" s="34"/>
      <c r="H24" s="89">
        <f t="shared" ref="H24:H46" si="0">F24</f>
        <v>42</v>
      </c>
    </row>
    <row r="25" spans="1:8" s="18" customFormat="1" ht="20.399999999999999" x14ac:dyDescent="0.35">
      <c r="A25" s="32"/>
      <c r="B25" s="33"/>
      <c r="C25" s="87" t="s">
        <v>1903</v>
      </c>
      <c r="D25" s="88">
        <v>1</v>
      </c>
      <c r="E25" s="89">
        <v>14</v>
      </c>
      <c r="F25" s="89">
        <f t="shared" ref="F25:F46" si="1">D25*E25</f>
        <v>14</v>
      </c>
      <c r="G25" s="34"/>
      <c r="H25" s="89">
        <f t="shared" si="0"/>
        <v>14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56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1904</v>
      </c>
      <c r="D53" s="81">
        <v>1</v>
      </c>
      <c r="E53" s="82">
        <v>180</v>
      </c>
      <c r="F53" s="89">
        <f>D53*E53</f>
        <v>180</v>
      </c>
      <c r="G53" s="83"/>
      <c r="H53" s="89">
        <f t="shared" ref="H53:H60" si="2">F53</f>
        <v>180</v>
      </c>
    </row>
    <row r="54" spans="1:8" s="43" customFormat="1" ht="20.399999999999999" x14ac:dyDescent="0.35">
      <c r="A54" s="51"/>
      <c r="B54" s="80"/>
      <c r="C54" s="106" t="s">
        <v>1905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180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236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EF5815"/>
  </sheetPr>
  <dimension ref="A1:J79"/>
  <sheetViews>
    <sheetView topLeftCell="A7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1808</v>
      </c>
      <c r="D16" s="117" t="s">
        <v>1809</v>
      </c>
      <c r="E16" s="16"/>
      <c r="F16" s="17"/>
      <c r="G16" s="93" t="s">
        <v>4</v>
      </c>
      <c r="H16" s="94">
        <v>45007</v>
      </c>
    </row>
    <row r="17" spans="1:8" s="18" customFormat="1" ht="20.399999999999999" x14ac:dyDescent="0.35">
      <c r="A17" s="13"/>
      <c r="B17" s="35" t="s">
        <v>5</v>
      </c>
      <c r="C17" s="101" t="s">
        <v>365</v>
      </c>
      <c r="D17" s="97"/>
      <c r="E17" s="19"/>
      <c r="F17" s="17"/>
      <c r="G17" s="93" t="s">
        <v>7</v>
      </c>
      <c r="H17" s="95" t="s">
        <v>1906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1907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1908</v>
      </c>
      <c r="D53" s="81">
        <v>1</v>
      </c>
      <c r="E53" s="82">
        <v>45</v>
      </c>
      <c r="F53" s="89">
        <f>D53*E53</f>
        <v>45</v>
      </c>
      <c r="G53" s="83"/>
      <c r="H53" s="89">
        <f t="shared" ref="H53:H60" si="2">F53</f>
        <v>45</v>
      </c>
    </row>
    <row r="54" spans="1:8" s="43" customFormat="1" ht="20.399999999999999" x14ac:dyDescent="0.35">
      <c r="A54" s="51"/>
      <c r="B54" s="80"/>
      <c r="C54" s="106" t="s">
        <v>1909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1910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1911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 t="s">
        <v>1912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 t="s">
        <v>1913</v>
      </c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 t="s">
        <v>1914</v>
      </c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 t="s">
        <v>1915</v>
      </c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45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EF5815"/>
  </sheetPr>
  <dimension ref="A1:J79"/>
  <sheetViews>
    <sheetView topLeftCell="A10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1808</v>
      </c>
      <c r="D16" s="117" t="s">
        <v>1809</v>
      </c>
      <c r="E16" s="16"/>
      <c r="F16" s="17"/>
      <c r="G16" s="93" t="s">
        <v>4</v>
      </c>
      <c r="H16" s="94">
        <v>45005</v>
      </c>
    </row>
    <row r="17" spans="1:8" s="18" customFormat="1" ht="20.399999999999999" x14ac:dyDescent="0.35">
      <c r="A17" s="13"/>
      <c r="B17" s="35" t="s">
        <v>5</v>
      </c>
      <c r="C17" s="101" t="s">
        <v>365</v>
      </c>
      <c r="D17" s="97"/>
      <c r="E17" s="19"/>
      <c r="F17" s="17"/>
      <c r="G17" s="93" t="s">
        <v>7</v>
      </c>
      <c r="H17" s="95" t="s">
        <v>1916</v>
      </c>
    </row>
    <row r="18" spans="1:8" s="18" customFormat="1" ht="20.399999999999999" x14ac:dyDescent="0.35">
      <c r="A18" s="13"/>
      <c r="B18" s="35" t="s">
        <v>8</v>
      </c>
      <c r="C18" s="104" t="s">
        <v>158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1907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>D24*E24</f>
        <v>0</v>
      </c>
      <c r="G24" s="34"/>
      <c r="H24" s="89">
        <f t="shared" ref="H24:H46" si="0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87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87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1917</v>
      </c>
      <c r="D53" s="81">
        <v>1</v>
      </c>
      <c r="E53" s="82">
        <v>80</v>
      </c>
      <c r="F53" s="89">
        <f>D53*E53</f>
        <v>80</v>
      </c>
      <c r="G53" s="83"/>
      <c r="H53" s="89">
        <f t="shared" ref="H53:H60" si="2">F53</f>
        <v>80</v>
      </c>
    </row>
    <row r="54" spans="1:8" s="43" customFormat="1" ht="20.399999999999999" x14ac:dyDescent="0.35">
      <c r="A54" s="51"/>
      <c r="B54" s="80"/>
      <c r="C54" s="106" t="s">
        <v>1918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>D59*E59</f>
        <v>0</v>
      </c>
      <c r="G59" s="83"/>
      <c r="H59" s="89">
        <f>F59</f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80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10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80</v>
      </c>
    </row>
    <row r="68" spans="1:8" s="39" customFormat="1" ht="21" thickBot="1" x14ac:dyDescent="0.4">
      <c r="A68" s="44"/>
      <c r="B68" s="26"/>
      <c r="C68" s="26"/>
      <c r="D68" s="26"/>
      <c r="E68" s="26"/>
      <c r="F68" s="61"/>
      <c r="G68" s="75"/>
      <c r="H68" s="79"/>
    </row>
    <row r="69" spans="1:8" s="41" customFormat="1" ht="2.25" customHeight="1" thickBot="1" x14ac:dyDescent="0.4">
      <c r="A69" s="44"/>
      <c r="B69" s="26"/>
      <c r="C69" s="26"/>
      <c r="D69" s="26"/>
      <c r="E69" s="26"/>
      <c r="F69" s="45"/>
      <c r="G69" s="35"/>
      <c r="H69" s="38"/>
    </row>
    <row r="70" spans="1:8" s="40" customFormat="1" ht="21" thickBot="1" x14ac:dyDescent="0.4">
      <c r="A70" s="28"/>
      <c r="B70" s="54" t="s">
        <v>34</v>
      </c>
      <c r="C70" s="26"/>
      <c r="D70" s="26"/>
      <c r="E70" s="26"/>
      <c r="F70" s="76"/>
      <c r="G70" s="75"/>
      <c r="H70" s="79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FF0000"/>
  </sheetPr>
  <dimension ref="A1:J79"/>
  <sheetViews>
    <sheetView topLeftCell="A13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1826</v>
      </c>
      <c r="D16" s="16"/>
      <c r="E16" s="16"/>
      <c r="F16" s="17"/>
      <c r="G16" s="93" t="s">
        <v>4</v>
      </c>
      <c r="H16" s="94">
        <v>44974</v>
      </c>
    </row>
    <row r="17" spans="1:8" s="18" customFormat="1" ht="20.399999999999999" x14ac:dyDescent="0.35">
      <c r="A17" s="13"/>
      <c r="B17" s="35" t="s">
        <v>5</v>
      </c>
      <c r="C17" s="101" t="s">
        <v>1827</v>
      </c>
      <c r="D17" s="97"/>
      <c r="E17" s="19"/>
      <c r="F17" s="17"/>
      <c r="G17" s="93" t="s">
        <v>7</v>
      </c>
      <c r="H17" s="95" t="s">
        <v>1919</v>
      </c>
    </row>
    <row r="18" spans="1:8" s="18" customFormat="1" ht="20.399999999999999" x14ac:dyDescent="0.35">
      <c r="A18" s="13"/>
      <c r="B18" s="35" t="s">
        <v>8</v>
      </c>
      <c r="C18" s="104" t="s">
        <v>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1920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380</v>
      </c>
      <c r="D24" s="88">
        <v>1</v>
      </c>
      <c r="E24" s="89">
        <v>18</v>
      </c>
      <c r="F24" s="89">
        <f>D24*E24</f>
        <v>18</v>
      </c>
      <c r="G24" s="34"/>
      <c r="H24" s="89">
        <f t="shared" ref="H24:H46" si="0">F24</f>
        <v>18</v>
      </c>
    </row>
    <row r="25" spans="1:8" s="18" customFormat="1" ht="20.399999999999999" x14ac:dyDescent="0.35">
      <c r="A25" s="32"/>
      <c r="B25" s="33"/>
      <c r="C25" s="87" t="s">
        <v>1921</v>
      </c>
      <c r="D25" s="88">
        <v>1</v>
      </c>
      <c r="E25" s="89">
        <v>3</v>
      </c>
      <c r="F25" s="89">
        <f t="shared" ref="F25:F46" si="1">D25*E25</f>
        <v>3</v>
      </c>
      <c r="G25" s="34"/>
      <c r="H25" s="89">
        <f t="shared" si="0"/>
        <v>3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21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1922</v>
      </c>
      <c r="D53" s="81">
        <v>1</v>
      </c>
      <c r="E53" s="82">
        <v>45</v>
      </c>
      <c r="F53" s="89">
        <f>D53*E53</f>
        <v>45</v>
      </c>
      <c r="G53" s="83"/>
      <c r="H53" s="89">
        <f t="shared" ref="H53:H60" si="2">F53</f>
        <v>45</v>
      </c>
    </row>
    <row r="54" spans="1:8" s="43" customFormat="1" ht="20.399999999999999" x14ac:dyDescent="0.35">
      <c r="A54" s="51"/>
      <c r="B54" s="80"/>
      <c r="C54" s="106" t="s">
        <v>1923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1924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66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FF0000"/>
  </sheetPr>
  <dimension ref="A1:J79"/>
  <sheetViews>
    <sheetView topLeftCell="A13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1826</v>
      </c>
      <c r="D16" s="16"/>
      <c r="E16" s="16"/>
      <c r="F16" s="17"/>
      <c r="G16" s="93" t="s">
        <v>4</v>
      </c>
      <c r="H16" s="94">
        <v>44974</v>
      </c>
    </row>
    <row r="17" spans="1:8" s="18" customFormat="1" ht="20.399999999999999" x14ac:dyDescent="0.35">
      <c r="A17" s="13"/>
      <c r="B17" s="35" t="s">
        <v>5</v>
      </c>
      <c r="C17" s="101" t="s">
        <v>1827</v>
      </c>
      <c r="D17" s="97"/>
      <c r="E17" s="19"/>
      <c r="F17" s="17"/>
      <c r="G17" s="93" t="s">
        <v>7</v>
      </c>
      <c r="H17" s="95" t="s">
        <v>1925</v>
      </c>
    </row>
    <row r="18" spans="1:8" s="18" customFormat="1" ht="20.399999999999999" x14ac:dyDescent="0.35">
      <c r="A18" s="13"/>
      <c r="B18" s="35" t="s">
        <v>8</v>
      </c>
      <c r="C18" s="104" t="s">
        <v>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1926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1927</v>
      </c>
      <c r="D24" s="88">
        <v>1</v>
      </c>
      <c r="E24" s="89">
        <v>187.8</v>
      </c>
      <c r="F24" s="89">
        <f>D24*E24</f>
        <v>187.8</v>
      </c>
      <c r="G24" s="34"/>
      <c r="H24" s="89">
        <f t="shared" ref="H24:H46" si="0">F24</f>
        <v>187.8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ref="F25:F46" si="1">D25*E25</f>
        <v>0</v>
      </c>
      <c r="G25" s="34"/>
      <c r="H25" s="89">
        <f t="shared" si="0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1"/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110"/>
      <c r="D27" s="111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>F45</f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187.8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1928</v>
      </c>
      <c r="D53" s="81">
        <v>1</v>
      </c>
      <c r="E53" s="82">
        <v>50</v>
      </c>
      <c r="F53" s="89">
        <f>D53*E53</f>
        <v>50</v>
      </c>
      <c r="G53" s="83"/>
      <c r="H53" s="89">
        <f t="shared" ref="H53:H60" si="2">F53</f>
        <v>50</v>
      </c>
    </row>
    <row r="54" spans="1:8" s="43" customFormat="1" ht="20.399999999999999" x14ac:dyDescent="0.35">
      <c r="A54" s="51"/>
      <c r="B54" s="80"/>
      <c r="C54" s="106" t="s">
        <v>1929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1930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 t="s">
        <v>1931</v>
      </c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14" t="s">
        <v>1932</v>
      </c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14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237.8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FF0000"/>
  </sheetPr>
  <dimension ref="A1:J79"/>
  <sheetViews>
    <sheetView topLeftCell="A13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136</v>
      </c>
      <c r="D16" s="16"/>
      <c r="E16" s="16"/>
      <c r="F16" s="17"/>
      <c r="G16" s="93" t="s">
        <v>4</v>
      </c>
      <c r="H16" s="94">
        <v>44959</v>
      </c>
    </row>
    <row r="17" spans="1:8" s="18" customFormat="1" ht="20.399999999999999" x14ac:dyDescent="0.35">
      <c r="A17" s="13"/>
      <c r="B17" s="35" t="s">
        <v>5</v>
      </c>
      <c r="C17" s="101" t="s">
        <v>137</v>
      </c>
      <c r="D17" s="97"/>
      <c r="E17" s="19"/>
      <c r="F17" s="17"/>
      <c r="G17" s="93" t="s">
        <v>7</v>
      </c>
      <c r="H17" s="95" t="s">
        <v>1933</v>
      </c>
    </row>
    <row r="18" spans="1:8" s="18" customFormat="1" ht="20.399999999999999" x14ac:dyDescent="0.35">
      <c r="A18" s="13"/>
      <c r="B18" s="35" t="s">
        <v>8</v>
      </c>
      <c r="C18" s="104" t="s">
        <v>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1934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1406</v>
      </c>
      <c r="D24" s="88">
        <v>4</v>
      </c>
      <c r="E24" s="89">
        <v>3.5</v>
      </c>
      <c r="F24" s="89">
        <f>D24*E24</f>
        <v>14</v>
      </c>
      <c r="G24" s="34"/>
      <c r="H24" s="89">
        <f t="shared" ref="H24:H46" si="0">F24</f>
        <v>14</v>
      </c>
    </row>
    <row r="25" spans="1:8" s="18" customFormat="1" ht="20.399999999999999" x14ac:dyDescent="0.35">
      <c r="A25" s="32"/>
      <c r="B25" s="33"/>
      <c r="C25" s="87" t="s">
        <v>1935</v>
      </c>
      <c r="D25" s="88">
        <v>1</v>
      </c>
      <c r="E25" s="89">
        <v>28</v>
      </c>
      <c r="F25" s="89">
        <f>D25*E25</f>
        <v>28</v>
      </c>
      <c r="G25" s="34"/>
      <c r="H25" s="89">
        <f t="shared" si="0"/>
        <v>28</v>
      </c>
    </row>
    <row r="26" spans="1:8" s="18" customFormat="1" ht="20.399999999999999" x14ac:dyDescent="0.35">
      <c r="A26" s="32"/>
      <c r="B26" s="33"/>
      <c r="C26" s="87" t="s">
        <v>1936</v>
      </c>
      <c r="D26" s="88">
        <v>1</v>
      </c>
      <c r="E26" s="89">
        <v>12</v>
      </c>
      <c r="F26" s="89">
        <f t="shared" ref="F26:F46" si="1">D26*E26</f>
        <v>12</v>
      </c>
      <c r="G26" s="34"/>
      <c r="H26" s="89">
        <f t="shared" si="0"/>
        <v>12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54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1937</v>
      </c>
      <c r="D53" s="81">
        <v>1</v>
      </c>
      <c r="E53" s="82">
        <v>45</v>
      </c>
      <c r="F53" s="89">
        <f>D53*E53</f>
        <v>45</v>
      </c>
      <c r="G53" s="83"/>
      <c r="H53" s="89">
        <f t="shared" ref="H53:H60" si="2">F53</f>
        <v>45</v>
      </c>
    </row>
    <row r="54" spans="1:8" s="43" customFormat="1" ht="20.399999999999999" x14ac:dyDescent="0.35">
      <c r="A54" s="51"/>
      <c r="B54" s="80"/>
      <c r="C54" s="106" t="s">
        <v>1938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 t="s">
        <v>1939</v>
      </c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113"/>
      <c r="E60" s="112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35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105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99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3" verticalDpi="4294967293" r:id="rId1"/>
  <headerFooter alignWithMargins="0"/>
  <drawing r:id="rId2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C00000"/>
  </sheetPr>
  <dimension ref="A1:J79"/>
  <sheetViews>
    <sheetView topLeftCell="A57" zoomScale="75" zoomScaleNormal="75" workbookViewId="0">
      <selection activeCell="C54" sqref="C54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129</v>
      </c>
      <c r="D16" s="16"/>
      <c r="E16" s="16"/>
      <c r="F16" s="17"/>
      <c r="G16" s="93" t="s">
        <v>4</v>
      </c>
      <c r="H16" s="94">
        <v>44950</v>
      </c>
    </row>
    <row r="17" spans="1:8" s="18" customFormat="1" ht="20.399999999999999" x14ac:dyDescent="0.35">
      <c r="A17" s="13"/>
      <c r="B17" s="35" t="s">
        <v>5</v>
      </c>
      <c r="C17" s="101" t="s">
        <v>130</v>
      </c>
      <c r="D17" s="97"/>
      <c r="E17" s="19"/>
      <c r="F17" s="17"/>
      <c r="G17" s="93" t="s">
        <v>7</v>
      </c>
      <c r="H17" s="95" t="s">
        <v>1940</v>
      </c>
    </row>
    <row r="18" spans="1:8" s="18" customFormat="1" ht="20.399999999999999" x14ac:dyDescent="0.35">
      <c r="A18" s="13"/>
      <c r="B18" s="35" t="s">
        <v>8</v>
      </c>
      <c r="C18" s="104" t="s">
        <v>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1941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 t="s">
        <v>1942</v>
      </c>
      <c r="D24" s="88">
        <v>1</v>
      </c>
      <c r="E24" s="89">
        <v>20</v>
      </c>
      <c r="F24" s="89">
        <f>D24*E24</f>
        <v>20</v>
      </c>
      <c r="G24" s="34"/>
      <c r="H24" s="89">
        <f t="shared" ref="H24:H46" si="0">F24</f>
        <v>20</v>
      </c>
    </row>
    <row r="25" spans="1:8" s="18" customFormat="1" ht="20.399999999999999" x14ac:dyDescent="0.35">
      <c r="A25" s="32"/>
      <c r="B25" s="33"/>
      <c r="C25" s="87" t="s">
        <v>557</v>
      </c>
      <c r="D25" s="88">
        <v>12</v>
      </c>
      <c r="E25" s="89">
        <v>1.5</v>
      </c>
      <c r="F25" s="89">
        <f>D25*E25</f>
        <v>18</v>
      </c>
      <c r="G25" s="34"/>
      <c r="H25" s="89">
        <f t="shared" si="0"/>
        <v>18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ref="F26:F46" si="1">D26*E26</f>
        <v>0</v>
      </c>
      <c r="G26" s="34"/>
      <c r="H26" s="89">
        <f t="shared" si="0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1"/>
        <v>0</v>
      </c>
      <c r="G27" s="34"/>
      <c r="H27" s="89">
        <f t="shared" si="0"/>
        <v>0</v>
      </c>
    </row>
    <row r="28" spans="1:8" s="18" customFormat="1" ht="20.399999999999999" x14ac:dyDescent="0.35">
      <c r="A28" s="32"/>
      <c r="B28" s="33"/>
      <c r="C28" s="87"/>
      <c r="D28" s="88"/>
      <c r="E28" s="89"/>
      <c r="F28" s="89">
        <f t="shared" si="1"/>
        <v>0</v>
      </c>
      <c r="G28" s="34"/>
      <c r="H28" s="89">
        <f t="shared" si="0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1"/>
        <v>0</v>
      </c>
      <c r="G29" s="34"/>
      <c r="H29" s="89">
        <f t="shared" si="0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1"/>
        <v>0</v>
      </c>
      <c r="G30" s="34"/>
      <c r="H30" s="89">
        <f t="shared" si="0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1"/>
        <v>0</v>
      </c>
      <c r="G31" s="34"/>
      <c r="H31" s="89">
        <f t="shared" si="0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1"/>
        <v>0</v>
      </c>
      <c r="G32" s="34"/>
      <c r="H32" s="89">
        <f t="shared" si="0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1"/>
        <v>0</v>
      </c>
      <c r="G33" s="34"/>
      <c r="H33" s="89">
        <f t="shared" si="0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1"/>
        <v>0</v>
      </c>
      <c r="G34" s="34"/>
      <c r="H34" s="89">
        <f t="shared" si="0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1"/>
        <v>0</v>
      </c>
      <c r="G35" s="34"/>
      <c r="H35" s="89">
        <f t="shared" si="0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1"/>
        <v>0</v>
      </c>
      <c r="G36" s="34"/>
      <c r="H36" s="89">
        <f t="shared" si="0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1"/>
        <v>0</v>
      </c>
      <c r="G37" s="34"/>
      <c r="H37" s="89">
        <f t="shared" si="0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1"/>
        <v>0</v>
      </c>
      <c r="G38" s="34"/>
      <c r="H38" s="89">
        <f t="shared" si="0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1"/>
        <v>0</v>
      </c>
      <c r="G39" s="34"/>
      <c r="H39" s="89">
        <f t="shared" si="0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1"/>
        <v>0</v>
      </c>
      <c r="G40" s="34"/>
      <c r="H40" s="89">
        <f t="shared" si="0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1"/>
        <v>0</v>
      </c>
      <c r="G41" s="34"/>
      <c r="H41" s="89">
        <f t="shared" si="0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1"/>
        <v>0</v>
      </c>
      <c r="G42" s="34"/>
      <c r="H42" s="89">
        <f t="shared" si="0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1"/>
        <v>0</v>
      </c>
      <c r="G43" s="34"/>
      <c r="H43" s="89">
        <f t="shared" si="0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1"/>
        <v>0</v>
      </c>
      <c r="G44" s="34"/>
      <c r="H44" s="89">
        <f t="shared" si="0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1"/>
        <v>0</v>
      </c>
      <c r="G45" s="34"/>
      <c r="H45" s="89">
        <f t="shared" si="0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1"/>
        <v>0</v>
      </c>
      <c r="G46" s="34"/>
      <c r="H46" s="89">
        <f t="shared" si="0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38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106" t="s">
        <v>1943</v>
      </c>
      <c r="D53" s="81">
        <v>1</v>
      </c>
      <c r="E53" s="82">
        <v>55</v>
      </c>
      <c r="F53" s="89">
        <f>D53*E53</f>
        <v>55</v>
      </c>
      <c r="G53" s="83"/>
      <c r="H53" s="89">
        <f t="shared" ref="H53:H60" si="2">F53</f>
        <v>55</v>
      </c>
    </row>
    <row r="54" spans="1:8" s="43" customFormat="1" ht="20.399999999999999" x14ac:dyDescent="0.35">
      <c r="A54" s="51"/>
      <c r="B54" s="80"/>
      <c r="C54" s="106" t="s">
        <v>1944</v>
      </c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106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106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106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106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106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107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55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93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36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1-000000000000}">
  <sheetPr>
    <tabColor rgb="FFFF0000"/>
  </sheetPr>
  <dimension ref="A1:J79"/>
  <sheetViews>
    <sheetView topLeftCell="A55" zoomScale="75" zoomScaleNormal="75" workbookViewId="0">
      <selection activeCell="C29" sqref="C29"/>
    </sheetView>
  </sheetViews>
  <sheetFormatPr defaultColWidth="11.44140625" defaultRowHeight="15" x14ac:dyDescent="0.25"/>
  <cols>
    <col min="1" max="1" width="4.88671875" style="12" customWidth="1"/>
    <col min="2" max="2" width="14.109375" style="12" customWidth="1"/>
    <col min="3" max="3" width="44.109375" style="12" customWidth="1"/>
    <col min="4" max="4" width="11.44140625" style="12"/>
    <col min="5" max="5" width="15.6640625" style="12" customWidth="1"/>
    <col min="6" max="6" width="21.5546875" style="12" customWidth="1"/>
    <col min="7" max="7" width="11.5546875" style="12" customWidth="1"/>
    <col min="8" max="8" width="40" style="12" customWidth="1"/>
    <col min="9" max="9" width="0" style="3" hidden="1" customWidth="1"/>
    <col min="10" max="10" width="11.44140625" style="3" hidden="1" customWidth="1"/>
    <col min="11" max="16384" width="11.44140625" style="3"/>
  </cols>
  <sheetData>
    <row r="1" spans="1:8" ht="15.6" x14ac:dyDescent="0.3">
      <c r="A1" s="1"/>
      <c r="B1" s="1"/>
      <c r="C1" s="1"/>
      <c r="D1" s="2"/>
      <c r="E1" s="1"/>
      <c r="F1" s="1"/>
      <c r="G1" s="1"/>
      <c r="H1" s="1"/>
    </row>
    <row r="2" spans="1:8" x14ac:dyDescent="0.25">
      <c r="A2" s="4"/>
      <c r="B2" s="4"/>
      <c r="C2" s="4"/>
      <c r="D2" s="5"/>
      <c r="E2" s="4"/>
      <c r="F2" s="4"/>
      <c r="G2" s="4"/>
      <c r="H2" s="1"/>
    </row>
    <row r="3" spans="1:8" x14ac:dyDescent="0.25">
      <c r="A3" s="4"/>
      <c r="B3" s="4"/>
      <c r="C3" s="4"/>
      <c r="D3" s="1"/>
      <c r="E3" s="4"/>
      <c r="F3" s="1"/>
      <c r="G3" s="1"/>
      <c r="H3" s="6"/>
    </row>
    <row r="4" spans="1:8" x14ac:dyDescent="0.25">
      <c r="A4" s="4"/>
      <c r="B4" s="4"/>
      <c r="C4" s="4"/>
      <c r="D4" s="1"/>
      <c r="E4" s="1"/>
      <c r="F4" s="1"/>
      <c r="G4" s="1"/>
      <c r="H4" s="1"/>
    </row>
    <row r="5" spans="1:8" ht="13.2" x14ac:dyDescent="0.25">
      <c r="A5" s="7"/>
      <c r="B5" s="7"/>
      <c r="C5" s="7"/>
      <c r="D5" s="7"/>
      <c r="E5" s="7"/>
      <c r="F5" s="7"/>
      <c r="G5" s="7"/>
      <c r="H5" s="7"/>
    </row>
    <row r="6" spans="1:8" ht="13.2" x14ac:dyDescent="0.25">
      <c r="A6" s="7"/>
      <c r="B6" s="7"/>
      <c r="C6" s="7"/>
      <c r="D6" s="7"/>
      <c r="E6" s="7"/>
      <c r="F6" s="7"/>
      <c r="G6" s="7"/>
      <c r="H6" s="8"/>
    </row>
    <row r="7" spans="1:8" ht="13.2" x14ac:dyDescent="0.25">
      <c r="A7" s="7"/>
      <c r="B7" s="7"/>
      <c r="C7" s="7"/>
      <c r="D7" s="7"/>
      <c r="E7" s="7"/>
      <c r="F7" s="7"/>
      <c r="G7" s="7"/>
      <c r="H7" s="7"/>
    </row>
    <row r="8" spans="1:8" ht="13.2" x14ac:dyDescent="0.25">
      <c r="A8" s="7"/>
      <c r="B8" s="7"/>
      <c r="C8" s="7"/>
      <c r="D8" s="7"/>
      <c r="E8" s="7"/>
      <c r="F8" s="7"/>
      <c r="G8" s="7"/>
      <c r="H8" s="7"/>
    </row>
    <row r="9" spans="1:8" ht="13.2" x14ac:dyDescent="0.25">
      <c r="A9" s="7"/>
      <c r="B9" s="7"/>
      <c r="C9" s="7"/>
      <c r="D9" s="7"/>
      <c r="E9" s="7"/>
      <c r="F9" s="7"/>
      <c r="G9" s="7"/>
      <c r="H9" s="7"/>
    </row>
    <row r="10" spans="1:8" ht="13.2" x14ac:dyDescent="0.25">
      <c r="A10" s="7"/>
      <c r="B10" s="7"/>
      <c r="C10" s="7"/>
      <c r="D10" s="7"/>
      <c r="E10" s="7"/>
      <c r="F10" s="7"/>
      <c r="G10" s="7"/>
      <c r="H10" s="9"/>
    </row>
    <row r="11" spans="1:8" ht="2.2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12.7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4.5" customHeight="1" x14ac:dyDescent="0.3">
      <c r="A13" s="7"/>
      <c r="B13" s="7"/>
      <c r="C13" s="7"/>
      <c r="D13" s="7"/>
      <c r="E13" s="7"/>
      <c r="F13" s="7"/>
      <c r="G13" s="46"/>
      <c r="H13" s="46"/>
    </row>
    <row r="14" spans="1:8" ht="13.2" x14ac:dyDescent="0.25">
      <c r="A14" s="7"/>
      <c r="B14" s="7"/>
      <c r="C14" s="7"/>
      <c r="D14" s="7"/>
      <c r="E14" s="7"/>
      <c r="F14" s="7"/>
      <c r="G14" s="7"/>
      <c r="H14" s="7"/>
    </row>
    <row r="15" spans="1:8" s="14" customFormat="1" ht="20.399999999999999" x14ac:dyDescent="0.35">
      <c r="A15" s="13"/>
      <c r="B15" s="13"/>
      <c r="C15" s="13"/>
      <c r="D15" s="13"/>
      <c r="E15" s="13"/>
      <c r="F15" s="13"/>
      <c r="G15" s="99" t="s">
        <v>0</v>
      </c>
      <c r="H15" s="53" t="s">
        <v>1</v>
      </c>
    </row>
    <row r="16" spans="1:8" s="18" customFormat="1" ht="20.399999999999999" x14ac:dyDescent="0.35">
      <c r="A16" s="13"/>
      <c r="B16" s="35" t="s">
        <v>2</v>
      </c>
      <c r="C16" s="102" t="s">
        <v>1945</v>
      </c>
      <c r="D16" s="16"/>
      <c r="E16" s="16"/>
      <c r="F16" s="17"/>
      <c r="G16" s="93" t="s">
        <v>4</v>
      </c>
      <c r="H16" s="94">
        <v>42220</v>
      </c>
    </row>
    <row r="17" spans="1:8" s="18" customFormat="1" ht="20.399999999999999" x14ac:dyDescent="0.35">
      <c r="A17" s="13"/>
      <c r="B17" s="35" t="s">
        <v>5</v>
      </c>
      <c r="C17" s="101" t="s">
        <v>1946</v>
      </c>
      <c r="D17" s="97"/>
      <c r="E17" s="19"/>
      <c r="F17" s="17"/>
      <c r="G17" s="93" t="s">
        <v>7</v>
      </c>
      <c r="H17" s="95" t="s">
        <v>1947</v>
      </c>
    </row>
    <row r="18" spans="1:8" s="18" customFormat="1" ht="20.399999999999999" x14ac:dyDescent="0.35">
      <c r="A18" s="13"/>
      <c r="B18" s="35" t="s">
        <v>8</v>
      </c>
      <c r="C18" s="104" t="s">
        <v>9</v>
      </c>
      <c r="D18" s="21"/>
      <c r="E18" s="20"/>
      <c r="F18" s="17"/>
      <c r="G18" s="93"/>
      <c r="H18" s="96"/>
    </row>
    <row r="19" spans="1:8" s="18" customFormat="1" ht="20.399999999999999" x14ac:dyDescent="0.35">
      <c r="A19" s="13"/>
      <c r="B19" s="35" t="s">
        <v>10</v>
      </c>
      <c r="C19" s="100" t="s">
        <v>1948</v>
      </c>
      <c r="D19" s="22"/>
      <c r="E19" s="22"/>
      <c r="F19" s="23"/>
      <c r="G19" s="15"/>
      <c r="H19" s="13"/>
    </row>
    <row r="20" spans="1:8" s="25" customFormat="1" ht="13.2" x14ac:dyDescent="0.25">
      <c r="A20" s="24"/>
      <c r="B20" s="24"/>
      <c r="C20" s="24"/>
      <c r="D20" s="24"/>
      <c r="E20" s="24"/>
      <c r="F20" s="24"/>
      <c r="G20" s="24"/>
      <c r="H20" s="24"/>
    </row>
    <row r="21" spans="1:8" s="25" customFormat="1" x14ac:dyDescent="0.25">
      <c r="A21" s="26"/>
      <c r="B21" s="27"/>
      <c r="C21" s="26"/>
      <c r="D21" s="26"/>
      <c r="E21" s="26"/>
      <c r="F21" s="26"/>
      <c r="G21" s="26"/>
      <c r="H21" s="26"/>
    </row>
    <row r="22" spans="1:8" s="29" customFormat="1" ht="20.399999999999999" x14ac:dyDescent="0.35">
      <c r="A22" s="28"/>
      <c r="B22" s="53"/>
      <c r="C22" s="53"/>
      <c r="D22" s="60"/>
      <c r="E22" s="61" t="s">
        <v>12</v>
      </c>
      <c r="F22" s="61" t="s">
        <v>13</v>
      </c>
      <c r="G22" s="53"/>
      <c r="H22" s="61" t="s">
        <v>14</v>
      </c>
    </row>
    <row r="23" spans="1:8" s="31" customFormat="1" ht="20.399999999999999" x14ac:dyDescent="0.35">
      <c r="A23" s="30"/>
      <c r="B23" s="62" t="s">
        <v>15</v>
      </c>
      <c r="C23" s="63" t="s">
        <v>16</v>
      </c>
      <c r="D23" s="64" t="s">
        <v>17</v>
      </c>
      <c r="E23" s="65" t="s">
        <v>18</v>
      </c>
      <c r="F23" s="65" t="s">
        <v>18</v>
      </c>
      <c r="G23" s="66" t="s">
        <v>19</v>
      </c>
      <c r="H23" s="65" t="s">
        <v>18</v>
      </c>
    </row>
    <row r="24" spans="1:8" s="18" customFormat="1" ht="20.399999999999999" x14ac:dyDescent="0.35">
      <c r="A24" s="32"/>
      <c r="B24" s="33"/>
      <c r="C24" s="87"/>
      <c r="D24" s="88"/>
      <c r="E24" s="89"/>
      <c r="F24" s="89">
        <f t="shared" ref="F24:F46" si="0">D24*E24</f>
        <v>0</v>
      </c>
      <c r="G24" s="34"/>
      <c r="H24" s="89">
        <f t="shared" ref="H24:H46" si="1">F24</f>
        <v>0</v>
      </c>
    </row>
    <row r="25" spans="1:8" s="18" customFormat="1" ht="20.399999999999999" x14ac:dyDescent="0.35">
      <c r="A25" s="32"/>
      <c r="B25" s="33"/>
      <c r="C25" s="87"/>
      <c r="D25" s="88"/>
      <c r="E25" s="89"/>
      <c r="F25" s="89">
        <f t="shared" si="0"/>
        <v>0</v>
      </c>
      <c r="G25" s="34"/>
      <c r="H25" s="89">
        <f t="shared" si="1"/>
        <v>0</v>
      </c>
    </row>
    <row r="26" spans="1:8" s="18" customFormat="1" ht="20.399999999999999" x14ac:dyDescent="0.35">
      <c r="A26" s="32"/>
      <c r="B26" s="33"/>
      <c r="C26" s="87"/>
      <c r="D26" s="88"/>
      <c r="E26" s="89"/>
      <c r="F26" s="89">
        <f t="shared" si="0"/>
        <v>0</v>
      </c>
      <c r="G26" s="34"/>
      <c r="H26" s="89">
        <f t="shared" si="1"/>
        <v>0</v>
      </c>
    </row>
    <row r="27" spans="1:8" s="18" customFormat="1" ht="20.399999999999999" x14ac:dyDescent="0.35">
      <c r="A27" s="32"/>
      <c r="B27" s="33"/>
      <c r="C27" s="87"/>
      <c r="D27" s="88"/>
      <c r="E27" s="89"/>
      <c r="F27" s="89">
        <f t="shared" si="0"/>
        <v>0</v>
      </c>
      <c r="G27" s="34"/>
      <c r="H27" s="89">
        <f t="shared" si="1"/>
        <v>0</v>
      </c>
    </row>
    <row r="28" spans="1:8" s="18" customFormat="1" ht="20.399999999999999" x14ac:dyDescent="0.35">
      <c r="A28" s="32"/>
      <c r="B28" s="33"/>
      <c r="C28" s="87" t="s">
        <v>37</v>
      </c>
      <c r="D28" s="88"/>
      <c r="E28" s="89"/>
      <c r="F28" s="89">
        <f t="shared" si="0"/>
        <v>0</v>
      </c>
      <c r="G28" s="34"/>
      <c r="H28" s="89">
        <f t="shared" si="1"/>
        <v>0</v>
      </c>
    </row>
    <row r="29" spans="1:8" s="18" customFormat="1" ht="20.399999999999999" x14ac:dyDescent="0.35">
      <c r="A29" s="32"/>
      <c r="B29" s="33"/>
      <c r="C29" s="87"/>
      <c r="D29" s="88"/>
      <c r="E29" s="89"/>
      <c r="F29" s="89">
        <f t="shared" si="0"/>
        <v>0</v>
      </c>
      <c r="G29" s="34"/>
      <c r="H29" s="89">
        <f t="shared" si="1"/>
        <v>0</v>
      </c>
    </row>
    <row r="30" spans="1:8" s="18" customFormat="1" ht="20.399999999999999" x14ac:dyDescent="0.35">
      <c r="A30" s="32"/>
      <c r="B30" s="33"/>
      <c r="C30" s="87"/>
      <c r="D30" s="88"/>
      <c r="E30" s="89"/>
      <c r="F30" s="89">
        <f t="shared" si="0"/>
        <v>0</v>
      </c>
      <c r="G30" s="34"/>
      <c r="H30" s="89">
        <f t="shared" si="1"/>
        <v>0</v>
      </c>
    </row>
    <row r="31" spans="1:8" s="18" customFormat="1" ht="20.399999999999999" x14ac:dyDescent="0.35">
      <c r="A31" s="32"/>
      <c r="B31" s="33"/>
      <c r="C31" s="87"/>
      <c r="D31" s="88"/>
      <c r="E31" s="89"/>
      <c r="F31" s="89">
        <f t="shared" si="0"/>
        <v>0</v>
      </c>
      <c r="G31" s="34"/>
      <c r="H31" s="89">
        <f t="shared" si="1"/>
        <v>0</v>
      </c>
    </row>
    <row r="32" spans="1:8" s="18" customFormat="1" ht="20.399999999999999" x14ac:dyDescent="0.35">
      <c r="A32" s="32"/>
      <c r="B32" s="33"/>
      <c r="C32" s="87"/>
      <c r="D32" s="88"/>
      <c r="E32" s="89"/>
      <c r="F32" s="89">
        <f t="shared" si="0"/>
        <v>0</v>
      </c>
      <c r="G32" s="34"/>
      <c r="H32" s="89">
        <f t="shared" si="1"/>
        <v>0</v>
      </c>
    </row>
    <row r="33" spans="1:8" s="18" customFormat="1" ht="20.399999999999999" x14ac:dyDescent="0.35">
      <c r="A33" s="32"/>
      <c r="B33" s="33"/>
      <c r="C33" s="87"/>
      <c r="D33" s="88"/>
      <c r="E33" s="89"/>
      <c r="F33" s="89">
        <f t="shared" si="0"/>
        <v>0</v>
      </c>
      <c r="G33" s="34"/>
      <c r="H33" s="89">
        <f t="shared" si="1"/>
        <v>0</v>
      </c>
    </row>
    <row r="34" spans="1:8" s="18" customFormat="1" ht="20.399999999999999" x14ac:dyDescent="0.35">
      <c r="A34" s="32"/>
      <c r="B34" s="33"/>
      <c r="C34" s="87"/>
      <c r="D34" s="88"/>
      <c r="E34" s="89"/>
      <c r="F34" s="89">
        <f t="shared" si="0"/>
        <v>0</v>
      </c>
      <c r="G34" s="34"/>
      <c r="H34" s="89">
        <f t="shared" si="1"/>
        <v>0</v>
      </c>
    </row>
    <row r="35" spans="1:8" s="18" customFormat="1" ht="20.399999999999999" x14ac:dyDescent="0.35">
      <c r="A35" s="32"/>
      <c r="B35" s="33"/>
      <c r="C35" s="87"/>
      <c r="D35" s="88"/>
      <c r="E35" s="89"/>
      <c r="F35" s="89">
        <f t="shared" si="0"/>
        <v>0</v>
      </c>
      <c r="G35" s="34"/>
      <c r="H35" s="89">
        <f t="shared" si="1"/>
        <v>0</v>
      </c>
    </row>
    <row r="36" spans="1:8" s="18" customFormat="1" ht="20.399999999999999" x14ac:dyDescent="0.35">
      <c r="A36" s="32"/>
      <c r="B36" s="33"/>
      <c r="C36" s="90"/>
      <c r="D36" s="88"/>
      <c r="E36" s="89"/>
      <c r="F36" s="89">
        <f t="shared" si="0"/>
        <v>0</v>
      </c>
      <c r="G36" s="34"/>
      <c r="H36" s="89">
        <f t="shared" si="1"/>
        <v>0</v>
      </c>
    </row>
    <row r="37" spans="1:8" s="18" customFormat="1" ht="20.399999999999999" x14ac:dyDescent="0.35">
      <c r="A37" s="32"/>
      <c r="B37" s="33"/>
      <c r="C37" s="90"/>
      <c r="D37" s="88"/>
      <c r="E37" s="89"/>
      <c r="F37" s="89">
        <f t="shared" si="0"/>
        <v>0</v>
      </c>
      <c r="G37" s="34"/>
      <c r="H37" s="89">
        <f t="shared" si="1"/>
        <v>0</v>
      </c>
    </row>
    <row r="38" spans="1:8" s="18" customFormat="1" ht="20.399999999999999" x14ac:dyDescent="0.35">
      <c r="A38" s="32"/>
      <c r="B38" s="33"/>
      <c r="C38" s="90"/>
      <c r="D38" s="88"/>
      <c r="E38" s="89"/>
      <c r="F38" s="89">
        <f t="shared" si="0"/>
        <v>0</v>
      </c>
      <c r="G38" s="34"/>
      <c r="H38" s="89">
        <f t="shared" si="1"/>
        <v>0</v>
      </c>
    </row>
    <row r="39" spans="1:8" s="18" customFormat="1" ht="20.399999999999999" x14ac:dyDescent="0.35">
      <c r="A39" s="32"/>
      <c r="B39" s="33"/>
      <c r="C39" s="90"/>
      <c r="D39" s="88"/>
      <c r="E39" s="89"/>
      <c r="F39" s="89">
        <f t="shared" si="0"/>
        <v>0</v>
      </c>
      <c r="G39" s="34"/>
      <c r="H39" s="89">
        <f t="shared" si="1"/>
        <v>0</v>
      </c>
    </row>
    <row r="40" spans="1:8" s="18" customFormat="1" ht="20.399999999999999" x14ac:dyDescent="0.35">
      <c r="A40" s="32"/>
      <c r="B40" s="33"/>
      <c r="C40" s="90"/>
      <c r="D40" s="88"/>
      <c r="E40" s="89"/>
      <c r="F40" s="89">
        <f t="shared" si="0"/>
        <v>0</v>
      </c>
      <c r="G40" s="34"/>
      <c r="H40" s="89">
        <f t="shared" si="1"/>
        <v>0</v>
      </c>
    </row>
    <row r="41" spans="1:8" s="18" customFormat="1" ht="20.399999999999999" x14ac:dyDescent="0.35">
      <c r="A41" s="32"/>
      <c r="B41" s="33"/>
      <c r="C41" s="90"/>
      <c r="D41" s="88"/>
      <c r="E41" s="89"/>
      <c r="F41" s="89">
        <f t="shared" si="0"/>
        <v>0</v>
      </c>
      <c r="G41" s="34"/>
      <c r="H41" s="89">
        <f t="shared" si="1"/>
        <v>0</v>
      </c>
    </row>
    <row r="42" spans="1:8" s="18" customFormat="1" ht="20.399999999999999" x14ac:dyDescent="0.35">
      <c r="A42" s="32"/>
      <c r="B42" s="33"/>
      <c r="C42" s="90"/>
      <c r="D42" s="88"/>
      <c r="E42" s="89"/>
      <c r="F42" s="89">
        <f t="shared" si="0"/>
        <v>0</v>
      </c>
      <c r="G42" s="34"/>
      <c r="H42" s="89">
        <f t="shared" si="1"/>
        <v>0</v>
      </c>
    </row>
    <row r="43" spans="1:8" s="18" customFormat="1" ht="20.399999999999999" x14ac:dyDescent="0.35">
      <c r="A43" s="32"/>
      <c r="B43" s="33"/>
      <c r="C43" s="90"/>
      <c r="D43" s="88"/>
      <c r="E43" s="89"/>
      <c r="F43" s="89">
        <f t="shared" si="0"/>
        <v>0</v>
      </c>
      <c r="G43" s="34"/>
      <c r="H43" s="89">
        <f t="shared" si="1"/>
        <v>0</v>
      </c>
    </row>
    <row r="44" spans="1:8" s="18" customFormat="1" ht="20.399999999999999" x14ac:dyDescent="0.35">
      <c r="A44" s="32"/>
      <c r="B44" s="33"/>
      <c r="C44" s="90"/>
      <c r="D44" s="88"/>
      <c r="E44" s="89"/>
      <c r="F44" s="89">
        <f t="shared" si="0"/>
        <v>0</v>
      </c>
      <c r="G44" s="34"/>
      <c r="H44" s="89">
        <f t="shared" si="1"/>
        <v>0</v>
      </c>
    </row>
    <row r="45" spans="1:8" s="18" customFormat="1" ht="20.399999999999999" x14ac:dyDescent="0.35">
      <c r="A45" s="32"/>
      <c r="B45" s="33"/>
      <c r="C45" s="90"/>
      <c r="D45" s="88"/>
      <c r="E45" s="89"/>
      <c r="F45" s="89">
        <f t="shared" si="0"/>
        <v>0</v>
      </c>
      <c r="G45" s="34"/>
      <c r="H45" s="89">
        <f t="shared" si="1"/>
        <v>0</v>
      </c>
    </row>
    <row r="46" spans="1:8" s="18" customFormat="1" ht="20.399999999999999" x14ac:dyDescent="0.35">
      <c r="A46" s="32"/>
      <c r="B46" s="33"/>
      <c r="C46" s="90"/>
      <c r="D46" s="88"/>
      <c r="E46" s="89"/>
      <c r="F46" s="89">
        <f t="shared" si="0"/>
        <v>0</v>
      </c>
      <c r="G46" s="34"/>
      <c r="H46" s="89">
        <f t="shared" si="1"/>
        <v>0</v>
      </c>
    </row>
    <row r="47" spans="1:8" s="31" customFormat="1" ht="20.399999999999999" x14ac:dyDescent="0.35">
      <c r="A47" s="32"/>
      <c r="B47" s="67"/>
      <c r="C47" s="68" t="s">
        <v>24</v>
      </c>
      <c r="D47" s="69"/>
      <c r="E47" s="70"/>
      <c r="F47" s="61" t="s">
        <v>25</v>
      </c>
      <c r="G47" s="61"/>
      <c r="H47" s="71">
        <f>SUM(H24:H46)</f>
        <v>0</v>
      </c>
    </row>
    <row r="48" spans="1:8" s="31" customFormat="1" ht="20.399999999999999" x14ac:dyDescent="0.35">
      <c r="A48" s="44"/>
      <c r="B48" s="35"/>
      <c r="C48" s="35"/>
      <c r="D48" s="35"/>
      <c r="E48" s="35"/>
      <c r="F48" s="85"/>
      <c r="G48" s="47"/>
      <c r="H48" s="48"/>
    </row>
    <row r="49" spans="1:8" s="31" customFormat="1" ht="20.399999999999999" x14ac:dyDescent="0.35">
      <c r="A49" s="44"/>
      <c r="B49" s="35"/>
      <c r="C49" s="35"/>
      <c r="D49" s="35"/>
      <c r="E49" s="47"/>
      <c r="F49" s="45"/>
      <c r="G49" s="47"/>
      <c r="H49" s="48"/>
    </row>
    <row r="50" spans="1:8" s="31" customFormat="1" ht="20.399999999999999" x14ac:dyDescent="0.35">
      <c r="A50" s="44"/>
      <c r="B50" s="35"/>
      <c r="C50" s="35"/>
      <c r="D50" s="35"/>
      <c r="E50" s="84"/>
      <c r="F50" s="85"/>
      <c r="G50" s="84"/>
      <c r="H50" s="86"/>
    </row>
    <row r="51" spans="1:8" s="39" customFormat="1" ht="20.399999999999999" x14ac:dyDescent="0.35">
      <c r="A51" s="44"/>
      <c r="B51" s="35"/>
      <c r="C51" s="35"/>
      <c r="D51" s="35"/>
      <c r="E51" s="36"/>
      <c r="F51" s="37"/>
      <c r="G51" s="35"/>
      <c r="H51" s="38"/>
    </row>
    <row r="52" spans="1:8" s="43" customFormat="1" ht="20.399999999999999" x14ac:dyDescent="0.35">
      <c r="A52" s="26"/>
      <c r="B52" s="35"/>
      <c r="C52" s="63" t="s">
        <v>16</v>
      </c>
      <c r="D52" s="64" t="s">
        <v>17</v>
      </c>
      <c r="E52" s="65" t="s">
        <v>18</v>
      </c>
      <c r="F52" s="65" t="s">
        <v>18</v>
      </c>
      <c r="G52" s="66" t="s">
        <v>19</v>
      </c>
      <c r="H52" s="65" t="s">
        <v>18</v>
      </c>
    </row>
    <row r="53" spans="1:8" s="43" customFormat="1" ht="20.399999999999999" x14ac:dyDescent="0.35">
      <c r="A53" s="35"/>
      <c r="B53" s="63" t="s">
        <v>15</v>
      </c>
      <c r="C53" s="92"/>
      <c r="D53" s="81">
        <v>1</v>
      </c>
      <c r="E53" s="82">
        <v>40</v>
      </c>
      <c r="F53" s="89">
        <f>D53*E53</f>
        <v>40</v>
      </c>
      <c r="G53" s="83"/>
      <c r="H53" s="89">
        <f t="shared" ref="H53:H60" si="2">F53</f>
        <v>40</v>
      </c>
    </row>
    <row r="54" spans="1:8" s="43" customFormat="1" ht="20.399999999999999" x14ac:dyDescent="0.35">
      <c r="A54" s="51"/>
      <c r="B54" s="80"/>
      <c r="C54" s="92"/>
      <c r="D54" s="81"/>
      <c r="E54" s="82"/>
      <c r="F54" s="89">
        <f t="shared" ref="F54:F60" si="3">D54*E54</f>
        <v>0</v>
      </c>
      <c r="G54" s="83"/>
      <c r="H54" s="89">
        <f t="shared" si="2"/>
        <v>0</v>
      </c>
    </row>
    <row r="55" spans="1:8" s="43" customFormat="1" ht="20.399999999999999" x14ac:dyDescent="0.35">
      <c r="A55" s="42"/>
      <c r="B55" s="80"/>
      <c r="C55" s="92"/>
      <c r="D55" s="81"/>
      <c r="E55" s="82"/>
      <c r="F55" s="89">
        <f t="shared" si="3"/>
        <v>0</v>
      </c>
      <c r="G55" s="83"/>
      <c r="H55" s="89">
        <f t="shared" si="2"/>
        <v>0</v>
      </c>
    </row>
    <row r="56" spans="1:8" s="43" customFormat="1" ht="20.399999999999999" x14ac:dyDescent="0.35">
      <c r="A56" s="42"/>
      <c r="B56" s="80"/>
      <c r="C56" s="92"/>
      <c r="D56" s="81"/>
      <c r="E56" s="82"/>
      <c r="F56" s="89">
        <f t="shared" si="3"/>
        <v>0</v>
      </c>
      <c r="G56" s="83"/>
      <c r="H56" s="89">
        <f t="shared" si="2"/>
        <v>0</v>
      </c>
    </row>
    <row r="57" spans="1:8" s="43" customFormat="1" ht="20.399999999999999" x14ac:dyDescent="0.35">
      <c r="A57" s="42"/>
      <c r="B57" s="80"/>
      <c r="C57" s="92"/>
      <c r="D57" s="81"/>
      <c r="E57" s="82"/>
      <c r="F57" s="89">
        <f t="shared" si="3"/>
        <v>0</v>
      </c>
      <c r="G57" s="83"/>
      <c r="H57" s="89">
        <f t="shared" si="2"/>
        <v>0</v>
      </c>
    </row>
    <row r="58" spans="1:8" s="43" customFormat="1" ht="20.399999999999999" x14ac:dyDescent="0.35">
      <c r="A58" s="42"/>
      <c r="B58" s="80"/>
      <c r="C58" s="92"/>
      <c r="D58" s="81"/>
      <c r="E58" s="82"/>
      <c r="F58" s="89">
        <f t="shared" si="3"/>
        <v>0</v>
      </c>
      <c r="G58" s="83"/>
      <c r="H58" s="89">
        <f t="shared" si="2"/>
        <v>0</v>
      </c>
    </row>
    <row r="59" spans="1:8" s="43" customFormat="1" ht="20.399999999999999" x14ac:dyDescent="0.35">
      <c r="A59" s="42"/>
      <c r="B59" s="80"/>
      <c r="C59" s="92"/>
      <c r="D59" s="81"/>
      <c r="E59" s="82"/>
      <c r="F59" s="89">
        <f t="shared" si="3"/>
        <v>0</v>
      </c>
      <c r="G59" s="83"/>
      <c r="H59" s="89">
        <f t="shared" si="2"/>
        <v>0</v>
      </c>
    </row>
    <row r="60" spans="1:8" s="18" customFormat="1" ht="20.399999999999999" x14ac:dyDescent="0.35">
      <c r="A60" s="32"/>
      <c r="B60" s="80"/>
      <c r="C60" s="91"/>
      <c r="D60" s="49"/>
      <c r="E60" s="103"/>
      <c r="F60" s="89">
        <f t="shared" si="3"/>
        <v>0</v>
      </c>
      <c r="G60" s="50"/>
      <c r="H60" s="89">
        <f t="shared" si="2"/>
        <v>0</v>
      </c>
    </row>
    <row r="61" spans="1:8" s="43" customFormat="1" ht="20.399999999999999" x14ac:dyDescent="0.35">
      <c r="A61" s="32"/>
      <c r="B61" s="49"/>
      <c r="C61" s="72" t="s">
        <v>31</v>
      </c>
      <c r="D61" s="73"/>
      <c r="E61" s="74"/>
      <c r="F61" s="61" t="s">
        <v>25</v>
      </c>
      <c r="G61" s="75"/>
      <c r="H61" s="65">
        <f>SUM(H53:H60)</f>
        <v>40</v>
      </c>
    </row>
    <row r="62" spans="1:8" s="43" customFormat="1" ht="20.399999999999999" x14ac:dyDescent="0.35">
      <c r="A62" s="44"/>
      <c r="B62" s="28"/>
      <c r="C62" s="35"/>
      <c r="D62" s="35"/>
      <c r="E62" s="35"/>
      <c r="F62" s="47"/>
      <c r="G62" s="47"/>
      <c r="H62" s="48"/>
    </row>
    <row r="63" spans="1:8" s="43" customFormat="1" ht="20.399999999999999" x14ac:dyDescent="0.35">
      <c r="A63" s="44"/>
      <c r="B63" s="28"/>
      <c r="C63" s="35"/>
      <c r="D63" s="28"/>
      <c r="E63" s="47"/>
      <c r="F63" s="45"/>
      <c r="G63" s="47"/>
      <c r="H63" s="48"/>
    </row>
    <row r="64" spans="1:8" s="43" customFormat="1" ht="20.399999999999999" x14ac:dyDescent="0.35">
      <c r="A64" s="44"/>
      <c r="B64" s="28"/>
      <c r="C64" s="28"/>
      <c r="D64" s="28"/>
      <c r="E64" s="47"/>
      <c r="F64" s="45"/>
      <c r="G64" s="47"/>
      <c r="H64" s="48"/>
    </row>
    <row r="65" spans="1:8" s="43" customFormat="1" ht="20.399999999999999" x14ac:dyDescent="0.35">
      <c r="A65" s="44"/>
      <c r="B65" s="44"/>
      <c r="C65" s="28"/>
      <c r="D65" s="28"/>
      <c r="E65" s="47"/>
      <c r="F65" s="45"/>
      <c r="G65" s="47"/>
      <c r="H65" s="48"/>
    </row>
    <row r="66" spans="1:8" s="43" customFormat="1" ht="21" thickBot="1" x14ac:dyDescent="0.4">
      <c r="A66" s="44"/>
      <c r="B66" s="28"/>
      <c r="C66" s="28"/>
      <c r="D66" s="28"/>
      <c r="E66" s="47"/>
      <c r="F66" s="45"/>
      <c r="G66" s="47"/>
      <c r="H66" s="48"/>
    </row>
    <row r="67" spans="1:8" s="31" customFormat="1" ht="21" thickBot="1" x14ac:dyDescent="0.4">
      <c r="A67" s="44"/>
      <c r="B67" s="28"/>
      <c r="C67" s="76" t="s">
        <v>32</v>
      </c>
      <c r="D67" s="77"/>
      <c r="E67" s="77"/>
      <c r="F67" s="76" t="s">
        <v>33</v>
      </c>
      <c r="G67" s="78"/>
      <c r="H67" s="79">
        <f>H47+H61</f>
        <v>40</v>
      </c>
    </row>
    <row r="68" spans="1:8" s="39" customFormat="1" ht="20.399999999999999" x14ac:dyDescent="0.35">
      <c r="A68" s="44"/>
      <c r="B68" s="26"/>
      <c r="C68" s="26"/>
      <c r="D68" s="26"/>
      <c r="E68" s="26"/>
      <c r="F68" s="45"/>
      <c r="G68" s="35"/>
      <c r="H68" s="38"/>
    </row>
    <row r="69" spans="1:8" s="41" customFormat="1" ht="2.25" customHeight="1" x14ac:dyDescent="0.35">
      <c r="A69" s="44"/>
      <c r="B69" s="26"/>
      <c r="C69" s="26"/>
      <c r="D69" s="26"/>
      <c r="E69" s="26"/>
      <c r="F69" s="45"/>
      <c r="G69" s="35"/>
      <c r="H69" s="38"/>
    </row>
    <row r="70" spans="1:8" s="40" customFormat="1" ht="20.399999999999999" x14ac:dyDescent="0.35">
      <c r="A70" s="28"/>
      <c r="B70" s="54" t="s">
        <v>34</v>
      </c>
      <c r="C70" s="26"/>
      <c r="D70" s="26"/>
      <c r="E70" s="26"/>
      <c r="F70" s="45"/>
      <c r="G70" s="35"/>
      <c r="H70" s="38"/>
    </row>
    <row r="71" spans="1:8" s="40" customFormat="1" ht="20.399999999999999" x14ac:dyDescent="0.35">
      <c r="A71" s="35"/>
      <c r="B71" s="26"/>
      <c r="C71" s="26"/>
      <c r="D71" s="26"/>
      <c r="E71" s="26"/>
      <c r="F71" s="45"/>
      <c r="G71" s="35"/>
      <c r="H71" s="38"/>
    </row>
    <row r="72" spans="1:8" s="41" customFormat="1" ht="20.399999999999999" x14ac:dyDescent="0.35">
      <c r="A72" s="35"/>
      <c r="B72" s="26" t="s">
        <v>35</v>
      </c>
      <c r="C72" s="26"/>
      <c r="D72" s="26"/>
      <c r="E72" s="26"/>
      <c r="F72" s="45"/>
      <c r="G72" s="35"/>
      <c r="H72" s="38"/>
    </row>
    <row r="73" spans="1:8" s="11" customFormat="1" ht="18" customHeight="1" x14ac:dyDescent="0.35">
      <c r="A73" s="26"/>
      <c r="B73" s="52"/>
      <c r="C73" s="52"/>
      <c r="D73" s="52"/>
      <c r="E73" s="52"/>
      <c r="F73" s="52"/>
      <c r="G73" s="52"/>
      <c r="H73" s="52"/>
    </row>
    <row r="74" spans="1:8" s="10" customFormat="1" ht="21" thickBot="1" x14ac:dyDescent="0.4">
      <c r="A74" s="26"/>
      <c r="B74" s="57" t="s">
        <v>154</v>
      </c>
      <c r="C74" s="55"/>
      <c r="D74" s="55"/>
      <c r="E74" s="55"/>
      <c r="F74" s="57" t="s">
        <v>37</v>
      </c>
      <c r="G74" s="55"/>
      <c r="H74" s="55"/>
    </row>
    <row r="75" spans="1:8" s="10" customFormat="1" ht="20.399999999999999" x14ac:dyDescent="0.35">
      <c r="A75" s="35"/>
      <c r="B75" s="59"/>
      <c r="C75" s="58"/>
      <c r="D75" s="58"/>
      <c r="E75" s="26"/>
      <c r="F75" s="53" t="s">
        <v>38</v>
      </c>
      <c r="G75" s="26"/>
      <c r="H75" s="26"/>
    </row>
    <row r="76" spans="1:8" s="10" customFormat="1" ht="17.399999999999999" x14ac:dyDescent="0.3">
      <c r="A76" s="1"/>
      <c r="B76" s="26"/>
      <c r="C76" s="56"/>
      <c r="D76" s="26"/>
      <c r="E76" s="26"/>
      <c r="F76" s="26"/>
      <c r="G76" s="56"/>
      <c r="H76" s="26"/>
    </row>
    <row r="77" spans="1:8" s="10" customFormat="1" ht="17.399999999999999" x14ac:dyDescent="0.3">
      <c r="A77" s="1"/>
      <c r="B77" s="56"/>
      <c r="C77" s="26"/>
      <c r="D77" s="26"/>
      <c r="E77" s="26"/>
      <c r="F77" s="26"/>
      <c r="G77" s="26"/>
      <c r="H77" s="26"/>
    </row>
    <row r="78" spans="1:8" s="10" customFormat="1" ht="7.5" customHeight="1" x14ac:dyDescent="0.3">
      <c r="A78" s="1"/>
      <c r="B78" s="26"/>
      <c r="C78" s="26"/>
      <c r="D78" s="26"/>
      <c r="E78" s="26"/>
      <c r="F78" s="26"/>
      <c r="G78" s="26"/>
      <c r="H78" s="26"/>
    </row>
    <row r="79" spans="1:8" s="10" customFormat="1" ht="39" customHeight="1" x14ac:dyDescent="0.3">
      <c r="A79" s="1"/>
      <c r="B79" s="26"/>
      <c r="C79" s="26"/>
      <c r="D79" s="26"/>
      <c r="E79" s="26"/>
      <c r="F79" s="26"/>
      <c r="G79" s="26"/>
      <c r="H79" s="26"/>
    </row>
  </sheetData>
  <dataConsolidate/>
  <printOptions horizontalCentered="1" verticalCentered="1"/>
  <pageMargins left="0.43307086614173229" right="0.43307086614173229" top="0.51181102362204722" bottom="0.98425196850393704" header="0.51181102362204722" footer="0"/>
  <pageSetup paperSize="9" scale="56" orientation="portrait" horizontalDpi="4294967294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292</vt:i4>
      </vt:variant>
      <vt:variant>
        <vt:lpstr>Named Ranges</vt:lpstr>
      </vt:variant>
      <vt:variant>
        <vt:i4>292</vt:i4>
      </vt:variant>
    </vt:vector>
  </HeadingPairs>
  <TitlesOfParts>
    <vt:vector size="584" baseType="lpstr">
      <vt:lpstr>Toledo P relojes escalera</vt:lpstr>
      <vt:lpstr>Patricia Pinchos Palomas</vt:lpstr>
      <vt:lpstr>Los Delfines II apliques solare</vt:lpstr>
      <vt:lpstr>Barlovento Varios trabajos</vt:lpstr>
      <vt:lpstr>Christiane Haerink Presupuesto </vt:lpstr>
      <vt:lpstr>E. Prist Fontanería</vt:lpstr>
      <vt:lpstr>Christiane  Haerinck fontanería</vt:lpstr>
      <vt:lpstr>Nivaria Forvm</vt:lpstr>
      <vt:lpstr>Pombo</vt:lpstr>
      <vt:lpstr>Mario Alexander</vt:lpstr>
      <vt:lpstr>Coral Mar arreglo farola</vt:lpstr>
      <vt:lpstr>Almichara Suelo apto 20</vt:lpstr>
      <vt:lpstr>Colón PA Tope de Puerta</vt:lpstr>
      <vt:lpstr>Almichara II Basura garajes</vt:lpstr>
      <vt:lpstr>Retama Plafón Azotea</vt:lpstr>
      <vt:lpstr>Eulalio Edif Tama apto 209</vt:lpstr>
      <vt:lpstr>Jennifer grifo lavadora D2</vt:lpstr>
      <vt:lpstr>Jennifer Termo Bajo B1</vt:lpstr>
      <vt:lpstr>Rio Cares Alumbrado Garaje</vt:lpstr>
      <vt:lpstr>Jennifer Manivela PB (2)</vt:lpstr>
      <vt:lpstr>Karinas Arreglos varios</vt:lpstr>
      <vt:lpstr>Maresía Puerta acc al Garaje</vt:lpstr>
      <vt:lpstr>La Duna Albañilería</vt:lpstr>
      <vt:lpstr>Rio Cares Rep Portero (2)</vt:lpstr>
      <vt:lpstr>Jeff</vt:lpstr>
      <vt:lpstr>La Duna Pestillera y retenedor</vt:lpstr>
      <vt:lpstr>Jennifer Manivela PB</vt:lpstr>
      <vt:lpstr>Los Delfines II Tendederos</vt:lpstr>
      <vt:lpstr>Los Delfines tapa de madera</vt:lpstr>
      <vt:lpstr>Retama Avería Tubos Agua</vt:lpstr>
      <vt:lpstr>Costa Roja Tapa y Puerta</vt:lpstr>
      <vt:lpstr>Coral Mar Leo  Electricidad</vt:lpstr>
      <vt:lpstr>Isis  Baño viv O1 (2)</vt:lpstr>
      <vt:lpstr>Isis  Baño viv O1</vt:lpstr>
      <vt:lpstr>Avenida cilindro buzón</vt:lpstr>
      <vt:lpstr>Avenida chasis pulsador luz</vt:lpstr>
      <vt:lpstr>Tamaide II Lum Emergencia</vt:lpstr>
      <vt:lpstr>Las Eras IX Puertas ACC Garaje</vt:lpstr>
      <vt:lpstr>Cemeco Luces y Nevera</vt:lpstr>
      <vt:lpstr>La Duna tapa caja registro</vt:lpstr>
      <vt:lpstr>Chalet Chayofa p95</vt:lpstr>
      <vt:lpstr>Avenida cilindro puerta entrada</vt:lpstr>
      <vt:lpstr>Jennifer varios apto 2 b3</vt:lpstr>
      <vt:lpstr>El Drago apto 204</vt:lpstr>
      <vt:lpstr>Parque don José desagüe</vt:lpstr>
      <vt:lpstr>Las Golondrinas P20 Portero</vt:lpstr>
      <vt:lpstr>Balcón del Mar apto 226</vt:lpstr>
      <vt:lpstr>La Duna brazo hudráulico</vt:lpstr>
      <vt:lpstr>Barlovento Varios</vt:lpstr>
      <vt:lpstr>Tamaide II puerta contador agua</vt:lpstr>
      <vt:lpstr>Soto 3 revisión electrica</vt:lpstr>
      <vt:lpstr>Isis OG Fontanería</vt:lpstr>
      <vt:lpstr>Presupuesto cambio parcial</vt:lpstr>
      <vt:lpstr>Presupuestocambiar todo</vt:lpstr>
      <vt:lpstr>Casa Grande Fechillo puerta</vt:lpstr>
      <vt:lpstr>Las Eras 9 Minutero Garaje P3</vt:lpstr>
      <vt:lpstr>Luis Ugarde Nautico Suits (2)</vt:lpstr>
      <vt:lpstr>Luis Ugarde Nautico Suits</vt:lpstr>
      <vt:lpstr>Toledo cilindro azotea</vt:lpstr>
      <vt:lpstr>Tamaide 1 minutero escalera</vt:lpstr>
      <vt:lpstr>Tamaide II cilindro y manivela</vt:lpstr>
      <vt:lpstr>Adela manivela p entrada)</vt:lpstr>
      <vt:lpstr>Mayca Fontanería Reductor Presi</vt:lpstr>
      <vt:lpstr>Barlovento humedad en escalera</vt:lpstr>
      <vt:lpstr>Patricia Presup Tapar Huecos</vt:lpstr>
      <vt:lpstr>Maresía Tapas de Arqueta</vt:lpstr>
      <vt:lpstr>Maresía Alumbrado Garaje (2)</vt:lpstr>
      <vt:lpstr>Kevin Burke Electricidad</vt:lpstr>
      <vt:lpstr>Avenida cilindro puerta garaje</vt:lpstr>
      <vt:lpstr>Chalet Chayofa</vt:lpstr>
      <vt:lpstr>Presupuesto Pintar 1 puerta</vt:lpstr>
      <vt:lpstr>Maresía Alumbrado Garaje</vt:lpstr>
      <vt:lpstr>Macarena García Fuentes</vt:lpstr>
      <vt:lpstr>Avenida ajustar abrepuertas</vt:lpstr>
      <vt:lpstr>La Duna Pomo Puerta</vt:lpstr>
      <vt:lpstr>Barlovento Reparar Riego</vt:lpstr>
      <vt:lpstr>Avenida Puerta De Entrada</vt:lpstr>
      <vt:lpstr>Geraldine Warde Electricida (2)</vt:lpstr>
      <vt:lpstr>Geraldine Warde Electricidad</vt:lpstr>
      <vt:lpstr>Presupuesto Pintar Puertas 4</vt:lpstr>
      <vt:lpstr>Presupuesto suelo Bogavante (2)</vt:lpstr>
      <vt:lpstr>E. Prist CoralMar</vt:lpstr>
      <vt:lpstr>Presupuesto cambiar cubremuros</vt:lpstr>
      <vt:lpstr>Mayca Arreglo Portero</vt:lpstr>
      <vt:lpstr>Las Eras 9 Minutero Garaje</vt:lpstr>
      <vt:lpstr>Cemeco Pegar Perfil Aluminio </vt:lpstr>
      <vt:lpstr>Jennifer Termo PB Bajo B2</vt:lpstr>
      <vt:lpstr>Jennifer Termo segundo A4</vt:lpstr>
      <vt:lpstr>Barlovento Regular Riego</vt:lpstr>
      <vt:lpstr>Barlovento Pulsador abrepuertas</vt:lpstr>
      <vt:lpstr>Costa Roja Pulsadores Portero</vt:lpstr>
      <vt:lpstr>Los Delfines tubos garaje 4</vt:lpstr>
      <vt:lpstr>Avenida Termo viv 5</vt:lpstr>
      <vt:lpstr>Avenida arreglos Viv 19</vt:lpstr>
      <vt:lpstr>Coral Mar Local Comercial</vt:lpstr>
      <vt:lpstr>Bahia II Electricidad Sótano</vt:lpstr>
      <vt:lpstr>Presupuesto suelo Bogavante</vt:lpstr>
      <vt:lpstr>Ma Ángeles Estévez García (2)</vt:lpstr>
      <vt:lpstr>Las Golondrinas P15 Varios</vt:lpstr>
      <vt:lpstr>Coral Mar Varios Electricidad</vt:lpstr>
      <vt:lpstr>Termo Los Abrigos PB</vt:lpstr>
      <vt:lpstr>Coral Enchufes cuarto Piscina</vt:lpstr>
      <vt:lpstr>Coral Mar control de acceso</vt:lpstr>
      <vt:lpstr>Timanfaya Presup Videoportero 3</vt:lpstr>
      <vt:lpstr>Timanfaya Presup Videoporte (6)</vt:lpstr>
      <vt:lpstr>Timanfaya Presup Videoporte (8)</vt:lpstr>
      <vt:lpstr>Las Golondrinas P4 cambio abrep</vt:lpstr>
      <vt:lpstr>Timanfaya Presup Videoporte 16</vt:lpstr>
      <vt:lpstr>Termo Los Abrigos 2º planta</vt:lpstr>
      <vt:lpstr>Coral Mar Apartamentos porteros</vt:lpstr>
      <vt:lpstr>Viento Sur Restaurant</vt:lpstr>
      <vt:lpstr>Coral Mar Apartamentos</vt:lpstr>
      <vt:lpstr>Las Eras 9 cilindros y llaves</vt:lpstr>
      <vt:lpstr>Pika Portal D puerta entr</vt:lpstr>
      <vt:lpstr>Mayca Minutero escalera PB</vt:lpstr>
      <vt:lpstr>Jennifer Minuteros garaje PA</vt:lpstr>
      <vt:lpstr>Avenida aplique apto 19</vt:lpstr>
      <vt:lpstr>Jennifer Termo P1 apto B3</vt:lpstr>
      <vt:lpstr>Jennifer Termo PA A4</vt:lpstr>
      <vt:lpstr>Jennifer Termo PC Apto 3</vt:lpstr>
      <vt:lpstr>Cemeco trabajos varios</vt:lpstr>
      <vt:lpstr>Las Golondrinas </vt:lpstr>
      <vt:lpstr>Galte III P2 Brazo Hidráulico</vt:lpstr>
      <vt:lpstr>Luminarias emergencia Legrand</vt:lpstr>
      <vt:lpstr>Luminarias emergencia 11</vt:lpstr>
      <vt:lpstr>Costa Roja ajustar puertas entr</vt:lpstr>
      <vt:lpstr>Bahia II Fechillo puerta Fontan</vt:lpstr>
      <vt:lpstr>Pika puerta contadores PD</vt:lpstr>
      <vt:lpstr>Jennifer Manivela puerta PA</vt:lpstr>
      <vt:lpstr>Las Eras 9 cilindros y cerradur</vt:lpstr>
      <vt:lpstr>Patricia Presupuesto Emerge (2)</vt:lpstr>
      <vt:lpstr>Patricia Presupuesto Emergencia</vt:lpstr>
      <vt:lpstr>Patricia Ajustar brazo Hidráuli</vt:lpstr>
      <vt:lpstr>Eva Schmidt Filtro agua potable</vt:lpstr>
      <vt:lpstr>Barlovento grifo y puerta</vt:lpstr>
      <vt:lpstr>Pika puerta contadores PF</vt:lpstr>
      <vt:lpstr>Galte III P2 Bisagras Puerta en</vt:lpstr>
      <vt:lpstr>Carrete Persiana</vt:lpstr>
      <vt:lpstr>Avenida abrir puerta vivi 11</vt:lpstr>
      <vt:lpstr>Las Golondrinas placa portero</vt:lpstr>
      <vt:lpstr>Las Golondrinas avería electric</vt:lpstr>
      <vt:lpstr>Las Golondrinas Grupo fónico</vt:lpstr>
      <vt:lpstr>Las Golondrinas cam Telefonillo</vt:lpstr>
      <vt:lpstr>Almichara quitar bidones azotea</vt:lpstr>
      <vt:lpstr>Almichara cámaras seguridad</vt:lpstr>
      <vt:lpstr>Bahia 2 Tendederos</vt:lpstr>
      <vt:lpstr>Mayca puerta de garaje</vt:lpstr>
      <vt:lpstr>Timanfaya grupo fónico P B</vt:lpstr>
      <vt:lpstr>Jorge Estellé </vt:lpstr>
      <vt:lpstr>Mary Moncayo</vt:lpstr>
      <vt:lpstr>Pika P2 Rep Cilindro</vt:lpstr>
      <vt:lpstr>Galte III P2 recibidor puerta</vt:lpstr>
      <vt:lpstr>Céline Binetruy Mercier</vt:lpstr>
      <vt:lpstr>Moncayo pulsador 2 planta</vt:lpstr>
      <vt:lpstr>Barlovento trabajos varios</vt:lpstr>
      <vt:lpstr>Eulalio Cemeco Piscina</vt:lpstr>
      <vt:lpstr>Eulalio Cemeco</vt:lpstr>
      <vt:lpstr>Los Delfines II avería Trastero</vt:lpstr>
      <vt:lpstr>Pika P2 brazo hidráulico</vt:lpstr>
      <vt:lpstr>Cemeco L Cristales</vt:lpstr>
      <vt:lpstr>Soto 3 Manivela P entrada</vt:lpstr>
      <vt:lpstr>Karinas brazo puerta</vt:lpstr>
      <vt:lpstr>Barlovento luces exteriores</vt:lpstr>
      <vt:lpstr>Ma Ángeles Estévez García</vt:lpstr>
      <vt:lpstr>Colón Arreglo pulsador portero</vt:lpstr>
      <vt:lpstr>Alexandre Tchene Fontanería</vt:lpstr>
      <vt:lpstr>Cemeco Fontaneria</vt:lpstr>
      <vt:lpstr>Barlovento Arreglos Varios</vt:lpstr>
      <vt:lpstr>Toledo Presup Porteros</vt:lpstr>
      <vt:lpstr>Casa G rep pulsadores Portero</vt:lpstr>
      <vt:lpstr>Barlovento rep fonta</vt:lpstr>
      <vt:lpstr>Cemeco avería electrica</vt:lpstr>
      <vt:lpstr>Maresía Puerta salida trasera</vt:lpstr>
      <vt:lpstr>Elsthetics Elsita</vt:lpstr>
      <vt:lpstr>Francisco Pullara Fix WC</vt:lpstr>
      <vt:lpstr>Slavi reforma baño y cocina</vt:lpstr>
      <vt:lpstr>Campos Manómetro agua comunidad</vt:lpstr>
      <vt:lpstr>Avenida cerraduras buzones</vt:lpstr>
      <vt:lpstr>Costa del Sol arreglo desagüe</vt:lpstr>
      <vt:lpstr>Slavi</vt:lpstr>
      <vt:lpstr>Los Geranios  apto 36 Presup</vt:lpstr>
      <vt:lpstr>Los Geranios  apto 36 fontanerí</vt:lpstr>
      <vt:lpstr>Avenida luces apto 13 y 20</vt:lpstr>
      <vt:lpstr>Jennifer Puerta PA</vt:lpstr>
      <vt:lpstr>Maresía Puerta acc garaje P10</vt:lpstr>
      <vt:lpstr>Edificio Pika Albañileria</vt:lpstr>
      <vt:lpstr>Jennifer Termo PA 1ºA</vt:lpstr>
      <vt:lpstr>Rio Cares pulsadores portero</vt:lpstr>
      <vt:lpstr>Cemeco tubos Led</vt:lpstr>
      <vt:lpstr>Timanfaya Presupuesto Porteros</vt:lpstr>
      <vt:lpstr>Casa Grande fechillo Puert </vt:lpstr>
      <vt:lpstr>Fontanería  Parque Don José</vt:lpstr>
      <vt:lpstr>Timanfaya grupo fónico PE</vt:lpstr>
      <vt:lpstr>Archimencey Varios</vt:lpstr>
      <vt:lpstr>Lavaplatos Balcón del mar 467</vt:lpstr>
      <vt:lpstr>Casa Grande Manivela Puert </vt:lpstr>
      <vt:lpstr>Galte III P3 Puerta P2 Manivela</vt:lpstr>
      <vt:lpstr>Galte III P3 Puerta P2 portero</vt:lpstr>
      <vt:lpstr>Las Golondrinas avería port (2)</vt:lpstr>
      <vt:lpstr>Frank James Baldrey</vt:lpstr>
      <vt:lpstr>Juan Antonio Sonos</vt:lpstr>
      <vt:lpstr>Francisco Pullara Termo Elec</vt:lpstr>
      <vt:lpstr>Juan Antonio placa solar</vt:lpstr>
      <vt:lpstr>Marcelino Dias Tadeo</vt:lpstr>
      <vt:lpstr>Eva Mareckova WC</vt:lpstr>
      <vt:lpstr>Diamond social Club</vt:lpstr>
      <vt:lpstr>Retama ajustar cierre puerta</vt:lpstr>
      <vt:lpstr>Avenida minutero escalera</vt:lpstr>
      <vt:lpstr>Las Eras IX Foco y Bombillas</vt:lpstr>
      <vt:lpstr>Michel Pelissier Termo Eléctric</vt:lpstr>
      <vt:lpstr>Anne Josette Loyer grifo patio</vt:lpstr>
      <vt:lpstr>Jorge Ignacio Estellé Padrón</vt:lpstr>
      <vt:lpstr>Delfines Tegui Standard y grifo</vt:lpstr>
      <vt:lpstr>Milena Jimenez Seijas </vt:lpstr>
      <vt:lpstr>Dirk Jozek</vt:lpstr>
      <vt:lpstr>Delfines  Tegui Standard (2)</vt:lpstr>
      <vt:lpstr>Moncayo pulsador y puerta</vt:lpstr>
      <vt:lpstr>Sellie Jean Claude</vt:lpstr>
      <vt:lpstr>María Purificación  apto 214</vt:lpstr>
      <vt:lpstr>Dirk Jozek Dhaenens</vt:lpstr>
      <vt:lpstr>Amuza Razvan</vt:lpstr>
      <vt:lpstr>Jennifer Lavadora bajo B2</vt:lpstr>
      <vt:lpstr>Cemeco arreglo electricidad</vt:lpstr>
      <vt:lpstr>Presupuesto Apart Golf Sur</vt:lpstr>
      <vt:lpstr>Avenida Puerta Ac Garaje</vt:lpstr>
      <vt:lpstr>Avenida Apto 19 (2)</vt:lpstr>
      <vt:lpstr>Retama rep portero (2)</vt:lpstr>
      <vt:lpstr>Pika arreglo puerta portal</vt:lpstr>
      <vt:lpstr>Colón arreglo puerta portal </vt:lpstr>
      <vt:lpstr>Anne Josette Loyer (2)</vt:lpstr>
      <vt:lpstr>Anne Josette Loyer</vt:lpstr>
      <vt:lpstr>Cemeco Médano Tubos Led</vt:lpstr>
      <vt:lpstr>Avenida Apto 19</vt:lpstr>
      <vt:lpstr>Los Delfines II PB puerta</vt:lpstr>
      <vt:lpstr>Timanfaya grupo fónico PJ</vt:lpstr>
      <vt:lpstr>Almichara recibidor puerta</vt:lpstr>
      <vt:lpstr>Colón 1 Ruedas Ventanas</vt:lpstr>
      <vt:lpstr>Médano Host</vt:lpstr>
      <vt:lpstr>Galte III P3 Puerta P2</vt:lpstr>
      <vt:lpstr>Galte III P3 reparar puerta</vt:lpstr>
      <vt:lpstr>Retama rep portero</vt:lpstr>
      <vt:lpstr>El timón luces terrasa</vt:lpstr>
      <vt:lpstr>Costa Roja ajustar puerta</vt:lpstr>
      <vt:lpstr>Coliving Canary Island</vt:lpstr>
      <vt:lpstr>Moncayo II arreglo puerta</vt:lpstr>
      <vt:lpstr>Moncayo II avería alumbrado</vt:lpstr>
      <vt:lpstr>Los Delfines Tubos Led Garaj</vt:lpstr>
      <vt:lpstr>Las Golondrinas avería portero</vt:lpstr>
      <vt:lpstr>Presupuesto Sotavento</vt:lpstr>
      <vt:lpstr>Electricida Piso Abrigos</vt:lpstr>
      <vt:lpstr>Fontanería Carlos Guimar</vt:lpstr>
      <vt:lpstr>Barlovento luz y pulsador</vt:lpstr>
      <vt:lpstr>Galte III P2revisión portero  </vt:lpstr>
      <vt:lpstr>Costa Roja reparar porteros</vt:lpstr>
      <vt:lpstr>Barlovento Puerta y Luces</vt:lpstr>
      <vt:lpstr>Delfines 2 tubos led garaje</vt:lpstr>
      <vt:lpstr>Jennifer Lavadora PB 1ºB3 </vt:lpstr>
      <vt:lpstr>Las Golondrinas Cilindro P19</vt:lpstr>
      <vt:lpstr>Almichara Avería luz garaje</vt:lpstr>
      <vt:lpstr>Apto Colina Blanca</vt:lpstr>
      <vt:lpstr>Retama rep Puerta Aluminio</vt:lpstr>
      <vt:lpstr>Las Eras IX Trabajos varios (2</vt:lpstr>
      <vt:lpstr>Delfines 2 Sensor Movimiento</vt:lpstr>
      <vt:lpstr>Edif Bogavante ajustar pulsador</vt:lpstr>
      <vt:lpstr>Edif Colón Abrepuertas</vt:lpstr>
      <vt:lpstr>Delfines 2 Puertas</vt:lpstr>
      <vt:lpstr>Costa Roja Cepillar Puertas</vt:lpstr>
      <vt:lpstr>Electricida Piso Médano (2)</vt:lpstr>
      <vt:lpstr>Soto 3 reparación fontanería</vt:lpstr>
      <vt:lpstr>Electricida Piso Médano</vt:lpstr>
      <vt:lpstr>Almichara Avería audio placas</vt:lpstr>
      <vt:lpstr>Delfines 2 LUCES GARAJE</vt:lpstr>
      <vt:lpstr>Almichara selector Portero</vt:lpstr>
      <vt:lpstr>Soto 4 Luz puerta garaje (2)</vt:lpstr>
      <vt:lpstr>Barlovento rep varias</vt:lpstr>
      <vt:lpstr>Las Crucitas Presupuesto Electr</vt:lpstr>
      <vt:lpstr>Almichara Presup Portero</vt:lpstr>
      <vt:lpstr>Cristina Italiana S Miguel (2)</vt:lpstr>
      <vt:lpstr>Bogavante avería Portero</vt:lpstr>
      <vt:lpstr>Soto 4 Luz puerta garaje</vt:lpstr>
      <vt:lpstr>Paraiso del Sol cilindro cancel</vt:lpstr>
      <vt:lpstr>Mayca cambio de tubos led</vt:lpstr>
      <vt:lpstr>Delfines 2 Lámpara Emergencia</vt:lpstr>
      <vt:lpstr>Las Golondrinas Telefonillo</vt:lpstr>
      <vt:lpstr>Delfines  Tegui Standard</vt:lpstr>
      <vt:lpstr>Delfines 2 Porteros S Europa</vt:lpstr>
      <vt:lpstr>Delfines 2 Porteros S Euroopa</vt:lpstr>
      <vt:lpstr>Soto 4 Manivela y tope</vt:lpstr>
      <vt:lpstr>Soto 4 diferencial rearmable</vt:lpstr>
      <vt:lpstr>Adela reparaciones varias</vt:lpstr>
      <vt:lpstr>Tamaide II cilindro puerta</vt:lpstr>
      <vt:lpstr>Olimpo rep cerradura 2B</vt:lpstr>
      <vt:lpstr>'Adela manivela p entrada)'!Print_Area</vt:lpstr>
      <vt:lpstr>'Adela reparaciones varias'!Print_Area</vt:lpstr>
      <vt:lpstr>'Alexandre Tchene Fontanería'!Print_Area</vt:lpstr>
      <vt:lpstr>'Almichara Avería audio placas'!Print_Area</vt:lpstr>
      <vt:lpstr>'Almichara Avería luz garaje'!Print_Area</vt:lpstr>
      <vt:lpstr>'Almichara cámaras seguridad'!Print_Area</vt:lpstr>
      <vt:lpstr>'Almichara II Basura garajes'!Print_Area</vt:lpstr>
      <vt:lpstr>'Almichara Presup Portero'!Print_Area</vt:lpstr>
      <vt:lpstr>'Almichara quitar bidones azotea'!Print_Area</vt:lpstr>
      <vt:lpstr>'Almichara recibidor puerta'!Print_Area</vt:lpstr>
      <vt:lpstr>'Almichara selector Portero'!Print_Area</vt:lpstr>
      <vt:lpstr>'Almichara Suelo apto 20'!Print_Area</vt:lpstr>
      <vt:lpstr>'Amuza Razvan'!Print_Area</vt:lpstr>
      <vt:lpstr>'Anne Josette Loyer'!Print_Area</vt:lpstr>
      <vt:lpstr>'Anne Josette Loyer (2)'!Print_Area</vt:lpstr>
      <vt:lpstr>'Anne Josette Loyer grifo patio'!Print_Area</vt:lpstr>
      <vt:lpstr>'Apto Colina Blanca'!Print_Area</vt:lpstr>
      <vt:lpstr>'Archimencey Varios'!Print_Area</vt:lpstr>
      <vt:lpstr>'Avenida abrir puerta vivi 11'!Print_Area</vt:lpstr>
      <vt:lpstr>'Avenida ajustar abrepuertas'!Print_Area</vt:lpstr>
      <vt:lpstr>'Avenida aplique apto 19'!Print_Area</vt:lpstr>
      <vt:lpstr>'Avenida Apto 19'!Print_Area</vt:lpstr>
      <vt:lpstr>'Avenida Apto 19 (2)'!Print_Area</vt:lpstr>
      <vt:lpstr>'Avenida arreglos Viv 19'!Print_Area</vt:lpstr>
      <vt:lpstr>'Avenida cerraduras buzones'!Print_Area</vt:lpstr>
      <vt:lpstr>'Avenida chasis pulsador luz'!Print_Area</vt:lpstr>
      <vt:lpstr>'Avenida cilindro buzón'!Print_Area</vt:lpstr>
      <vt:lpstr>'Avenida cilindro puerta entrada'!Print_Area</vt:lpstr>
      <vt:lpstr>'Avenida cilindro puerta garaje'!Print_Area</vt:lpstr>
      <vt:lpstr>'Avenida luces apto 13 y 20'!Print_Area</vt:lpstr>
      <vt:lpstr>'Avenida minutero escalera'!Print_Area</vt:lpstr>
      <vt:lpstr>'Avenida Puerta Ac Garaje'!Print_Area</vt:lpstr>
      <vt:lpstr>'Avenida Puerta De Entrada'!Print_Area</vt:lpstr>
      <vt:lpstr>'Avenida Termo viv 5'!Print_Area</vt:lpstr>
      <vt:lpstr>'Bahia 2 Tendederos'!Print_Area</vt:lpstr>
      <vt:lpstr>'Bahia II Electricidad Sótano'!Print_Area</vt:lpstr>
      <vt:lpstr>'Bahia II Fechillo puerta Fontan'!Print_Area</vt:lpstr>
      <vt:lpstr>'Balcón del Mar apto 226'!Print_Area</vt:lpstr>
      <vt:lpstr>'Barlovento Arreglos Varios'!Print_Area</vt:lpstr>
      <vt:lpstr>'Barlovento grifo y puerta'!Print_Area</vt:lpstr>
      <vt:lpstr>'Barlovento humedad en escalera'!Print_Area</vt:lpstr>
      <vt:lpstr>'Barlovento luces exteriores'!Print_Area</vt:lpstr>
      <vt:lpstr>'Barlovento luz y pulsador'!Print_Area</vt:lpstr>
      <vt:lpstr>'Barlovento Puerta y Luces'!Print_Area</vt:lpstr>
      <vt:lpstr>'Barlovento Pulsador abrepuertas'!Print_Area</vt:lpstr>
      <vt:lpstr>'Barlovento Regular Riego'!Print_Area</vt:lpstr>
      <vt:lpstr>'Barlovento rep fonta'!Print_Area</vt:lpstr>
      <vt:lpstr>'Barlovento rep varias'!Print_Area</vt:lpstr>
      <vt:lpstr>'Barlovento Reparar Riego'!Print_Area</vt:lpstr>
      <vt:lpstr>'Barlovento trabajos varios'!Print_Area</vt:lpstr>
      <vt:lpstr>'Barlovento Varios'!Print_Area</vt:lpstr>
      <vt:lpstr>'Barlovento Varios trabajos'!Print_Area</vt:lpstr>
      <vt:lpstr>'Bogavante avería Portero'!Print_Area</vt:lpstr>
      <vt:lpstr>'Campos Manómetro agua comunidad'!Print_Area</vt:lpstr>
      <vt:lpstr>'Carrete Persiana'!Print_Area</vt:lpstr>
      <vt:lpstr>'Casa G rep pulsadores Portero'!Print_Area</vt:lpstr>
      <vt:lpstr>'Casa Grande fechillo Puert '!Print_Area</vt:lpstr>
      <vt:lpstr>'Casa Grande Fechillo puerta'!Print_Area</vt:lpstr>
      <vt:lpstr>'Casa Grande Manivela Puert '!Print_Area</vt:lpstr>
      <vt:lpstr>'Céline Binetruy Mercier'!Print_Area</vt:lpstr>
      <vt:lpstr>'Cemeco arreglo electricidad'!Print_Area</vt:lpstr>
      <vt:lpstr>'Cemeco avería electrica'!Print_Area</vt:lpstr>
      <vt:lpstr>'Cemeco Fontaneria'!Print_Area</vt:lpstr>
      <vt:lpstr>'Cemeco L Cristales'!Print_Area</vt:lpstr>
      <vt:lpstr>'Cemeco Luces y Nevera'!Print_Area</vt:lpstr>
      <vt:lpstr>'Cemeco Médano Tubos Led'!Print_Area</vt:lpstr>
      <vt:lpstr>'Cemeco Pegar Perfil Aluminio '!Print_Area</vt:lpstr>
      <vt:lpstr>'Cemeco trabajos varios'!Print_Area</vt:lpstr>
      <vt:lpstr>'Cemeco tubos Led'!Print_Area</vt:lpstr>
      <vt:lpstr>'Chalet Chayofa'!Print_Area</vt:lpstr>
      <vt:lpstr>'Chalet Chayofa p95'!Print_Area</vt:lpstr>
      <vt:lpstr>'Christiane  Haerinck fontanería'!Print_Area</vt:lpstr>
      <vt:lpstr>'Christiane Haerink Presupuesto '!Print_Area</vt:lpstr>
      <vt:lpstr>'Coliving Canary Island'!Print_Area</vt:lpstr>
      <vt:lpstr>'Colón 1 Ruedas Ventanas'!Print_Area</vt:lpstr>
      <vt:lpstr>'Colón arreglo puerta portal '!Print_Area</vt:lpstr>
      <vt:lpstr>'Colón Arreglo pulsador portero'!Print_Area</vt:lpstr>
      <vt:lpstr>'Colón PA Tope de Puerta'!Print_Area</vt:lpstr>
      <vt:lpstr>'Coral Enchufes cuarto Piscina'!Print_Area</vt:lpstr>
      <vt:lpstr>'Coral Mar Apartamentos'!Print_Area</vt:lpstr>
      <vt:lpstr>'Coral Mar Apartamentos porteros'!Print_Area</vt:lpstr>
      <vt:lpstr>'Coral Mar arreglo farola'!Print_Area</vt:lpstr>
      <vt:lpstr>'Coral Mar control de acceso'!Print_Area</vt:lpstr>
      <vt:lpstr>'Coral Mar Leo  Electricidad'!Print_Area</vt:lpstr>
      <vt:lpstr>'Coral Mar Local Comercial'!Print_Area</vt:lpstr>
      <vt:lpstr>'Coral Mar Varios Electricidad'!Print_Area</vt:lpstr>
      <vt:lpstr>'Costa del Sol arreglo desagüe'!Print_Area</vt:lpstr>
      <vt:lpstr>'Costa Roja ajustar puerta'!Print_Area</vt:lpstr>
      <vt:lpstr>'Costa Roja ajustar puertas entr'!Print_Area</vt:lpstr>
      <vt:lpstr>'Costa Roja Cepillar Puertas'!Print_Area</vt:lpstr>
      <vt:lpstr>'Costa Roja Pulsadores Portero'!Print_Area</vt:lpstr>
      <vt:lpstr>'Costa Roja reparar porteros'!Print_Area</vt:lpstr>
      <vt:lpstr>'Costa Roja Tapa y Puerta'!Print_Area</vt:lpstr>
      <vt:lpstr>'Cristina Italiana S Miguel (2)'!Print_Area</vt:lpstr>
      <vt:lpstr>'Delfines  Tegui Standard'!Print_Area</vt:lpstr>
      <vt:lpstr>'Delfines  Tegui Standard (2)'!Print_Area</vt:lpstr>
      <vt:lpstr>'Delfines 2 Lámpara Emergencia'!Print_Area</vt:lpstr>
      <vt:lpstr>'Delfines 2 LUCES GARAJE'!Print_Area</vt:lpstr>
      <vt:lpstr>'Delfines 2 Porteros S Euroopa'!Print_Area</vt:lpstr>
      <vt:lpstr>'Delfines 2 Porteros S Europa'!Print_Area</vt:lpstr>
      <vt:lpstr>'Delfines 2 Puertas'!Print_Area</vt:lpstr>
      <vt:lpstr>'Delfines 2 Sensor Movimiento'!Print_Area</vt:lpstr>
      <vt:lpstr>'Delfines 2 tubos led garaje'!Print_Area</vt:lpstr>
      <vt:lpstr>'Delfines Tegui Standard y grifo'!Print_Area</vt:lpstr>
      <vt:lpstr>'Diamond social Club'!Print_Area</vt:lpstr>
      <vt:lpstr>'Dirk Jozek'!Print_Area</vt:lpstr>
      <vt:lpstr>'Dirk Jozek Dhaenens'!Print_Area</vt:lpstr>
      <vt:lpstr>'E. Prist CoralMar'!Print_Area</vt:lpstr>
      <vt:lpstr>'E. Prist Fontanería'!Print_Area</vt:lpstr>
      <vt:lpstr>'Edif Bogavante ajustar pulsador'!Print_Area</vt:lpstr>
      <vt:lpstr>'Edif Colón Abrepuertas'!Print_Area</vt:lpstr>
      <vt:lpstr>'Edificio Pika Albañileria'!Print_Area</vt:lpstr>
      <vt:lpstr>'El Drago apto 204'!Print_Area</vt:lpstr>
      <vt:lpstr>'El timón luces terrasa'!Print_Area</vt:lpstr>
      <vt:lpstr>'Electricida Piso Abrigos'!Print_Area</vt:lpstr>
      <vt:lpstr>'Electricida Piso Médano'!Print_Area</vt:lpstr>
      <vt:lpstr>'Electricida Piso Médano (2)'!Print_Area</vt:lpstr>
      <vt:lpstr>'Elsthetics Elsita'!Print_Area</vt:lpstr>
      <vt:lpstr>'Eulalio Cemeco'!Print_Area</vt:lpstr>
      <vt:lpstr>'Eulalio Cemeco Piscina'!Print_Area</vt:lpstr>
      <vt:lpstr>'Eulalio Edif Tama apto 209'!Print_Area</vt:lpstr>
      <vt:lpstr>'Eva Mareckova WC'!Print_Area</vt:lpstr>
      <vt:lpstr>'Eva Schmidt Filtro agua potable'!Print_Area</vt:lpstr>
      <vt:lpstr>'Fontanería  Parque Don José'!Print_Area</vt:lpstr>
      <vt:lpstr>'Fontanería Carlos Guimar'!Print_Area</vt:lpstr>
      <vt:lpstr>'Francisco Pullara Fix WC'!Print_Area</vt:lpstr>
      <vt:lpstr>'Francisco Pullara Termo Elec'!Print_Area</vt:lpstr>
      <vt:lpstr>'Frank James Baldrey'!Print_Area</vt:lpstr>
      <vt:lpstr>'Galte III P2 Bisagras Puerta en'!Print_Area</vt:lpstr>
      <vt:lpstr>'Galte III P2 Brazo Hidráulico'!Print_Area</vt:lpstr>
      <vt:lpstr>'Galte III P2 recibidor puerta'!Print_Area</vt:lpstr>
      <vt:lpstr>'Galte III P2revisión portero  '!Print_Area</vt:lpstr>
      <vt:lpstr>'Galte III P3 Puerta P2'!Print_Area</vt:lpstr>
      <vt:lpstr>'Galte III P3 Puerta P2 Manivela'!Print_Area</vt:lpstr>
      <vt:lpstr>'Galte III P3 Puerta P2 portero'!Print_Area</vt:lpstr>
      <vt:lpstr>'Galte III P3 reparar puerta'!Print_Area</vt:lpstr>
      <vt:lpstr>'Geraldine Warde Electricida (2)'!Print_Area</vt:lpstr>
      <vt:lpstr>'Geraldine Warde Electricidad'!Print_Area</vt:lpstr>
      <vt:lpstr>'Isis  Baño viv O1'!Print_Area</vt:lpstr>
      <vt:lpstr>'Isis  Baño viv O1 (2)'!Print_Area</vt:lpstr>
      <vt:lpstr>'Isis OG Fontanería'!Print_Area</vt:lpstr>
      <vt:lpstr>Jeff!Print_Area</vt:lpstr>
      <vt:lpstr>'Jennifer grifo lavadora D2'!Print_Area</vt:lpstr>
      <vt:lpstr>'Jennifer Lavadora bajo B2'!Print_Area</vt:lpstr>
      <vt:lpstr>'Jennifer Lavadora PB 1ºB3 '!Print_Area</vt:lpstr>
      <vt:lpstr>'Jennifer Manivela PB'!Print_Area</vt:lpstr>
      <vt:lpstr>'Jennifer Manivela PB (2)'!Print_Area</vt:lpstr>
      <vt:lpstr>'Jennifer Manivela puerta PA'!Print_Area</vt:lpstr>
      <vt:lpstr>'Jennifer Minuteros garaje PA'!Print_Area</vt:lpstr>
      <vt:lpstr>'Jennifer Puerta PA'!Print_Area</vt:lpstr>
      <vt:lpstr>'Jennifer Termo Bajo B1'!Print_Area</vt:lpstr>
      <vt:lpstr>'Jennifer Termo P1 apto B3'!Print_Area</vt:lpstr>
      <vt:lpstr>'Jennifer Termo PA 1ºA'!Print_Area</vt:lpstr>
      <vt:lpstr>'Jennifer Termo PA A4'!Print_Area</vt:lpstr>
      <vt:lpstr>'Jennifer Termo PB Bajo B2'!Print_Area</vt:lpstr>
      <vt:lpstr>'Jennifer Termo PC Apto 3'!Print_Area</vt:lpstr>
      <vt:lpstr>'Jennifer Termo segundo A4'!Print_Area</vt:lpstr>
      <vt:lpstr>'Jennifer varios apto 2 b3'!Print_Area</vt:lpstr>
      <vt:lpstr>'Jorge Estellé '!Print_Area</vt:lpstr>
      <vt:lpstr>'Jorge Ignacio Estellé Padrón'!Print_Area</vt:lpstr>
      <vt:lpstr>'Juan Antonio placa solar'!Print_Area</vt:lpstr>
      <vt:lpstr>'Juan Antonio Sonos'!Print_Area</vt:lpstr>
      <vt:lpstr>'Karinas Arreglos varios'!Print_Area</vt:lpstr>
      <vt:lpstr>'Karinas brazo puerta'!Print_Area</vt:lpstr>
      <vt:lpstr>'Kevin Burke Electricidad'!Print_Area</vt:lpstr>
      <vt:lpstr>'La Duna Albañilería'!Print_Area</vt:lpstr>
      <vt:lpstr>'La Duna brazo hudráulico'!Print_Area</vt:lpstr>
      <vt:lpstr>'La Duna Pestillera y retenedor'!Print_Area</vt:lpstr>
      <vt:lpstr>'La Duna Pomo Puerta'!Print_Area</vt:lpstr>
      <vt:lpstr>'La Duna tapa caja registro'!Print_Area</vt:lpstr>
      <vt:lpstr>'Las Crucitas Presupuesto Electr'!Print_Area</vt:lpstr>
      <vt:lpstr>'Las Eras 9 cilindros y cerradur'!Print_Area</vt:lpstr>
      <vt:lpstr>'Las Eras 9 cilindros y llaves'!Print_Area</vt:lpstr>
      <vt:lpstr>'Las Eras 9 Minutero Garaje'!Print_Area</vt:lpstr>
      <vt:lpstr>'Las Eras 9 Minutero Garaje P3'!Print_Area</vt:lpstr>
      <vt:lpstr>'Las Eras IX Foco y Bombillas'!Print_Area</vt:lpstr>
      <vt:lpstr>'Las Eras IX Puertas ACC Garaje'!Print_Area</vt:lpstr>
      <vt:lpstr>'Las Eras IX Trabajos varios (2'!Print_Area</vt:lpstr>
      <vt:lpstr>'Las Golondrinas '!Print_Area</vt:lpstr>
      <vt:lpstr>'Las Golondrinas avería electric'!Print_Area</vt:lpstr>
      <vt:lpstr>'Las Golondrinas avería port (2)'!Print_Area</vt:lpstr>
      <vt:lpstr>'Las Golondrinas avería portero'!Print_Area</vt:lpstr>
      <vt:lpstr>'Las Golondrinas cam Telefonillo'!Print_Area</vt:lpstr>
      <vt:lpstr>'Las Golondrinas Cilindro P19'!Print_Area</vt:lpstr>
      <vt:lpstr>'Las Golondrinas Grupo fónico'!Print_Area</vt:lpstr>
      <vt:lpstr>'Las Golondrinas P15 Varios'!Print_Area</vt:lpstr>
      <vt:lpstr>'Las Golondrinas P20 Portero'!Print_Area</vt:lpstr>
      <vt:lpstr>'Las Golondrinas P4 cambio abrep'!Print_Area</vt:lpstr>
      <vt:lpstr>'Las Golondrinas placa portero'!Print_Area</vt:lpstr>
      <vt:lpstr>'Las Golondrinas Telefonillo'!Print_Area</vt:lpstr>
      <vt:lpstr>'Lavaplatos Balcón del mar 467'!Print_Area</vt:lpstr>
      <vt:lpstr>'Los Delfines II apliques solare'!Print_Area</vt:lpstr>
      <vt:lpstr>'Los Delfines II avería Trastero'!Print_Area</vt:lpstr>
      <vt:lpstr>'Los Delfines II PB puerta'!Print_Area</vt:lpstr>
      <vt:lpstr>'Los Delfines II Tendederos'!Print_Area</vt:lpstr>
      <vt:lpstr>'Los Delfines tapa de madera'!Print_Area</vt:lpstr>
      <vt:lpstr>'Los Delfines tubos garaje 4'!Print_Area</vt:lpstr>
      <vt:lpstr>'Los Delfines Tubos Led Garaj'!Print_Area</vt:lpstr>
      <vt:lpstr>'Los Geranios  apto 36 fontanerí'!Print_Area</vt:lpstr>
      <vt:lpstr>'Los Geranios  apto 36 Presup'!Print_Area</vt:lpstr>
      <vt:lpstr>'Luis Ugarde Nautico Suits'!Print_Area</vt:lpstr>
      <vt:lpstr>'Luis Ugarde Nautico Suits (2)'!Print_Area</vt:lpstr>
      <vt:lpstr>'Luminarias emergencia 11'!Print_Area</vt:lpstr>
      <vt:lpstr>'Luminarias emergencia Legrand'!Print_Area</vt:lpstr>
      <vt:lpstr>'Ma Ángeles Estévez García'!Print_Area</vt:lpstr>
      <vt:lpstr>'Ma Ángeles Estévez García (2)'!Print_Area</vt:lpstr>
      <vt:lpstr>'Macarena García Fuentes'!Print_Area</vt:lpstr>
      <vt:lpstr>'Marcelino Dias Tadeo'!Print_Area</vt:lpstr>
      <vt:lpstr>'Maresía Alumbrado Garaje'!Print_Area</vt:lpstr>
      <vt:lpstr>'Maresía Alumbrado Garaje (2)'!Print_Area</vt:lpstr>
      <vt:lpstr>'Maresía Puerta acc al Garaje'!Print_Area</vt:lpstr>
      <vt:lpstr>'Maresía Puerta acc garaje P10'!Print_Area</vt:lpstr>
      <vt:lpstr>'Maresía Puerta salida trasera'!Print_Area</vt:lpstr>
      <vt:lpstr>'Maresía Tapas de Arqueta'!Print_Area</vt:lpstr>
      <vt:lpstr>'María Purificación  apto 214'!Print_Area</vt:lpstr>
      <vt:lpstr>'Mario Alexander'!Print_Area</vt:lpstr>
      <vt:lpstr>'Mary Moncayo'!Print_Area</vt:lpstr>
      <vt:lpstr>'Mayca Arreglo Portero'!Print_Area</vt:lpstr>
      <vt:lpstr>'Mayca cambio de tubos led'!Print_Area</vt:lpstr>
      <vt:lpstr>'Mayca Fontanería Reductor Presi'!Print_Area</vt:lpstr>
      <vt:lpstr>'Mayca Minutero escalera PB'!Print_Area</vt:lpstr>
      <vt:lpstr>'Mayca puerta de garaje'!Print_Area</vt:lpstr>
      <vt:lpstr>'Médano Host'!Print_Area</vt:lpstr>
      <vt:lpstr>'Michel Pelissier Termo Eléctric'!Print_Area</vt:lpstr>
      <vt:lpstr>'Milena Jimenez Seijas '!Print_Area</vt:lpstr>
      <vt:lpstr>'Moncayo II arreglo puerta'!Print_Area</vt:lpstr>
      <vt:lpstr>'Moncayo II avería alumbrado'!Print_Area</vt:lpstr>
      <vt:lpstr>'Moncayo pulsador 2 planta'!Print_Area</vt:lpstr>
      <vt:lpstr>'Moncayo pulsador y puerta'!Print_Area</vt:lpstr>
      <vt:lpstr>'Nivaria Forvm'!Print_Area</vt:lpstr>
      <vt:lpstr>'Olimpo rep cerradura 2B'!Print_Area</vt:lpstr>
      <vt:lpstr>'Paraiso del Sol cilindro cancel'!Print_Area</vt:lpstr>
      <vt:lpstr>'Parque don José desagüe'!Print_Area</vt:lpstr>
      <vt:lpstr>'Patricia Ajustar brazo Hidráuli'!Print_Area</vt:lpstr>
      <vt:lpstr>'Patricia Pinchos Palomas'!Print_Area</vt:lpstr>
      <vt:lpstr>'Patricia Presup Tapar Huecos'!Print_Area</vt:lpstr>
      <vt:lpstr>'Patricia Presupuesto Emerge (2)'!Print_Area</vt:lpstr>
      <vt:lpstr>'Patricia Presupuesto Emergencia'!Print_Area</vt:lpstr>
      <vt:lpstr>'Pika arreglo puerta portal'!Print_Area</vt:lpstr>
      <vt:lpstr>'Pika P2 brazo hidráulico'!Print_Area</vt:lpstr>
      <vt:lpstr>'Pika P2 Rep Cilindro'!Print_Area</vt:lpstr>
      <vt:lpstr>'Pika Portal D puerta entr'!Print_Area</vt:lpstr>
      <vt:lpstr>'Pika puerta contadores PD'!Print_Area</vt:lpstr>
      <vt:lpstr>'Pika puerta contadores PF'!Print_Area</vt:lpstr>
      <vt:lpstr>Pombo!Print_Area</vt:lpstr>
      <vt:lpstr>'Presupuesto Apart Golf Sur'!Print_Area</vt:lpstr>
      <vt:lpstr>'Presupuesto cambiar cubremuros'!Print_Area</vt:lpstr>
      <vt:lpstr>'Presupuesto cambio parcial'!Print_Area</vt:lpstr>
      <vt:lpstr>'Presupuesto Pintar 1 puerta'!Print_Area</vt:lpstr>
      <vt:lpstr>'Presupuesto Pintar Puertas 4'!Print_Area</vt:lpstr>
      <vt:lpstr>'Presupuesto Sotavento'!Print_Area</vt:lpstr>
      <vt:lpstr>'Presupuesto suelo Bogavante'!Print_Area</vt:lpstr>
      <vt:lpstr>'Presupuesto suelo Bogavante (2)'!Print_Area</vt:lpstr>
      <vt:lpstr>'Presupuestocambiar todo'!Print_Area</vt:lpstr>
      <vt:lpstr>'Retama ajustar cierre puerta'!Print_Area</vt:lpstr>
      <vt:lpstr>'Retama Avería Tubos Agua'!Print_Area</vt:lpstr>
      <vt:lpstr>'Retama Plafón Azotea'!Print_Area</vt:lpstr>
      <vt:lpstr>'Retama rep portero'!Print_Area</vt:lpstr>
      <vt:lpstr>'Retama rep portero (2)'!Print_Area</vt:lpstr>
      <vt:lpstr>'Retama rep Puerta Aluminio'!Print_Area</vt:lpstr>
      <vt:lpstr>'Rio Cares Alumbrado Garaje'!Print_Area</vt:lpstr>
      <vt:lpstr>'Rio Cares pulsadores portero'!Print_Area</vt:lpstr>
      <vt:lpstr>'Rio Cares Rep Portero (2)'!Print_Area</vt:lpstr>
      <vt:lpstr>'Sellie Jean Claude'!Print_Area</vt:lpstr>
      <vt:lpstr>Slavi!Print_Area</vt:lpstr>
      <vt:lpstr>'Slavi reforma baño y cocina'!Print_Area</vt:lpstr>
      <vt:lpstr>'Soto 3 Manivela P entrada'!Print_Area</vt:lpstr>
      <vt:lpstr>'Soto 3 reparación fontanería'!Print_Area</vt:lpstr>
      <vt:lpstr>'Soto 3 revisión electrica'!Print_Area</vt:lpstr>
      <vt:lpstr>'Soto 4 diferencial rearmable'!Print_Area</vt:lpstr>
      <vt:lpstr>'Soto 4 Luz puerta garaje'!Print_Area</vt:lpstr>
      <vt:lpstr>'Soto 4 Luz puerta garaje (2)'!Print_Area</vt:lpstr>
      <vt:lpstr>'Soto 4 Manivela y tope'!Print_Area</vt:lpstr>
      <vt:lpstr>'Tamaide 1 minutero escalera'!Print_Area</vt:lpstr>
      <vt:lpstr>'Tamaide II cilindro puerta'!Print_Area</vt:lpstr>
      <vt:lpstr>'Tamaide II cilindro y manivela'!Print_Area</vt:lpstr>
      <vt:lpstr>'Tamaide II Lum Emergencia'!Print_Area</vt:lpstr>
      <vt:lpstr>'Tamaide II puerta contador agua'!Print_Area</vt:lpstr>
      <vt:lpstr>'Termo Los Abrigos 2º planta'!Print_Area</vt:lpstr>
      <vt:lpstr>'Termo Los Abrigos PB'!Print_Area</vt:lpstr>
      <vt:lpstr>'Timanfaya grupo fónico P B'!Print_Area</vt:lpstr>
      <vt:lpstr>'Timanfaya grupo fónico PE'!Print_Area</vt:lpstr>
      <vt:lpstr>'Timanfaya grupo fónico PJ'!Print_Area</vt:lpstr>
      <vt:lpstr>'Timanfaya Presup Videoporte (6)'!Print_Area</vt:lpstr>
      <vt:lpstr>'Timanfaya Presup Videoporte (8)'!Print_Area</vt:lpstr>
      <vt:lpstr>'Timanfaya Presup Videoporte 16'!Print_Area</vt:lpstr>
      <vt:lpstr>'Timanfaya Presup Videoportero 3'!Print_Area</vt:lpstr>
      <vt:lpstr>'Timanfaya Presupuesto Porteros'!Print_Area</vt:lpstr>
      <vt:lpstr>'Toledo cilindro azotea'!Print_Area</vt:lpstr>
      <vt:lpstr>'Toledo P relojes escalera'!Print_Area</vt:lpstr>
      <vt:lpstr>'Toledo Presup Porteros'!Print_Area</vt:lpstr>
      <vt:lpstr>'Viento Sur Restaurant'!Print_Area</vt:lpstr>
    </vt:vector>
  </TitlesOfParts>
  <Manager/>
  <Company>socassat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Reinaldo Rocha López</dc:creator>
  <cp:keywords/>
  <dc:description/>
  <cp:lastModifiedBy>Reinaldo Rocha López</cp:lastModifiedBy>
  <cp:revision/>
  <cp:lastPrinted>2026-06-24T09:35:47Z</cp:lastPrinted>
  <dcterms:created xsi:type="dcterms:W3CDTF">2006-11-30T17:58:58Z</dcterms:created>
  <dcterms:modified xsi:type="dcterms:W3CDTF">2026-06-24T09:36:20Z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-22947235</vt:i4>
  </property>
  <property fmtid="{D5CDD505-2E9C-101B-9397-08002B2CF9AE}" pid="3" name="_EmailSubject">
    <vt:lpwstr>Presupuesto Rocas del Mar</vt:lpwstr>
  </property>
  <property fmtid="{D5CDD505-2E9C-101B-9397-08002B2CF9AE}" pid="4" name="_AuthorEmail">
    <vt:lpwstr>Cynthia@socassat.com</vt:lpwstr>
  </property>
  <property fmtid="{D5CDD505-2E9C-101B-9397-08002B2CF9AE}" pid="5" name="_AuthorEmailDisplayName">
    <vt:lpwstr>Cynthia (Socassat Telecomunicaciones)</vt:lpwstr>
  </property>
  <property fmtid="{D5CDD505-2E9C-101B-9397-08002B2CF9AE}" pid="6" name="_ReviewingToolsShownOnce">
    <vt:lpwstr/>
  </property>
</Properties>
</file>