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YURELY GUEVARA\Financiera\FACTURACION\07 JULIO 2020 (JUNIO 2020)\NACIONAL\NARA - MEDELLIN\"/>
    </mc:Choice>
  </mc:AlternateContent>
  <xr:revisionPtr revIDLastSave="0" documentId="13_ncr:1_{AD307571-A83D-417F-B7FA-551367C78180}" xr6:coauthVersionLast="45" xr6:coauthVersionMax="45" xr10:uidLastSave="{00000000-0000-0000-0000-000000000000}"/>
  <bookViews>
    <workbookView xWindow="-120" yWindow="-120" windowWidth="20730" windowHeight="11160" tabRatio="739" xr2:uid="{00000000-000D-0000-FFFF-FFFF00000000}"/>
  </bookViews>
  <sheets>
    <sheet name="PRE-FACTURA" sheetId="1" r:id="rId1"/>
    <sheet name="CostoMcia" sheetId="20" r:id="rId2"/>
    <sheet name="Recepciones" sheetId="7" r:id="rId3"/>
    <sheet name="Despachos" sheetId="8" r:id="rId4"/>
    <sheet name="Ubicaciones" sheetId="6" r:id="rId5"/>
    <sheet name="Inventario" sheetId="22" state="hidden" r:id="rId6"/>
    <sheet name="maestra" sheetId="18" state="hidden" r:id="rId7"/>
    <sheet name="Hoja1" sheetId="21" state="hidden" r:id="rId8"/>
    <sheet name="Mart" sheetId="15" state="hidden" r:id="rId9"/>
    <sheet name="INSUMOS" sheetId="10" state="hidden" r:id="rId10"/>
  </sheets>
  <definedNames>
    <definedName name="_xlnm._FilterDatabase" localSheetId="1" hidden="1">CostoMcia!$A$6:$F$21</definedName>
    <definedName name="_xlnm._FilterDatabase" localSheetId="3" hidden="1">Despachos!$A$2:$A$19</definedName>
    <definedName name="_xlnm._FilterDatabase" localSheetId="6" hidden="1">maestra!$A$1:$DI$59</definedName>
    <definedName name="_xlnm._FilterDatabase" localSheetId="0" hidden="1">'PRE-FACTURA'!$A$28:$H$46</definedName>
    <definedName name="_xlnm._FilterDatabase" localSheetId="2" hidden="1">Recepciones!#REF!</definedName>
  </definedNames>
  <calcPr calcId="191029"/>
  <pivotCaches>
    <pivotCache cacheId="1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F34" i="6"/>
  <c r="A3" i="8"/>
  <c r="A1" i="7"/>
  <c r="A5" i="7"/>
  <c r="A4" i="7"/>
  <c r="A3" i="7"/>
  <c r="A6" i="7"/>
  <c r="A7" i="7"/>
  <c r="B16" i="1" l="1"/>
  <c r="A4" i="8" l="1"/>
  <c r="A5" i="8"/>
  <c r="A6" i="8"/>
  <c r="A7" i="8"/>
  <c r="A8" i="8"/>
  <c r="A9" i="8"/>
  <c r="A10" i="8"/>
  <c r="F46" i="20" l="1"/>
  <c r="C32" i="6" l="1"/>
  <c r="C31" i="6" l="1"/>
  <c r="C2" i="18" l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2" i="18"/>
  <c r="A57" i="18" l="1"/>
  <c r="D57" i="18"/>
  <c r="A58" i="18"/>
  <c r="A59" i="18"/>
  <c r="D59" i="18"/>
  <c r="D58" i="18" l="1"/>
  <c r="D2" i="18"/>
  <c r="A56" i="18" l="1"/>
  <c r="A55" i="18"/>
  <c r="D55" i="18" l="1"/>
  <c r="D56" i="18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A21" i="18"/>
  <c r="D21" i="18"/>
  <c r="A22" i="18"/>
  <c r="A23" i="18"/>
  <c r="D23" i="18"/>
  <c r="A24" i="18"/>
  <c r="A25" i="18"/>
  <c r="D25" i="18"/>
  <c r="A26" i="18"/>
  <c r="A27" i="18"/>
  <c r="D27" i="18"/>
  <c r="A28" i="18"/>
  <c r="D28" i="18"/>
  <c r="A29" i="18"/>
  <c r="D29" i="18"/>
  <c r="A30" i="18"/>
  <c r="A31" i="18"/>
  <c r="D31" i="18"/>
  <c r="A32" i="18"/>
  <c r="A33" i="18"/>
  <c r="D33" i="18"/>
  <c r="A34" i="18"/>
  <c r="A35" i="18"/>
  <c r="D35" i="18"/>
  <c r="A36" i="18"/>
  <c r="A37" i="18"/>
  <c r="D37" i="18"/>
  <c r="A38" i="18"/>
  <c r="A39" i="18"/>
  <c r="D39" i="18"/>
  <c r="A40" i="18"/>
  <c r="A41" i="18"/>
  <c r="D41" i="18"/>
  <c r="A42" i="18"/>
  <c r="A43" i="18"/>
  <c r="D43" i="18"/>
  <c r="A44" i="18"/>
  <c r="A45" i="18"/>
  <c r="D45" i="18"/>
  <c r="A46" i="18"/>
  <c r="A47" i="18"/>
  <c r="D47" i="18"/>
  <c r="A48" i="18"/>
  <c r="A49" i="18"/>
  <c r="D49" i="18"/>
  <c r="A50" i="18"/>
  <c r="A51" i="18"/>
  <c r="D51" i="18"/>
  <c r="A52" i="18"/>
  <c r="A53" i="18"/>
  <c r="D53" i="18"/>
  <c r="A54" i="18"/>
  <c r="D54" i="18" l="1"/>
  <c r="D50" i="18"/>
  <c r="D46" i="18"/>
  <c r="D42" i="18"/>
  <c r="D38" i="18"/>
  <c r="D52" i="18"/>
  <c r="D48" i="18"/>
  <c r="D44" i="18"/>
  <c r="D36" i="18"/>
  <c r="D32" i="18"/>
  <c r="D30" i="18"/>
  <c r="D40" i="18"/>
  <c r="D34" i="18"/>
  <c r="D26" i="18"/>
  <c r="D22" i="18"/>
  <c r="D24" i="18"/>
  <c r="A1" i="8" l="1"/>
  <c r="A18" i="18"/>
  <c r="A19" i="18"/>
  <c r="A20" i="18"/>
  <c r="F13" i="20"/>
  <c r="A13" i="18"/>
  <c r="A14" i="18"/>
  <c r="D14" i="18"/>
  <c r="A15" i="18"/>
  <c r="A16" i="18"/>
  <c r="D16" i="18"/>
  <c r="A17" i="18"/>
  <c r="D17" i="18"/>
  <c r="F11" i="20"/>
  <c r="F12" i="20"/>
  <c r="F14" i="20"/>
  <c r="F15" i="20"/>
  <c r="F16" i="20"/>
  <c r="F17" i="20"/>
  <c r="F18" i="20"/>
  <c r="F19" i="20"/>
  <c r="D13" i="18" l="1"/>
  <c r="D15" i="18"/>
  <c r="D19" i="18"/>
  <c r="D18" i="18"/>
  <c r="D20" i="18"/>
  <c r="F10" i="20"/>
  <c r="F9" i="20"/>
  <c r="F8" i="20"/>
  <c r="F7" i="20" l="1"/>
  <c r="F1" i="20" s="1"/>
  <c r="D1" i="20"/>
  <c r="B19" i="1" l="1"/>
  <c r="C26" i="1"/>
  <c r="A3" i="18" l="1"/>
  <c r="A4" i="18"/>
  <c r="A5" i="18"/>
  <c r="A6" i="18"/>
  <c r="A7" i="18"/>
  <c r="A8" i="18"/>
  <c r="A9" i="18"/>
  <c r="A10" i="18"/>
  <c r="A11" i="18"/>
  <c r="A12" i="18"/>
  <c r="A2" i="18"/>
  <c r="D4" i="18"/>
  <c r="B12" i="1"/>
  <c r="D6" i="18" l="1"/>
  <c r="D12" i="18"/>
  <c r="D10" i="18"/>
  <c r="D3" i="18"/>
  <c r="D11" i="18"/>
  <c r="D7" i="18"/>
  <c r="D5" i="18"/>
  <c r="D9" i="18"/>
  <c r="D8" i="18"/>
  <c r="C29" i="6" l="1"/>
  <c r="C30" i="6"/>
  <c r="D19" i="1" l="1"/>
  <c r="D12" i="1"/>
  <c r="A3" i="6" l="1"/>
  <c r="D26" i="1" l="1"/>
  <c r="D20" i="1"/>
  <c r="D13" i="1"/>
  <c r="D41" i="1" l="1"/>
  <c r="D37" i="1"/>
  <c r="D35" i="1"/>
  <c r="D33" i="1"/>
  <c r="D16" i="1" l="1"/>
  <c r="D46" i="1" l="1"/>
  <c r="D45" i="1"/>
  <c r="D44" i="1"/>
  <c r="D43" i="1"/>
  <c r="D42" i="1"/>
  <c r="D40" i="1"/>
  <c r="D39" i="1"/>
  <c r="D38" i="1"/>
  <c r="D36" i="1"/>
  <c r="D34" i="1"/>
  <c r="D32" i="1"/>
  <c r="D31" i="1"/>
  <c r="D30" i="1"/>
  <c r="D29" i="1"/>
  <c r="C28" i="6" l="1"/>
  <c r="C27" i="6"/>
  <c r="C26" i="6"/>
  <c r="C25" i="6"/>
  <c r="C24" i="6"/>
  <c r="C23" i="6"/>
  <c r="C22" i="6"/>
  <c r="C21" i="6" l="1"/>
  <c r="C20" i="6" l="1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51" i="1" l="1"/>
  <c r="D53" i="1" l="1"/>
</calcChain>
</file>

<file path=xl/sharedStrings.xml><?xml version="1.0" encoding="utf-8"?>
<sst xmlns="http://schemas.openxmlformats.org/spreadsheetml/2006/main" count="9916" uniqueCount="971">
  <si>
    <t xml:space="preserve">ELABORADO POR:  </t>
  </si>
  <si>
    <t>CODIGO SER:</t>
  </si>
  <si>
    <t>CONCEPTO</t>
  </si>
  <si>
    <t>MES</t>
  </si>
  <si>
    <t>CANTIDAD</t>
  </si>
  <si>
    <t>COSTO UNT</t>
  </si>
  <si>
    <t>COSTO TOTAL</t>
  </si>
  <si>
    <t>SUBTOTAL</t>
  </si>
  <si>
    <t>IVA</t>
  </si>
  <si>
    <t>TOTAL FACTURA</t>
  </si>
  <si>
    <t>CONTEO DIARIO DE UBICACIONES</t>
  </si>
  <si>
    <t>SEMANA</t>
  </si>
  <si>
    <t>Dia</t>
  </si>
  <si>
    <t>FECHA</t>
  </si>
  <si>
    <t>PUNTO</t>
  </si>
  <si>
    <t>TOTAL UBICACIONES</t>
  </si>
  <si>
    <t>OBS</t>
  </si>
  <si>
    <t>referencia_proveedor</t>
  </si>
  <si>
    <t xml:space="preserve">RECEPCION </t>
  </si>
  <si>
    <t>ALMACENAMIENTO</t>
  </si>
  <si>
    <t>PICKING Y PACKING</t>
  </si>
  <si>
    <t>OTROS</t>
  </si>
  <si>
    <t>TOTAL POSICIONES</t>
  </si>
  <si>
    <t>MEDELLIN</t>
  </si>
  <si>
    <t>N</t>
  </si>
  <si>
    <t>CIUDAD PRESTADORA SERVICIO</t>
  </si>
  <si>
    <t>CODIGO PRODUCTO</t>
  </si>
  <si>
    <t>17_ALMACENAMIENTO</t>
  </si>
  <si>
    <t>INSUMOS</t>
  </si>
  <si>
    <t>CAJA TIPO MINI</t>
  </si>
  <si>
    <t>CAJA TIPO A</t>
  </si>
  <si>
    <t>CAJA No 1</t>
  </si>
  <si>
    <t>CAJA No 2</t>
  </si>
  <si>
    <t>CAJA No 3</t>
  </si>
  <si>
    <t>CAJA No4</t>
  </si>
  <si>
    <t>CAJA No 5</t>
  </si>
  <si>
    <t>CAJA # 6 EYE</t>
  </si>
  <si>
    <t>CAJA # 6A EYE</t>
  </si>
  <si>
    <t>PELICULA STRECH 50 CM ANCHO POR 450 DE LARGO</t>
  </si>
  <si>
    <t xml:space="preserve">CARTON CORRUGADO </t>
  </si>
  <si>
    <t>POLIETILENO BURBUJA</t>
  </si>
  <si>
    <t>ROTULO AEREO</t>
  </si>
  <si>
    <t>ROTULO MANIPULE CON CUIDADO</t>
  </si>
  <si>
    <t>ROTULO ESTE LADO ARRIBA</t>
  </si>
  <si>
    <t>ZUNCHO</t>
  </si>
  <si>
    <t>FRAGIL</t>
  </si>
  <si>
    <t>nombre</t>
  </si>
  <si>
    <t>usuario_insercion</t>
  </si>
  <si>
    <t>fecha_insercion</t>
  </si>
  <si>
    <t>interfaz</t>
  </si>
  <si>
    <t>CINTA LOGO CRESS  100 M</t>
  </si>
  <si>
    <t>tipo_producto</t>
  </si>
  <si>
    <t>articulo</t>
  </si>
  <si>
    <t>presentacion</t>
  </si>
  <si>
    <t>estado_articulo</t>
  </si>
  <si>
    <t>nombre_proveedor</t>
  </si>
  <si>
    <t>UND</t>
  </si>
  <si>
    <t>BUEN</t>
  </si>
  <si>
    <t>Cordial saludo,</t>
  </si>
  <si>
    <r>
      <t xml:space="preserve">El consumo del cliente AMPHORA de material de empaque en el mes de </t>
    </r>
    <r>
      <rPr>
        <b/>
        <sz val="11"/>
        <color rgb="FF1F497D"/>
        <rFont val="Calibri"/>
        <family val="2"/>
        <scheme val="minor"/>
      </rPr>
      <t>JUNIO</t>
    </r>
    <r>
      <rPr>
        <sz val="11"/>
        <color rgb="FF1F497D"/>
        <rFont val="Calibri"/>
        <family val="2"/>
        <scheme val="minor"/>
      </rPr>
      <t xml:space="preserve"> fue:</t>
    </r>
  </si>
  <si>
    <t>CINTA LOGO CRESS  100 M  5 UNIDADES</t>
  </si>
  <si>
    <t>CAJA DE CARTON  NO 3 (30X30X30)  7 UNIDADES</t>
  </si>
  <si>
    <t>CAJA DE CARTON NO 5 NUEVA 50X40X55  28 UNIDADES</t>
  </si>
  <si>
    <t>CAJA DE CARTON NO 6 NUEVA 65X50X55  14 UNIDADES</t>
  </si>
  <si>
    <t>Quedo atenta.</t>
  </si>
  <si>
    <t>SEGURO</t>
  </si>
  <si>
    <t>3510SF</t>
  </si>
  <si>
    <t>B2349640</t>
  </si>
  <si>
    <t>DEVELOPER TYPE 27</t>
  </si>
  <si>
    <t>AE011108</t>
  </si>
  <si>
    <t>HOT ROLLER MP9000/PRO906/907/1357</t>
  </si>
  <si>
    <t>AE030086</t>
  </si>
  <si>
    <t>AE030049</t>
  </si>
  <si>
    <t>BALL BEARING -20X32X MPC6000</t>
  </si>
  <si>
    <t>B2342113</t>
  </si>
  <si>
    <t>WIRE GRID PRO906</t>
  </si>
  <si>
    <t>AE045054</t>
  </si>
  <si>
    <t>WICK CLEANING WEB PRO906</t>
  </si>
  <si>
    <t>AE045056</t>
  </si>
  <si>
    <t>B2343971</t>
  </si>
  <si>
    <t>BELT TRANSFER PRO906</t>
  </si>
  <si>
    <t>D1809640</t>
  </si>
  <si>
    <t>DEVELOPER BLACK</t>
  </si>
  <si>
    <t>B2343916</t>
  </si>
  <si>
    <t>BLADE TRANSFER PRO906</t>
  </si>
  <si>
    <t>B2343975</t>
  </si>
  <si>
    <t>TRANSFER BELT BRUSH MP9000</t>
  </si>
  <si>
    <t>AE030039</t>
  </si>
  <si>
    <t>HOT ROLLER BEARING</t>
  </si>
  <si>
    <t>D0746450</t>
  </si>
  <si>
    <t>COATING BAR ASSY</t>
  </si>
  <si>
    <t>PMD179600K</t>
  </si>
  <si>
    <t>KIT PM PRO 8100EX/8100S</t>
  </si>
  <si>
    <t>B2343960</t>
  </si>
  <si>
    <t>D1799510</t>
  </si>
  <si>
    <t>OPC DRUM</t>
  </si>
  <si>
    <t>D1793635</t>
  </si>
  <si>
    <t>G1782500</t>
  </si>
  <si>
    <t>AE011110</t>
  </si>
  <si>
    <t>B0445300</t>
  </si>
  <si>
    <t>M0211202</t>
  </si>
  <si>
    <t>LAB1017546</t>
  </si>
  <si>
    <t>M9060114</t>
  </si>
  <si>
    <t>PCUCLICKSERVICEEXP</t>
  </si>
  <si>
    <t>RICOH - RICOH COLOMBIA</t>
  </si>
  <si>
    <t>LAB1017542</t>
  </si>
  <si>
    <t>M1604017</t>
  </si>
  <si>
    <t>FUSING UNITNA</t>
  </si>
  <si>
    <t>LAB1017545</t>
  </si>
  <si>
    <t>M2813040</t>
  </si>
  <si>
    <t>PCU 302 SB 93040</t>
  </si>
  <si>
    <t>LAB1017525</t>
  </si>
  <si>
    <t>PAPER END SENSOR</t>
  </si>
  <si>
    <t>LAB1017540</t>
  </si>
  <si>
    <t>DOORFRONTNA SP5200</t>
  </si>
  <si>
    <t>LAB1017518</t>
  </si>
  <si>
    <t>MAINTENANCE KIT SP 5200 120V</t>
  </si>
  <si>
    <t>LAB1017550</t>
  </si>
  <si>
    <t>M0011904</t>
  </si>
  <si>
    <t>IMAGING UNIT</t>
  </si>
  <si>
    <t>LAB1017535</t>
  </si>
  <si>
    <t>D1274660</t>
  </si>
  <si>
    <t>COVERRIGHT</t>
  </si>
  <si>
    <t>LAB1017534</t>
  </si>
  <si>
    <t>D1274459</t>
  </si>
  <si>
    <t>GATE PLATE FUSING</t>
  </si>
  <si>
    <t>LAB1017544</t>
  </si>
  <si>
    <t>M1711191</t>
  </si>
  <si>
    <t>DC FAN MOTOR80X15P</t>
  </si>
  <si>
    <t>LAB1017541</t>
  </si>
  <si>
    <t>M0212774</t>
  </si>
  <si>
    <t>DOOR FRONT SP5210DN</t>
  </si>
  <si>
    <t>LAB1017533</t>
  </si>
  <si>
    <t>D1272110</t>
  </si>
  <si>
    <t>PHOTOCONDUCTOR UNIT</t>
  </si>
  <si>
    <t>LAB1017547</t>
  </si>
  <si>
    <t>M9060118</t>
  </si>
  <si>
    <t>PHOTO CONDUCTOR UNIT</t>
  </si>
  <si>
    <t>LAB1017543</t>
  </si>
  <si>
    <t>M1606250</t>
  </si>
  <si>
    <t>TRANSFER ROLLERASSY</t>
  </si>
  <si>
    <t>LAB1017551</t>
  </si>
  <si>
    <t>310SF</t>
  </si>
  <si>
    <t>IMPRESORA MODELO  310SF</t>
  </si>
  <si>
    <t>LAB1017552</t>
  </si>
  <si>
    <t>3510DN</t>
  </si>
  <si>
    <t>IMPRESORA MODELO  3510DN</t>
  </si>
  <si>
    <t>LAB1017554</t>
  </si>
  <si>
    <t>5210DN</t>
  </si>
  <si>
    <t>IMPRESORA MODELO  5210DN</t>
  </si>
  <si>
    <t>LAB1017555</t>
  </si>
  <si>
    <t>MP301</t>
  </si>
  <si>
    <t>IMPRESORA MODELO  MP301</t>
  </si>
  <si>
    <t>LAB1017531</t>
  </si>
  <si>
    <t>LAB1017519</t>
  </si>
  <si>
    <t>LAB1017522</t>
  </si>
  <si>
    <t>BALLBEARINGDIA25</t>
  </si>
  <si>
    <t>LAB1017521</t>
  </si>
  <si>
    <t>LAB1017526</t>
  </si>
  <si>
    <t>LAB1017523</t>
  </si>
  <si>
    <t>LAB1017524</t>
  </si>
  <si>
    <t>ROLLERCLEANING FELT PRO907 OLD 47C5072</t>
  </si>
  <si>
    <t>LAB1017529</t>
  </si>
  <si>
    <t>LAB1017538</t>
  </si>
  <si>
    <t>LAB1017527</t>
  </si>
  <si>
    <t>LAB1017530</t>
  </si>
  <si>
    <t>LAB1017520</t>
  </si>
  <si>
    <t>LAB1017532</t>
  </si>
  <si>
    <t>LAB1017548</t>
  </si>
  <si>
    <t>LAB1017528</t>
  </si>
  <si>
    <t>ROLLER ROLLERBIAS</t>
  </si>
  <si>
    <t>LAB1017537</t>
  </si>
  <si>
    <t>LAB1017536</t>
  </si>
  <si>
    <t>LAB1017539</t>
  </si>
  <si>
    <t>GRIDCHARGE CORONA PROC900</t>
  </si>
  <si>
    <t>LAB1017549</t>
  </si>
  <si>
    <t>HOTROLLER-DIA80CMP1350/PR907/1357</t>
  </si>
  <si>
    <t>nombre_presentacion</t>
  </si>
  <si>
    <t>codigo_barra</t>
  </si>
  <si>
    <t>alterno1</t>
  </si>
  <si>
    <t>alterno2</t>
  </si>
  <si>
    <t>equivalencia_uno</t>
  </si>
  <si>
    <t>equivalencia_dos</t>
  </si>
  <si>
    <t>nombre_corto</t>
  </si>
  <si>
    <t>nombre_comercial</t>
  </si>
  <si>
    <t>nombre_foto</t>
  </si>
  <si>
    <t>grupo_linea</t>
  </si>
  <si>
    <t>tipo_linea</t>
  </si>
  <si>
    <t>linea</t>
  </si>
  <si>
    <t>sublinea</t>
  </si>
  <si>
    <t>tipo_atributo1</t>
  </si>
  <si>
    <t>atributo1</t>
  </si>
  <si>
    <t>tipo_atributo2</t>
  </si>
  <si>
    <t>atributo2</t>
  </si>
  <si>
    <t>tipo_atributo3</t>
  </si>
  <si>
    <t>atributo3</t>
  </si>
  <si>
    <t>tipo_atributo4</t>
  </si>
  <si>
    <t>atributo4</t>
  </si>
  <si>
    <t>tipo_atributo5</t>
  </si>
  <si>
    <t>atributo5</t>
  </si>
  <si>
    <t>tipo_atributo6</t>
  </si>
  <si>
    <t>atributo6</t>
  </si>
  <si>
    <t>porcentaje_iva</t>
  </si>
  <si>
    <t>porcentaje_retencion</t>
  </si>
  <si>
    <t>es_importado</t>
  </si>
  <si>
    <t>es_producto_terminado</t>
  </si>
  <si>
    <t>es_servicio</t>
  </si>
  <si>
    <t>es_controlado</t>
  </si>
  <si>
    <t>es_propio</t>
  </si>
  <si>
    <t>es_esencial</t>
  </si>
  <si>
    <t>es_restringido_venta</t>
  </si>
  <si>
    <t>es_materia_prima</t>
  </si>
  <si>
    <t>es_unidad_minima</t>
  </si>
  <si>
    <t>es_presentacion</t>
  </si>
  <si>
    <t>es_retornable</t>
  </si>
  <si>
    <t>es_empaque</t>
  </si>
  <si>
    <t>permite_desempacar</t>
  </si>
  <si>
    <t>maneja_fraccion</t>
  </si>
  <si>
    <t>maneja_serie</t>
  </si>
  <si>
    <t>series_adicionales</t>
  </si>
  <si>
    <t>min_caracteres_serie</t>
  </si>
  <si>
    <t>max_caracteres_serie</t>
  </si>
  <si>
    <t>maneja_lote</t>
  </si>
  <si>
    <t>min_caracteres_lote</t>
  </si>
  <si>
    <t>max_caracteres_lote</t>
  </si>
  <si>
    <t>maneja_documento1</t>
  </si>
  <si>
    <t>maneja_documento2</t>
  </si>
  <si>
    <t>maneja_estado</t>
  </si>
  <si>
    <t>maneja_fecha_vencimiento</t>
  </si>
  <si>
    <t>maneja_fecha_fabricacion</t>
  </si>
  <si>
    <t>maneja_revision</t>
  </si>
  <si>
    <t>maneja_dimension</t>
  </si>
  <si>
    <t>maneja_contenido</t>
  </si>
  <si>
    <t>valor_mercado</t>
  </si>
  <si>
    <t>valor_ultima_compra</t>
  </si>
  <si>
    <t>fecha_ultima_compra</t>
  </si>
  <si>
    <t>activo</t>
  </si>
  <si>
    <t>unidad_minima_pedido</t>
  </si>
  <si>
    <t>maximo_apilado</t>
  </si>
  <si>
    <t>peso_bruto</t>
  </si>
  <si>
    <t>peso</t>
  </si>
  <si>
    <t>unidad_medida_peso</t>
  </si>
  <si>
    <t>largo_bruto</t>
  </si>
  <si>
    <t>largo_neto</t>
  </si>
  <si>
    <t>ancho_bruto</t>
  </si>
  <si>
    <t>ancho_neto</t>
  </si>
  <si>
    <t>alto_bruto</t>
  </si>
  <si>
    <t>alto_neto</t>
  </si>
  <si>
    <t>volumen</t>
  </si>
  <si>
    <t>unidad_medida_longitud</t>
  </si>
  <si>
    <t>factor_conversion</t>
  </si>
  <si>
    <t>unidad_medida_conversion</t>
  </si>
  <si>
    <t>unidades_por_estiba</t>
  </si>
  <si>
    <t>metodo_rotacion</t>
  </si>
  <si>
    <t>forma_almacenaje</t>
  </si>
  <si>
    <t>tipo_rotacion</t>
  </si>
  <si>
    <t>validador</t>
  </si>
  <si>
    <t>dias_antes_vencimiento</t>
  </si>
  <si>
    <t>es_refrigerado</t>
  </si>
  <si>
    <t>controla_temperatura</t>
  </si>
  <si>
    <t>temperatura_minima</t>
  </si>
  <si>
    <t>temperatura_maxima</t>
  </si>
  <si>
    <t>fecha_actualizacion</t>
  </si>
  <si>
    <t>usuario_actualizacion</t>
  </si>
  <si>
    <t>tipo_revision</t>
  </si>
  <si>
    <t>406686</t>
  </si>
  <si>
    <t>UNIDAD</t>
  </si>
  <si>
    <t>MAINTENANCE KIT SP 5</t>
  </si>
  <si>
    <t>406686.JPG</t>
  </si>
  <si>
    <t>SIN</t>
  </si>
  <si>
    <t>CERO</t>
  </si>
  <si>
    <t>S</t>
  </si>
  <si>
    <t>GR</t>
  </si>
  <si>
    <t>CMS</t>
  </si>
  <si>
    <t>C</t>
  </si>
  <si>
    <t>S1</t>
  </si>
  <si>
    <t>IMPRESORA MOD 310SF</t>
  </si>
  <si>
    <t>310SF.JPG</t>
  </si>
  <si>
    <t>IMPRESORA MOD 3510DN</t>
  </si>
  <si>
    <t>3510DN.JPG</t>
  </si>
  <si>
    <t>LAB1017553</t>
  </si>
  <si>
    <t>IMPRESORA MODELO  3510SF</t>
  </si>
  <si>
    <t>IMPRESORA MOD 3510SF</t>
  </si>
  <si>
    <t>3510SF.JPG</t>
  </si>
  <si>
    <t>IMPRESORA MOD 5210DN</t>
  </si>
  <si>
    <t>5210DN.JPG</t>
  </si>
  <si>
    <t>HOT ROLLER MP9000/PR</t>
  </si>
  <si>
    <t>AE011108.JPG</t>
  </si>
  <si>
    <t>HOTROLLER-DIA80C</t>
  </si>
  <si>
    <t>AE011110.JPG</t>
  </si>
  <si>
    <t>AE030039.JPG</t>
  </si>
  <si>
    <t>BALL BEARING -20X32X</t>
  </si>
  <si>
    <t>AE030049.JPG</t>
  </si>
  <si>
    <t>AE030086.JPG</t>
  </si>
  <si>
    <t>WICK CLEANING WEB PR</t>
  </si>
  <si>
    <t>AE045054.JPG</t>
  </si>
  <si>
    <t>ROLLERCLEANING FELT</t>
  </si>
  <si>
    <t>AE045056.JPG</t>
  </si>
  <si>
    <t>B0445300.JPG</t>
  </si>
  <si>
    <t>B2342113.JPG</t>
  </si>
  <si>
    <t>BLADE TRANSFER PRO90</t>
  </si>
  <si>
    <t>B2343916.JPG</t>
  </si>
  <si>
    <t>B2343960.JPG</t>
  </si>
  <si>
    <t>B2343971.JPG</t>
  </si>
  <si>
    <t>TRANSFER BELT BRUSH</t>
  </si>
  <si>
    <t>B2343975.JPG</t>
  </si>
  <si>
    <t>B2349640.JPG</t>
  </si>
  <si>
    <t>D0746450.JPG</t>
  </si>
  <si>
    <t>D1272110.JPG</t>
  </si>
  <si>
    <t>D1274459.JPG</t>
  </si>
  <si>
    <t>D1274660.JPG</t>
  </si>
  <si>
    <t>D1793635.JPG</t>
  </si>
  <si>
    <t>D1799510.JPG</t>
  </si>
  <si>
    <t>D1809640.JPG</t>
  </si>
  <si>
    <t>GRIDCHARGE CORONA PR</t>
  </si>
  <si>
    <t>G1782500.JPG</t>
  </si>
  <si>
    <t>M0011904.JPG</t>
  </si>
  <si>
    <t>M0211202.JPG</t>
  </si>
  <si>
    <t>M0212774.JPG</t>
  </si>
  <si>
    <t>M1604017.JPG</t>
  </si>
  <si>
    <t>M1606250.JPG</t>
  </si>
  <si>
    <t>M1711191.JPG</t>
  </si>
  <si>
    <t>M2813040.JPG</t>
  </si>
  <si>
    <t>M9060114.JPG</t>
  </si>
  <si>
    <t>M9060118.JPG</t>
  </si>
  <si>
    <t>IMPRESORA MOD MP301</t>
  </si>
  <si>
    <t>MP 301.JPG</t>
  </si>
  <si>
    <t>KIT PM PRO 8100EX/81</t>
  </si>
  <si>
    <t>PMD179600K.JPG</t>
  </si>
  <si>
    <t>ALBERTO CADAVID</t>
  </si>
  <si>
    <t>RECIBO PALLET</t>
  </si>
  <si>
    <t>RECIBO CAJA</t>
  </si>
  <si>
    <t>DESPACHO PALLET</t>
  </si>
  <si>
    <t>DESPACHO CAJA</t>
  </si>
  <si>
    <t>PUESTO DE TRABAJO 4MTS 2</t>
  </si>
  <si>
    <t>ETIQUETADO POR UNIDAD</t>
  </si>
  <si>
    <t>ADMINISTRACION PROYECTO</t>
  </si>
  <si>
    <t>SER17879</t>
  </si>
  <si>
    <t>.</t>
  </si>
  <si>
    <t>COLOMBIA</t>
  </si>
  <si>
    <t>nombre_articulo</t>
  </si>
  <si>
    <t>LAB1026770</t>
  </si>
  <si>
    <t>HP0323NN</t>
  </si>
  <si>
    <t>BUTENO LLDPE HP0323NN</t>
  </si>
  <si>
    <t>LAB1026772</t>
  </si>
  <si>
    <t>218NJ</t>
  </si>
  <si>
    <t>BUTENO SIN ADICTIVO SABIC</t>
  </si>
  <si>
    <t>LAB1026771</t>
  </si>
  <si>
    <t>1518HA</t>
  </si>
  <si>
    <t>METALOCEN EXCEED 1518HA</t>
  </si>
  <si>
    <t>LAB1026768</t>
  </si>
  <si>
    <t>EXP-3191</t>
  </si>
  <si>
    <t>SANYHOT ADHESIVO</t>
  </si>
  <si>
    <t>Pallet_recibida</t>
  </si>
  <si>
    <t>ALBERTOCADAVID</t>
  </si>
  <si>
    <t>Pallet_entregada</t>
  </si>
  <si>
    <t>punto</t>
  </si>
  <si>
    <t>bodega</t>
  </si>
  <si>
    <t>LAB1027047</t>
  </si>
  <si>
    <t>D143</t>
  </si>
  <si>
    <t>METALOCENO DE BAJA DENSIDAD MARLEX</t>
  </si>
  <si>
    <t>LAB1027082</t>
  </si>
  <si>
    <t>LF0318M</t>
  </si>
  <si>
    <t>POLIETILENO DE BAJA DENSIDAD REF LF0318M</t>
  </si>
  <si>
    <t>LAB1027081</t>
  </si>
  <si>
    <t>LLF60917SZ</t>
  </si>
  <si>
    <t>POLIETILENO DE BAJA DENSIDAD REF LLF60917SZ</t>
  </si>
  <si>
    <t>ALBERTOCADAVID - ALBERTO CADAVID R. &amp; CIA. S.A</t>
  </si>
  <si>
    <t>KG</t>
  </si>
  <si>
    <t>FE3000</t>
  </si>
  <si>
    <t>LAB1017800</t>
  </si>
  <si>
    <t>LOTRENE HEVY DUTYaPOLIETILENO DE BAJA DENSIDAD</t>
  </si>
  <si>
    <t>0501</t>
  </si>
  <si>
    <t>PRIMA</t>
  </si>
  <si>
    <t>LAB1027191</t>
  </si>
  <si>
    <t>8102L</t>
  </si>
  <si>
    <t>POLIETILENO DE BAJA DENSIDAD REF PLASTOMER</t>
  </si>
  <si>
    <t>UNT</t>
  </si>
  <si>
    <t>LAB1027303</t>
  </si>
  <si>
    <t>LF0319E</t>
  </si>
  <si>
    <t>LDPE EMERAUDE</t>
  </si>
  <si>
    <t>Volumen producto</t>
  </si>
  <si>
    <t>Volumen estiba</t>
  </si>
  <si>
    <t>Unidades por estiba</t>
  </si>
  <si>
    <t>BULT</t>
  </si>
  <si>
    <t>maneja_peso</t>
  </si>
  <si>
    <t>controla_peso</t>
  </si>
  <si>
    <t>maneja_unidad_alterna</t>
  </si>
  <si>
    <t>unidad_alterna</t>
  </si>
  <si>
    <t>serie_unica</t>
  </si>
  <si>
    <t>partida_arancelaria</t>
  </si>
  <si>
    <t>permite_alistar_mas</t>
  </si>
  <si>
    <t>porcentaje_alistar_mas</t>
  </si>
  <si>
    <t>porcentaje_tolerancia_mayor</t>
  </si>
  <si>
    <t>porcentaje_tolerancia_menor</t>
  </si>
  <si>
    <t>BULTO</t>
  </si>
  <si>
    <t>METALOCEN EXCEED 151</t>
  </si>
  <si>
    <t>158HA.JPG</t>
  </si>
  <si>
    <t xml:space="preserve">BUTENO SIN ADICTIVO </t>
  </si>
  <si>
    <t>218NJ.JPG</t>
  </si>
  <si>
    <t xml:space="preserve">POLIETILENO DE BAJA </t>
  </si>
  <si>
    <t>8102L.JPG</t>
  </si>
  <si>
    <t>METALOCENO DE BAJA D</t>
  </si>
  <si>
    <t>D143.JPG</t>
  </si>
  <si>
    <t>EXP-3191.JPG</t>
  </si>
  <si>
    <t>LOTRENE HEVY DUTYaPO</t>
  </si>
  <si>
    <t>FE3000.JPG</t>
  </si>
  <si>
    <t>KLG</t>
  </si>
  <si>
    <t>BUTENO LLDPE HP0323N</t>
  </si>
  <si>
    <t>HP0323NN.JPG</t>
  </si>
  <si>
    <t>POLI-LF0318M</t>
  </si>
  <si>
    <t>LF0318M.JPG</t>
  </si>
  <si>
    <t>LF0319E.JPG</t>
  </si>
  <si>
    <t>LLF60917NE</t>
  </si>
  <si>
    <t>LAB1027464</t>
  </si>
  <si>
    <t>PLASTICO</t>
  </si>
  <si>
    <t>UNID</t>
  </si>
  <si>
    <t>POLIETILENO DE BAJA DENSIDAD REF LLF60917NE</t>
  </si>
  <si>
    <t>POLIETILENO DE BAJA</t>
  </si>
  <si>
    <t>10001485.JPG</t>
  </si>
  <si>
    <t>A</t>
  </si>
  <si>
    <t>POLI-LLF60917SZ</t>
  </si>
  <si>
    <t>LLF60917SZ.JPG</t>
  </si>
  <si>
    <t>Lab</t>
  </si>
  <si>
    <t>COSTO MERCANCIA</t>
  </si>
  <si>
    <t>(Varios elementos)</t>
  </si>
  <si>
    <t>Unidades existencia</t>
  </si>
  <si>
    <t>Total</t>
  </si>
  <si>
    <t>Valor Unit</t>
  </si>
  <si>
    <t>LAB1028235</t>
  </si>
  <si>
    <t>LLDPE118NJ</t>
  </si>
  <si>
    <t>POLIETILENO DE BAJA DENSIDAD REF LLDPE118NJ</t>
  </si>
  <si>
    <t>LAB1028256</t>
  </si>
  <si>
    <t>CINTA DE SEGURIDAD 4918 CAJA X 7500</t>
  </si>
  <si>
    <t>LAB1028257</t>
  </si>
  <si>
    <t>CINTA DE SEGURIDAD 4919 CAJA X 7500</t>
  </si>
  <si>
    <t>LAB1028258</t>
  </si>
  <si>
    <t>CINTA DE SEGURIDAD 6395 CAJA X 7500</t>
  </si>
  <si>
    <t>LAB1028259</t>
  </si>
  <si>
    <t>1106-00</t>
  </si>
  <si>
    <t>PRODUCTO TERMINADO REF 1106-00 CAJA X 500</t>
  </si>
  <si>
    <t>LAB1028260</t>
  </si>
  <si>
    <t>CAJA SMARTPACK 79805 PAQUETE X 20</t>
  </si>
  <si>
    <t>LAB1028261</t>
  </si>
  <si>
    <t>CAJA SMARTPACK 82915 PAQUETE X 20</t>
  </si>
  <si>
    <t>LAB1028262</t>
  </si>
  <si>
    <t>CAJA SMARTPACK 79736 PAQUETE X 20</t>
  </si>
  <si>
    <t>PRODUCTO TERMINADO R</t>
  </si>
  <si>
    <t>1106-00.JPG</t>
  </si>
  <si>
    <t>CINTA DE SEGURIDAD 4</t>
  </si>
  <si>
    <t>4918.JPG</t>
  </si>
  <si>
    <t>4919.JPG</t>
  </si>
  <si>
    <t>CINTA DE SEGURIDAD 6</t>
  </si>
  <si>
    <t>6395.JPG</t>
  </si>
  <si>
    <t>CAJA SMARTPACK 79736</t>
  </si>
  <si>
    <t>79736.JPG</t>
  </si>
  <si>
    <t>CAJA SMARTPACK 79805</t>
  </si>
  <si>
    <t>79805.JPG</t>
  </si>
  <si>
    <t>CAJA SMARTPACK 82915</t>
  </si>
  <si>
    <t>82915.JPG</t>
  </si>
  <si>
    <t>LLDPE118NJ.JPG</t>
  </si>
  <si>
    <t>SOBRE COSTO MCIA EN SISTEMA REGISTRADO, VALIDA HOJA "COSTOMCIA"</t>
  </si>
  <si>
    <t>B</t>
  </si>
  <si>
    <t>044</t>
  </si>
  <si>
    <t>LAB1028560</t>
  </si>
  <si>
    <t>PRODUCTO TERMINADO REF 044 ESTIBA 2</t>
  </si>
  <si>
    <t>TERMINADO REF 044 ES</t>
  </si>
  <si>
    <t>044.JPG</t>
  </si>
  <si>
    <t>058</t>
  </si>
  <si>
    <t>LAB1028561</t>
  </si>
  <si>
    <t>PRODUCTO TERMINADO REF 058</t>
  </si>
  <si>
    <t>TERMINADO REF 058</t>
  </si>
  <si>
    <t>058.JPG</t>
  </si>
  <si>
    <t>316</t>
  </si>
  <si>
    <t>LAB1028562</t>
  </si>
  <si>
    <t>PRODUCTO TERMINADO REF 316</t>
  </si>
  <si>
    <t>TERMINADO REF 316</t>
  </si>
  <si>
    <t>316.JPG</t>
  </si>
  <si>
    <t>320</t>
  </si>
  <si>
    <t>LAB1028563</t>
  </si>
  <si>
    <t>PRODUCTO TERMINADO REF 320 ESTIBA 3</t>
  </si>
  <si>
    <t>TERMINADO REF 320 ES</t>
  </si>
  <si>
    <t>320.JPG</t>
  </si>
  <si>
    <t>383</t>
  </si>
  <si>
    <t>LAB1028564</t>
  </si>
  <si>
    <t>PRODUCTO TERMINADO REF 383 ESTIBA 3</t>
  </si>
  <si>
    <t>TERMINADO REF 383 ES</t>
  </si>
  <si>
    <t>383.JPG</t>
  </si>
  <si>
    <t>389</t>
  </si>
  <si>
    <t>LAB1028565</t>
  </si>
  <si>
    <t>PRODUCTO TERMINADO REF 389 ESTIBA 3</t>
  </si>
  <si>
    <t>TERMINADO REF 389 ES</t>
  </si>
  <si>
    <t>389.JPG</t>
  </si>
  <si>
    <t>435</t>
  </si>
  <si>
    <t>LAB1028566</t>
  </si>
  <si>
    <t>PRODUCTO TERMINADO REF 435 ESTIBA 3</t>
  </si>
  <si>
    <t>TERMINADO REF 435 ES</t>
  </si>
  <si>
    <t>435.JPG</t>
  </si>
  <si>
    <t>492</t>
  </si>
  <si>
    <t>LAB1028567</t>
  </si>
  <si>
    <t>PRODUCTO TERMINADO REF 492 ESTIBA 3</t>
  </si>
  <si>
    <t>TERMINADO REF 492 ES</t>
  </si>
  <si>
    <t>492.JPG</t>
  </si>
  <si>
    <t>516</t>
  </si>
  <si>
    <t>LAB1028551</t>
  </si>
  <si>
    <t>PRODUCTO TERMINADO REF 516 ESTIBA 2</t>
  </si>
  <si>
    <t>TERMINADO REF 516 ES</t>
  </si>
  <si>
    <t>516.JPG</t>
  </si>
  <si>
    <t>522</t>
  </si>
  <si>
    <t>LAB1028568</t>
  </si>
  <si>
    <t>PRODUCTO TERMINADO REF 522 ESTIBA 3</t>
  </si>
  <si>
    <t>TERMINADO REF 522 ES</t>
  </si>
  <si>
    <t>522.JPG</t>
  </si>
  <si>
    <t>524</t>
  </si>
  <si>
    <t>LAB1028552</t>
  </si>
  <si>
    <t>PRODUCTO TERMINADO REF 524 ESTIBA 2</t>
  </si>
  <si>
    <t>TERMINADO REF 524 ES</t>
  </si>
  <si>
    <t>524.JPG</t>
  </si>
  <si>
    <t>597</t>
  </si>
  <si>
    <t>LAB1028569</t>
  </si>
  <si>
    <t>PRODUCTO TERMINADO REF 597 ESTIBA 2</t>
  </si>
  <si>
    <t>TERMINADO REF 597 ES</t>
  </si>
  <si>
    <t>597.JPG</t>
  </si>
  <si>
    <t>629</t>
  </si>
  <si>
    <t>LAB1028553</t>
  </si>
  <si>
    <t>PRODUCTO TERMINADO REF 629 ESTIBA 3</t>
  </si>
  <si>
    <t>TERMINADO REF 629 ES</t>
  </si>
  <si>
    <t>629.JPG</t>
  </si>
  <si>
    <t>640</t>
  </si>
  <si>
    <t>LAB1028570</t>
  </si>
  <si>
    <t>PRODUCTO TERMINADO REF 640 ESTIBA 3</t>
  </si>
  <si>
    <t>TERMINADO REF 640 ES</t>
  </si>
  <si>
    <t>640.JPG</t>
  </si>
  <si>
    <t>684</t>
  </si>
  <si>
    <t>LAB1028571</t>
  </si>
  <si>
    <t>PRODUCTO TERMINADO REF 684 ESTIBA 3</t>
  </si>
  <si>
    <t>TERMINADO REF 684 ES</t>
  </si>
  <si>
    <t>684.JPG</t>
  </si>
  <si>
    <t>837</t>
  </si>
  <si>
    <t>LAB1028572</t>
  </si>
  <si>
    <t>PRODUCTO TERMINADO REF 837 ESTIBA 2</t>
  </si>
  <si>
    <t>TERMINADO REF 837 ES</t>
  </si>
  <si>
    <t>837.JPG</t>
  </si>
  <si>
    <t>852</t>
  </si>
  <si>
    <t>LAB1028554</t>
  </si>
  <si>
    <t>PRODUCTO TERMINADO REF 852 ESTIBA 2</t>
  </si>
  <si>
    <t>TERMINADO REF 852 ES</t>
  </si>
  <si>
    <t>852.JPG</t>
  </si>
  <si>
    <t>853</t>
  </si>
  <si>
    <t>LAB1028555</t>
  </si>
  <si>
    <t>PRODUCTO TERMINADO REF 853 ESTIBA 2</t>
  </si>
  <si>
    <t>TERMINADO REF 853 ES</t>
  </si>
  <si>
    <t>853.JPG</t>
  </si>
  <si>
    <t>876</t>
  </si>
  <si>
    <t>LAB1028573</t>
  </si>
  <si>
    <t>PRODUCTO TERMINADO REF 876</t>
  </si>
  <si>
    <t>TERMINADO REF 876</t>
  </si>
  <si>
    <t>876.JPG</t>
  </si>
  <si>
    <t>877</t>
  </si>
  <si>
    <t>LAB1028556</t>
  </si>
  <si>
    <t>PRODUCTO TERMINADO REF 877 ESTIBA 2</t>
  </si>
  <si>
    <t>TERMINADO REF 877 ES</t>
  </si>
  <si>
    <t>877.JPG</t>
  </si>
  <si>
    <t>885</t>
  </si>
  <si>
    <t>LAB1028574</t>
  </si>
  <si>
    <t>PRODUCTO TERMINADO REF 885 ESTIBA 2</t>
  </si>
  <si>
    <t>TERMINADO REF 885 ES</t>
  </si>
  <si>
    <t>885.JPG</t>
  </si>
  <si>
    <t>886</t>
  </si>
  <si>
    <t>LAB1028575</t>
  </si>
  <si>
    <t>PRODUCTO TERMINADO REF 886 ESTIBA 2</t>
  </si>
  <si>
    <t>TERMINADO REF 886 ES</t>
  </si>
  <si>
    <t>886.JPG</t>
  </si>
  <si>
    <t>889</t>
  </si>
  <si>
    <t>LAB1028576</t>
  </si>
  <si>
    <t>PRODUCTO TERMINADO REF 889 ESTIBA 3</t>
  </si>
  <si>
    <t>TERMINADO REF 889 ES</t>
  </si>
  <si>
    <t>889.JPG</t>
  </si>
  <si>
    <t>916</t>
  </si>
  <si>
    <t>LAB1028557</t>
  </si>
  <si>
    <t>PRODUCTO TERMINADO REF 916 ESTIBA 3</t>
  </si>
  <si>
    <t>TERMINADO REF 916 ES</t>
  </si>
  <si>
    <t>916.JPG</t>
  </si>
  <si>
    <t>917</t>
  </si>
  <si>
    <t>LAB1028558</t>
  </si>
  <si>
    <t>PRODUCTO TERMINADO REF 917 ESTIBA 3</t>
  </si>
  <si>
    <t>TERMINADO REF 917 ES</t>
  </si>
  <si>
    <t>917.JPG</t>
  </si>
  <si>
    <t>920</t>
  </si>
  <si>
    <t>LAB1028577</t>
  </si>
  <si>
    <t>PRODUCTO TERMINADO REF 920 ESTIBA 3</t>
  </si>
  <si>
    <t>TERMINADO REF 920 ES</t>
  </si>
  <si>
    <t>920.JPG</t>
  </si>
  <si>
    <t>969</t>
  </si>
  <si>
    <t>LAB1028578</t>
  </si>
  <si>
    <t>PRODUCTO TERMINADO REF 969 ESTIBA 3</t>
  </si>
  <si>
    <t>TERMINADO REF 969 ES</t>
  </si>
  <si>
    <t>969.JPG</t>
  </si>
  <si>
    <t>974</t>
  </si>
  <si>
    <t>LAB1028559</t>
  </si>
  <si>
    <t>PRODUCTO TERMINADO REF 974 ESTIBA 3</t>
  </si>
  <si>
    <t>TERMINADO REF 974 ES</t>
  </si>
  <si>
    <t>974.JPG</t>
  </si>
  <si>
    <t>4918</t>
  </si>
  <si>
    <t>4919</t>
  </si>
  <si>
    <t>6395</t>
  </si>
  <si>
    <t>40331</t>
  </si>
  <si>
    <t>LAB1028711</t>
  </si>
  <si>
    <t>CINTA CILICONADA LINNER X20000MM</t>
  </si>
  <si>
    <t>CINTA CILICONADA LIN</t>
  </si>
  <si>
    <t>403331.JPG</t>
  </si>
  <si>
    <t>79734</t>
  </si>
  <si>
    <t>LAB1028548</t>
  </si>
  <si>
    <t>CAJAS USA 79734 809-810-811-812</t>
  </si>
  <si>
    <t>79734 809-810-811-81</t>
  </si>
  <si>
    <t>79734.JPG</t>
  </si>
  <si>
    <t>79736</t>
  </si>
  <si>
    <t>79739</t>
  </si>
  <si>
    <t>LAB1028549</t>
  </si>
  <si>
    <t>CAJAS USA 79739 826-00</t>
  </si>
  <si>
    <t>79739 826-00</t>
  </si>
  <si>
    <t>79739.JPG</t>
  </si>
  <si>
    <t>79805</t>
  </si>
  <si>
    <t>82915</t>
  </si>
  <si>
    <t>MEDU8823712</t>
  </si>
  <si>
    <t>LAB1028733</t>
  </si>
  <si>
    <t>POLIETILENO DE BAJA DENSIDAD</t>
  </si>
  <si>
    <t>MEDU8823712.JPG</t>
  </si>
  <si>
    <t>MUESTRALAB</t>
  </si>
  <si>
    <t>LAB1028550</t>
  </si>
  <si>
    <t>MUESTRAS LABORATORIO 19 CAJAS ESTIBA 1</t>
  </si>
  <si>
    <t>LABORATORIO 19 CAJAS</t>
  </si>
  <si>
    <t>MUESTRALAB.JPG</t>
  </si>
  <si>
    <t>VX-3191</t>
  </si>
  <si>
    <t>LAB1028599</t>
  </si>
  <si>
    <t>VX-3191.JPG</t>
  </si>
  <si>
    <t>LAB1029232</t>
  </si>
  <si>
    <t>NA983085</t>
  </si>
  <si>
    <t>POLIETILENO HEAVY DUTY DE BAJA DENSIDAD</t>
  </si>
  <si>
    <t>LAB1029231</t>
  </si>
  <si>
    <t>NA204000</t>
  </si>
  <si>
    <t>POLIETILENO HEAVY DU</t>
  </si>
  <si>
    <t>NA983085JPG</t>
  </si>
  <si>
    <t>NA204000JPG</t>
  </si>
  <si>
    <t>LAB1029352</t>
  </si>
  <si>
    <t>PRODUCTO TERMINADO REF113000</t>
  </si>
  <si>
    <t>LAB1029363</t>
  </si>
  <si>
    <t>BR-15740R</t>
  </si>
  <si>
    <t>CINTA RESELLABLE BR-1574R 15MMX10000MTS</t>
  </si>
  <si>
    <t>LAB1029362</t>
  </si>
  <si>
    <t>D143FK</t>
  </si>
  <si>
    <t>METALOCENO DE BAJA DENSIDAD MARLEX D143FK</t>
  </si>
  <si>
    <t>113000</t>
  </si>
  <si>
    <t>113000.JPG</t>
  </si>
  <si>
    <t>CINTA RESELLABLE BR-</t>
  </si>
  <si>
    <t>D143FK.JPG</t>
  </si>
  <si>
    <t>PALLET</t>
  </si>
  <si>
    <t>CAJA</t>
  </si>
  <si>
    <t>Punto</t>
  </si>
  <si>
    <t>Muelle</t>
  </si>
  <si>
    <t>Fecha</t>
  </si>
  <si>
    <t>Estado</t>
  </si>
  <si>
    <t>Fecha_inicial</t>
  </si>
  <si>
    <t>Fecha_final</t>
  </si>
  <si>
    <t>Numero_guia</t>
  </si>
  <si>
    <t>Total_peso_bruto</t>
  </si>
  <si>
    <t>Total_peso</t>
  </si>
  <si>
    <t>Total_volumen</t>
  </si>
  <si>
    <t>Fecha_insercion</t>
  </si>
  <si>
    <t>Usuario_insercion</t>
  </si>
  <si>
    <t>Adjuntos</t>
  </si>
  <si>
    <t>Interfaz</t>
  </si>
  <si>
    <t>RECEPCIO</t>
  </si>
  <si>
    <t>SERVI</t>
  </si>
  <si>
    <t>M</t>
  </si>
  <si>
    <t>..</t>
  </si>
  <si>
    <t>TOTALES</t>
  </si>
  <si>
    <t>PED</t>
  </si>
  <si>
    <t>Despacho</t>
  </si>
  <si>
    <t>Identificacion</t>
  </si>
  <si>
    <t>Nombre_persona</t>
  </si>
  <si>
    <t>Apellido</t>
  </si>
  <si>
    <t>Secuencia</t>
  </si>
  <si>
    <t>Direccion</t>
  </si>
  <si>
    <t>Pais</t>
  </si>
  <si>
    <t>Departamento</t>
  </si>
  <si>
    <t>Ciudad</t>
  </si>
  <si>
    <t>Salida</t>
  </si>
  <si>
    <t>Tipo_documento_referencia_sal</t>
  </si>
  <si>
    <t>Documento_referencia_sal</t>
  </si>
  <si>
    <t>Tipo_documento_referencia</t>
  </si>
  <si>
    <t>Documento_referencia</t>
  </si>
  <si>
    <t>Total_cantidad</t>
  </si>
  <si>
    <t>Total_entregada</t>
  </si>
  <si>
    <t>Total_por_entregar</t>
  </si>
  <si>
    <t>Total_anulada</t>
  </si>
  <si>
    <t>Total_devuelta</t>
  </si>
  <si>
    <t>Valor_base</t>
  </si>
  <si>
    <t>Valor_iva</t>
  </si>
  <si>
    <t>Valor_total</t>
  </si>
  <si>
    <t>Costo_total</t>
  </si>
  <si>
    <t>Cantidad_cajas</t>
  </si>
  <si>
    <t>Punto_entrega</t>
  </si>
  <si>
    <t>Fecha_entrega_transportador</t>
  </si>
  <si>
    <t>Fecha_real_entrega</t>
  </si>
  <si>
    <t>Observacion_entrega_real</t>
  </si>
  <si>
    <t>Observaciones</t>
  </si>
  <si>
    <t>Anulado</t>
  </si>
  <si>
    <t>Concepto_anulacion</t>
  </si>
  <si>
    <t>Fecha_anulacion</t>
  </si>
  <si>
    <t>Usuario_anulacion</t>
  </si>
  <si>
    <t>Dato_adicional</t>
  </si>
  <si>
    <t>Punto_destino</t>
  </si>
  <si>
    <t>Bodega_destino</t>
  </si>
  <si>
    <t>ANA MARIA CASTRILLON CADAVID</t>
  </si>
  <si>
    <t>ana.castrillon@servientrega.com</t>
  </si>
  <si>
    <t>CENTRO LOGISTICO DE ALMACENAMIENTO NARA-SERVIENTREGA</t>
  </si>
  <si>
    <t>Nombre_punto_destino</t>
  </si>
  <si>
    <t>Nombre_bodega_destino</t>
  </si>
  <si>
    <t>Nombre_clase_bodega_destino</t>
  </si>
  <si>
    <t>ANTIOQUIA</t>
  </si>
  <si>
    <t>CINTA DE SEGURIDAD 6395 CAJA X 10500</t>
  </si>
  <si>
    <t>LAB1029729</t>
  </si>
  <si>
    <t>LLF60826NE</t>
  </si>
  <si>
    <t>POLIETILENO LLDPE LLF60826NE</t>
  </si>
  <si>
    <t>LAB1029732</t>
  </si>
  <si>
    <t>LLF61017HS</t>
  </si>
  <si>
    <t>POLIETILENO LLF61017HS</t>
  </si>
  <si>
    <t>LAB1030346</t>
  </si>
  <si>
    <t>TSLPL1347</t>
  </si>
  <si>
    <t>CINTA SILICONADA</t>
  </si>
  <si>
    <t>LAB1030347</t>
  </si>
  <si>
    <t>TSLPL1254</t>
  </si>
  <si>
    <t>5814174-5</t>
  </si>
  <si>
    <t>ALBERTO CADAVID R. &amp; CIA. S.A</t>
  </si>
  <si>
    <t>CARRERA 45 NO 14 -15</t>
  </si>
  <si>
    <t>LAB1030439</t>
  </si>
  <si>
    <t>LLF0822E</t>
  </si>
  <si>
    <t>POLIETILENO LINEAL BUTENO LLF0822E</t>
  </si>
  <si>
    <t>proveedor</t>
  </si>
  <si>
    <t>LAB1030251</t>
  </si>
  <si>
    <t>DR4919</t>
  </si>
  <si>
    <t>CINTA ADHESIVA DR4919</t>
  </si>
  <si>
    <t>LAB1030249</t>
  </si>
  <si>
    <t>DR6543</t>
  </si>
  <si>
    <t>CINTA ADHESIVA DR6543</t>
  </si>
  <si>
    <t>LAB1029728</t>
  </si>
  <si>
    <t>LDF02919Y</t>
  </si>
  <si>
    <t>POLIETILENO LDPE LDF02919Y</t>
  </si>
  <si>
    <t>LAB1030248</t>
  </si>
  <si>
    <t>DR6395</t>
  </si>
  <si>
    <t>CINTA ADHESIVA DR6395</t>
  </si>
  <si>
    <t>LAB1030250</t>
  </si>
  <si>
    <t>DR4918</t>
  </si>
  <si>
    <t>CINTA ADHESIVA DR4918</t>
  </si>
  <si>
    <t>fecha</t>
  </si>
  <si>
    <t>area</t>
  </si>
  <si>
    <t>nombre_area</t>
  </si>
  <si>
    <t>sector</t>
  </si>
  <si>
    <t>nombre_sector</t>
  </si>
  <si>
    <t>nombre_bodega</t>
  </si>
  <si>
    <t>ubicacion</t>
  </si>
  <si>
    <t>cantidad</t>
  </si>
  <si>
    <t>sscc</t>
  </si>
  <si>
    <t>lote</t>
  </si>
  <si>
    <t>serie</t>
  </si>
  <si>
    <t>documento1</t>
  </si>
  <si>
    <t>documento2</t>
  </si>
  <si>
    <t>estados_articulos_nombre</t>
  </si>
  <si>
    <t>total_ubicaciones</t>
  </si>
  <si>
    <t>total_articulos</t>
  </si>
  <si>
    <t>kilos_bruto</t>
  </si>
  <si>
    <t>kilos</t>
  </si>
  <si>
    <t>centimetros_cubico</t>
  </si>
  <si>
    <t>ALMACEN</t>
  </si>
  <si>
    <t>COMT</t>
  </si>
  <si>
    <t>COMTEK DISPONIBLE</t>
  </si>
  <si>
    <t>ALMACEN GENERAL</t>
  </si>
  <si>
    <t>B05072</t>
  </si>
  <si>
    <t>BUENO</t>
  </si>
  <si>
    <t>A04061</t>
  </si>
  <si>
    <t>LAB1030586</t>
  </si>
  <si>
    <t>POLIETILENO HAVY DUTY L03920B</t>
  </si>
  <si>
    <t>L03920B</t>
  </si>
  <si>
    <t>A04062</t>
  </si>
  <si>
    <t>A04081</t>
  </si>
  <si>
    <t>A04082</t>
  </si>
  <si>
    <t>A04101</t>
  </si>
  <si>
    <t>A04102</t>
  </si>
  <si>
    <t>A04121</t>
  </si>
  <si>
    <t>A04122</t>
  </si>
  <si>
    <t>A04141</t>
  </si>
  <si>
    <t>A04142</t>
  </si>
  <si>
    <t>A04161</t>
  </si>
  <si>
    <t>A04162</t>
  </si>
  <si>
    <t>A04181</t>
  </si>
  <si>
    <t>A04182</t>
  </si>
  <si>
    <t>A04201</t>
  </si>
  <si>
    <t>A04202</t>
  </si>
  <si>
    <t>A04221</t>
  </si>
  <si>
    <t>A04222</t>
  </si>
  <si>
    <t>A04241</t>
  </si>
  <si>
    <t>A04242</t>
  </si>
  <si>
    <t>A05061</t>
  </si>
  <si>
    <t>POLIETILENO EXENO SIN ADITIVO LLDPE LLF60826NE</t>
  </si>
  <si>
    <t>A05062</t>
  </si>
  <si>
    <t>A05081</t>
  </si>
  <si>
    <t>A05082</t>
  </si>
  <si>
    <t>A05101</t>
  </si>
  <si>
    <t>A05102</t>
  </si>
  <si>
    <t>A05121</t>
  </si>
  <si>
    <t>A05122</t>
  </si>
  <si>
    <t>A05131</t>
  </si>
  <si>
    <t>A05132</t>
  </si>
  <si>
    <t>A05141</t>
  </si>
  <si>
    <t>A05142</t>
  </si>
  <si>
    <t>A05161</t>
  </si>
  <si>
    <t>A05162</t>
  </si>
  <si>
    <t>A05181</t>
  </si>
  <si>
    <t>A05182</t>
  </si>
  <si>
    <t>A05202</t>
  </si>
  <si>
    <t>POLIETILENO EXENO ADITIVADO LLF61017HS</t>
  </si>
  <si>
    <t>A05221</t>
  </si>
  <si>
    <t>A05222</t>
  </si>
  <si>
    <t>A05241</t>
  </si>
  <si>
    <t>A05242</t>
  </si>
  <si>
    <t>A06061</t>
  </si>
  <si>
    <t>A06062</t>
  </si>
  <si>
    <t>A06081</t>
  </si>
  <si>
    <t>A06082</t>
  </si>
  <si>
    <t>A06101</t>
  </si>
  <si>
    <t>A06102</t>
  </si>
  <si>
    <t>A06121</t>
  </si>
  <si>
    <t>A06122</t>
  </si>
  <si>
    <t>ESTIBA1</t>
  </si>
  <si>
    <t>ESTIBA2</t>
  </si>
  <si>
    <t>A06141</t>
  </si>
  <si>
    <t>A06142</t>
  </si>
  <si>
    <t>B05071</t>
  </si>
  <si>
    <t>B05081</t>
  </si>
  <si>
    <t>B05082</t>
  </si>
  <si>
    <t>B05091</t>
  </si>
  <si>
    <t>B05092</t>
  </si>
  <si>
    <t>B05101</t>
  </si>
  <si>
    <t>B05102</t>
  </si>
  <si>
    <t>B05111</t>
  </si>
  <si>
    <t>B05112</t>
  </si>
  <si>
    <t>B05121</t>
  </si>
  <si>
    <t>B05131</t>
  </si>
  <si>
    <t>B05132</t>
  </si>
  <si>
    <t>B05141</t>
  </si>
  <si>
    <t>B05142</t>
  </si>
  <si>
    <t>ESTIBA3</t>
  </si>
  <si>
    <t>B05151</t>
  </si>
  <si>
    <t>B05152</t>
  </si>
  <si>
    <t>B05161</t>
  </si>
  <si>
    <t>B05162</t>
  </si>
  <si>
    <t>B05171</t>
  </si>
  <si>
    <t>B05172</t>
  </si>
  <si>
    <t>B05191</t>
  </si>
  <si>
    <t>B05192</t>
  </si>
  <si>
    <t>B05211</t>
  </si>
  <si>
    <t>B05212</t>
  </si>
  <si>
    <t>B06101</t>
  </si>
  <si>
    <t>LAB1030612</t>
  </si>
  <si>
    <t>TSLPL1483</t>
  </si>
  <si>
    <t>B06102</t>
  </si>
  <si>
    <t>B06111</t>
  </si>
  <si>
    <t>B06112</t>
  </si>
  <si>
    <t>B06151</t>
  </si>
  <si>
    <t>POLIETILENO METALOCENO MARLEX D143</t>
  </si>
  <si>
    <t>B06152</t>
  </si>
  <si>
    <t>B06171</t>
  </si>
  <si>
    <t>B06172</t>
  </si>
  <si>
    <t>B06191</t>
  </si>
  <si>
    <t>B06192</t>
  </si>
  <si>
    <t>B06211</t>
  </si>
  <si>
    <t>B06212</t>
  </si>
  <si>
    <t>B06231</t>
  </si>
  <si>
    <t>B06232</t>
  </si>
  <si>
    <t>PS10H5</t>
  </si>
  <si>
    <t>POLIETILENO METALOCENO CON ADITIVO MARLEX D143FK</t>
  </si>
  <si>
    <t>PS10I3</t>
  </si>
  <si>
    <t>PS10I4</t>
  </si>
  <si>
    <t>PS10I5</t>
  </si>
  <si>
    <t>PS10I8</t>
  </si>
  <si>
    <t>PS10I9</t>
  </si>
  <si>
    <t>PICKING</t>
  </si>
  <si>
    <t>A01062</t>
  </si>
  <si>
    <t>A01071</t>
  </si>
  <si>
    <t>A01081</t>
  </si>
  <si>
    <t>A01092</t>
  </si>
  <si>
    <t>A01101</t>
  </si>
  <si>
    <t>A01111</t>
  </si>
  <si>
    <t>A01121</t>
  </si>
  <si>
    <t>A01141</t>
  </si>
  <si>
    <t>A01162</t>
  </si>
  <si>
    <t>A01181</t>
  </si>
  <si>
    <t>A01201</t>
  </si>
  <si>
    <t>A01221</t>
  </si>
  <si>
    <t>A01242</t>
  </si>
  <si>
    <t>B01011</t>
  </si>
  <si>
    <t>B01012</t>
  </si>
  <si>
    <t>B01081</t>
  </si>
  <si>
    <t>PS1012</t>
  </si>
  <si>
    <t>PS1013</t>
  </si>
  <si>
    <t>PS1014</t>
  </si>
  <si>
    <t>PS10A3</t>
  </si>
  <si>
    <t>PS10A6</t>
  </si>
  <si>
    <t>PS10A7</t>
  </si>
  <si>
    <t>PS10A8</t>
  </si>
  <si>
    <t>PS10A9</t>
  </si>
  <si>
    <t>PS10B2</t>
  </si>
  <si>
    <t>PS10B3</t>
  </si>
  <si>
    <t>PS10C1</t>
  </si>
  <si>
    <t>PS10C2</t>
  </si>
  <si>
    <t>PS10C3</t>
  </si>
  <si>
    <t>PS10C4</t>
  </si>
  <si>
    <t>PS10C5</t>
  </si>
  <si>
    <t>PS10C6</t>
  </si>
  <si>
    <t>PS10C7</t>
  </si>
  <si>
    <t>PS10C8</t>
  </si>
  <si>
    <t>PS10C9</t>
  </si>
  <si>
    <t>PS10D1</t>
  </si>
  <si>
    <t>PS10D4</t>
  </si>
  <si>
    <t>PS10D9</t>
  </si>
  <si>
    <t>Total general</t>
  </si>
  <si>
    <t>Suma de cantidad</t>
  </si>
  <si>
    <t>JUNIO</t>
  </si>
  <si>
    <t>POLIETILENO METALOCENO  MARLEX D143</t>
  </si>
  <si>
    <t>POLIETILENO EXENO SIN ADITIVO  LLDPE LLF60826NE</t>
  </si>
  <si>
    <t>POLIETILENO METALOCENO CON ADITIVO  MARLEX D143FK</t>
  </si>
  <si>
    <t>POLIETILENO  HAVY DUTY L03920B</t>
  </si>
  <si>
    <t>LAB1031371</t>
  </si>
  <si>
    <t>LLB1918AS-V</t>
  </si>
  <si>
    <t>POLIETILENO BUTENO LLB1918AS-V</t>
  </si>
  <si>
    <t>LAB1031326</t>
  </si>
  <si>
    <t>LLB1918C</t>
  </si>
  <si>
    <t>POLIETILENO LINEA CON ADITIVOS LLB1918AJ-V</t>
  </si>
  <si>
    <t>recepcion</t>
  </si>
  <si>
    <t>estado</t>
  </si>
  <si>
    <t>muelle</t>
  </si>
  <si>
    <t>placa</t>
  </si>
  <si>
    <t>usuario_legaliza</t>
  </si>
  <si>
    <t>fecha_legaliza</t>
  </si>
  <si>
    <t>cantidad_recibida</t>
  </si>
  <si>
    <t>cantidad_devuelta</t>
  </si>
  <si>
    <t>cantidad_por_detallar</t>
  </si>
  <si>
    <t>cantidad_alterna</t>
  </si>
  <si>
    <t>serie1</t>
  </si>
  <si>
    <t>serie2</t>
  </si>
  <si>
    <t>serie3</t>
  </si>
  <si>
    <t>serie4</t>
  </si>
  <si>
    <t>serie5</t>
  </si>
  <si>
    <t>planilla</t>
  </si>
  <si>
    <t>obs_detalle</t>
  </si>
  <si>
    <t>total_peso_bruto</t>
  </si>
  <si>
    <t>total_peso</t>
  </si>
  <si>
    <t>total_volumen</t>
  </si>
  <si>
    <t>COMPLETADO</t>
  </si>
  <si>
    <t>LOTE 2329631A</t>
  </si>
  <si>
    <t>CLIENTERG</t>
  </si>
  <si>
    <t>LOTE WMB010090</t>
  </si>
  <si>
    <t>LOTE 2327751V</t>
  </si>
  <si>
    <t>2006028AC</t>
  </si>
  <si>
    <t>200604AC</t>
  </si>
  <si>
    <t>200605AC</t>
  </si>
  <si>
    <t>200609AC-1</t>
  </si>
  <si>
    <t>200611AC</t>
  </si>
  <si>
    <t>200618AC</t>
  </si>
  <si>
    <t>200624AC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</si>
</sst>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\ * #,##0_-;\-&quot;$&quot;\ * #,##0_-;_-&quot;$&quot;\ * &quot;-&quot;_-;_-@_-"/>
    <numFmt numFmtId="164" formatCode="&quot;$&quot;\ #,##0_);\(&quot;$&quot;\ #,##0\)"/>
    <numFmt numFmtId="165" formatCode="_(&quot;$&quot;\ * #,##0.00_);_(&quot;$&quot;\ * \(#,##0.00\);_(&quot;$&quot;\ * &quot;-&quot;??_);_(@_)"/>
    <numFmt numFmtId="166" formatCode="d\-mmm\-yyyy"/>
    <numFmt numFmtId="167" formatCode="0;00"/>
    <numFmt numFmtId="168" formatCode="&quot;$&quot;\ #,##0"/>
    <numFmt numFmtId="169" formatCode="[$-F800]dddd\,\ mmmm\ dd\,\ yyyy"/>
    <numFmt numFmtId="170" formatCode="&quot;$&quot;\ #,##0.000"/>
    <numFmt numFmtId="171" formatCode="_(&quot;$&quot;\ * #,##0_);_(&quot;$&quot;\ * \(#,##0\);_(&quot;$&quot;\ * &quot;-&quot;_);_(@_)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26"/>
      <color rgb="FF009900"/>
      <name val="Bauhaus 93"/>
      <family val="5"/>
    </font>
    <font>
      <b/>
      <i/>
      <sz val="14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6"/>
      <color indexed="17"/>
      <name val="Verdana"/>
      <family val="2"/>
    </font>
    <font>
      <b/>
      <sz val="16"/>
      <name val="Verdana"/>
      <family val="2"/>
    </font>
    <font>
      <b/>
      <sz val="48"/>
      <name val="Verdana"/>
      <family val="2"/>
    </font>
    <font>
      <sz val="16"/>
      <color theme="1"/>
      <name val="Verdana"/>
      <family val="2"/>
    </font>
    <font>
      <sz val="16"/>
      <name val="Verdana"/>
      <family val="2"/>
    </font>
    <font>
      <sz val="18"/>
      <color theme="1"/>
      <name val="Arial Narrow"/>
      <family val="2"/>
    </font>
    <font>
      <u/>
      <sz val="16"/>
      <color indexed="12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u/>
      <sz val="16"/>
      <color theme="0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2"/>
      <color theme="0"/>
      <name val="Verdana"/>
      <family val="2"/>
    </font>
    <font>
      <sz val="11"/>
      <color theme="1"/>
      <name val="Verdana"/>
      <family val="2"/>
    </font>
    <font>
      <b/>
      <sz val="16"/>
      <name val="Aharoni"/>
    </font>
    <font>
      <sz val="11"/>
      <color theme="0"/>
      <name val="Verdana"/>
      <family val="2"/>
    </font>
    <font>
      <sz val="14"/>
      <color theme="1"/>
      <name val="Verdana"/>
      <family val="2"/>
    </font>
    <font>
      <sz val="11"/>
      <name val="Verdana"/>
      <family val="2"/>
    </font>
    <font>
      <sz val="20"/>
      <name val="Verdana"/>
      <family val="2"/>
    </font>
    <font>
      <b/>
      <sz val="20"/>
      <name val="Verdana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4"/>
      <color rgb="FFFF0000"/>
      <name val="Verdana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C6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AAAAAA"/>
      </top>
      <bottom/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 style="thin">
        <color theme="7" tint="0.79998168889431442"/>
      </bottom>
      <diagonal/>
    </border>
    <border>
      <left/>
      <right/>
      <top style="thin">
        <color theme="7" tint="0.79998168889431442"/>
      </top>
      <bottom style="thin">
        <color theme="7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  <xf numFmtId="16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40">
    <xf numFmtId="0" fontId="0" fillId="0" borderId="0" xfId="0"/>
    <xf numFmtId="14" fontId="0" fillId="0" borderId="0" xfId="0" applyNumberFormat="1"/>
    <xf numFmtId="0" fontId="0" fillId="0" borderId="0" xfId="0" applyAlignment="1"/>
    <xf numFmtId="47" fontId="0" fillId="0" borderId="0" xfId="0" applyNumberFormat="1"/>
    <xf numFmtId="0" fontId="25" fillId="0" borderId="0" xfId="0" applyFont="1" applyAlignment="1">
      <alignment vertical="center"/>
    </xf>
    <xf numFmtId="0" fontId="27" fillId="34" borderId="0" xfId="43" applyFont="1" applyFill="1" applyAlignment="1">
      <alignment horizontal="left"/>
    </xf>
    <xf numFmtId="0" fontId="28" fillId="34" borderId="0" xfId="43" applyFont="1" applyFill="1" applyAlignment="1">
      <alignment horizontal="left"/>
    </xf>
    <xf numFmtId="0" fontId="30" fillId="34" borderId="0" xfId="0" applyFont="1" applyFill="1"/>
    <xf numFmtId="0" fontId="31" fillId="33" borderId="0" xfId="42" applyFont="1" applyFill="1"/>
    <xf numFmtId="0" fontId="30" fillId="0" borderId="0" xfId="0" applyFont="1"/>
    <xf numFmtId="0" fontId="28" fillId="34" borderId="0" xfId="0" applyFont="1" applyFill="1" applyAlignment="1">
      <alignment horizontal="left"/>
    </xf>
    <xf numFmtId="0" fontId="27" fillId="33" borderId="0" xfId="42" applyFont="1" applyFill="1"/>
    <xf numFmtId="0" fontId="29" fillId="33" borderId="0" xfId="42" applyFont="1" applyFill="1" applyAlignment="1"/>
    <xf numFmtId="0" fontId="32" fillId="0" borderId="0" xfId="0" applyFont="1" applyAlignment="1">
      <alignment horizontal="left"/>
    </xf>
    <xf numFmtId="15" fontId="32" fillId="0" borderId="0" xfId="0" applyNumberFormat="1" applyFont="1" applyAlignment="1">
      <alignment horizontal="left"/>
    </xf>
    <xf numFmtId="0" fontId="33" fillId="33" borderId="0" xfId="44" applyFont="1" applyFill="1" applyAlignment="1" applyProtection="1"/>
    <xf numFmtId="167" fontId="34" fillId="35" borderId="11" xfId="0" applyNumberFormat="1" applyFont="1" applyFill="1" applyBorder="1" applyAlignment="1">
      <alignment horizontal="center"/>
    </xf>
    <xf numFmtId="0" fontId="36" fillId="33" borderId="0" xfId="44" applyFont="1" applyFill="1" applyAlignment="1" applyProtection="1"/>
    <xf numFmtId="0" fontId="37" fillId="0" borderId="0" xfId="0" applyFont="1" applyAlignment="1">
      <alignment horizontal="center"/>
    </xf>
    <xf numFmtId="15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/>
    <xf numFmtId="0" fontId="40" fillId="0" borderId="0" xfId="0" applyFont="1"/>
    <xf numFmtId="166" fontId="41" fillId="35" borderId="0" xfId="45" applyNumberFormat="1" applyFont="1" applyFill="1" applyBorder="1" applyAlignment="1">
      <alignment horizontal="center" wrapText="1"/>
    </xf>
    <xf numFmtId="166" fontId="41" fillId="35" borderId="0" xfId="45" applyNumberFormat="1" applyFont="1" applyFill="1" applyBorder="1" applyAlignment="1">
      <alignment horizontal="left" wrapText="1"/>
    </xf>
    <xf numFmtId="0" fontId="42" fillId="0" borderId="0" xfId="0" applyFont="1"/>
    <xf numFmtId="166" fontId="34" fillId="38" borderId="0" xfId="45" applyNumberFormat="1" applyFont="1" applyFill="1" applyBorder="1" applyAlignment="1">
      <alignment horizontal="left" wrapText="1"/>
    </xf>
    <xf numFmtId="3" fontId="35" fillId="38" borderId="0" xfId="45" applyNumberFormat="1" applyFont="1" applyFill="1" applyBorder="1" applyAlignment="1">
      <alignment horizontal="center"/>
    </xf>
    <xf numFmtId="168" fontId="35" fillId="38" borderId="0" xfId="45" applyNumberFormat="1" applyFont="1" applyFill="1" applyBorder="1" applyAlignment="1">
      <alignment horizontal="center"/>
    </xf>
    <xf numFmtId="168" fontId="35" fillId="38" borderId="0" xfId="0" applyNumberFormat="1" applyFont="1" applyFill="1" applyBorder="1" applyAlignment="1">
      <alignment horizontal="right"/>
    </xf>
    <xf numFmtId="0" fontId="43" fillId="38" borderId="0" xfId="0" applyFont="1" applyFill="1"/>
    <xf numFmtId="166" fontId="34" fillId="0" borderId="0" xfId="45" applyNumberFormat="1" applyFont="1" applyBorder="1" applyAlignment="1">
      <alignment horizontal="left" wrapText="1"/>
    </xf>
    <xf numFmtId="3" fontId="35" fillId="0" borderId="0" xfId="45" applyNumberFormat="1" applyFont="1" applyFill="1" applyBorder="1" applyAlignment="1">
      <alignment horizontal="center"/>
    </xf>
    <xf numFmtId="168" fontId="35" fillId="0" borderId="0" xfId="45" applyNumberFormat="1" applyFont="1" applyBorder="1" applyAlignment="1">
      <alignment horizontal="center"/>
    </xf>
    <xf numFmtId="168" fontId="35" fillId="0" borderId="0" xfId="0" applyNumberFormat="1" applyFont="1" applyBorder="1" applyAlignment="1">
      <alignment horizontal="right"/>
    </xf>
    <xf numFmtId="3" fontId="35" fillId="35" borderId="0" xfId="45" applyNumberFormat="1" applyFont="1" applyFill="1" applyBorder="1" applyAlignment="1">
      <alignment horizontal="center"/>
    </xf>
    <xf numFmtId="168" fontId="35" fillId="35" borderId="0" xfId="45" applyNumberFormat="1" applyFont="1" applyFill="1" applyBorder="1" applyAlignment="1">
      <alignment horizontal="center"/>
    </xf>
    <xf numFmtId="168" fontId="35" fillId="35" borderId="0" xfId="0" applyNumberFormat="1" applyFont="1" applyFill="1" applyBorder="1" applyAlignment="1">
      <alignment horizontal="right"/>
    </xf>
    <xf numFmtId="0" fontId="40" fillId="35" borderId="0" xfId="0" applyFont="1" applyFill="1"/>
    <xf numFmtId="0" fontId="43" fillId="35" borderId="0" xfId="0" applyFont="1" applyFill="1"/>
    <xf numFmtId="168" fontId="35" fillId="38" borderId="0" xfId="61" applyNumberFormat="1" applyFont="1" applyFill="1" applyBorder="1" applyAlignment="1">
      <alignment horizontal="right"/>
    </xf>
    <xf numFmtId="0" fontId="43" fillId="0" borderId="0" xfId="0" applyFont="1"/>
    <xf numFmtId="0" fontId="35" fillId="0" borderId="0" xfId="0" applyFont="1" applyBorder="1" applyAlignment="1">
      <alignment horizontal="center"/>
    </xf>
    <xf numFmtId="2" fontId="35" fillId="0" borderId="0" xfId="45" applyNumberFormat="1" applyFont="1" applyFill="1" applyBorder="1" applyAlignment="1">
      <alignment horizontal="center"/>
    </xf>
    <xf numFmtId="164" fontId="35" fillId="0" borderId="0" xfId="45" applyNumberFormat="1" applyFont="1" applyBorder="1" applyAlignment="1">
      <alignment horizontal="center"/>
    </xf>
    <xf numFmtId="0" fontId="44" fillId="0" borderId="0" xfId="0" applyFont="1"/>
    <xf numFmtId="0" fontId="34" fillId="35" borderId="10" xfId="43" applyFont="1" applyFill="1" applyBorder="1" applyAlignment="1">
      <alignment horizontal="center" vertical="center" wrapText="1"/>
    </xf>
    <xf numFmtId="168" fontId="45" fillId="0" borderId="10" xfId="0" applyNumberFormat="1" applyFont="1" applyFill="1" applyBorder="1" applyAlignment="1">
      <alignment horizontal="right"/>
    </xf>
    <xf numFmtId="168" fontId="45" fillId="0" borderId="10" xfId="43" applyNumberFormat="1" applyFont="1" applyFill="1" applyBorder="1" applyAlignment="1">
      <alignment horizontal="right" vertical="center" wrapText="1"/>
    </xf>
    <xf numFmtId="0" fontId="46" fillId="0" borderId="0" xfId="43" applyFont="1" applyFill="1" applyBorder="1" applyAlignment="1">
      <alignment horizontal="center" vertical="center" wrapText="1"/>
    </xf>
    <xf numFmtId="168" fontId="45" fillId="0" borderId="0" xfId="43" applyNumberFormat="1" applyFont="1" applyFill="1" applyBorder="1" applyAlignment="1">
      <alignment horizontal="right" vertical="center" wrapText="1"/>
    </xf>
    <xf numFmtId="168" fontId="46" fillId="35" borderId="10" xfId="43" applyNumberFormat="1" applyFont="1" applyFill="1" applyBorder="1" applyAlignment="1">
      <alignment horizontal="right" vertical="center" wrapText="1"/>
    </xf>
    <xf numFmtId="49" fontId="0" fillId="0" borderId="0" xfId="0" applyNumberFormat="1"/>
    <xf numFmtId="10" fontId="35" fillId="38" borderId="0" xfId="62" applyNumberFormat="1" applyFont="1" applyFill="1" applyBorder="1" applyAlignment="1">
      <alignment horizontal="center"/>
    </xf>
    <xf numFmtId="0" fontId="19" fillId="33" borderId="0" xfId="44" applyFill="1" applyAlignment="1" applyProtection="1"/>
    <xf numFmtId="0" fontId="0" fillId="0" borderId="0" xfId="0" applyAlignment="1">
      <alignment horizontal="center"/>
    </xf>
    <xf numFmtId="0" fontId="0" fillId="39" borderId="0" xfId="0" applyFill="1"/>
    <xf numFmtId="170" fontId="35" fillId="38" borderId="0" xfId="45" applyNumberFormat="1" applyFont="1" applyFill="1" applyBorder="1" applyAlignment="1">
      <alignment horizontal="center"/>
    </xf>
    <xf numFmtId="170" fontId="35" fillId="38" borderId="0" xfId="0" applyNumberFormat="1" applyFont="1" applyFill="1" applyBorder="1" applyAlignment="1">
      <alignment horizontal="right"/>
    </xf>
    <xf numFmtId="0" fontId="51" fillId="0" borderId="0" xfId="0" applyFont="1"/>
    <xf numFmtId="0" fontId="51" fillId="36" borderId="0" xfId="0" applyFont="1" applyFill="1"/>
    <xf numFmtId="169" fontId="0" fillId="0" borderId="10" xfId="0" applyNumberFormat="1" applyFont="1" applyBorder="1" applyAlignment="1"/>
    <xf numFmtId="0" fontId="0" fillId="0" borderId="10" xfId="0" quotePrefix="1" applyFont="1" applyBorder="1" applyAlignment="1">
      <alignment horizontal="center"/>
    </xf>
    <xf numFmtId="169" fontId="23" fillId="37" borderId="10" xfId="0" applyNumberFormat="1" applyFont="1" applyFill="1" applyBorder="1" applyAlignment="1">
      <alignment horizontal="center" vertical="center"/>
    </xf>
    <xf numFmtId="0" fontId="23" fillId="37" borderId="10" xfId="0" applyFont="1" applyFill="1" applyBorder="1" applyAlignment="1">
      <alignment horizontal="center" vertical="center"/>
    </xf>
    <xf numFmtId="1" fontId="52" fillId="0" borderId="0" xfId="61" applyNumberFormat="1" applyFont="1"/>
    <xf numFmtId="0" fontId="52" fillId="36" borderId="0" xfId="0" applyFont="1" applyFill="1"/>
    <xf numFmtId="165" fontId="52" fillId="36" borderId="0" xfId="61" applyFont="1" applyFill="1"/>
    <xf numFmtId="0" fontId="0" fillId="0" borderId="14" xfId="0" applyBorder="1"/>
    <xf numFmtId="0" fontId="0" fillId="36" borderId="0" xfId="0" applyFill="1"/>
    <xf numFmtId="0" fontId="17" fillId="41" borderId="15" xfId="0" applyFont="1" applyFill="1" applyBorder="1"/>
    <xf numFmtId="171" fontId="1" fillId="36" borderId="0" xfId="64" applyFill="1"/>
    <xf numFmtId="0" fontId="49" fillId="35" borderId="13" xfId="0" applyFont="1" applyFill="1" applyBorder="1" applyAlignment="1">
      <alignment horizontal="center" vertical="center" wrapText="1"/>
    </xf>
    <xf numFmtId="0" fontId="0" fillId="35" borderId="0" xfId="0" applyFill="1"/>
    <xf numFmtId="1" fontId="50" fillId="35" borderId="0" xfId="0" applyNumberFormat="1" applyFont="1" applyFill="1" applyAlignment="1">
      <alignment horizontal="center" vertical="center"/>
    </xf>
    <xf numFmtId="0" fontId="17" fillId="41" borderId="16" xfId="0" pivotButton="1" applyFont="1" applyFill="1" applyBorder="1"/>
    <xf numFmtId="0" fontId="0" fillId="0" borderId="0" xfId="0" quotePrefix="1"/>
    <xf numFmtId="0" fontId="53" fillId="38" borderId="0" xfId="0" applyFont="1" applyFill="1"/>
    <xf numFmtId="47" fontId="0" fillId="0" borderId="0" xfId="0" applyNumberFormat="1" applyAlignment="1"/>
    <xf numFmtId="14" fontId="0" fillId="0" borderId="0" xfId="0" applyNumberFormat="1" applyAlignment="1"/>
    <xf numFmtId="0" fontId="17" fillId="41" borderId="16" xfId="0" applyFont="1" applyFill="1" applyBorder="1"/>
    <xf numFmtId="0" fontId="17" fillId="42" borderId="14" xfId="0" applyFont="1" applyFill="1" applyBorder="1"/>
    <xf numFmtId="0" fontId="0" fillId="43" borderId="17" xfId="0" applyFill="1" applyBorder="1"/>
    <xf numFmtId="0" fontId="35" fillId="0" borderId="0" xfId="0" applyFont="1"/>
    <xf numFmtId="170" fontId="35" fillId="0" borderId="0" xfId="0" applyNumberFormat="1" applyFont="1"/>
    <xf numFmtId="1" fontId="35" fillId="0" borderId="0" xfId="0" applyNumberFormat="1" applyFont="1"/>
    <xf numFmtId="0" fontId="0" fillId="39" borderId="0" xfId="0" applyFill="1" applyAlignment="1"/>
    <xf numFmtId="0" fontId="49" fillId="35" borderId="13" xfId="0" applyFont="1" applyFill="1" applyBorder="1" applyAlignment="1">
      <alignment horizontal="center" vertical="center"/>
    </xf>
    <xf numFmtId="0" fontId="28" fillId="33" borderId="0" xfId="42" applyFont="1" applyFill="1" applyAlignment="1">
      <alignment horizontal="right"/>
    </xf>
    <xf numFmtId="0" fontId="0" fillId="0" borderId="0" xfId="0"/>
    <xf numFmtId="0" fontId="51" fillId="44" borderId="0" xfId="0" applyFont="1" applyFill="1"/>
    <xf numFmtId="0" fontId="0" fillId="44" borderId="0" xfId="0" applyFill="1"/>
    <xf numFmtId="0" fontId="50" fillId="46" borderId="0" xfId="0" applyFont="1" applyFill="1" applyAlignment="1">
      <alignment horizontal="left" vertical="center"/>
    </xf>
    <xf numFmtId="14" fontId="50" fillId="46" borderId="0" xfId="0" applyNumberFormat="1" applyFont="1" applyFill="1" applyAlignment="1">
      <alignment horizontal="left" vertical="center"/>
    </xf>
    <xf numFmtId="47" fontId="50" fillId="46" borderId="0" xfId="0" applyNumberFormat="1" applyFont="1" applyFill="1" applyAlignment="1">
      <alignment horizontal="left" vertical="center"/>
    </xf>
    <xf numFmtId="0" fontId="50" fillId="46" borderId="0" xfId="0" applyFont="1" applyFill="1" applyAlignment="1">
      <alignment horizontal="right" vertical="center"/>
    </xf>
    <xf numFmtId="3" fontId="50" fillId="46" borderId="0" xfId="0" applyNumberFormat="1" applyFont="1" applyFill="1" applyAlignment="1">
      <alignment horizontal="right" vertical="center"/>
    </xf>
    <xf numFmtId="0" fontId="50" fillId="47" borderId="0" xfId="0" applyFont="1" applyFill="1" applyAlignment="1">
      <alignment horizontal="left" vertical="center"/>
    </xf>
    <xf numFmtId="14" fontId="50" fillId="47" borderId="0" xfId="0" applyNumberFormat="1" applyFont="1" applyFill="1" applyAlignment="1">
      <alignment horizontal="left" vertical="center"/>
    </xf>
    <xf numFmtId="47" fontId="50" fillId="47" borderId="0" xfId="0" applyNumberFormat="1" applyFont="1" applyFill="1" applyAlignment="1">
      <alignment horizontal="left" vertical="center"/>
    </xf>
    <xf numFmtId="0" fontId="50" fillId="47" borderId="0" xfId="0" applyFont="1" applyFill="1" applyAlignment="1">
      <alignment horizontal="right" vertical="center"/>
    </xf>
    <xf numFmtId="3" fontId="50" fillId="47" borderId="0" xfId="0" applyNumberFormat="1" applyFont="1" applyFill="1" applyAlignment="1">
      <alignment horizontal="right" vertical="center"/>
    </xf>
    <xf numFmtId="0" fontId="50" fillId="46" borderId="20" xfId="0" applyFont="1" applyFill="1" applyBorder="1" applyAlignment="1">
      <alignment horizontal="left" vertical="center"/>
    </xf>
    <xf numFmtId="0" fontId="50" fillId="46" borderId="21" xfId="0" applyFont="1" applyFill="1" applyBorder="1" applyAlignment="1">
      <alignment horizontal="left" vertical="center"/>
    </xf>
    <xf numFmtId="0" fontId="50" fillId="47" borderId="20" xfId="0" applyFont="1" applyFill="1" applyBorder="1" applyAlignment="1">
      <alignment horizontal="left" vertical="center"/>
    </xf>
    <xf numFmtId="0" fontId="50" fillId="47" borderId="21" xfId="0" applyFont="1" applyFill="1" applyBorder="1" applyAlignment="1">
      <alignment horizontal="left" vertical="center"/>
    </xf>
    <xf numFmtId="0" fontId="49" fillId="45" borderId="22" xfId="0" applyFont="1" applyFill="1" applyBorder="1" applyAlignment="1">
      <alignment horizontal="center" vertical="center" wrapText="1"/>
    </xf>
    <xf numFmtId="0" fontId="49" fillId="45" borderId="23" xfId="0" applyFont="1" applyFill="1" applyBorder="1" applyAlignment="1">
      <alignment horizontal="center" vertical="center" wrapText="1"/>
    </xf>
    <xf numFmtId="3" fontId="49" fillId="45" borderId="23" xfId="0" applyNumberFormat="1" applyFont="1" applyFill="1" applyBorder="1" applyAlignment="1">
      <alignment horizontal="center" vertical="center" wrapText="1"/>
    </xf>
    <xf numFmtId="0" fontId="49" fillId="45" borderId="24" xfId="0" applyFont="1" applyFill="1" applyBorder="1" applyAlignment="1">
      <alignment horizontal="center" vertical="center" wrapText="1"/>
    </xf>
    <xf numFmtId="0" fontId="50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/>
    </xf>
    <xf numFmtId="0" fontId="35" fillId="36" borderId="12" xfId="45" applyNumberFormat="1" applyFont="1" applyFill="1" applyBorder="1" applyAlignment="1">
      <alignment horizontal="center" vertical="center"/>
    </xf>
    <xf numFmtId="3" fontId="19" fillId="46" borderId="0" xfId="44" applyNumberFormat="1" applyFill="1" applyAlignment="1" applyProtection="1">
      <alignment horizontal="right" vertical="center"/>
    </xf>
    <xf numFmtId="3" fontId="19" fillId="47" borderId="0" xfId="44" applyNumberFormat="1" applyFill="1" applyAlignment="1" applyProtection="1">
      <alignment horizontal="right" vertical="center"/>
    </xf>
    <xf numFmtId="0" fontId="50" fillId="40" borderId="0" xfId="0" applyFont="1" applyFill="1" applyAlignment="1">
      <alignment horizontal="center" vertical="center"/>
    </xf>
    <xf numFmtId="0" fontId="0" fillId="40" borderId="0" xfId="0" applyFill="1"/>
    <xf numFmtId="42" fontId="30" fillId="0" borderId="0" xfId="65" applyFont="1"/>
    <xf numFmtId="0" fontId="0" fillId="46" borderId="18" xfId="0" applyFill="1" applyBorder="1"/>
    <xf numFmtId="0" fontId="0" fillId="46" borderId="13" xfId="0" applyFill="1" applyBorder="1"/>
    <xf numFmtId="0" fontId="0" fillId="46" borderId="19" xfId="0" applyFill="1" applyBorder="1"/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4" fontId="49" fillId="45" borderId="23" xfId="0" applyNumberFormat="1" applyFont="1" applyFill="1" applyBorder="1" applyAlignment="1">
      <alignment horizontal="center" vertical="center" wrapText="1"/>
    </xf>
    <xf numFmtId="0" fontId="29" fillId="33" borderId="0" xfId="42" applyFont="1" applyFill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48" fillId="0" borderId="10" xfId="0" applyFont="1" applyBorder="1" applyAlignment="1">
      <alignment horizontal="center" vertical="center" textRotation="90"/>
    </xf>
    <xf numFmtId="0" fontId="49" fillId="45" borderId="0" xfId="0" applyFont="1" applyFill="1" applyAlignment="1">
      <alignment horizontal="center" vertical="center" wrapText="1"/>
    </xf>
    <xf numFmtId="4" fontId="50" fillId="46" borderId="0" xfId="0" applyNumberFormat="1" applyFont="1" applyFill="1" applyAlignment="1">
      <alignment horizontal="right" vertical="center"/>
    </xf>
    <xf numFmtId="0" fontId="49" fillId="45" borderId="20" xfId="0" applyFont="1" applyFill="1" applyBorder="1" applyAlignment="1">
      <alignment horizontal="center" vertical="center" wrapText="1"/>
    </xf>
    <xf numFmtId="0" fontId="49" fillId="45" borderId="21" xfId="0" applyFont="1" applyFill="1" applyBorder="1" applyAlignment="1">
      <alignment horizontal="center" vertical="center" wrapText="1"/>
    </xf>
    <xf numFmtId="0" fontId="0" fillId="46" borderId="23" xfId="0" applyFill="1" applyBorder="1"/>
    <xf numFmtId="0" fontId="0" fillId="46" borderId="24" xfId="0" applyFill="1" applyBorder="1"/>
    <xf numFmtId="0" fontId="0" fillId="48" borderId="25" xfId="0" applyFill="1" applyBorder="1" applyAlignment="1">
      <alignment horizontal="center"/>
    </xf>
    <xf numFmtId="0" fontId="24" fillId="37" borderId="10" xfId="0" applyFont="1" applyFill="1" applyBorder="1" applyAlignment="1">
      <alignment vertical="center"/>
    </xf>
    <xf numFmtId="14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</cellXfs>
  <cellStyles count="8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68" xr:uid="{895E3397-4EC7-4AF6-9131-EB8A14723AB0}"/>
    <cellStyle name="60% - Énfasis1 3" xfId="76" xr:uid="{D616AFD2-D3BC-475A-AF2F-E650EC0EDBED}"/>
    <cellStyle name="60% - Énfasis2" xfId="25" builtinId="36" customBuiltin="1"/>
    <cellStyle name="60% - Énfasis2 2" xfId="69" xr:uid="{A880B50E-9490-4604-9190-2B9C11119554}"/>
    <cellStyle name="60% - Énfasis2 3" xfId="77" xr:uid="{BD6B0393-5FBA-4FC0-872F-16A7FEA7BC6E}"/>
    <cellStyle name="60% - Énfasis3" xfId="29" builtinId="40" customBuiltin="1"/>
    <cellStyle name="60% - Énfasis3 2" xfId="70" xr:uid="{E150FE38-0C74-4684-9D11-25D63820E732}"/>
    <cellStyle name="60% - Énfasis3 3" xfId="78" xr:uid="{F1C3BC76-9A2E-4EAB-9767-144ECCFA00D5}"/>
    <cellStyle name="60% - Énfasis4" xfId="33" builtinId="44" customBuiltin="1"/>
    <cellStyle name="60% - Énfasis4 2" xfId="71" xr:uid="{68BCFF92-2F0E-42EB-AFF5-79B7F2DD3BF5}"/>
    <cellStyle name="60% - Énfasis4 3" xfId="79" xr:uid="{8876A072-AAF5-4A85-A33C-998987A504C6}"/>
    <cellStyle name="60% - Énfasis5" xfId="37" builtinId="48" customBuiltin="1"/>
    <cellStyle name="60% - Énfasis5 2" xfId="72" xr:uid="{1A805579-0BD3-471C-9610-A5EE4D71C70C}"/>
    <cellStyle name="60% - Énfasis5 3" xfId="80" xr:uid="{5099C4CD-1E2A-431B-9D02-F03C77708C7B}"/>
    <cellStyle name="60% - Énfasis6" xfId="41" builtinId="52" customBuiltin="1"/>
    <cellStyle name="60% - Énfasis6 2" xfId="73" xr:uid="{55A13660-D5A3-42E8-95F1-7B1255B14772}"/>
    <cellStyle name="60% - Énfasis6 3" xfId="81" xr:uid="{72521AD1-0613-4466-B5D4-2CCF16E4BCD3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3" xr:uid="{00000000-0005-0000-0000-00001F000000}"/>
    <cellStyle name="Hipervínculo" xfId="44" builtinId="8"/>
    <cellStyle name="Hipervínculo 2" xfId="63" xr:uid="{00000000-0005-0000-0000-000021000000}"/>
    <cellStyle name="Incorrecto" xfId="7" builtinId="27" customBuiltin="1"/>
    <cellStyle name="Moneda" xfId="61" builtinId="4"/>
    <cellStyle name="Moneda [0]" xfId="65" builtinId="7"/>
    <cellStyle name="Moneda [0] 2" xfId="64" xr:uid="{BA4E5BBE-29FC-4276-9A6E-8A8C502CF96E}"/>
    <cellStyle name="Moneda [0] 3" xfId="85" xr:uid="{788A3C8B-AC76-49F5-B761-8FCD13F5A7E4}"/>
    <cellStyle name="Moneda [0] 4" xfId="86" xr:uid="{23906950-F8FC-449D-B3F6-A7E8EBDEFA97}"/>
    <cellStyle name="Moneda 2" xfId="84" xr:uid="{CD6B24D6-7E5E-4A2A-89C4-2DAC89615C68}"/>
    <cellStyle name="Neutral" xfId="8" builtinId="28" customBuiltin="1"/>
    <cellStyle name="Neutral 2" xfId="67" xr:uid="{007F8698-A016-4C17-9EF3-F415E0D7F4E7}"/>
    <cellStyle name="Neutral 3" xfId="75" xr:uid="{A44411B3-1C70-44C6-BB49-A8456AAC9D42}"/>
    <cellStyle name="Normal" xfId="0" builtinId="0"/>
    <cellStyle name="Normal 2" xfId="46" xr:uid="{00000000-0005-0000-0000-000027000000}"/>
    <cellStyle name="Normal 2 2 2" xfId="50" xr:uid="{00000000-0005-0000-0000-000028000000}"/>
    <cellStyle name="Normal 40" xfId="51" xr:uid="{00000000-0005-0000-0000-000029000000}"/>
    <cellStyle name="Normal 41" xfId="53" xr:uid="{00000000-0005-0000-0000-00002A000000}"/>
    <cellStyle name="Normal 42" xfId="52" xr:uid="{00000000-0005-0000-0000-00002B000000}"/>
    <cellStyle name="Normal 42 2" xfId="83" xr:uid="{6EFDED2D-B612-45AB-84E9-2ABF8F2D3D9F}"/>
    <cellStyle name="Normal 44" xfId="48" xr:uid="{00000000-0005-0000-0000-00002C000000}"/>
    <cellStyle name="Normal 47" xfId="47" xr:uid="{00000000-0005-0000-0000-00002D000000}"/>
    <cellStyle name="Normal 48" xfId="49" xr:uid="{00000000-0005-0000-0000-00002E000000}"/>
    <cellStyle name="Normal 48 2" xfId="82" xr:uid="{81F47760-1ED0-4F0B-831F-D76CD8725F02}"/>
    <cellStyle name="Normal 50" xfId="54" xr:uid="{00000000-0005-0000-0000-00002F000000}"/>
    <cellStyle name="Normal 51" xfId="56" xr:uid="{00000000-0005-0000-0000-000030000000}"/>
    <cellStyle name="Normal 52" xfId="55" xr:uid="{00000000-0005-0000-0000-000031000000}"/>
    <cellStyle name="Normal 53" xfId="57" xr:uid="{00000000-0005-0000-0000-000032000000}"/>
    <cellStyle name="Normal 54" xfId="58" xr:uid="{00000000-0005-0000-0000-000033000000}"/>
    <cellStyle name="Normal 55" xfId="59" xr:uid="{00000000-0005-0000-0000-000034000000}"/>
    <cellStyle name="Normal 56" xfId="60" xr:uid="{00000000-0005-0000-0000-000035000000}"/>
    <cellStyle name="Normal_CLAUDE FABRID" xfId="42" xr:uid="{00000000-0005-0000-0000-000036000000}"/>
    <cellStyle name="Normal_G.BARCO" xfId="45" xr:uid="{00000000-0005-0000-0000-000037000000}"/>
    <cellStyle name="Notas" xfId="15" builtinId="10" customBuiltin="1"/>
    <cellStyle name="Porcentaje" xfId="6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66" xr:uid="{45C57EEC-8B43-4BC4-9F19-B9CC9ED5F00D}"/>
    <cellStyle name="Título 5" xfId="74" xr:uid="{45D4FEA3-2053-4C37-9D8F-84487D8526D3}"/>
    <cellStyle name="Total" xfId="17" builtinId="25" customBuiltin="1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wms.servientrega.com/suite/programas/ExportaArchivo1.php?tipo_exportacion=CSV&amp;numero=2796" TargetMode="External"/><Relationship Id="rId1" Type="http://schemas.openxmlformats.org/officeDocument/2006/relationships/hyperlink" Target="http://wms.servientrega.com/suite/programas/ExportaArchivo1.php?tipo_exportacion=XLS&amp;numero=279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309562</xdr:rowOff>
    </xdr:to>
    <xdr:sp macro="" textlink="">
      <xdr:nvSpPr>
        <xdr:cNvPr id="2" name="AutoShape 5" descr="data:image/jpeg;base64,/9j/4AAQSkZJRgABAQAAAQABAAD/2wCEAAkGBxQSEhUUEhQTFhUXFRUXFxYYGBUZGBgVFhcWGBgbGBkYHSggHRolHBceIT0iJSkrLi8uGh8zODMsNygtOi0BCgoKDg0OGxAQGi0kHyYsLDQrLC84LiwsLDQsLCwsLDEsLDQuLCwsLDQsLCwsLCwsLCwsLCwsLCwsLCwsLCwsLP/AABEIAJAA+QMBIgACEQEDEQH/xAAcAAEAAwEAAwEAAAAAAAAAAAAABQYHBAECCAP/xABBEAACAQMBBAYHBgUDAwUAAAABAgMABBEFBhIhMRMiQVFhkRZSU3GB0dIHFDKSobEVFyNCwTNDYnLi8IKio8Lh/8QAGQEBAAMBAQAAAAAAAAAAAAAAAAIDBAEF/8QAJhEAAgIBAwUAAQUAAAAAAAAAAAECAxETMVEEEhQhQUJSYXGhsf/aAAwDAQACEQMRAD8A3GlKUApSlAKUpQClKUApSlAKUpQHg1WrrbWCN2TEh3SQSAuMjuya7NrNV+727Efjbqp7z2/AcaymqLbHF4RmvucHhGi+ncHqS+S/VT07g9SXyX6qzqlVa8ijyZmi+ncHqS+S/VT07g9SXyX6qzqveCFnOEVmPcoJP6U1pDyJmhencHqS+S/VT08g9SXyX6qq1tsndP8A7e7/ANRAqRh2CmP4pI1928flU1O1/CxTufwmPTuD1JfJfqp6eQepL5L9VcC/Z8e24Hwi/wA79ezfZ93XH/x/99dzbwSzfx/h2+ncHqS+S/VT07g9SXyX6qiJtgpR+GWNveGX51EX2zVzFxMZYDtTrftxrjnavhF2XLdFu9O4PUl8l+qnp3B6kvkv1VnVKhrSK/JmaL6eQepL5L9VPTyD1JfJfqqoaVovSJ0kj9HHvbq4Uu7t3Io5176hoYVGkikLhMb6shSRM8iVPZUtSzGSerbjJbPTuD1JfJfqryu3MBIASYknAGF5n/1VnNWbYTSulm6Rh1IuI8XPLy5+VI2zk8HIXWSlhGkIeHdXtXgV5rUbhSlKAUpSgFKUoBSlKAUpSgFeK81B7X6p0Fu2Dh36i+BPM/AVxvCyclJRWWUjbLVOnuCAepH1V8T/AHHz/aoKldFhZPM4SNSzH9B3nuFYG3J5PLbcpZOepvSNl558HG4h/ubu8BzNW/QNko4MNJiSTnx/Cp8B2+81Y3cAEkgAcyeAAq+FH2Rpr6b7IrumbGW8eC+ZW724L8FH+c1YIoVQYRQo7gAB5Cq3qu2sMeREDK3eDhfzdvwqq3+11zJnDiMdyDH6njU++ENix211+l/RqEkgUZYgDvJAH61wTa9bL+KaP4MD+1ZJNKznLszHvYknzNelVvqOEVvqn8RqjbWWg/3QfcG+VF2ttT/u494b5VldK5ryI+VLg2G21iCTgksZPdvAHyNd1YhipXSdoZ7cjcbKj+xuK+4d3wqUeo5ROPVfqRo2sbPw3AO+uG9deDf/AL8aznXdCktW63WQ/hcDgfA9x8K0PZ/X47peHVcDrIeY8Qe0eNSF9aJKhjcZVhgj5eNTlXGayiydcbFlFD0c9JFbsgLtbs+/GMbxViSGUHnzxXRet0cckzqYla3EEcLYB3iRnAzndGO3vPhVb1ewe1nKZII4q4yCVPIgjyrillZzlmZj3sST5mqO/HozamFhr2eqISQAMkkADvJ5VrugaYLeBI+3GWPex51S9gdL6SUysOrHy8XPLyH+K0UVbRD13F3TQwu5nmlKVoNQpSlAKUpQClKUApSlAKUpQHg1le2GqdPcHH4E6i+OD1j8T+wq8bY6p0FucHDvlF7xnmfgKy1FyQBxJwAPE8qzXy/EydTP8UdWl6e9xII4xxPM9gHaT4VqeiaQlqm6g4n8THmx8flXNstootogD/qNxc//AFHgPnU0anVX2rL3LKau1Ze5G63rMdsm85yT+FBzY/4HjWba1r0tyeucJ2Rj8I9/efE1cdR2M6eQySXDFj/wHAdgHHkK5v5fr7dvyj51GxWS/ghbG2fpL0UOlXz+X6e3b8o+dP5fp7dvyj51Voz4KPHs4KHSr5/L9Pbt+UfOn8v09u35R86aM+B49nBQ6VfP5fp7dvyj50/l+nt2/KPnTRnwPHs4KHSr5/L9Pbt+UfOn8v09u35R86aM+B49nBSbO6aJ1kQ4ZTkH/wA7MVZxt9L7KLzb513/AMv09u35R86HYBPbv+UfOpRhZHYnGu6OxWtf15rvd340UrnBUnOD2HPnUVFGWYKoySQAPE1I7Q6clvL0aOXIALEgDBPEDge7jUz9n+lb8hnb8KcF8XPb8B+9Qw5SwyvtlOeHuXXQ9OFvCkY5gdY97Hix8676Uralj0eilhYQpSldOilKUApSlAKUpQClKUArwa81AbZar0EBCnryZVfAH8R+A/euSeFkjKSisspG12qfeLhiD1E6i/A8T8T+wrn2evIoZhJMGYLxUKAet2E5PZUaKkNJ0eS53hFukrgkE44HurDluWfp5qcpTyty6enkHqS+S/VT08g9SXyX6qrnoXdeqn5xURqenSW77kow2AeByCDnkfhVrssW5c7bUstF69PIPUl8l+qnp5B6kvkv1VndKjrSI+TM0T08g9SXyX6qenkHqS+S/VWd0prSHkzNE9PIPUl8l+qnp5B6kvkv1VndKa0h5MzRPTyD1JfJfqp6eQepL5L9VZ3SmtIeTM0T08g9SXyX6q94tuIWIVY5ixOAAFyT4daqBp9jJO4SNSx/QDvJ7BWlbN7NpajeOHlI4t3eC93vqcJzkW1ztm/2JtGyAcYz2HmKj9f1VbaEucZ5KO9jy+HbXbd3CxozucKoyTWU7Ray11LvHgg4IvcO8+Jqyyfai26zsX7nCN+aT1ndvNmPzNa7o+niCFIx/aOJ72PFj51S/s+0recztyTKp/1EcT8B+9aCKjTH13EOmhhdz+ilKVeaRSlKAUpSgFKUoBSlKAUpSgPBNZTtXqn3i4Yg9ReonuB4n4n/ABV2201TobcqD15MqPd/cfL96zCs18/xMfUz/EVI7P6obaZZOa8nHep5/Ec/hUdSs6eHkyptPKNshlDqGU5BAIPeDUNtVoX3qPq4EiZ3T2HvU++qdsvtMbbqPloifime0eHhWjWd2kqh42DKe0f58a2RlGxYPQjONscGN3EDRsUdSrDmDzr862PUdKinGJUDdx7R7iONVu72BjP+nKy+DAMP3BqmVElsZ5dNJbeygUq3vsBL2Sxn3hh869PQGf2kP/v+moaU+CvRnwVOlXGL7P5P7pkHuUn9yKlLPYWBeMjPIfgo8hx/Wuqmb+HV0838M8jjLEKoJJ5AcSfgKtOjbEyPhpz0a+qOLkfsv61e7LTooRiJFX3DifeeZroZgBk8AO01dGhLcvh0yXuXs5tP0+OBNyNQo/U+JPaa8398kKF5GCqP1PcB2moHWtsoosrD/VfvH4B7z2/CqFqepSXD78rZPYOwDuA7K7O1R9IlO+MPUTv2k2ge6bH4Y1PVXv8AFvH9qibaAyOqKMsxAHvNfnVz+z3St5mnbkuVT3n8R8uHxNZ0nOXsyRTsn7LlpNisESRryUc+88yfia66ClbksHpJY9ClKUOilKUApSlAKUpQClKUArwTXmuHWLd5IXSNgrMN3eOeAPPl4UZx7GabU6p94uGYHqL1U9w7fiePlURVu9AZfax+TV59AZfax+TVidc284PPlVY3loqFKt/oDL7WPyanoDL7WPyauaU+DmjZwVCuixv5IW3onZT245H3jkas/oDL7WPyanoDL7WPyamnPgKmxfD30/b1xwmjDf8AJDg/lPA+YqdttsrV+blD/wAlP7jIqv8AoDL7WPyanoDL7WPyarU7V8L4yvXwt8evWzcpo/zAfvXv/Gbf20X51+dUz0Bl9rH5NT0Bl9rH5NUu+zgnqW/pLbJtHarzmT4HP7VH3O29sv4d9z3Bcfq2Kg/QGX2sfk1PQGX2sfk1HKzgi53fInte7eueEUSr4sd4+QwP3qt6jq00/wDqyMw9XkvkOFWH0Bl9rH5NXn0Bl9rH5NVco2PcqlG6W5UKVb/QGX2sfk1PQGX2sfk1Q0p8ENGzgqtpbmR1RebEAfGth02zWGJI15KAPee0/E8ar+zGyptpDJIyucYXAPDPM8e3HDzq1Voph2rLNVFTisvcUpSrjQKUpQClKUApSlAKUpQClKUArxmq9t/rzWNhPcIAXRcIDy3mO6CfAZzWSbKWctxajWLvVbkpDI7TW6lhkxHIiDCQAFxu8Ao4P8aA32lfNug6lNqs0kk2sTWUks4WK3QzPnfwFChZFCjJC+PE11zzTS3X3JNWnht7NXE968smZJmOW4dKMjICBd7gFY8ycgfQ+aV8xW2r38MF9Ml7czWygW8czPIN+RnXDRBmJUhQc4PDeFXpNs5bLTLO2jaS51O5jDoGLO6dMSys5Y54A4APdnkKA2OlfO+vy3lqYNOW8uXvZistzN08u7AvFgidbqqqguzcOAHZyjrfXmvbl1Or3FnbxIqRMWmdpd3I3iodSWY5YknPEDsoD6ZpmvmLbfVbmwb7nDqN3OylZZZ9+ZCCyjciA6RsAA7x48SwGBu8bFLtVc3Flpum2s0v3u4AaaYO/SIm+xGXznOBvHj+FfGgN7pXzz9oFrew6jDaW2o3UkkojURK8y9GuAql26Q7zEAsTjPMnnXnaqyvNOdLMancXFzc7gB6WZRBGGyW4yHmV58Oqrd5oD6FpXzTe3Fza3ka2+rXF5HEomuJA8ojjVW6wbMjKwI4eJYDGTXvpesS6pPPLNrE1iXlxFAhmbKnkAqSKAAMDxOTQH0nSvn3RNd1C4ElnY3jfd4N9p9RnZt5hk9brs24mBgKCeW9kZ4WnYXZ+Rbpbj+NveQRKxlTfk3d4qQAwMjLujO9k45DhQGs0rAvtO+0O4ukk/h7SR2kMio9yhZDLK2cKjDBCjBPDnz5EZ1n7OkcaZaGV3kd4VkZ3ZmYmXMnFmJJxvY+FAWSlKUApSlAKUpQClKUApSuLUtWgtxvTzRxDs33Vc47snjQHbSuDSdZgulLW00cqg4JRgwBxnBx24rvoBXDrd28MEskUZlkVCUjHN3/ALR4DPb3ZrurwxwOPCgMa13XdcvbeW2bSVVZkKFs/hz2jLYyOdVjXditSgsotPggllUubm4dMbhmZVVY1yRlUVASe1ie6votGBGQQR3ivOKAxbTI76OzlMejxQTpGIrd0QGbfdSrSbxPDdXJz2kionWvs8uodPsraKB5ZJJjcXTLjqsAqohyeICsfiGPbX0BTFAZR9tmhXM9ta21lbtIqszNuBQFCKFUYyOe8T8K6Niti30u2lvJUa51BoyQo4lTugLEpPjjLd3Zw46fUTNr8C3a2ZY9O0ZlChWIEYJGWYDA4jtPdQGBzbKaoYZ5mtpnu7x3VyN3+nBkF+3gXPVx6qnvqc2M069toejfRYT0UbuJXUNLJN/YASeHXI8Aqmt2pigMIu9gLv8Ag88kkby393cRySLwLKgYnBOefNj7wOypT7IdjZtOhuL24gc3G6yxQjBfdHHh3F24c+QzWp6rrVvagG4miiB5b7qufcCeNemka7bXW992nil3cb24wbGeWcUBnP2ZbMXC3F1qmoROLli/RxniwBGWKgd4wg8Aahk2WvZo9U1G4t3+9zK0FvBwLKkoWNmHHHCNt33K3fW41FajtBBBPBbuzdLcFhEoVmzu8WJIHAAccmgMK1LZ3UhpVtYQ2Uwy0ktyQFG8/Sv0aHjxAQK3xHdU5pug3sthcQjSre2kjtgsL4BmkckBsOTwYoG4ntYVtwpigPmzRrTU00+fTF0qQ9M+WlZWXjlSOJwpxu8Dngan9O2Kvnii0uON7e2P9S9uiBmaTgSiDOSi8FGcZ3cnhz2+7uUiRpJGCIilmZjgKo4kknkMV+Wl6hFcxLLA6yRtnddTkHBKnB8CCPhQGJ/aB9kiRC3XToJ3ZnxK29vBU4DPHke2r3sv9lNjZTx3EYlaRAd3fYFQxGCcY58TV8pQClKUApSlAKUpQClKUBU/tD2meygjECq1zcSrBArcukfhvHwGR8SK/XQ9i7eEb8yi5uG4yXEwDuzdu6GyEXPJRwFeNvdjl1KFF6RoZYnEkMqjJVx3jI4cu3mBX42Fjq43VlubJlDDecQydIVBGcDe3d4jPHxoCE1XbCOO5ks7Jre1WLjPcGIuOlOOpHHHgM+MZYnhwqLXbm4t3uz04ureO0aVZmhMRWcndSPubJI+FT9nsffWdzcyWNzAYrmVpminjY7sjZJ3WQ8Rx8OzuyerWdlLq9W1S7uIWSOfpp0SNlWXdx0aAFj1RxznnkcsUBGXMurLp5u5722hZIGlZFti2eqWCs5kGCeC8F86gdavdR1GKxs3khja+h35kETFkiQ7xkY7wwG4Lugdh4itB242cfUIo4BII4jKjTjBJkjQ5KLgjGe+o3UNlLsaib20mt0DQJDuSxM24q+pusO3j2UBDjUNUS9j0+Ca0YpEZJX6FljiiPUiXd3iSwwW58d4DhjJ/ew1XUXu5rKK5hmaPdaW5aDcjtww4IsauTJIe4sAAO3ssWyWzT2sl1PNIss9zNvFgCAsSjEcYz3cePbkVEWWyl7Z3V1NZzWzR3TiRknWTeRxn8JQ9Yce3H6UBzXWrX1lqdlbSXCXUd2ZN5TGsbx7gBLDdY9Xjnj6rVd9Z1OO1gknmbdjjUsx8B2AdpJ4fGojQNleine7uZfvF267nSbu4kceciOJMndX4kkkmv2252b/AIjZyW3SGMvulWxkBlIIyMjI4UBD6XPqN7H95MsdjCy70cXRCWXc5h5XZgFJH9oHxqibPbUtC73Ujxy3l85SF2Vkjjs4CYxPIi5KqWVsKOZXnV1utnNVms2tXu7NAY+iLJDIWZCu6ckuAp3e4H4V632wU0U9tc6fcJDJBbLbFJELRvEpJ7DkHJ8eQ5Y4gQ0+1V0lxai3vReGWeOKWEWrRoEY9Z1bJKgeOe+tXqH0OG9DMbyS3ZcAIkKOMHtLM5JPuxX66/FdNGBZvCkm8CTKrMu72gBTz8aAzG6uJ9Kvbm51Gy+9QTS5F2gV2hj4hUKsDuqBjtA9+cVZZtp0aSK30iKBprmITtKVCRxQnlJKFALP2BOB91dGobP6jeRtBdXNrHC43ZBBE5d0J4qGkbCZHDODXLHsPPZ3pudOkgCPDHC0M6uQBEoVSrJx5KOB8fgBybU6lqGmyWrm6S5We4SFoTAI873bGVYke4599QOqa85urvUYd1pRLHpunqwJUtvDpmx2827O3FXG72NuJi9xPco930bJbkIVgtd8YLIhYlpME9cnu4Coy4+zaaOLTVtJ4lax3mIkRikkrkMznByOOeHZnnwoCwbaa9LYaeZBuyXJEcUYxgPPIQud3uBJbHhiovTNevb1mgtWhXoN1Li8dN5TcYBdIIQwyFJxlm8+Z6Jtk7u4urWa9uYHjt3aXoY4WQdJukId4uScHB447sVy6TshqFi8wsrq3aCWV5Qk8blkZ+eCjcf0zQHJtJfXlqYbWW6guHupDvb9uqJHbRIXnZkLMG4d/dyrv0K9u9Rj6S0eOyshlYP6QeWVFJXfCkqsS5HAYPCvabYWW4luZby4V2ms/ukZjQr0asP6jBSx4s3HGeXDJpomz2qQWyWgurRI413FnWJzMEHLCkhA2OGePfxoCtNt5e28OoRO0c09vPDb28oTcEssrYKlMkZCgnGfCpbay71WzsWu5L22DxrH/RW2JDuxVN3fMmcknPBcfCu22+zlY7i0KSD7vbM8zIwzJPdOD/Vkflw4Hl2YqW2p2ae9ntC0ii3gl6Z48EmSRQdzjnAAP70BVZNv5ZGFuJIreSKKP71O0bygTlQXigjXgSDnJLcPGua020u4ZbvcY38ENoZ1foTCRLvhdwkfiG6S3LkPDjNafsffWU9w1jc25hnlaYxTxuSjtz3WQ8R5dlS8lrqwVN2eyLYbpN6KUKST1d3Dk4A7+eTQEHsjqtxf7ksWq274CNLbpagMoPNctLvDtG8R3cK0Sqns3si0N3LfXEkb3MsfRERR9FGqbwY8Mku5KjrHu5VbKAUpSgFKUoD/2Q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162050" y="25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309562</xdr:rowOff>
    </xdr:to>
    <xdr:sp macro="" textlink="">
      <xdr:nvSpPr>
        <xdr:cNvPr id="3" name="AutoShape 6" descr="data:image/jpeg;base64,/9j/4AAQSkZJRgABAQAAAQABAAD/2wCEAAkGBxQSEhUUEhQTFhUXFRUXFxYYGBUZGBgVFhcWGBgbGBkYHSggHRolHBceIT0iJSkrLi8uGh8zODMsNygtOi0BCgoKDg0OGxAQGi0kHyYsLDQrLC84LiwsLDQsLCwsLDEsLDQuLCwsLDQsLCwsLCwsLCwsLCwsLCwsLCwsLCwsLP/AABEIAJAA+QMBIgACEQEDEQH/xAAcAAEAAwEAAwEAAAAAAAAAAAAABQYHBAECCAP/xABBEAACAQMBBAYHBgUDAwUAAAABAgMABBEFBhIhMRMiQVFhkRZSU3GB0dIHFDKSobEVFyNCwTNDYnLi8IKio8Lh/8QAGQEBAAMBAQAAAAAAAAAAAAAAAAIDBAEF/8QAJhEAAgIBAwUAAQUAAAAAAAAAAAECAxETMVEEEhQhQUJSYXGhsf/aAAwDAQACEQMRAD8A3GlKUApSlAKUpQClKUApSlAKUpQHg1WrrbWCN2TEh3SQSAuMjuya7NrNV+727Efjbqp7z2/AcaymqLbHF4RmvucHhGi+ncHqS+S/VT07g9SXyX6qzqlVa8ijyZmi+ncHqS+S/VT07g9SXyX6qzqveCFnOEVmPcoJP6U1pDyJmhencHqS+S/VT08g9SXyX6qq1tsndP8A7e7/ANRAqRh2CmP4pI1928flU1O1/CxTufwmPTuD1JfJfqp6eQepL5L9VcC/Z8e24Hwi/wA79ezfZ93XH/x/99dzbwSzfx/h2+ncHqS+S/VT07g9SXyX6qiJtgpR+GWNveGX51EX2zVzFxMZYDtTrftxrjnavhF2XLdFu9O4PUl8l+qnp3B6kvkv1VnVKhrSK/JmaL6eQepL5L9VPTyD1JfJfqqoaVovSJ0kj9HHvbq4Uu7t3Io5176hoYVGkikLhMb6shSRM8iVPZUtSzGSerbjJbPTuD1JfJfqryu3MBIASYknAGF5n/1VnNWbYTSulm6Rh1IuI8XPLy5+VI2zk8HIXWSlhGkIeHdXtXgV5rUbhSlKAUpSgFKUoBSlKAUpSgFeK81B7X6p0Fu2Dh36i+BPM/AVxvCyclJRWWUjbLVOnuCAepH1V8T/AHHz/aoKldFhZPM4SNSzH9B3nuFYG3J5PLbcpZOepvSNl558HG4h/ubu8BzNW/QNko4MNJiSTnx/Cp8B2+81Y3cAEkgAcyeAAq+FH2Rpr6b7IrumbGW8eC+ZW724L8FH+c1YIoVQYRQo7gAB5Cq3qu2sMeREDK3eDhfzdvwqq3+11zJnDiMdyDH6njU++ENix211+l/RqEkgUZYgDvJAH61wTa9bL+KaP4MD+1ZJNKznLszHvYknzNelVvqOEVvqn8RqjbWWg/3QfcG+VF2ttT/u494b5VldK5ryI+VLg2G21iCTgksZPdvAHyNd1YhipXSdoZ7cjcbKj+xuK+4d3wqUeo5ROPVfqRo2sbPw3AO+uG9deDf/AL8aznXdCktW63WQ/hcDgfA9x8K0PZ/X47peHVcDrIeY8Qe0eNSF9aJKhjcZVhgj5eNTlXGayiydcbFlFD0c9JFbsgLtbs+/GMbxViSGUHnzxXRet0cckzqYla3EEcLYB3iRnAzndGO3vPhVb1ewe1nKZII4q4yCVPIgjyrillZzlmZj3sST5mqO/HozamFhr2eqISQAMkkADvJ5VrugaYLeBI+3GWPex51S9gdL6SUysOrHy8XPLyH+K0UVbRD13F3TQwu5nmlKVoNQpSlAKUpQClKUApSlAKUpQHg1le2GqdPcHH4E6i+OD1j8T+wq8bY6p0FucHDvlF7xnmfgKy1FyQBxJwAPE8qzXy/EydTP8UdWl6e9xII4xxPM9gHaT4VqeiaQlqm6g4n8THmx8flXNstootogD/qNxc//AFHgPnU0anVX2rL3LKau1Ze5G63rMdsm85yT+FBzY/4HjWba1r0tyeucJ2Rj8I9/efE1cdR2M6eQySXDFj/wHAdgHHkK5v5fr7dvyj51GxWS/ghbG2fpL0UOlXz+X6e3b8o+dP5fp7dvyj51Voz4KPHs4KHSr5/L9Pbt+UfOn8v09u35R86aM+B49nBQ6VfP5fp7dvyj50/l+nt2/KPnTRnwPHs4KHSr5/L9Pbt+UfOn8v09u35R86aM+B49nBSbO6aJ1kQ4ZTkH/wA7MVZxt9L7KLzb513/AMv09u35R86HYBPbv+UfOpRhZHYnGu6OxWtf15rvd340UrnBUnOD2HPnUVFGWYKoySQAPE1I7Q6clvL0aOXIALEgDBPEDge7jUz9n+lb8hnb8KcF8XPb8B+9Qw5SwyvtlOeHuXXQ9OFvCkY5gdY97Hix8676Uralj0eilhYQpSldOilKUApSlAKUpQClKUArwa81AbZar0EBCnryZVfAH8R+A/euSeFkjKSisspG12qfeLhiD1E6i/A8T8T+wrn2evIoZhJMGYLxUKAet2E5PZUaKkNJ0eS53hFukrgkE44HurDluWfp5qcpTyty6enkHqS+S/VT08g9SXyX6qrnoXdeqn5xURqenSW77kow2AeByCDnkfhVrssW5c7bUstF69PIPUl8l+qnp5B6kvkv1VndKjrSI+TM0T08g9SXyX6qenkHqS+S/VWd0prSHkzNE9PIPUl8l+qnp5B6kvkv1VndKa0h5MzRPTyD1JfJfqp6eQepL5L9VZ3SmtIeTM0T08g9SXyX6q94tuIWIVY5ixOAAFyT4daqBp9jJO4SNSx/QDvJ7BWlbN7NpajeOHlI4t3eC93vqcJzkW1ztm/2JtGyAcYz2HmKj9f1VbaEucZ5KO9jy+HbXbd3CxozucKoyTWU7Ray11LvHgg4IvcO8+Jqyyfai26zsX7nCN+aT1ndvNmPzNa7o+niCFIx/aOJ72PFj51S/s+0recztyTKp/1EcT8B+9aCKjTH13EOmhhdz+ilKVeaRSlKAUpSgFKUoBSlKAUpSgPBNZTtXqn3i4Yg9ReonuB4n4n/ABV2201TobcqD15MqPd/cfL96zCs18/xMfUz/EVI7P6obaZZOa8nHep5/Ec/hUdSs6eHkyptPKNshlDqGU5BAIPeDUNtVoX3qPq4EiZ3T2HvU++qdsvtMbbqPloifime0eHhWjWd2kqh42DKe0f58a2RlGxYPQjONscGN3EDRsUdSrDmDzr862PUdKinGJUDdx7R7iONVu72BjP+nKy+DAMP3BqmVElsZ5dNJbeygUq3vsBL2Sxn3hh869PQGf2kP/v+moaU+CvRnwVOlXGL7P5P7pkHuUn9yKlLPYWBeMjPIfgo8hx/Wuqmb+HV0838M8jjLEKoJJ5AcSfgKtOjbEyPhpz0a+qOLkfsv61e7LTooRiJFX3DifeeZroZgBk8AO01dGhLcvh0yXuXs5tP0+OBNyNQo/U+JPaa8398kKF5GCqP1PcB2moHWtsoosrD/VfvH4B7z2/CqFqepSXD78rZPYOwDuA7K7O1R9IlO+MPUTv2k2ge6bH4Y1PVXv8AFvH9qibaAyOqKMsxAHvNfnVz+z3St5mnbkuVT3n8R8uHxNZ0nOXsyRTsn7LlpNisESRryUc+88yfia66ClbksHpJY9ClKUOilKUApSlAKUpQClKUArwTXmuHWLd5IXSNgrMN3eOeAPPl4UZx7GabU6p94uGYHqL1U9w7fiePlURVu9AZfax+TV59AZfax+TVidc284PPlVY3loqFKt/oDL7WPyanoDL7WPyauaU+DmjZwVCuixv5IW3onZT245H3jkas/oDL7WPyanoDL7WPyamnPgKmxfD30/b1xwmjDf8AJDg/lPA+YqdttsrV+blD/wAlP7jIqv8AoDL7WPyanoDL7WPyarU7V8L4yvXwt8evWzcpo/zAfvXv/Gbf20X51+dUz0Bl9rH5NT0Bl9rH5NUu+zgnqW/pLbJtHarzmT4HP7VH3O29sv4d9z3Bcfq2Kg/QGX2sfk1PQGX2sfk1HKzgi53fInte7eueEUSr4sd4+QwP3qt6jq00/wDqyMw9XkvkOFWH0Bl9rH5NXn0Bl9rH5NVco2PcqlG6W5UKVb/QGX2sfk1PQGX2sfk1Q0p8ENGzgqtpbmR1RebEAfGth02zWGJI15KAPee0/E8ar+zGyptpDJIyucYXAPDPM8e3HDzq1Voph2rLNVFTisvcUpSrjQKUpQClKUApSlAKUpQClKUArxmq9t/rzWNhPcIAXRcIDy3mO6CfAZzWSbKWctxajWLvVbkpDI7TW6lhkxHIiDCQAFxu8Ao4P8aA32lfNug6lNqs0kk2sTWUks4WK3QzPnfwFChZFCjJC+PE11zzTS3X3JNWnht7NXE968smZJmOW4dKMjICBd7gFY8ycgfQ+aV8xW2r38MF9Ml7czWygW8czPIN+RnXDRBmJUhQc4PDeFXpNs5bLTLO2jaS51O5jDoGLO6dMSys5Y54A4APdnkKA2OlfO+vy3lqYNOW8uXvZistzN08u7AvFgidbqqqguzcOAHZyjrfXmvbl1Or3FnbxIqRMWmdpd3I3iodSWY5YknPEDsoD6ZpmvmLbfVbmwb7nDqN3OylZZZ9+ZCCyjciA6RsAA7x48SwGBu8bFLtVc3Flpum2s0v3u4AaaYO/SIm+xGXznOBvHj+FfGgN7pXzz9oFrew6jDaW2o3UkkojURK8y9GuAql26Q7zEAsTjPMnnXnaqyvNOdLMancXFzc7gB6WZRBGGyW4yHmV58Oqrd5oD6FpXzTe3Fza3ka2+rXF5HEomuJA8ojjVW6wbMjKwI4eJYDGTXvpesS6pPPLNrE1iXlxFAhmbKnkAqSKAAMDxOTQH0nSvn3RNd1C4ElnY3jfd4N9p9RnZt5hk9brs24mBgKCeW9kZ4WnYXZ+Rbpbj+NveQRKxlTfk3d4qQAwMjLujO9k45DhQGs0rAvtO+0O4ukk/h7SR2kMio9yhZDLK2cKjDBCjBPDnz5EZ1n7OkcaZaGV3kd4VkZ3ZmYmXMnFmJJxvY+FAWSlKUApSlAKUpQClKUApSuLUtWgtxvTzRxDs33Vc47snjQHbSuDSdZgulLW00cqg4JRgwBxnBx24rvoBXDrd28MEskUZlkVCUjHN3/ALR4DPb3ZrurwxwOPCgMa13XdcvbeW2bSVVZkKFs/hz2jLYyOdVjXditSgsotPggllUubm4dMbhmZVVY1yRlUVASe1ie6votGBGQQR3ivOKAxbTI76OzlMejxQTpGIrd0QGbfdSrSbxPDdXJz2kionWvs8uodPsraKB5ZJJjcXTLjqsAqohyeICsfiGPbX0BTFAZR9tmhXM9ta21lbtIqszNuBQFCKFUYyOe8T8K6Niti30u2lvJUa51BoyQo4lTugLEpPjjLd3Zw46fUTNr8C3a2ZY9O0ZlChWIEYJGWYDA4jtPdQGBzbKaoYZ5mtpnu7x3VyN3+nBkF+3gXPVx6qnvqc2M069toejfRYT0UbuJXUNLJN/YASeHXI8Aqmt2pigMIu9gLv8Ag88kkby393cRySLwLKgYnBOefNj7wOypT7IdjZtOhuL24gc3G6yxQjBfdHHh3F24c+QzWp6rrVvagG4miiB5b7qufcCeNemka7bXW992nil3cb24wbGeWcUBnP2ZbMXC3F1qmoROLli/RxniwBGWKgd4wg8Aahk2WvZo9U1G4t3+9zK0FvBwLKkoWNmHHHCNt33K3fW41FajtBBBPBbuzdLcFhEoVmzu8WJIHAAccmgMK1LZ3UhpVtYQ2Uwy0ktyQFG8/Sv0aHjxAQK3xHdU5pug3sthcQjSre2kjtgsL4BmkckBsOTwYoG4ntYVtwpigPmzRrTU00+fTF0qQ9M+WlZWXjlSOJwpxu8Dngan9O2Kvnii0uON7e2P9S9uiBmaTgSiDOSi8FGcZ3cnhz2+7uUiRpJGCIilmZjgKo4kknkMV+Wl6hFcxLLA6yRtnddTkHBKnB8CCPhQGJ/aB9kiRC3XToJ3ZnxK29vBU4DPHke2r3sv9lNjZTx3EYlaRAd3fYFQxGCcY58TV8pQClKUApSlAKUpQClKUBU/tD2meygjECq1zcSrBArcukfhvHwGR8SK/XQ9i7eEb8yi5uG4yXEwDuzdu6GyEXPJRwFeNvdjl1KFF6RoZYnEkMqjJVx3jI4cu3mBX42Fjq43VlubJlDDecQydIVBGcDe3d4jPHxoCE1XbCOO5ks7Jre1WLjPcGIuOlOOpHHHgM+MZYnhwqLXbm4t3uz04ureO0aVZmhMRWcndSPubJI+FT9nsffWdzcyWNzAYrmVpminjY7sjZJ3WQ8Rx8OzuyerWdlLq9W1S7uIWSOfpp0SNlWXdx0aAFj1RxznnkcsUBGXMurLp5u5722hZIGlZFti2eqWCs5kGCeC8F86gdavdR1GKxs3khja+h35kETFkiQ7xkY7wwG4Lugdh4itB242cfUIo4BII4jKjTjBJkjQ5KLgjGe+o3UNlLsaib20mt0DQJDuSxM24q+pusO3j2UBDjUNUS9j0+Ca0YpEZJX6FljiiPUiXd3iSwwW58d4DhjJ/ew1XUXu5rKK5hmaPdaW5aDcjtww4IsauTJIe4sAAO3ssWyWzT2sl1PNIss9zNvFgCAsSjEcYz3cePbkVEWWyl7Z3V1NZzWzR3TiRknWTeRxn8JQ9Yce3H6UBzXWrX1lqdlbSXCXUd2ZN5TGsbx7gBLDdY9Xjnj6rVd9Z1OO1gknmbdjjUsx8B2AdpJ4fGojQNleine7uZfvF267nSbu4kceciOJMndX4kkkmv2252b/AIjZyW3SGMvulWxkBlIIyMjI4UBD6XPqN7H95MsdjCy70cXRCWXc5h5XZgFJH9oHxqibPbUtC73Ujxy3l85SF2Vkjjs4CYxPIi5KqWVsKOZXnV1utnNVms2tXu7NAY+iLJDIWZCu6ckuAp3e4H4V632wU0U9tc6fcJDJBbLbFJELRvEpJ7DkHJ8eQ5Y4gQ0+1V0lxai3vReGWeOKWEWrRoEY9Z1bJKgeOe+tXqH0OG9DMbyS3ZcAIkKOMHtLM5JPuxX66/FdNGBZvCkm8CTKrMu72gBTz8aAzG6uJ9Kvbm51Gy+9QTS5F2gV2hj4hUKsDuqBjtA9+cVZZtp0aSK30iKBprmITtKVCRxQnlJKFALP2BOB91dGobP6jeRtBdXNrHC43ZBBE5d0J4qGkbCZHDODXLHsPPZ3pudOkgCPDHC0M6uQBEoVSrJx5KOB8fgBybU6lqGmyWrm6S5We4SFoTAI873bGVYke4599QOqa85urvUYd1pRLHpunqwJUtvDpmx2827O3FXG72NuJi9xPco930bJbkIVgtd8YLIhYlpME9cnu4Coy4+zaaOLTVtJ4lax3mIkRikkrkMznByOOeHZnnwoCwbaa9LYaeZBuyXJEcUYxgPPIQud3uBJbHhiovTNevb1mgtWhXoN1Li8dN5TcYBdIIQwyFJxlm8+Z6Jtk7u4urWa9uYHjt3aXoY4WQdJukId4uScHB447sVy6TshqFi8wsrq3aCWV5Qk8blkZ+eCjcf0zQHJtJfXlqYbWW6guHupDvb9uqJHbRIXnZkLMG4d/dyrv0K9u9Rj6S0eOyshlYP6QeWVFJXfCkqsS5HAYPCvabYWW4luZby4V2ms/ukZjQr0asP6jBSx4s3HGeXDJpomz2qQWyWgurRI413FnWJzMEHLCkhA2OGePfxoCtNt5e28OoRO0c09vPDb28oTcEssrYKlMkZCgnGfCpbay71WzsWu5L22DxrH/RW2JDuxVN3fMmcknPBcfCu22+zlY7i0KSD7vbM8zIwzJPdOD/Vkflw4Hl2YqW2p2ae9ntC0ii3gl6Z48EmSRQdzjnAAP70BVZNv5ZGFuJIreSKKP71O0bygTlQXigjXgSDnJLcPGua020u4ZbvcY38ENoZ1foTCRLvhdwkfiG6S3LkPDjNafsffWU9w1jc25hnlaYxTxuSjtz3WQ8R5dlS8lrqwVN2eyLYbpN6KUKST1d3Dk4A7+eTQEHsjqtxf7ksWq274CNLbpagMoPNctLvDtG8R3cK0Sqns3si0N3LfXEkb3MsfRERR9FGqbwY8Mku5KjrHu5VbKAUpSgFKUoD/2Q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162050" y="7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309562</xdr:rowOff>
    </xdr:to>
    <xdr:sp macro="" textlink="">
      <xdr:nvSpPr>
        <xdr:cNvPr id="5" name="AutoShape 6" descr="data:image/jpeg;base64,/9j/4AAQSkZJRgABAQAAAQABAAD/2wCEAAkGBxQSEhUUEhQTFhUXFRUXFxYYGBUZGBgVFhcWGBgbGBkYHSggHRolHBceIT0iJSkrLi8uGh8zODMsNygtOi0BCgoKDg0OGxAQGi0kHyYsLDQrLC84LiwsLDQsLCwsLDEsLDQuLCwsLDQsLCwsLCwsLCwsLCwsLCwsLCwsLCwsLP/AABEIAJAA+QMBIgACEQEDEQH/xAAcAAEAAwEAAwEAAAAAAAAAAAAABQYHBAECCAP/xABBEAACAQMBBAYHBgUDAwUAAAABAgMABBEFBhIhMRMiQVFhkRZSU3GB0dIHFDKSobEVFyNCwTNDYnLi8IKio8Lh/8QAGQEBAAMBAQAAAAAAAAAAAAAAAAIDBAEF/8QAJhEAAgIBAwUAAQUAAAAAAAAAAAECAxETMVEEEhQhQUJSYXGhsf/aAAwDAQACEQMRAD8A3GlKUApSlAKUpQClKUApSlAKUpQHg1WrrbWCN2TEh3SQSAuMjuya7NrNV+727Efjbqp7z2/AcaymqLbHF4RmvucHhGi+ncHqS+S/VT07g9SXyX6qzqlVa8ijyZmi+ncHqS+S/VT07g9SXyX6qzqveCFnOEVmPcoJP6U1pDyJmhencHqS+S/VT08g9SXyX6qq1tsndP8A7e7/ANRAqRh2CmP4pI1928flU1O1/CxTufwmPTuD1JfJfqp6eQepL5L9VcC/Z8e24Hwi/wA79ezfZ93XH/x/99dzbwSzfx/h2+ncHqS+S/VT07g9SXyX6qiJtgpR+GWNveGX51EX2zVzFxMZYDtTrftxrjnavhF2XLdFu9O4PUl8l+qnp3B6kvkv1VnVKhrSK/JmaL6eQepL5L9VPTyD1JfJfqqoaVovSJ0kj9HHvbq4Uu7t3Io5176hoYVGkikLhMb6shSRM8iVPZUtSzGSerbjJbPTuD1JfJfqryu3MBIASYknAGF5n/1VnNWbYTSulm6Rh1IuI8XPLy5+VI2zk8HIXWSlhGkIeHdXtXgV5rUbhSlKAUpSgFKUoBSlKAUpSgFeK81B7X6p0Fu2Dh36i+BPM/AVxvCyclJRWWUjbLVOnuCAepH1V8T/AHHz/aoKldFhZPM4SNSzH9B3nuFYG3J5PLbcpZOepvSNl558HG4h/ubu8BzNW/QNko4MNJiSTnx/Cp8B2+81Y3cAEkgAcyeAAq+FH2Rpr6b7IrumbGW8eC+ZW724L8FH+c1YIoVQYRQo7gAB5Cq3qu2sMeREDK3eDhfzdvwqq3+11zJnDiMdyDH6njU++ENix211+l/RqEkgUZYgDvJAH61wTa9bL+KaP4MD+1ZJNKznLszHvYknzNelVvqOEVvqn8RqjbWWg/3QfcG+VF2ttT/u494b5VldK5ryI+VLg2G21iCTgksZPdvAHyNd1YhipXSdoZ7cjcbKj+xuK+4d3wqUeo5ROPVfqRo2sbPw3AO+uG9deDf/AL8aznXdCktW63WQ/hcDgfA9x8K0PZ/X47peHVcDrIeY8Qe0eNSF9aJKhjcZVhgj5eNTlXGayiydcbFlFD0c9JFbsgLtbs+/GMbxViSGUHnzxXRet0cckzqYla3EEcLYB3iRnAzndGO3vPhVb1ewe1nKZII4q4yCVPIgjyrillZzlmZj3sST5mqO/HozamFhr2eqISQAMkkADvJ5VrugaYLeBI+3GWPex51S9gdL6SUysOrHy8XPLyH+K0UVbRD13F3TQwu5nmlKVoNQpSlAKUpQClKUApSlAKUpQHg1le2GqdPcHH4E6i+OD1j8T+wq8bY6p0FucHDvlF7xnmfgKy1FyQBxJwAPE8qzXy/EydTP8UdWl6e9xII4xxPM9gHaT4VqeiaQlqm6g4n8THmx8flXNstootogD/qNxc//AFHgPnU0anVX2rL3LKau1Ze5G63rMdsm85yT+FBzY/4HjWba1r0tyeucJ2Rj8I9/efE1cdR2M6eQySXDFj/wHAdgHHkK5v5fr7dvyj51GxWS/ghbG2fpL0UOlXz+X6e3b8o+dP5fp7dvyj51Voz4KPHs4KHSr5/L9Pbt+UfOn8v09u35R86aM+B49nBQ6VfP5fp7dvyj50/l+nt2/KPnTRnwPHs4KHSr5/L9Pbt+UfOn8v09u35R86aM+B49nBSbO6aJ1kQ4ZTkH/wA7MVZxt9L7KLzb513/AMv09u35R86HYBPbv+UfOpRhZHYnGu6OxWtf15rvd340UrnBUnOD2HPnUVFGWYKoySQAPE1I7Q6clvL0aOXIALEgDBPEDge7jUz9n+lb8hnb8KcF8XPb8B+9Qw5SwyvtlOeHuXXQ9OFvCkY5gdY97Hix8676Uralj0eilhYQpSldOilKUApSlAKUpQClKUArwa81AbZar0EBCnryZVfAH8R+A/euSeFkjKSisspG12qfeLhiD1E6i/A8T8T+wrn2evIoZhJMGYLxUKAet2E5PZUaKkNJ0eS53hFukrgkE44HurDluWfp5qcpTyty6enkHqS+S/VT08g9SXyX6qrnoXdeqn5xURqenSW77kow2AeByCDnkfhVrssW5c7bUstF69PIPUl8l+qnp5B6kvkv1VndKjrSI+TM0T08g9SXyX6qenkHqS+S/VWd0prSHkzNE9PIPUl8l+qnp5B6kvkv1VndKa0h5MzRPTyD1JfJfqp6eQepL5L9VZ3SmtIeTM0T08g9SXyX6q94tuIWIVY5ixOAAFyT4daqBp9jJO4SNSx/QDvJ7BWlbN7NpajeOHlI4t3eC93vqcJzkW1ztm/2JtGyAcYz2HmKj9f1VbaEucZ5KO9jy+HbXbd3CxozucKoyTWU7Ray11LvHgg4IvcO8+Jqyyfai26zsX7nCN+aT1ndvNmPzNa7o+niCFIx/aOJ72PFj51S/s+0recztyTKp/1EcT8B+9aCKjTH13EOmhhdz+ilKVeaRSlKAUpSgFKUoBSlKAUpSgPBNZTtXqn3i4Yg9ReonuB4n4n/ABV2201TobcqD15MqPd/cfL96zCs18/xMfUz/EVI7P6obaZZOa8nHep5/Ec/hUdSs6eHkyptPKNshlDqGU5BAIPeDUNtVoX3qPq4EiZ3T2HvU++qdsvtMbbqPloifime0eHhWjWd2kqh42DKe0f58a2RlGxYPQjONscGN3EDRsUdSrDmDzr862PUdKinGJUDdx7R7iONVu72BjP+nKy+DAMP3BqmVElsZ5dNJbeygUq3vsBL2Sxn3hh869PQGf2kP/v+moaU+CvRnwVOlXGL7P5P7pkHuUn9yKlLPYWBeMjPIfgo8hx/Wuqmb+HV0838M8jjLEKoJJ5AcSfgKtOjbEyPhpz0a+qOLkfsv61e7LTooRiJFX3DifeeZroZgBk8AO01dGhLcvh0yXuXs5tP0+OBNyNQo/U+JPaa8398kKF5GCqP1PcB2moHWtsoosrD/VfvH4B7z2/CqFqepSXD78rZPYOwDuA7K7O1R9IlO+MPUTv2k2ge6bH4Y1PVXv8AFvH9qibaAyOqKMsxAHvNfnVz+z3St5mnbkuVT3n8R8uHxNZ0nOXsyRTsn7LlpNisESRryUc+88yfia66ClbksHpJY9ClKUOilKUApSlAKUpQClKUArwTXmuHWLd5IXSNgrMN3eOeAPPl4UZx7GabU6p94uGYHqL1U9w7fiePlURVu9AZfax+TV59AZfax+TVidc284PPlVY3loqFKt/oDL7WPyanoDL7WPyauaU+DmjZwVCuixv5IW3onZT245H3jkas/oDL7WPyanoDL7WPyamnPgKmxfD30/b1xwmjDf8AJDg/lPA+YqdttsrV+blD/wAlP7jIqv8AoDL7WPyanoDL7WPyarU7V8L4yvXwt8evWzcpo/zAfvXv/Gbf20X51+dUz0Bl9rH5NT0Bl9rH5NUu+zgnqW/pLbJtHarzmT4HP7VH3O29sv4d9z3Bcfq2Kg/QGX2sfk1PQGX2sfk1HKzgi53fInte7eueEUSr4sd4+QwP3qt6jq00/wDqyMw9XkvkOFWH0Bl9rH5NXn0Bl9rH5NVco2PcqlG6W5UKVb/QGX2sfk1PQGX2sfk1Q0p8ENGzgqtpbmR1RebEAfGth02zWGJI15KAPee0/E8ar+zGyptpDJIyucYXAPDPM8e3HDzq1Voph2rLNVFTisvcUpSrjQKUpQClKUApSlAKUpQClKUArxmq9t/rzWNhPcIAXRcIDy3mO6CfAZzWSbKWctxajWLvVbkpDI7TW6lhkxHIiDCQAFxu8Ao4P8aA32lfNug6lNqs0kk2sTWUks4WK3QzPnfwFChZFCjJC+PE11zzTS3X3JNWnht7NXE968smZJmOW4dKMjICBd7gFY8ycgfQ+aV8xW2r38MF9Ml7czWygW8czPIN+RnXDRBmJUhQc4PDeFXpNs5bLTLO2jaS51O5jDoGLO6dMSys5Y54A4APdnkKA2OlfO+vy3lqYNOW8uXvZistzN08u7AvFgidbqqqguzcOAHZyjrfXmvbl1Or3FnbxIqRMWmdpd3I3iodSWY5YknPEDsoD6ZpmvmLbfVbmwb7nDqN3OylZZZ9+ZCCyjciA6RsAA7x48SwGBu8bFLtVc3Flpum2s0v3u4AaaYO/SIm+xGXznOBvHj+FfGgN7pXzz9oFrew6jDaW2o3UkkojURK8y9GuAql26Q7zEAsTjPMnnXnaqyvNOdLMancXFzc7gB6WZRBGGyW4yHmV58Oqrd5oD6FpXzTe3Fza3ka2+rXF5HEomuJA8ojjVW6wbMjKwI4eJYDGTXvpesS6pPPLNrE1iXlxFAhmbKnkAqSKAAMDxOTQH0nSvn3RNd1C4ElnY3jfd4N9p9RnZt5hk9brs24mBgKCeW9kZ4WnYXZ+Rbpbj+NveQRKxlTfk3d4qQAwMjLujO9k45DhQGs0rAvtO+0O4ukk/h7SR2kMio9yhZDLK2cKjDBCjBPDnz5EZ1n7OkcaZaGV3kd4VkZ3ZmYmXMnFmJJxvY+FAWSlKUApSlAKUpQClKUApSuLUtWgtxvTzRxDs33Vc47snjQHbSuDSdZgulLW00cqg4JRgwBxnBx24rvoBXDrd28MEskUZlkVCUjHN3/ALR4DPb3ZrurwxwOPCgMa13XdcvbeW2bSVVZkKFs/hz2jLYyOdVjXditSgsotPggllUubm4dMbhmZVVY1yRlUVASe1ie6votGBGQQR3ivOKAxbTI76OzlMejxQTpGIrd0QGbfdSrSbxPDdXJz2kionWvs8uodPsraKB5ZJJjcXTLjqsAqohyeICsfiGPbX0BTFAZR9tmhXM9ta21lbtIqszNuBQFCKFUYyOe8T8K6Niti30u2lvJUa51BoyQo4lTugLEpPjjLd3Zw46fUTNr8C3a2ZY9O0ZlChWIEYJGWYDA4jtPdQGBzbKaoYZ5mtpnu7x3VyN3+nBkF+3gXPVx6qnvqc2M069toejfRYT0UbuJXUNLJN/YASeHXI8Aqmt2pigMIu9gLv8Ag88kkby393cRySLwLKgYnBOefNj7wOypT7IdjZtOhuL24gc3G6yxQjBfdHHh3F24c+QzWp6rrVvagG4miiB5b7qufcCeNemka7bXW992nil3cb24wbGeWcUBnP2ZbMXC3F1qmoROLli/RxniwBGWKgd4wg8Aahk2WvZo9U1G4t3+9zK0FvBwLKkoWNmHHHCNt33K3fW41FajtBBBPBbuzdLcFhEoVmzu8WJIHAAccmgMK1LZ3UhpVtYQ2Uwy0ktyQFG8/Sv0aHjxAQK3xHdU5pug3sthcQjSre2kjtgsL4BmkckBsOTwYoG4ntYVtwpigPmzRrTU00+fTF0qQ9M+WlZWXjlSOJwpxu8Dngan9O2Kvnii0uON7e2P9S9uiBmaTgSiDOSi8FGcZ3cnhz2+7uUiRpJGCIilmZjgKo4kknkMV+Wl6hFcxLLA6yRtnddTkHBKnB8CCPhQGJ/aB9kiRC3XToJ3ZnxK29vBU4DPHke2r3sv9lNjZTx3EYlaRAd3fYFQxGCcY58TV8pQClKUApSlAKUpQClKUBU/tD2meygjECq1zcSrBArcukfhvHwGR8SK/XQ9i7eEb8yi5uG4yXEwDuzdu6GyEXPJRwFeNvdjl1KFF6RoZYnEkMqjJVx3jI4cu3mBX42Fjq43VlubJlDDecQydIVBGcDe3d4jPHxoCE1XbCOO5ks7Jre1WLjPcGIuOlOOpHHHgM+MZYnhwqLXbm4t3uz04ureO0aVZmhMRWcndSPubJI+FT9nsffWdzcyWNzAYrmVpminjY7sjZJ3WQ8Rx8OzuyerWdlLq9W1S7uIWSOfpp0SNlWXdx0aAFj1RxznnkcsUBGXMurLp5u5722hZIGlZFti2eqWCs5kGCeC8F86gdavdR1GKxs3khja+h35kETFkiQ7xkY7wwG4Lugdh4itB242cfUIo4BII4jKjTjBJkjQ5KLgjGe+o3UNlLsaib20mt0DQJDuSxM24q+pusO3j2UBDjUNUS9j0+Ca0YpEZJX6FljiiPUiXd3iSwwW58d4DhjJ/ew1XUXu5rKK5hmaPdaW5aDcjtww4IsauTJIe4sAAO3ssWyWzT2sl1PNIss9zNvFgCAsSjEcYz3cePbkVEWWyl7Z3V1NZzWzR3TiRknWTeRxn8JQ9Yce3H6UBzXWrX1lqdlbSXCXUd2ZN5TGsbx7gBLDdY9Xjnj6rVd9Z1OO1gknmbdjjUsx8B2AdpJ4fGojQNleine7uZfvF267nSbu4kceciOJMndX4kkkmv2252b/AIjZyW3SGMvulWxkBlIIyMjI4UBD6XPqN7H95MsdjCy70cXRCWXc5h5XZgFJH9oHxqibPbUtC73Ujxy3l85SF2Vkjjs4CYxPIi5KqWVsKOZXnV1utnNVms2tXu7NAY+iLJDIWZCu6ckuAp3e4H4V632wU0U9tc6fcJDJBbLbFJELRvEpJ7DkHJ8eQ5Y4gQ0+1V0lxai3vReGWeOKWEWrRoEY9Z1bJKgeOe+tXqH0OG9DMbyS3ZcAIkKOMHtLM5JPuxX66/FdNGBZvCkm8CTKrMu72gBTz8aAzG6uJ9Kvbm51Gy+9QTS5F2gV2hj4hUKsDuqBjtA9+cVZZtp0aSK30iKBprmITtKVCRxQnlJKFALP2BOB91dGobP6jeRtBdXNrHC43ZBBE5d0J4qGkbCZHDODXLHsPPZ3pudOkgCPDHC0M6uQBEoVSrJx5KOB8fgBybU6lqGmyWrm6S5We4SFoTAI873bGVYke4599QOqa85urvUYd1pRLHpunqwJUtvDpmx2827O3FXG72NuJi9xPco930bJbkIVgtd8YLIhYlpME9cnu4Coy4+zaaOLTVtJ4lax3mIkRikkrkMznByOOeHZnnwoCwbaa9LYaeZBuyXJEcUYxgPPIQud3uBJbHhiovTNevb1mgtWhXoN1Li8dN5TcYBdIIQwyFJxlm8+Z6Jtk7u4urWa9uYHjt3aXoY4WQdJukId4uScHB447sVy6TshqFi8wsrq3aCWV5Qk8blkZ+eCjcf0zQHJtJfXlqYbWW6guHupDvb9uqJHbRIXnZkLMG4d/dyrv0K9u9Rj6S0eOyshlYP6QeWVFJXfCkqsS5HAYPCvabYWW4luZby4V2ms/ukZjQr0asP6jBSx4s3HGeXDJpomz2qQWyWgurRI413FnWJzMEHLCkhA2OGePfxoCtNt5e28OoRO0c09vPDb28oTcEssrYKlMkZCgnGfCpbay71WzsWu5L22DxrH/RW2JDuxVN3fMmcknPBcfCu22+zlY7i0KSD7vbM8zIwzJPdOD/Vkflw4Hl2YqW2p2ae9ntC0ii3gl6Z48EmSRQdzjnAAP70BVZNv5ZGFuJIreSKKP71O0bygTlQXigjXgSDnJLcPGua020u4ZbvcY38ENoZ1foTCRLvhdwkfiG6S3LkPDjNafsffWU9w1jc25hnlaYxTxuSjtz3WQ8R5dlS8lrqwVN2eyLYbpN6KUKST1d3Dk4A7+eTQEHsjqtxf7ksWq274CNLbpagMoPNctLvDtG8R3cK0Sqns3si0N3LfXEkb3MsfRERR9FGqbwY8Mku5KjrHu5VbKAUpSgFKUoD/2Q=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97429"/>
          <a:ext cx="304800" cy="309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309562</xdr:rowOff>
    </xdr:to>
    <xdr:sp macro="" textlink="">
      <xdr:nvSpPr>
        <xdr:cNvPr id="6" name="AutoShape 6" descr="data:image/jpeg;base64,/9j/4AAQSkZJRgABAQAAAQABAAD/2wCEAAkGBxQSEhUUEhQTFhUXFRUXFxYYGBUZGBgVFhcWGBgbGBkYHSggHRolHBceIT0iJSkrLi8uGh8zODMsNygtOi0BCgoKDg0OGxAQGi0kHyYsLDQrLC84LiwsLDQsLCwsLDEsLDQuLCwsLDQsLCwsLCwsLCwsLCwsLCwsLCwsLCwsLP/AABEIAJAA+QMBIgACEQEDEQH/xAAcAAEAAwEAAwEAAAAAAAAAAAAABQYHBAECCAP/xABBEAACAQMBBAYHBgUDAwUAAAABAgMABBEFBhIhMRMiQVFhkRZSU3GB0dIHFDKSobEVFyNCwTNDYnLi8IKio8Lh/8QAGQEBAAMBAQAAAAAAAAAAAAAAAAIDBAEF/8QAJhEAAgIBAwUAAQUAAAAAAAAAAAECAxETMVEEEhQhQUJSYXGhsf/aAAwDAQACEQMRAD8A3GlKUApSlAKUpQClKUApSlAKUpQHg1WrrbWCN2TEh3SQSAuMjuya7NrNV+727Efjbqp7z2/AcaymqLbHF4RmvucHhGi+ncHqS+S/VT07g9SXyX6qzqlVa8ijyZmi+ncHqS+S/VT07g9SXyX6qzqveCFnOEVmPcoJP6U1pDyJmhencHqS+S/VT08g9SXyX6qq1tsndP8A7e7/ANRAqRh2CmP4pI1928flU1O1/CxTufwmPTuD1JfJfqp6eQepL5L9VcC/Z8e24Hwi/wA79ezfZ93XH/x/99dzbwSzfx/h2+ncHqS+S/VT07g9SXyX6qiJtgpR+GWNveGX51EX2zVzFxMZYDtTrftxrjnavhF2XLdFu9O4PUl8l+qnp3B6kvkv1VnVKhrSK/JmaL6eQepL5L9VPTyD1JfJfqqoaVovSJ0kj9HHvbq4Uu7t3Io5176hoYVGkikLhMb6shSRM8iVPZUtSzGSerbjJbPTuD1JfJfqryu3MBIASYknAGF5n/1VnNWbYTSulm6Rh1IuI8XPLy5+VI2zk8HIXWSlhGkIeHdXtXgV5rUbhSlKAUpSgFKUoBSlKAUpSgFeK81B7X6p0Fu2Dh36i+BPM/AVxvCyclJRWWUjbLVOnuCAepH1V8T/AHHz/aoKldFhZPM4SNSzH9B3nuFYG3J5PLbcpZOepvSNl558HG4h/ubu8BzNW/QNko4MNJiSTnx/Cp8B2+81Y3cAEkgAcyeAAq+FH2Rpr6b7IrumbGW8eC+ZW724L8FH+c1YIoVQYRQo7gAB5Cq3qu2sMeREDK3eDhfzdvwqq3+11zJnDiMdyDH6njU++ENix211+l/RqEkgUZYgDvJAH61wTa9bL+KaP4MD+1ZJNKznLszHvYknzNelVvqOEVvqn8RqjbWWg/3QfcG+VF2ttT/u494b5VldK5ryI+VLg2G21iCTgksZPdvAHyNd1YhipXSdoZ7cjcbKj+xuK+4d3wqUeo5ROPVfqRo2sbPw3AO+uG9deDf/AL8aznXdCktW63WQ/hcDgfA9x8K0PZ/X47peHVcDrIeY8Qe0eNSF9aJKhjcZVhgj5eNTlXGayiydcbFlFD0c9JFbsgLtbs+/GMbxViSGUHnzxXRet0cckzqYla3EEcLYB3iRnAzndGO3vPhVb1ewe1nKZII4q4yCVPIgjyrillZzlmZj3sST5mqO/HozamFhr2eqISQAMkkADvJ5VrugaYLeBI+3GWPex51S9gdL6SUysOrHy8XPLyH+K0UVbRD13F3TQwu5nmlKVoNQpSlAKUpQClKUApSlAKUpQHg1le2GqdPcHH4E6i+OD1j8T+wq8bY6p0FucHDvlF7xnmfgKy1FyQBxJwAPE8qzXy/EydTP8UdWl6e9xII4xxPM9gHaT4VqeiaQlqm6g4n8THmx8flXNstootogD/qNxc//AFHgPnU0anVX2rL3LKau1Ze5G63rMdsm85yT+FBzY/4HjWba1r0tyeucJ2Rj8I9/efE1cdR2M6eQySXDFj/wHAdgHHkK5v5fr7dvyj51GxWS/ghbG2fpL0UOlXz+X6e3b8o+dP5fp7dvyj51Voz4KPHs4KHSr5/L9Pbt+UfOn8v09u35R86aM+B49nBQ6VfP5fp7dvyj50/l+nt2/KPnTRnwPHs4KHSr5/L9Pbt+UfOn8v09u35R86aM+B49nBSbO6aJ1kQ4ZTkH/wA7MVZxt9L7KLzb513/AMv09u35R86HYBPbv+UfOpRhZHYnGu6OxWtf15rvd340UrnBUnOD2HPnUVFGWYKoySQAPE1I7Q6clvL0aOXIALEgDBPEDge7jUz9n+lb8hnb8KcF8XPb8B+9Qw5SwyvtlOeHuXXQ9OFvCkY5gdY97Hix8676Uralj0eilhYQpSldOilKUApSlAKUpQClKUArwa81AbZar0EBCnryZVfAH8R+A/euSeFkjKSisspG12qfeLhiD1E6i/A8T8T+wrn2evIoZhJMGYLxUKAet2E5PZUaKkNJ0eS53hFukrgkE44HurDluWfp5qcpTyty6enkHqS+S/VT08g9SXyX6qrnoXdeqn5xURqenSW77kow2AeByCDnkfhVrssW5c7bUstF69PIPUl8l+qnp5B6kvkv1VndKjrSI+TM0T08g9SXyX6qenkHqS+S/VWd0prSHkzNE9PIPUl8l+qnp5B6kvkv1VndKa0h5MzRPTyD1JfJfqp6eQepL5L9VZ3SmtIeTM0T08g9SXyX6q94tuIWIVY5ixOAAFyT4daqBp9jJO4SNSx/QDvJ7BWlbN7NpajeOHlI4t3eC93vqcJzkW1ztm/2JtGyAcYz2HmKj9f1VbaEucZ5KO9jy+HbXbd3CxozucKoyTWU7Ray11LvHgg4IvcO8+Jqyyfai26zsX7nCN+aT1ndvNmPzNa7o+niCFIx/aOJ72PFj51S/s+0recztyTKp/1EcT8B+9aCKjTH13EOmhhdz+ilKVeaRSlKAUpSgFKUoBSlKAUpSgPBNZTtXqn3i4Yg9ReonuB4n4n/ABV2201TobcqD15MqPd/cfL96zCs18/xMfUz/EVI7P6obaZZOa8nHep5/Ec/hUdSs6eHkyptPKNshlDqGU5BAIPeDUNtVoX3qPq4EiZ3T2HvU++qdsvtMbbqPloifime0eHhWjWd2kqh42DKe0f58a2RlGxYPQjONscGN3EDRsUdSrDmDzr862PUdKinGJUDdx7R7iONVu72BjP+nKy+DAMP3BqmVElsZ5dNJbeygUq3vsBL2Sxn3hh869PQGf2kP/v+moaU+CvRnwVOlXGL7P5P7pkHuUn9yKlLPYWBeMjPIfgo8hx/Wuqmb+HV0838M8jjLEKoJJ5AcSfgKtOjbEyPhpz0a+qOLkfsv61e7LTooRiJFX3DifeeZroZgBk8AO01dGhLcvh0yXuXs5tP0+OBNyNQo/U+JPaa8398kKF5GCqP1PcB2moHWtsoosrD/VfvH4B7z2/CqFqepSXD78rZPYOwDuA7K7O1R9IlO+MPUTv2k2ge6bH4Y1PVXv8AFvH9qibaAyOqKMsxAHvNfnVz+z3St5mnbkuVT3n8R8uHxNZ0nOXsyRTsn7LlpNisESRryUc+88yfia66ClbksHpJY9ClKUOilKUApSlAKUpQClKUArwTXmuHWLd5IXSNgrMN3eOeAPPl4UZx7GabU6p94uGYHqL1U9w7fiePlURVu9AZfax+TV59AZfax+TVidc284PPlVY3loqFKt/oDL7WPyanoDL7WPyauaU+DmjZwVCuixv5IW3onZT245H3jkas/oDL7WPyanoDL7WPyamnPgKmxfD30/b1xwmjDf8AJDg/lPA+YqdttsrV+blD/wAlP7jIqv8AoDL7WPyanoDL7WPyarU7V8L4yvXwt8evWzcpo/zAfvXv/Gbf20X51+dUz0Bl9rH5NT0Bl9rH5NUu+zgnqW/pLbJtHarzmT4HP7VH3O29sv4d9z3Bcfq2Kg/QGX2sfk1PQGX2sfk1HKzgi53fInte7eueEUSr4sd4+QwP3qt6jq00/wDqyMw9XkvkOFWH0Bl9rH5NXn0Bl9rH5NVco2PcqlG6W5UKVb/QGX2sfk1PQGX2sfk1Q0p8ENGzgqtpbmR1RebEAfGth02zWGJI15KAPee0/E8ar+zGyptpDJIyucYXAPDPM8e3HDzq1Voph2rLNVFTisvcUpSrjQKUpQClKUApSlAKUpQClKUArxmq9t/rzWNhPcIAXRcIDy3mO6CfAZzWSbKWctxajWLvVbkpDI7TW6lhkxHIiDCQAFxu8Ao4P8aA32lfNug6lNqs0kk2sTWUks4WK3QzPnfwFChZFCjJC+PE11zzTS3X3JNWnht7NXE968smZJmOW4dKMjICBd7gFY8ycgfQ+aV8xW2r38MF9Ml7czWygW8czPIN+RnXDRBmJUhQc4PDeFXpNs5bLTLO2jaS51O5jDoGLO6dMSys5Y54A4APdnkKA2OlfO+vy3lqYNOW8uXvZistzN08u7AvFgidbqqqguzcOAHZyjrfXmvbl1Or3FnbxIqRMWmdpd3I3iodSWY5YknPEDsoD6ZpmvmLbfVbmwb7nDqN3OylZZZ9+ZCCyjciA6RsAA7x48SwGBu8bFLtVc3Flpum2s0v3u4AaaYO/SIm+xGXznOBvHj+FfGgN7pXzz9oFrew6jDaW2o3UkkojURK8y9GuAql26Q7zEAsTjPMnnXnaqyvNOdLMancXFzc7gB6WZRBGGyW4yHmV58Oqrd5oD6FpXzTe3Fza3ka2+rXF5HEomuJA8ojjVW6wbMjKwI4eJYDGTXvpesS6pPPLNrE1iXlxFAhmbKnkAqSKAAMDxOTQH0nSvn3RNd1C4ElnY3jfd4N9p9RnZt5hk9brs24mBgKCeW9kZ4WnYXZ+Rbpbj+NveQRKxlTfk3d4qQAwMjLujO9k45DhQGs0rAvtO+0O4ukk/h7SR2kMio9yhZDLK2cKjDBCjBPDnz5EZ1n7OkcaZaGV3kd4VkZ3ZmYmXMnFmJJxvY+FAWSlKUApSlAKUpQClKUApSuLUtWgtxvTzRxDs33Vc47snjQHbSuDSdZgulLW00cqg4JRgwBxnBx24rvoBXDrd28MEskUZlkVCUjHN3/ALR4DPb3ZrurwxwOPCgMa13XdcvbeW2bSVVZkKFs/hz2jLYyOdVjXditSgsotPggllUubm4dMbhmZVVY1yRlUVASe1ie6votGBGQQR3ivOKAxbTI76OzlMejxQTpGIrd0QGbfdSrSbxPDdXJz2kionWvs8uodPsraKB5ZJJjcXTLjqsAqohyeICsfiGPbX0BTFAZR9tmhXM9ta21lbtIqszNuBQFCKFUYyOe8T8K6Niti30u2lvJUa51BoyQo4lTugLEpPjjLd3Zw46fUTNr8C3a2ZY9O0ZlChWIEYJGWYDA4jtPdQGBzbKaoYZ5mtpnu7x3VyN3+nBkF+3gXPVx6qnvqc2M069toejfRYT0UbuJXUNLJN/YASeHXI8Aqmt2pigMIu9gLv8Ag88kkby393cRySLwLKgYnBOefNj7wOypT7IdjZtOhuL24gc3G6yxQjBfdHHh3F24c+QzWp6rrVvagG4miiB5b7qufcCeNemka7bXW992nil3cb24wbGeWcUBnP2ZbMXC3F1qmoROLli/RxniwBGWKgd4wg8Aahk2WvZo9U1G4t3+9zK0FvBwLKkoWNmHHHCNt33K3fW41FajtBBBPBbuzdLcFhEoVmzu8WJIHAAccmgMK1LZ3UhpVtYQ2Uwy0ktyQFG8/Sv0aHjxAQK3xHdU5pug3sthcQjSre2kjtgsL4BmkckBsOTwYoG4ntYVtwpigPmzRrTU00+fTF0qQ9M+WlZWXjlSOJwpxu8Dngan9O2Kvnii0uON7e2P9S9uiBmaTgSiDOSi8FGcZ3cnhz2+7uUiRpJGCIilmZjgKo4kknkMV+Wl6hFcxLLA6yRtnddTkHBKnB8CCPhQGJ/aB9kiRC3XToJ3ZnxK29vBU4DPHke2r3sv9lNjZTx3EYlaRAd3fYFQxGCcY58TV8pQClKUApSlAKUpQClKUBU/tD2meygjECq1zcSrBArcukfhvHwGR8SK/XQ9i7eEb8yi5uG4yXEwDuzdu6GyEXPJRwFeNvdjl1KFF6RoZYnEkMqjJVx3jI4cu3mBX42Fjq43VlubJlDDecQydIVBGcDe3d4jPHxoCE1XbCOO5ks7Jre1WLjPcGIuOlOOpHHHgM+MZYnhwqLXbm4t3uz04ureO0aVZmhMRWcndSPubJI+FT9nsffWdzcyWNzAYrmVpminjY7sjZJ3WQ8Rx8OzuyerWdlLq9W1S7uIWSOfpp0SNlWXdx0aAFj1RxznnkcsUBGXMurLp5u5722hZIGlZFti2eqWCs5kGCeC8F86gdavdR1GKxs3khja+h35kETFkiQ7xkY7wwG4Lugdh4itB242cfUIo4BII4jKjTjBJkjQ5KLgjGe+o3UNlLsaib20mt0DQJDuSxM24q+pusO3j2UBDjUNUS9j0+Ca0YpEZJX6FljiiPUiXd3iSwwW58d4DhjJ/ew1XUXu5rKK5hmaPdaW5aDcjtww4IsauTJIe4sAAO3ssWyWzT2sl1PNIss9zNvFgCAsSjEcYz3cePbkVEWWyl7Z3V1NZzWzR3TiRknWTeRxn8JQ9Yce3H6UBzXWrX1lqdlbSXCXUd2ZN5TGsbx7gBLDdY9Xjnj6rVd9Z1OO1gknmbdjjUsx8B2AdpJ4fGojQNleine7uZfvF267nSbu4kceciOJMndX4kkkmv2252b/AIjZyW3SGMvulWxkBlIIyMjI4UBD6XPqN7H95MsdjCy70cXRCWXc5h5XZgFJH9oHxqibPbUtC73Ujxy3l85SF2Vkjjs4CYxPIi5KqWVsKOZXnV1utnNVms2tXu7NAY+iLJDIWZCu6ckuAp3e4H4V632wU0U9tc6fcJDJBbLbFJELRvEpJ7DkHJ8eQ5Y4gQ0+1V0lxai3vReGWeOKWEWrRoEY9Z1bJKgeOe+tXqH0OG9DMbyS3ZcAIkKOMHtLM5JPuxX66/FdNGBZvCkm8CTKrMu72gBTz8aAzG6uJ9Kvbm51Gy+9QTS5F2gV2hj4hUKsDuqBjtA9+cVZZtp0aSK30iKBprmITtKVCRxQnlJKFALP2BOB91dGobP6jeRtBdXNrHC43ZBBE5d0J4qGkbCZHDODXLHsPPZ3pudOkgCPDHC0M6uQBEoVSrJx5KOB8fgBybU6lqGmyWrm6S5We4SFoTAI873bGVYke4599QOqa85urvUYd1pRLHpunqwJUtvDpmx2827O3FXG72NuJi9xPco930bJbkIVgtd8YLIhYlpME9cnu4Coy4+zaaOLTVtJ4lax3mIkRikkrkMznByOOeHZnnwoCwbaa9LYaeZBuyXJEcUYxgPPIQud3uBJbHhiovTNevb1mgtWhXoN1Li8dN5TcYBdIIQwyFJxlm8+Z6Jtk7u4urWa9uYHjt3aXoY4WQdJukId4uScHB447sVy6TshqFi8wsrq3aCWV5Qk8blkZ+eCjcf0zQHJtJfXlqYbWW6guHupDvb9uqJHbRIXnZkLMG4d/dyrv0K9u9Rj6S0eOyshlYP6QeWVFJXfCkqsS5HAYPCvabYWW4luZby4V2ms/ukZjQr0asP6jBSx4s3HGeXDJpomz2qQWyWgurRI413FnWJzMEHLCkhA2OGePfxoCtNt5e28OoRO0c09vPDb28oTcEssrYKlMkZCgnGfCpbay71WzsWu5L22DxrH/RW2JDuxVN3fMmcknPBcfCu22+zlY7i0KSD7vbM8zIwzJPdOD/Vkflw4Hl2YqW2p2ae9ntC0ii3gl6Z48EmSRQdzjnAAP70BVZNv5ZGFuJIreSKKP71O0bygTlQXigjXgSDnJLcPGua020u4ZbvcY38ENoZ1foTCRLvhdwkfiG6S3LkPDjNafsffWU9w1jc25hnlaYxTxuSjtz3WQ8R5dlS8lrqwVN2eyLYbpN6KUKST1d3Dk4A7+eTQEHsjqtxf7ksWq274CNLbpagMoPNctLvDtG8R3cK0Sqns3si0N3LfXEkb3MsfRERR9FGqbwY8Mku5KjrHu5VbKAUpSgFKUoD/2Q=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97429"/>
          <a:ext cx="304800" cy="309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2095499</xdr:colOff>
      <xdr:row>1</xdr:row>
      <xdr:rowOff>173182</xdr:rowOff>
    </xdr:from>
    <xdr:to>
      <xdr:col>3</xdr:col>
      <xdr:colOff>1626176</xdr:colOff>
      <xdr:row>7</xdr:row>
      <xdr:rowOff>182216</xdr:rowOff>
    </xdr:to>
    <xdr:pic>
      <xdr:nvPicPr>
        <xdr:cNvPr id="7" name="Imagen 6" descr="Resultado de imagen para servientrega">
          <a:extLst>
            <a:ext uri="{FF2B5EF4-FFF2-40B4-BE49-F238E27FC236}">
              <a16:creationId xmlns:a16="http://schemas.microsoft.com/office/drawing/2014/main" id="{D1F0609A-DE31-4846-A714-7619B6E10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99" y="502227"/>
          <a:ext cx="1972541" cy="1983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152400</xdr:rowOff>
    </xdr:to>
    <xdr:sp macro="" textlink="">
      <xdr:nvSpPr>
        <xdr:cNvPr id="2049" name="AutoShape 1" descr="http://wms.servientrega.com/suite/imagenes/excel.ico">
          <a:hlinkClick xmlns:r="http://schemas.openxmlformats.org/officeDocument/2006/relationships" r:id="rId1" tgtFrame="_parent"/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17245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152400</xdr:rowOff>
    </xdr:to>
    <xdr:sp macro="" textlink="">
      <xdr:nvSpPr>
        <xdr:cNvPr id="2050" name="AutoShape 2" descr="http://wms.servientrega.com/suite/imagenes/csv.ico">
          <a:hlinkClick xmlns:r="http://schemas.openxmlformats.org/officeDocument/2006/relationships" r:id="rId2" tgtFrame="_parent"/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334375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Viviana Enciso Triana" refreshedDate="44008.697480092589" createdVersion="6" refreshedVersion="6" minRefreshableVersion="3" recordCount="156" xr:uid="{040CFB18-FA0C-4E68-A821-987C51B3A4CC}">
  <cacheSource type="worksheet">
    <worksheetSource ref="G1:AW157" sheet="Inventario"/>
  </cacheSource>
  <cacheFields count="43">
    <cacheField name="fecha" numFmtId="14">
      <sharedItems containsSemiMixedTypes="0" containsNonDate="0" containsDate="1" containsString="0" minDate="2020-05-31T00:00:00" maxDate="2020-06-01T00:00:00"/>
    </cacheField>
    <cacheField name="area" numFmtId="0">
      <sharedItems/>
    </cacheField>
    <cacheField name="nombre_area" numFmtId="0">
      <sharedItems/>
    </cacheField>
    <cacheField name="sector" numFmtId="0">
      <sharedItems/>
    </cacheField>
    <cacheField name="nombre_sector" numFmtId="0">
      <sharedItems/>
    </cacheField>
    <cacheField name="punto" numFmtId="0">
      <sharedItems containsSemiMixedTypes="0" containsString="0" containsNumber="1" containsInteger="1" minValue="501" maxValue="501"/>
    </cacheField>
    <cacheField name="bodega" numFmtId="0">
      <sharedItems/>
    </cacheField>
    <cacheField name="nombre_bodega" numFmtId="0">
      <sharedItems/>
    </cacheField>
    <cacheField name="ubicacion" numFmtId="0">
      <sharedItems/>
    </cacheField>
    <cacheField name="tipo_producto" numFmtId="0">
      <sharedItems containsMixedTypes="1" containsNumber="1" containsInteger="1" minValue="12" maxValue="12"/>
    </cacheField>
    <cacheField name="grupo_linea" numFmtId="0">
      <sharedItems containsSemiMixedTypes="0" containsString="0" containsNumber="1" containsInteger="1" minValue="50" maxValue="50"/>
    </cacheField>
    <cacheField name="tipo_linea" numFmtId="0">
      <sharedItems containsSemiMixedTypes="0" containsString="0" containsNumber="1" minValue="50.1" maxValue="50.1"/>
    </cacheField>
    <cacheField name="linea" numFmtId="0">
      <sharedItems/>
    </cacheField>
    <cacheField name="sublinea" numFmtId="0">
      <sharedItems/>
    </cacheField>
    <cacheField name="articulo" numFmtId="0">
      <sharedItems count="40">
        <s v="LAB1027303"/>
        <s v="LAB1030586"/>
        <s v="LAB1030439"/>
        <s v="LAB1029729"/>
        <s v="LAB1029732"/>
        <s v="LAB1028553"/>
        <s v="LAB1028559"/>
        <s v="LAB1028562"/>
        <s v="LAB1028563"/>
        <s v="LAB1028565"/>
        <s v="LAB1028566"/>
        <s v="LAB1028567"/>
        <s v="LAB1028570"/>
        <s v="LAB1028576"/>
        <s v="LAB1028578"/>
        <s v="LAB1028557"/>
        <s v="LAB1028558"/>
        <s v="LAB1028568"/>
        <s v="LAB1028571"/>
        <s v="LAB1028577"/>
        <s v="LAB1028550"/>
        <s v="LAB1028552"/>
        <s v="LAB1028551"/>
        <s v="LAB1028569"/>
        <s v="LAB1028574"/>
        <s v="LAB1028554"/>
        <s v="LAB1028555"/>
        <s v="LAB1028556"/>
        <s v="LAB1028573"/>
        <s v="LAB1028260"/>
        <s v="LAB1028261"/>
        <s v="LAB1028262"/>
        <s v="LAB1029352"/>
        <s v="LAB1028259"/>
        <s v="LAB1028258"/>
        <s v="LAB1030347"/>
        <s v="LAB1030612"/>
        <s v="LAB1027047"/>
        <s v="LAB1029362"/>
        <s v="LAB1030346"/>
      </sharedItems>
    </cacheField>
    <cacheField name="presentacion" numFmtId="0">
      <sharedItems/>
    </cacheField>
    <cacheField name="nombre_articulo" numFmtId="0">
      <sharedItems count="38">
        <s v="LDPE EMERAUDE"/>
        <s v="POLIETILENO HAVY DUTY L03920B"/>
        <s v="POLIETILENO LINEAL BUTENO LLF0822E"/>
        <s v="POLIETILENO EXENO SIN ADITIVO LLDPE LLF60826NE"/>
        <s v="POLIETILENO EXENO ADITIVADO LLF61017HS"/>
        <s v="PRODUCTO TERMINADO REF 629 ESTIBA 3"/>
        <s v="PRODUCTO TERMINADO REF 974 ESTIBA 3"/>
        <s v="PRODUCTO TERMINADO REF 316"/>
        <s v="PRODUCTO TERMINADO REF 320 ESTIBA 3"/>
        <s v="PRODUCTO TERMINADO REF 389 ESTIBA 3"/>
        <s v="PRODUCTO TERMINADO REF 435 ESTIBA 3"/>
        <s v="PRODUCTO TERMINADO REF 492 ESTIBA 3"/>
        <s v="PRODUCTO TERMINADO REF 640 ESTIBA 3"/>
        <s v="PRODUCTO TERMINADO REF 889 ESTIBA 3"/>
        <s v="PRODUCTO TERMINADO REF 969 ESTIBA 3"/>
        <s v="PRODUCTO TERMINADO REF 916 ESTIBA 3"/>
        <s v="PRODUCTO TERMINADO REF 917 ESTIBA 3"/>
        <s v="PRODUCTO TERMINADO REF 522 ESTIBA 3"/>
        <s v="PRODUCTO TERMINADO REF 684 ESTIBA 3"/>
        <s v="PRODUCTO TERMINADO REF 920 ESTIBA 3"/>
        <s v="MUESTRAS LABORATORIO 19 CAJAS ESTIBA 1"/>
        <s v="PRODUCTO TERMINADO REF 524 ESTIBA 2"/>
        <s v="PRODUCTO TERMINADO REF 516 ESTIBA 2"/>
        <s v="PRODUCTO TERMINADO REF 597 ESTIBA 2"/>
        <s v="PRODUCTO TERMINADO REF 885 ESTIBA 2"/>
        <s v="PRODUCTO TERMINADO REF 852 ESTIBA 2"/>
        <s v="PRODUCTO TERMINADO REF 853 ESTIBA 2"/>
        <s v="PRODUCTO TERMINADO REF 877 ESTIBA 2"/>
        <s v="PRODUCTO TERMINADO REF 876"/>
        <s v="CAJA SMARTPACK 79805 PAQUETE X 20"/>
        <s v="CAJA SMARTPACK 82915 PAQUETE X 20"/>
        <s v="CAJA SMARTPACK 79736 PAQUETE X 20"/>
        <s v="PRODUCTO TERMINADO REF113000"/>
        <s v="PRODUCTO TERMINADO REF 1106-00 CAJA X 500"/>
        <s v="CINTA DE SEGURIDAD 6395 CAJA X 10500"/>
        <s v="CINTA SILICONADA"/>
        <s v="POLIETILENO METALOCENO MARLEX D143"/>
        <s v="POLIETILENO METALOCENO CON ADITIVO MARLEX D143FK"/>
      </sharedItems>
    </cacheField>
    <cacheField name="codigo_barra" numFmtId="0">
      <sharedItems containsNonDate="0" containsString="0" containsBlank="1"/>
    </cacheField>
    <cacheField name="alterno1" numFmtId="0">
      <sharedItems containsBlank="1" containsMixedTypes="1" containsNumber="1" containsInteger="1" minValue="316" maxValue="113000"/>
    </cacheField>
    <cacheField name="alterno2" numFmtId="0">
      <sharedItems containsNonDate="0" containsString="0" containsBlank="1"/>
    </cacheField>
    <cacheField name="equivalencia_uno" numFmtId="0">
      <sharedItems containsNonDate="0" containsString="0" containsBlank="1"/>
    </cacheField>
    <cacheField name="equivalencia_dos" numFmtId="0">
      <sharedItems containsNonDate="0" containsString="0" containsBlank="1"/>
    </cacheField>
    <cacheField name="cantidad" numFmtId="0">
      <sharedItems containsSemiMixedTypes="0" containsString="0" containsNumber="1" containsInteger="1" minValue="2" maxValue="12800"/>
    </cacheField>
    <cacheField name="referencia_proveedor" numFmtId="0">
      <sharedItems containsMixedTypes="1" containsNumber="1" containsInteger="1" minValue="316" maxValue="113000" count="40">
        <s v="LF0319E"/>
        <s v="L03920B"/>
        <s v="LLF0822E"/>
        <s v="LLF60826NE"/>
        <s v="LLF61017HS"/>
        <n v="629"/>
        <n v="974"/>
        <n v="316"/>
        <n v="320"/>
        <n v="389"/>
        <n v="435"/>
        <n v="492"/>
        <n v="640"/>
        <n v="889"/>
        <n v="969"/>
        <n v="916"/>
        <n v="917"/>
        <n v="522"/>
        <n v="684"/>
        <n v="920"/>
        <s v="MUESTRALAB"/>
        <n v="524"/>
        <n v="516"/>
        <n v="597"/>
        <n v="885"/>
        <n v="852"/>
        <n v="853"/>
        <n v="877"/>
        <n v="876"/>
        <n v="79805"/>
        <n v="82915"/>
        <n v="79736"/>
        <n v="113000"/>
        <s v="1106-00"/>
        <n v="6395"/>
        <s v="TSLPL1254"/>
        <s v="TSLPL1483"/>
        <s v="D143"/>
        <s v="D143FK"/>
        <s v="TSLPL1347"/>
      </sharedItems>
    </cacheField>
    <cacheField name="unidades_por_estiba" numFmtId="0">
      <sharedItems containsSemiMixedTypes="0" containsString="0" containsNumber="1" containsInteger="1" minValue="43" maxValue="1800000"/>
    </cacheField>
    <cacheField name="factor_conversion" numFmtId="0">
      <sharedItems containsSemiMixedTypes="0" containsString="0" containsNumber="1" containsInteger="1" minValue="1" maxValue="1"/>
    </cacheField>
    <cacheField name="valor_mercado" numFmtId="0">
      <sharedItems containsSemiMixedTypes="0" containsString="0" containsNumber="1" containsInteger="1" minValue="1" maxValue="829479"/>
    </cacheField>
    <cacheField name="largo_neto" numFmtId="0">
      <sharedItems containsSemiMixedTypes="0" containsString="0" containsNumber="1" minValue="1" maxValue="70"/>
    </cacheField>
    <cacheField name="alto_neto" numFmtId="0">
      <sharedItems containsSemiMixedTypes="0" containsString="0" containsNumber="1" minValue="0.71" maxValue="440"/>
    </cacheField>
    <cacheField name="ancho_neto" numFmtId="0">
      <sharedItems containsSemiMixedTypes="0" containsString="0" containsNumber="1" minValue="1" maxValue="50"/>
    </cacheField>
    <cacheField name="unidad_medida_longitud" numFmtId="0">
      <sharedItems/>
    </cacheField>
    <cacheField name="sscc" numFmtId="0">
      <sharedItems containsSemiMixedTypes="0" containsString="0" containsNumber="1" containsInteger="1" minValue="0" maxValue="0"/>
    </cacheField>
    <cacheField name="lote" numFmtId="0">
      <sharedItems containsMixedTypes="1" containsNumber="1" containsInteger="1" minValue="0" maxValue="0"/>
    </cacheField>
    <cacheField name="serie" numFmtId="0">
      <sharedItems containsSemiMixedTypes="0" containsString="0" containsNumber="1" containsInteger="1" minValue="0" maxValue="0"/>
    </cacheField>
    <cacheField name="documento1" numFmtId="0">
      <sharedItems containsSemiMixedTypes="0" containsString="0" containsNumber="1" containsInteger="1" minValue="0" maxValue="0"/>
    </cacheField>
    <cacheField name="documento2" numFmtId="0">
      <sharedItems containsSemiMixedTypes="0" containsString="0" containsNumber="1" containsInteger="1" minValue="0" maxValue="0"/>
    </cacheField>
    <cacheField name="estado_articulo" numFmtId="0">
      <sharedItems/>
    </cacheField>
    <cacheField name="estados_articulos_nombre" numFmtId="0">
      <sharedItems/>
    </cacheField>
    <cacheField name="total_ubicaciones" numFmtId="0">
      <sharedItems containsSemiMixedTypes="0" containsString="0" containsNumber="1" containsInteger="1" minValue="1" maxValue="1"/>
    </cacheField>
    <cacheField name="total_articulos" numFmtId="0">
      <sharedItems containsSemiMixedTypes="0" containsString="0" containsNumber="1" containsInteger="1" minValue="1" maxValue="1"/>
    </cacheField>
    <cacheField name="kilos_bruto" numFmtId="0">
      <sharedItems containsSemiMixedTypes="0" containsString="0" containsNumber="1" minValue="2.8800000000000002E-3" maxValue="1575"/>
    </cacheField>
    <cacheField name="kilos" numFmtId="0">
      <sharedItems containsSemiMixedTypes="0" containsString="0" containsNumber="1" minValue="2.8800000000000002E-3" maxValue="1575"/>
    </cacheField>
    <cacheField name="centimetros_cubico" numFmtId="0">
      <sharedItems containsSemiMixedTypes="0" containsString="0" containsNumber="1" minValue="9.2015999999999991" maxValue="39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d v="2020-05-31T00:00:00"/>
    <s v="ALMACEN"/>
    <s v="ALMACEN"/>
    <s v="COMT"/>
    <s v="COMTEK DISPONIBLE"/>
    <n v="501"/>
    <s v="ALMACEN"/>
    <s v="ALMACEN GENERAL"/>
    <s v="B05072"/>
    <s v="PRIMA"/>
    <n v="50"/>
    <n v="50.1"/>
    <s v="SIN"/>
    <s v="SIN"/>
    <x v="0"/>
    <s v="UND"/>
    <x v="0"/>
    <m/>
    <s v="LF0319E"/>
    <m/>
    <m/>
    <m/>
    <n v="25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625"/>
    <n v="625"/>
    <n v="1575000"/>
  </r>
  <r>
    <d v="2020-05-31T00:00:00"/>
    <s v="ALMACEN"/>
    <s v="ALMACEN"/>
    <s v="SIN"/>
    <s v="SIN"/>
    <n v="501"/>
    <s v="ALMACEN"/>
    <s v="ALMACEN GENERAL"/>
    <s v="A0406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406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408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408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410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410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412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412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414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414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4161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4162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418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418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420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420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4221"/>
    <n v="12"/>
    <n v="50"/>
    <n v="50.1"/>
    <s v="SIN"/>
    <s v="SIN"/>
    <x v="2"/>
    <s v="UND"/>
    <x v="2"/>
    <m/>
    <m/>
    <m/>
    <m/>
    <m/>
    <n v="9"/>
    <x v="2"/>
    <n v="43"/>
    <n v="1"/>
    <n v="1"/>
    <n v="63"/>
    <n v="15"/>
    <n v="44"/>
    <s v="CMS"/>
    <n v="0"/>
    <n v="0"/>
    <n v="0"/>
    <n v="0"/>
    <n v="0"/>
    <s v="BUEN"/>
    <s v="BUENO"/>
    <n v="1"/>
    <n v="1"/>
    <n v="225"/>
    <n v="225"/>
    <n v="374220"/>
  </r>
  <r>
    <d v="2020-05-31T00:00:00"/>
    <s v="ALMACEN"/>
    <s v="ALMACEN"/>
    <s v="SIN"/>
    <s v="SIN"/>
    <n v="501"/>
    <s v="ALMACEN"/>
    <s v="ALMACEN GENERAL"/>
    <s v="A04222"/>
    <s v="PRIMA"/>
    <n v="50"/>
    <n v="50.1"/>
    <s v="SIN"/>
    <s v="SIN"/>
    <x v="0"/>
    <s v="UND"/>
    <x v="0"/>
    <m/>
    <s v="LF0319E"/>
    <m/>
    <m/>
    <m/>
    <n v="4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100"/>
    <n v="100"/>
    <n v="252000"/>
  </r>
  <r>
    <d v="2020-05-31T00:00:00"/>
    <s v="ALMACEN"/>
    <s v="ALMACEN"/>
    <s v="SIN"/>
    <s v="SIN"/>
    <n v="501"/>
    <s v="ALMACEN"/>
    <s v="ALMACEN GENERAL"/>
    <s v="A04241"/>
    <s v="PRIMA"/>
    <n v="50"/>
    <n v="50.1"/>
    <s v="SIN"/>
    <s v="SIN"/>
    <x v="0"/>
    <s v="UND"/>
    <x v="0"/>
    <m/>
    <s v="LF0319E"/>
    <m/>
    <m/>
    <m/>
    <n v="30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750"/>
    <n v="750"/>
    <n v="1890000"/>
  </r>
  <r>
    <d v="2020-05-31T00:00:00"/>
    <s v="ALMACEN"/>
    <s v="ALMACEN"/>
    <s v="SIN"/>
    <s v="SIN"/>
    <n v="501"/>
    <s v="ALMACEN"/>
    <s v="ALMACEN GENERAL"/>
    <s v="A04242"/>
    <s v="PRIMA"/>
    <n v="50"/>
    <n v="50.1"/>
    <s v="SIN"/>
    <s v="SIN"/>
    <x v="0"/>
    <s v="UND"/>
    <x v="0"/>
    <m/>
    <s v="LF0319E"/>
    <m/>
    <m/>
    <m/>
    <n v="30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750"/>
    <n v="750"/>
    <n v="1890000"/>
  </r>
  <r>
    <d v="2020-05-31T00:00:00"/>
    <s v="ALMACEN"/>
    <s v="ALMACEN"/>
    <s v="SIN"/>
    <s v="SIN"/>
    <n v="501"/>
    <s v="ALMACEN"/>
    <s v="ALMACEN GENERAL"/>
    <s v="A05061"/>
    <s v="PRIMA"/>
    <n v="50"/>
    <n v="50.1"/>
    <s v="SIN"/>
    <s v="SIN"/>
    <x v="3"/>
    <s v="UND"/>
    <x v="3"/>
    <m/>
    <s v="LLF60826NE"/>
    <m/>
    <m/>
    <m/>
    <n v="30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062"/>
    <s v="PRIMA"/>
    <n v="50"/>
    <n v="50.1"/>
    <s v="SIN"/>
    <s v="SIN"/>
    <x v="3"/>
    <s v="UND"/>
    <x v="3"/>
    <m/>
    <s v="LLF60826NE"/>
    <m/>
    <m/>
    <m/>
    <n v="2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5081"/>
    <s v="PRIMA"/>
    <n v="50"/>
    <n v="50.1"/>
    <s v="SIN"/>
    <s v="SIN"/>
    <x v="3"/>
    <s v="UND"/>
    <x v="3"/>
    <m/>
    <s v="LLF60826NE"/>
    <m/>
    <m/>
    <m/>
    <n v="30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082"/>
    <s v="PRIMA"/>
    <n v="50"/>
    <n v="50.1"/>
    <s v="SIN"/>
    <s v="SIN"/>
    <x v="3"/>
    <s v="UND"/>
    <x v="3"/>
    <m/>
    <s v="LLF60826NE"/>
    <m/>
    <m/>
    <m/>
    <n v="2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5101"/>
    <s v="PRIMA"/>
    <n v="50"/>
    <n v="50.1"/>
    <s v="SIN"/>
    <s v="SIN"/>
    <x v="3"/>
    <s v="UND"/>
    <x v="3"/>
    <m/>
    <s v="LLF60826NE"/>
    <m/>
    <m/>
    <m/>
    <n v="30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102"/>
    <s v="PRIMA"/>
    <n v="50"/>
    <n v="50.1"/>
    <s v="SIN"/>
    <s v="SIN"/>
    <x v="3"/>
    <s v="UND"/>
    <x v="3"/>
    <m/>
    <s v="LLF60826NE"/>
    <m/>
    <m/>
    <m/>
    <n v="2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5121"/>
    <s v="PRIMA"/>
    <n v="50"/>
    <n v="50.1"/>
    <s v="SIN"/>
    <s v="SIN"/>
    <x v="3"/>
    <s v="UND"/>
    <x v="3"/>
    <m/>
    <s v="LLF60826NE"/>
    <m/>
    <m/>
    <m/>
    <n v="30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122"/>
    <s v="PRIMA"/>
    <n v="50"/>
    <n v="50.1"/>
    <s v="SIN"/>
    <s v="SIN"/>
    <x v="3"/>
    <s v="UND"/>
    <x v="3"/>
    <m/>
    <s v="LLF60826NE"/>
    <m/>
    <m/>
    <m/>
    <n v="2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513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13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5141"/>
    <s v="PRIMA"/>
    <n v="50"/>
    <n v="50.1"/>
    <s v="SIN"/>
    <s v="SIN"/>
    <x v="3"/>
    <s v="UND"/>
    <x v="3"/>
    <m/>
    <s v="LLF60826NE"/>
    <m/>
    <m/>
    <m/>
    <n v="30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142"/>
    <s v="PRIMA"/>
    <n v="50"/>
    <n v="50.1"/>
    <s v="SIN"/>
    <s v="SIN"/>
    <x v="3"/>
    <s v="UND"/>
    <x v="3"/>
    <m/>
    <s v="LLF60826NE"/>
    <m/>
    <m/>
    <m/>
    <n v="26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650"/>
    <n v="650"/>
    <n v="1081080"/>
  </r>
  <r>
    <d v="2020-05-31T00:00:00"/>
    <s v="ALMACEN"/>
    <s v="ALMACEN"/>
    <s v="SIN"/>
    <s v="SIN"/>
    <n v="501"/>
    <s v="ALMACEN"/>
    <s v="ALMACEN GENERAL"/>
    <s v="A05161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5162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18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18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5202"/>
    <s v="PRIMA"/>
    <n v="50"/>
    <n v="50.1"/>
    <s v="SIN"/>
    <s v="SIN"/>
    <x v="4"/>
    <s v="UND"/>
    <x v="4"/>
    <m/>
    <s v="LLF61017HS"/>
    <m/>
    <m/>
    <m/>
    <n v="30"/>
    <x v="4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221"/>
    <s v="PRIMA"/>
    <n v="50"/>
    <n v="50.1"/>
    <s v="SIN"/>
    <s v="SIN"/>
    <x v="4"/>
    <s v="UND"/>
    <x v="4"/>
    <m/>
    <s v="LLF61017HS"/>
    <m/>
    <m/>
    <m/>
    <n v="30"/>
    <x v="4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222"/>
    <s v="PRIMA"/>
    <n v="50"/>
    <n v="50.1"/>
    <s v="SIN"/>
    <s v="SIN"/>
    <x v="4"/>
    <s v="UND"/>
    <x v="4"/>
    <m/>
    <s v="LLF61017HS"/>
    <m/>
    <m/>
    <m/>
    <n v="30"/>
    <x v="4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241"/>
    <s v="PRIMA"/>
    <n v="50"/>
    <n v="50.1"/>
    <s v="SIN"/>
    <s v="SIN"/>
    <x v="4"/>
    <s v="UND"/>
    <x v="4"/>
    <m/>
    <s v="LLF61017HS"/>
    <m/>
    <m/>
    <m/>
    <n v="30"/>
    <x v="4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5242"/>
    <s v="PRIMA"/>
    <n v="50"/>
    <n v="50.1"/>
    <s v="SIN"/>
    <s v="SIN"/>
    <x v="4"/>
    <s v="UND"/>
    <x v="4"/>
    <m/>
    <s v="LLF61017HS"/>
    <m/>
    <m/>
    <m/>
    <n v="35"/>
    <x v="4"/>
    <n v="43"/>
    <n v="1"/>
    <n v="4158"/>
    <n v="63"/>
    <n v="15"/>
    <n v="44"/>
    <s v="CMS"/>
    <n v="0"/>
    <n v="0"/>
    <n v="0"/>
    <n v="0"/>
    <n v="0"/>
    <s v="BUEN"/>
    <s v="BUENO"/>
    <n v="1"/>
    <n v="1"/>
    <n v="875"/>
    <n v="875"/>
    <n v="145530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5"/>
    <s v="UND"/>
    <x v="5"/>
    <m/>
    <n v="629"/>
    <m/>
    <m/>
    <m/>
    <n v="2800"/>
    <x v="5"/>
    <n v="1800000"/>
    <n v="1"/>
    <n v="1"/>
    <n v="1"/>
    <n v="1"/>
    <n v="1"/>
    <s v="CMS"/>
    <n v="0"/>
    <n v="0"/>
    <n v="0"/>
    <n v="0"/>
    <n v="0"/>
    <s v="BUEN"/>
    <s v="BUENO"/>
    <n v="1"/>
    <n v="1"/>
    <n v="2.8"/>
    <n v="2.8"/>
    <n v="280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6"/>
    <s v="UND"/>
    <x v="6"/>
    <m/>
    <n v="974"/>
    <m/>
    <m/>
    <m/>
    <n v="600"/>
    <x v="6"/>
    <n v="1800000"/>
    <n v="1"/>
    <n v="1"/>
    <n v="1"/>
    <n v="1"/>
    <n v="1"/>
    <s v="CMS"/>
    <n v="0"/>
    <n v="0"/>
    <n v="0"/>
    <n v="0"/>
    <n v="0"/>
    <s v="BUEN"/>
    <s v="BUENO"/>
    <n v="1"/>
    <n v="1"/>
    <n v="0.6"/>
    <n v="0.6"/>
    <n v="60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7"/>
    <s v="UND"/>
    <x v="7"/>
    <m/>
    <n v="316"/>
    <m/>
    <m/>
    <m/>
    <n v="3150"/>
    <x v="7"/>
    <n v="1800000"/>
    <n v="1"/>
    <n v="1"/>
    <n v="1"/>
    <n v="1"/>
    <n v="1"/>
    <s v="CMS"/>
    <n v="0"/>
    <n v="0"/>
    <n v="0"/>
    <n v="0"/>
    <n v="0"/>
    <s v="BUEN"/>
    <s v="BUENO"/>
    <n v="1"/>
    <n v="1"/>
    <n v="3.15"/>
    <n v="3.15"/>
    <n v="315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8"/>
    <s v="UND"/>
    <x v="8"/>
    <m/>
    <n v="320"/>
    <m/>
    <m/>
    <m/>
    <n v="3200"/>
    <x v="8"/>
    <n v="1800000"/>
    <n v="1"/>
    <n v="1"/>
    <n v="1"/>
    <n v="1"/>
    <n v="1"/>
    <s v="CMS"/>
    <n v="0"/>
    <n v="0"/>
    <n v="0"/>
    <n v="0"/>
    <n v="0"/>
    <s v="BUEN"/>
    <s v="BUENO"/>
    <n v="1"/>
    <n v="1"/>
    <n v="3.2"/>
    <n v="3.2"/>
    <n v="320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9"/>
    <s v="UND"/>
    <x v="9"/>
    <m/>
    <n v="389"/>
    <m/>
    <m/>
    <m/>
    <n v="600"/>
    <x v="9"/>
    <n v="1800000"/>
    <n v="1"/>
    <n v="1"/>
    <n v="1"/>
    <n v="1"/>
    <n v="1"/>
    <s v="CMS"/>
    <n v="0"/>
    <n v="0"/>
    <n v="0"/>
    <n v="0"/>
    <n v="0"/>
    <s v="BUEN"/>
    <s v="BUENO"/>
    <n v="1"/>
    <n v="1"/>
    <n v="0.6"/>
    <n v="0.6"/>
    <n v="60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10"/>
    <s v="UND"/>
    <x v="10"/>
    <m/>
    <n v="435"/>
    <m/>
    <m/>
    <m/>
    <n v="2200"/>
    <x v="10"/>
    <n v="1800000"/>
    <n v="1"/>
    <n v="1"/>
    <n v="1"/>
    <n v="1"/>
    <n v="1"/>
    <s v="CMS"/>
    <n v="0"/>
    <n v="0"/>
    <n v="0"/>
    <n v="0"/>
    <n v="0"/>
    <s v="BUEN"/>
    <s v="BUENO"/>
    <n v="1"/>
    <n v="1"/>
    <n v="2.2000000000000002"/>
    <n v="2.2000000000000002"/>
    <n v="220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11"/>
    <s v="UND"/>
    <x v="11"/>
    <m/>
    <n v="492"/>
    <m/>
    <m/>
    <m/>
    <n v="9900"/>
    <x v="11"/>
    <n v="1800000"/>
    <n v="1"/>
    <n v="1"/>
    <n v="1"/>
    <n v="1"/>
    <n v="1"/>
    <s v="CMS"/>
    <n v="0"/>
    <n v="0"/>
    <n v="0"/>
    <n v="0"/>
    <n v="0"/>
    <s v="BUEN"/>
    <s v="BUENO"/>
    <n v="1"/>
    <n v="1"/>
    <n v="9.9"/>
    <n v="9.9"/>
    <n v="990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12"/>
    <s v="UND"/>
    <x v="12"/>
    <m/>
    <n v="640"/>
    <m/>
    <m/>
    <m/>
    <n v="2000"/>
    <x v="12"/>
    <n v="1800000"/>
    <n v="1"/>
    <n v="1"/>
    <n v="1"/>
    <n v="1"/>
    <n v="1"/>
    <s v="CMS"/>
    <n v="0"/>
    <n v="0"/>
    <n v="0"/>
    <n v="0"/>
    <n v="0"/>
    <s v="BUEN"/>
    <s v="BUENO"/>
    <n v="1"/>
    <n v="1"/>
    <n v="2"/>
    <n v="2"/>
    <n v="200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13"/>
    <s v="UND"/>
    <x v="13"/>
    <m/>
    <n v="889"/>
    <m/>
    <m/>
    <m/>
    <n v="500"/>
    <x v="13"/>
    <n v="1800000"/>
    <n v="1"/>
    <n v="1"/>
    <n v="1"/>
    <n v="1"/>
    <n v="1"/>
    <s v="CMS"/>
    <n v="0"/>
    <n v="0"/>
    <n v="0"/>
    <n v="0"/>
    <n v="0"/>
    <s v="BUEN"/>
    <s v="BUENO"/>
    <n v="1"/>
    <n v="1"/>
    <n v="0.5"/>
    <n v="0.5"/>
    <n v="500"/>
  </r>
  <r>
    <d v="2020-05-31T00:00:00"/>
    <s v="ALMACEN"/>
    <s v="ALMACEN"/>
    <s v="SIN"/>
    <s v="SIN"/>
    <n v="501"/>
    <s v="ALMACEN"/>
    <s v="ALMACEN GENERAL"/>
    <s v="A06061"/>
    <n v="12"/>
    <n v="50"/>
    <n v="50.1"/>
    <s v="SIN"/>
    <s v="SIN"/>
    <x v="14"/>
    <s v="UND"/>
    <x v="14"/>
    <m/>
    <n v="969"/>
    <m/>
    <m/>
    <m/>
    <n v="800"/>
    <x v="14"/>
    <n v="1800000"/>
    <n v="1"/>
    <n v="1"/>
    <n v="1"/>
    <n v="1"/>
    <n v="1"/>
    <s v="CMS"/>
    <n v="0"/>
    <n v="0"/>
    <n v="0"/>
    <n v="0"/>
    <n v="0"/>
    <s v="BUEN"/>
    <s v="BUENO"/>
    <n v="1"/>
    <n v="1"/>
    <n v="0.8"/>
    <n v="0.8"/>
    <n v="800"/>
  </r>
  <r>
    <d v="2020-05-31T00:00:00"/>
    <s v="ALMACEN"/>
    <s v="ALMACEN"/>
    <s v="SIN"/>
    <s v="SIN"/>
    <n v="501"/>
    <s v="ALMACEN"/>
    <s v="ALMACEN GENERAL"/>
    <s v="A06062"/>
    <n v="12"/>
    <n v="50"/>
    <n v="50.1"/>
    <s v="SIN"/>
    <s v="SIN"/>
    <x v="15"/>
    <s v="UND"/>
    <x v="15"/>
    <m/>
    <n v="916"/>
    <m/>
    <m/>
    <m/>
    <n v="2000"/>
    <x v="15"/>
    <n v="1800000"/>
    <n v="1"/>
    <n v="1"/>
    <n v="1"/>
    <n v="1"/>
    <n v="1"/>
    <s v="CMS"/>
    <n v="0"/>
    <n v="0"/>
    <n v="0"/>
    <n v="0"/>
    <n v="0"/>
    <s v="BUEN"/>
    <s v="BUENO"/>
    <n v="1"/>
    <n v="1"/>
    <n v="2"/>
    <n v="2"/>
    <n v="2000"/>
  </r>
  <r>
    <d v="2020-05-31T00:00:00"/>
    <s v="ALMACEN"/>
    <s v="ALMACEN"/>
    <s v="SIN"/>
    <s v="SIN"/>
    <n v="501"/>
    <s v="ALMACEN"/>
    <s v="ALMACEN GENERAL"/>
    <s v="A06062"/>
    <n v="12"/>
    <n v="50"/>
    <n v="50.1"/>
    <s v="SIN"/>
    <s v="SIN"/>
    <x v="16"/>
    <s v="UND"/>
    <x v="16"/>
    <m/>
    <n v="917"/>
    <m/>
    <m/>
    <m/>
    <n v="700"/>
    <x v="16"/>
    <n v="1800000"/>
    <n v="1"/>
    <n v="1"/>
    <n v="1"/>
    <n v="1"/>
    <n v="1"/>
    <s v="CMS"/>
    <n v="0"/>
    <n v="0"/>
    <n v="0"/>
    <n v="0"/>
    <n v="0"/>
    <s v="BUEN"/>
    <s v="BUENO"/>
    <n v="1"/>
    <n v="1"/>
    <n v="0.7"/>
    <n v="0.7"/>
    <n v="700"/>
  </r>
  <r>
    <d v="2020-05-31T00:00:00"/>
    <s v="ALMACEN"/>
    <s v="ALMACEN"/>
    <s v="SIN"/>
    <s v="SIN"/>
    <n v="501"/>
    <s v="ALMACEN"/>
    <s v="ALMACEN GENERAL"/>
    <s v="A06062"/>
    <n v="12"/>
    <n v="50"/>
    <n v="50.1"/>
    <s v="SIN"/>
    <s v="SIN"/>
    <x v="17"/>
    <s v="UND"/>
    <x v="17"/>
    <m/>
    <n v="522"/>
    <m/>
    <m/>
    <m/>
    <n v="3800"/>
    <x v="17"/>
    <n v="1800000"/>
    <n v="1"/>
    <n v="1"/>
    <n v="1"/>
    <n v="1"/>
    <n v="1"/>
    <s v="CMS"/>
    <n v="0"/>
    <n v="0"/>
    <n v="0"/>
    <n v="0"/>
    <n v="0"/>
    <s v="BUEN"/>
    <s v="BUENO"/>
    <n v="1"/>
    <n v="1"/>
    <n v="3.8"/>
    <n v="3.8"/>
    <n v="3800"/>
  </r>
  <r>
    <d v="2020-05-31T00:00:00"/>
    <s v="ALMACEN"/>
    <s v="ALMACEN"/>
    <s v="SIN"/>
    <s v="SIN"/>
    <n v="501"/>
    <s v="ALMACEN"/>
    <s v="ALMACEN GENERAL"/>
    <s v="A06062"/>
    <n v="12"/>
    <n v="50"/>
    <n v="50.1"/>
    <s v="SIN"/>
    <s v="SIN"/>
    <x v="18"/>
    <s v="UND"/>
    <x v="18"/>
    <m/>
    <n v="684"/>
    <m/>
    <m/>
    <m/>
    <n v="4700"/>
    <x v="18"/>
    <n v="1800000"/>
    <n v="1"/>
    <n v="1"/>
    <n v="1"/>
    <n v="1"/>
    <n v="1"/>
    <s v="CMS"/>
    <n v="0"/>
    <n v="0"/>
    <n v="0"/>
    <n v="0"/>
    <n v="0"/>
    <s v="BUEN"/>
    <s v="BUENO"/>
    <n v="1"/>
    <n v="1"/>
    <n v="4.7"/>
    <n v="4.7"/>
    <n v="4700"/>
  </r>
  <r>
    <d v="2020-05-31T00:00:00"/>
    <s v="ALMACEN"/>
    <s v="ALMACEN"/>
    <s v="SIN"/>
    <s v="SIN"/>
    <n v="501"/>
    <s v="ALMACEN"/>
    <s v="ALMACEN GENERAL"/>
    <s v="A06062"/>
    <n v="12"/>
    <n v="50"/>
    <n v="50.1"/>
    <s v="SIN"/>
    <s v="SIN"/>
    <x v="19"/>
    <s v="UND"/>
    <x v="19"/>
    <m/>
    <n v="920"/>
    <m/>
    <m/>
    <m/>
    <n v="12100"/>
    <x v="19"/>
    <n v="1800000"/>
    <n v="1"/>
    <n v="1"/>
    <n v="1"/>
    <n v="1"/>
    <n v="1"/>
    <s v="CMS"/>
    <n v="0"/>
    <n v="0"/>
    <n v="0"/>
    <n v="0"/>
    <n v="0"/>
    <s v="BUEN"/>
    <s v="BUENO"/>
    <n v="1"/>
    <n v="1"/>
    <n v="12.1"/>
    <n v="12.1"/>
    <n v="12100"/>
  </r>
  <r>
    <d v="2020-05-31T00:00:00"/>
    <s v="ALMACEN"/>
    <s v="ALMACEN"/>
    <s v="SIN"/>
    <s v="SIN"/>
    <n v="501"/>
    <s v="ALMACEN"/>
    <s v="ALMACEN GENERAL"/>
    <s v="A06081"/>
    <n v="12"/>
    <n v="50"/>
    <n v="50.1"/>
    <s v="SIN"/>
    <s v="SIN"/>
    <x v="20"/>
    <s v="UND"/>
    <x v="20"/>
    <m/>
    <s v="MUESTRALAB"/>
    <m/>
    <m/>
    <m/>
    <n v="19"/>
    <x v="20"/>
    <n v="1800000"/>
    <n v="1"/>
    <n v="1"/>
    <n v="1"/>
    <n v="1"/>
    <n v="1"/>
    <s v="CMS"/>
    <n v="0"/>
    <n v="0"/>
    <n v="0"/>
    <n v="0"/>
    <n v="0"/>
    <s v="BUEN"/>
    <s v="BUENO"/>
    <n v="1"/>
    <n v="1"/>
    <n v="1.9E-2"/>
    <n v="1.9E-2"/>
    <n v="19"/>
  </r>
  <r>
    <d v="2020-05-31T00:00:00"/>
    <s v="ALMACEN"/>
    <s v="ALMACEN"/>
    <s v="SIN"/>
    <s v="SIN"/>
    <n v="501"/>
    <s v="ALMACEN"/>
    <s v="ALMACEN GENERAL"/>
    <s v="A06082"/>
    <n v="12"/>
    <n v="50"/>
    <n v="50.1"/>
    <s v="SIN"/>
    <s v="SIN"/>
    <x v="21"/>
    <s v="UND"/>
    <x v="21"/>
    <m/>
    <n v="524"/>
    <m/>
    <m/>
    <m/>
    <n v="11000"/>
    <x v="21"/>
    <n v="1800000"/>
    <n v="1"/>
    <n v="1"/>
    <n v="1"/>
    <n v="1"/>
    <n v="1"/>
    <s v="CMS"/>
    <n v="0"/>
    <n v="0"/>
    <n v="0"/>
    <n v="0"/>
    <n v="0"/>
    <s v="BUEN"/>
    <s v="BUENO"/>
    <n v="1"/>
    <n v="1"/>
    <n v="11"/>
    <n v="11"/>
    <n v="11000"/>
  </r>
  <r>
    <d v="2020-05-31T00:00:00"/>
    <s v="ALMACEN"/>
    <s v="ALMACEN"/>
    <s v="SIN"/>
    <s v="SIN"/>
    <n v="501"/>
    <s v="ALMACEN"/>
    <s v="ALMACEN GENERAL"/>
    <s v="A06101"/>
    <n v="12"/>
    <n v="50"/>
    <n v="50.1"/>
    <s v="SIN"/>
    <s v="SIN"/>
    <x v="22"/>
    <s v="UND"/>
    <x v="22"/>
    <m/>
    <n v="516"/>
    <m/>
    <m/>
    <m/>
    <n v="1400"/>
    <x v="22"/>
    <n v="1800000"/>
    <n v="1"/>
    <n v="1"/>
    <n v="1"/>
    <n v="1"/>
    <n v="1"/>
    <s v="CMS"/>
    <n v="0"/>
    <n v="0"/>
    <n v="0"/>
    <n v="0"/>
    <n v="0"/>
    <s v="BUEN"/>
    <s v="BUENO"/>
    <n v="1"/>
    <n v="1"/>
    <n v="1.4"/>
    <n v="1.4"/>
    <n v="1400"/>
  </r>
  <r>
    <d v="2020-05-31T00:00:00"/>
    <s v="ALMACEN"/>
    <s v="ALMACEN"/>
    <s v="SIN"/>
    <s v="SIN"/>
    <n v="501"/>
    <s v="ALMACEN"/>
    <s v="ALMACEN GENERAL"/>
    <s v="A06101"/>
    <n v="12"/>
    <n v="50"/>
    <n v="50.1"/>
    <s v="SIN"/>
    <s v="SIN"/>
    <x v="23"/>
    <s v="UND"/>
    <x v="23"/>
    <m/>
    <n v="597"/>
    <m/>
    <m/>
    <m/>
    <n v="2000"/>
    <x v="23"/>
    <n v="1800000"/>
    <n v="1"/>
    <n v="1"/>
    <n v="1"/>
    <n v="1"/>
    <n v="1"/>
    <s v="CMS"/>
    <n v="0"/>
    <n v="0"/>
    <n v="0"/>
    <n v="0"/>
    <n v="0"/>
    <s v="BUEN"/>
    <s v="BUENO"/>
    <n v="1"/>
    <n v="1"/>
    <n v="2"/>
    <n v="2"/>
    <n v="2000"/>
  </r>
  <r>
    <d v="2020-05-31T00:00:00"/>
    <s v="ALMACEN"/>
    <s v="ALMACEN"/>
    <s v="SIN"/>
    <s v="SIN"/>
    <n v="501"/>
    <s v="ALMACEN"/>
    <s v="ALMACEN GENERAL"/>
    <s v="A06101"/>
    <n v="12"/>
    <n v="50"/>
    <n v="50.1"/>
    <s v="SIN"/>
    <s v="SIN"/>
    <x v="24"/>
    <s v="UND"/>
    <x v="24"/>
    <m/>
    <n v="885"/>
    <m/>
    <m/>
    <m/>
    <n v="12800"/>
    <x v="24"/>
    <n v="1800000"/>
    <n v="1"/>
    <n v="1"/>
    <n v="1"/>
    <n v="1"/>
    <n v="1"/>
    <s v="CMS"/>
    <n v="0"/>
    <n v="0"/>
    <n v="0"/>
    <n v="0"/>
    <n v="0"/>
    <s v="BUEN"/>
    <s v="BUENO"/>
    <n v="1"/>
    <n v="1"/>
    <n v="12.8"/>
    <n v="12.8"/>
    <n v="12800"/>
  </r>
  <r>
    <d v="2020-05-31T00:00:00"/>
    <s v="ALMACEN"/>
    <s v="ALMACEN"/>
    <s v="SIN"/>
    <s v="SIN"/>
    <n v="501"/>
    <s v="ALMACEN"/>
    <s v="ALMACEN GENERAL"/>
    <s v="A06102"/>
    <n v="12"/>
    <n v="50"/>
    <n v="50.1"/>
    <s v="SIN"/>
    <s v="SIN"/>
    <x v="25"/>
    <s v="UND"/>
    <x v="25"/>
    <m/>
    <n v="852"/>
    <m/>
    <m/>
    <m/>
    <n v="6000"/>
    <x v="25"/>
    <n v="1800000"/>
    <n v="1"/>
    <n v="1"/>
    <n v="1"/>
    <n v="1"/>
    <n v="1"/>
    <s v="CMS"/>
    <n v="0"/>
    <n v="0"/>
    <n v="0"/>
    <n v="0"/>
    <n v="0"/>
    <s v="BUEN"/>
    <s v="BUENO"/>
    <n v="1"/>
    <n v="1"/>
    <n v="6"/>
    <n v="6"/>
    <n v="6000"/>
  </r>
  <r>
    <d v="2020-05-31T00:00:00"/>
    <s v="ALMACEN"/>
    <s v="ALMACEN"/>
    <s v="SIN"/>
    <s v="SIN"/>
    <n v="501"/>
    <s v="ALMACEN"/>
    <s v="ALMACEN GENERAL"/>
    <s v="A06102"/>
    <n v="12"/>
    <n v="50"/>
    <n v="50.1"/>
    <s v="SIN"/>
    <s v="SIN"/>
    <x v="26"/>
    <s v="UND"/>
    <x v="26"/>
    <m/>
    <n v="853"/>
    <m/>
    <m/>
    <m/>
    <n v="1038"/>
    <x v="26"/>
    <n v="1800000"/>
    <n v="1"/>
    <n v="1"/>
    <n v="1"/>
    <n v="1"/>
    <n v="1"/>
    <s v="CMS"/>
    <n v="0"/>
    <n v="0"/>
    <n v="0"/>
    <n v="0"/>
    <n v="0"/>
    <s v="BUEN"/>
    <s v="BUENO"/>
    <n v="1"/>
    <n v="1"/>
    <n v="1.038"/>
    <n v="1.038"/>
    <n v="1038"/>
  </r>
  <r>
    <d v="2020-05-31T00:00:00"/>
    <s v="ALMACEN"/>
    <s v="ALMACEN"/>
    <s v="SIN"/>
    <s v="SIN"/>
    <n v="501"/>
    <s v="ALMACEN"/>
    <s v="ALMACEN GENERAL"/>
    <s v="A06102"/>
    <n v="12"/>
    <n v="50"/>
    <n v="50.1"/>
    <s v="SIN"/>
    <s v="SIN"/>
    <x v="27"/>
    <s v="UND"/>
    <x v="27"/>
    <m/>
    <n v="877"/>
    <m/>
    <m/>
    <m/>
    <n v="900"/>
    <x v="27"/>
    <n v="1800000"/>
    <n v="1"/>
    <n v="1"/>
    <n v="1"/>
    <n v="1"/>
    <n v="1"/>
    <s v="CMS"/>
    <n v="0"/>
    <n v="0"/>
    <n v="0"/>
    <n v="0"/>
    <n v="0"/>
    <s v="BUEN"/>
    <s v="BUENO"/>
    <n v="1"/>
    <n v="1"/>
    <n v="0.9"/>
    <n v="0.9"/>
    <n v="900"/>
  </r>
  <r>
    <d v="2020-05-31T00:00:00"/>
    <s v="ALMACEN"/>
    <s v="ALMACEN"/>
    <s v="SIN"/>
    <s v="SIN"/>
    <n v="501"/>
    <s v="ALMACEN"/>
    <s v="ALMACEN GENERAL"/>
    <s v="A06121"/>
    <n v="12"/>
    <n v="50"/>
    <n v="50.1"/>
    <s v="SIN"/>
    <s v="SIN"/>
    <x v="28"/>
    <s v="UND"/>
    <x v="28"/>
    <m/>
    <n v="876"/>
    <m/>
    <m/>
    <m/>
    <n v="800"/>
    <x v="28"/>
    <n v="1800000"/>
    <n v="1"/>
    <n v="1"/>
    <n v="1"/>
    <n v="1"/>
    <n v="1"/>
    <s v="CMS"/>
    <n v="0"/>
    <n v="0"/>
    <n v="0"/>
    <n v="0"/>
    <n v="0"/>
    <s v="BUEN"/>
    <s v="BUENO"/>
    <n v="1"/>
    <n v="1"/>
    <n v="0.8"/>
    <n v="0.8"/>
    <n v="800"/>
  </r>
  <r>
    <d v="2020-05-31T00:00:00"/>
    <s v="ALMACEN"/>
    <s v="ALMACEN"/>
    <s v="SIN"/>
    <s v="SIN"/>
    <n v="501"/>
    <s v="ALMACEN"/>
    <s v="ALMACEN GENERAL"/>
    <s v="A0612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6122"/>
    <n v="12"/>
    <n v="50"/>
    <n v="50.1"/>
    <s v="SIN"/>
    <s v="SIN"/>
    <x v="29"/>
    <s v="UNT"/>
    <x v="29"/>
    <m/>
    <n v="79805"/>
    <m/>
    <m/>
    <m/>
    <n v="20"/>
    <x v="29"/>
    <n v="1800000"/>
    <n v="1"/>
    <n v="1"/>
    <n v="40"/>
    <n v="16"/>
    <n v="30"/>
    <s v="CMS"/>
    <n v="0"/>
    <s v="ESTIBA1"/>
    <n v="0"/>
    <n v="0"/>
    <n v="0"/>
    <s v="BUEN"/>
    <s v="BUENO"/>
    <n v="1"/>
    <n v="1"/>
    <n v="200"/>
    <n v="200"/>
    <n v="384000"/>
  </r>
  <r>
    <d v="2020-05-31T00:00:00"/>
    <s v="ALMACEN"/>
    <s v="ALMACEN"/>
    <s v="SIN"/>
    <s v="SIN"/>
    <n v="501"/>
    <s v="ALMACEN"/>
    <s v="ALMACEN GENERAL"/>
    <s v="A06122"/>
    <n v="12"/>
    <n v="50"/>
    <n v="50.1"/>
    <s v="SIN"/>
    <s v="SIN"/>
    <x v="30"/>
    <s v="UNT"/>
    <x v="30"/>
    <m/>
    <n v="82915"/>
    <m/>
    <m/>
    <m/>
    <n v="8"/>
    <x v="30"/>
    <n v="1800000"/>
    <n v="1"/>
    <n v="1"/>
    <n v="30"/>
    <n v="12"/>
    <n v="25"/>
    <s v="CMS"/>
    <n v="0"/>
    <s v="ESTIBA2"/>
    <n v="0"/>
    <n v="0"/>
    <n v="0"/>
    <s v="BUEN"/>
    <s v="BUENO"/>
    <n v="1"/>
    <n v="1"/>
    <n v="64"/>
    <n v="64"/>
    <n v="72000"/>
  </r>
  <r>
    <d v="2020-05-31T00:00:00"/>
    <s v="ALMACEN"/>
    <s v="ALMACEN"/>
    <s v="SIN"/>
    <s v="SIN"/>
    <n v="501"/>
    <s v="ALMACEN"/>
    <s v="ALMACEN GENERAL"/>
    <s v="A06122"/>
    <n v="12"/>
    <n v="50"/>
    <n v="50.1"/>
    <s v="SIN"/>
    <s v="SIN"/>
    <x v="31"/>
    <s v="UNT"/>
    <x v="31"/>
    <m/>
    <n v="79736"/>
    <m/>
    <m/>
    <m/>
    <n v="2"/>
    <x v="31"/>
    <n v="1800000"/>
    <n v="1"/>
    <n v="1"/>
    <n v="30"/>
    <n v="12"/>
    <n v="25"/>
    <s v="CMS"/>
    <n v="0"/>
    <s v="ESTIBA2"/>
    <n v="0"/>
    <n v="0"/>
    <n v="0"/>
    <s v="BUEN"/>
    <s v="BUENO"/>
    <n v="1"/>
    <n v="1"/>
    <n v="4"/>
    <n v="4"/>
    <n v="18000"/>
  </r>
  <r>
    <d v="2020-05-31T00:00:00"/>
    <s v="ALMACEN"/>
    <s v="ALMACEN"/>
    <s v="SIN"/>
    <s v="SIN"/>
    <n v="501"/>
    <s v="ALMACEN"/>
    <s v="ALMACEN GENERAL"/>
    <s v="A0612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A06141"/>
    <s v="PRIMA"/>
    <n v="50"/>
    <n v="50.1"/>
    <s v="SIN"/>
    <s v="SIN"/>
    <x v="1"/>
    <s v="UND"/>
    <x v="1"/>
    <m/>
    <s v="L03920B"/>
    <m/>
    <m/>
    <m/>
    <n v="3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A06142"/>
    <s v="PRIMA"/>
    <n v="50"/>
    <n v="50.1"/>
    <s v="SIN"/>
    <s v="SIN"/>
    <x v="1"/>
    <s v="UND"/>
    <x v="1"/>
    <m/>
    <s v="L03920B"/>
    <m/>
    <m/>
    <m/>
    <n v="2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B05071"/>
    <s v="PRIMA"/>
    <n v="50"/>
    <n v="50.1"/>
    <s v="SIN"/>
    <s v="SIN"/>
    <x v="0"/>
    <s v="UND"/>
    <x v="0"/>
    <m/>
    <s v="LF0319E"/>
    <m/>
    <m/>
    <m/>
    <n v="30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750"/>
    <n v="750"/>
    <n v="1890000"/>
  </r>
  <r>
    <d v="2020-05-31T00:00:00"/>
    <s v="ALMACEN"/>
    <s v="ALMACEN"/>
    <s v="SIN"/>
    <s v="SIN"/>
    <n v="501"/>
    <s v="ALMACEN"/>
    <s v="ALMACEN GENERAL"/>
    <s v="B05081"/>
    <n v="12"/>
    <n v="50"/>
    <n v="50.1"/>
    <s v="SIN"/>
    <s v="SIN"/>
    <x v="32"/>
    <s v="UND"/>
    <x v="32"/>
    <m/>
    <n v="113000"/>
    <m/>
    <m/>
    <m/>
    <n v="35"/>
    <x v="32"/>
    <n v="59"/>
    <n v="1"/>
    <n v="102250"/>
    <n v="51"/>
    <n v="35"/>
    <n v="17"/>
    <s v="CMS"/>
    <n v="0"/>
    <n v="0"/>
    <n v="0"/>
    <n v="0"/>
    <n v="0"/>
    <s v="BUEN"/>
    <s v="BUENO"/>
    <n v="1"/>
    <n v="1"/>
    <n v="525"/>
    <n v="525"/>
    <n v="1062075"/>
  </r>
  <r>
    <d v="2020-05-31T00:00:00"/>
    <s v="ALMACEN"/>
    <s v="ALMACEN"/>
    <s v="SIN"/>
    <s v="SIN"/>
    <n v="501"/>
    <s v="ALMACEN"/>
    <s v="ALMACEN GENERAL"/>
    <s v="B05082"/>
    <n v="12"/>
    <n v="50"/>
    <n v="50.1"/>
    <s v="SIN"/>
    <s v="SIN"/>
    <x v="32"/>
    <s v="UND"/>
    <x v="32"/>
    <m/>
    <n v="113000"/>
    <m/>
    <m/>
    <m/>
    <n v="35"/>
    <x v="32"/>
    <n v="59"/>
    <n v="1"/>
    <n v="102250"/>
    <n v="51"/>
    <n v="35"/>
    <n v="17"/>
    <s v="CMS"/>
    <n v="0"/>
    <n v="0"/>
    <n v="0"/>
    <n v="0"/>
    <n v="0"/>
    <s v="BUEN"/>
    <s v="BUENO"/>
    <n v="1"/>
    <n v="1"/>
    <n v="525"/>
    <n v="525"/>
    <n v="1062075"/>
  </r>
  <r>
    <d v="2020-05-31T00:00:00"/>
    <s v="ALMACEN"/>
    <s v="ALMACEN"/>
    <s v="SIN"/>
    <s v="SIN"/>
    <n v="501"/>
    <s v="ALMACEN"/>
    <s v="ALMACEN GENERAL"/>
    <s v="B05091"/>
    <s v="PRIMA"/>
    <n v="50"/>
    <n v="50.1"/>
    <s v="SIN"/>
    <s v="SIN"/>
    <x v="0"/>
    <s v="UND"/>
    <x v="0"/>
    <m/>
    <s v="LF0319E"/>
    <m/>
    <m/>
    <m/>
    <n v="30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750"/>
    <n v="750"/>
    <n v="1890000"/>
  </r>
  <r>
    <d v="2020-05-31T00:00:00"/>
    <s v="ALMACEN"/>
    <s v="ALMACEN"/>
    <s v="SIN"/>
    <s v="SIN"/>
    <n v="501"/>
    <s v="ALMACEN"/>
    <s v="ALMACEN GENERAL"/>
    <s v="B05092"/>
    <s v="PRIMA"/>
    <n v="50"/>
    <n v="50.1"/>
    <s v="SIN"/>
    <s v="SIN"/>
    <x v="0"/>
    <s v="UND"/>
    <x v="0"/>
    <m/>
    <s v="LF0319E"/>
    <m/>
    <m/>
    <m/>
    <n v="25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625"/>
    <n v="625"/>
    <n v="1575000"/>
  </r>
  <r>
    <d v="2020-05-31T00:00:00"/>
    <s v="ALMACEN"/>
    <s v="ALMACEN"/>
    <s v="SIN"/>
    <s v="SIN"/>
    <n v="501"/>
    <s v="ALMACEN"/>
    <s v="ALMACEN GENERAL"/>
    <s v="B05101"/>
    <n v="12"/>
    <n v="50"/>
    <n v="50.1"/>
    <s v="SIN"/>
    <s v="SIN"/>
    <x v="32"/>
    <s v="UND"/>
    <x v="32"/>
    <m/>
    <n v="113000"/>
    <m/>
    <m/>
    <m/>
    <n v="24"/>
    <x v="32"/>
    <n v="59"/>
    <n v="1"/>
    <n v="102250"/>
    <n v="51"/>
    <n v="35"/>
    <n v="17"/>
    <s v="CMS"/>
    <n v="0"/>
    <n v="0"/>
    <n v="0"/>
    <n v="0"/>
    <n v="0"/>
    <s v="BUEN"/>
    <s v="BUENO"/>
    <n v="1"/>
    <n v="1"/>
    <n v="360"/>
    <n v="360"/>
    <n v="728280"/>
  </r>
  <r>
    <d v="2020-05-31T00:00:00"/>
    <s v="ALMACEN"/>
    <s v="ALMACEN"/>
    <s v="SIN"/>
    <s v="SIN"/>
    <n v="501"/>
    <s v="ALMACEN"/>
    <s v="ALMACEN GENERAL"/>
    <s v="B05102"/>
    <n v="12"/>
    <n v="50"/>
    <n v="50.1"/>
    <s v="SIN"/>
    <s v="SIN"/>
    <x v="32"/>
    <s v="UND"/>
    <x v="32"/>
    <m/>
    <n v="113000"/>
    <m/>
    <m/>
    <m/>
    <n v="35"/>
    <x v="32"/>
    <n v="59"/>
    <n v="1"/>
    <n v="102250"/>
    <n v="51"/>
    <n v="35"/>
    <n v="17"/>
    <s v="CMS"/>
    <n v="0"/>
    <n v="0"/>
    <n v="0"/>
    <n v="0"/>
    <n v="0"/>
    <s v="BUEN"/>
    <s v="BUENO"/>
    <n v="1"/>
    <n v="1"/>
    <n v="525"/>
    <n v="525"/>
    <n v="1062075"/>
  </r>
  <r>
    <d v="2020-05-31T00:00:00"/>
    <s v="ALMACEN"/>
    <s v="ALMACEN"/>
    <s v="SIN"/>
    <s v="SIN"/>
    <n v="501"/>
    <s v="ALMACEN"/>
    <s v="ALMACEN GENERAL"/>
    <s v="B05111"/>
    <s v="PRIMA"/>
    <n v="50"/>
    <n v="50.1"/>
    <s v="SIN"/>
    <s v="SIN"/>
    <x v="0"/>
    <s v="UND"/>
    <x v="0"/>
    <m/>
    <s v="LF0319E"/>
    <m/>
    <m/>
    <m/>
    <n v="30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750"/>
    <n v="750"/>
    <n v="1890000"/>
  </r>
  <r>
    <d v="2020-05-31T00:00:00"/>
    <s v="ALMACEN"/>
    <s v="ALMACEN"/>
    <s v="SIN"/>
    <s v="SIN"/>
    <n v="501"/>
    <s v="ALMACEN"/>
    <s v="ALMACEN GENERAL"/>
    <s v="B05112"/>
    <s v="PRIMA"/>
    <n v="50"/>
    <n v="50.1"/>
    <s v="SIN"/>
    <s v="SIN"/>
    <x v="0"/>
    <s v="UND"/>
    <x v="0"/>
    <m/>
    <s v="LF0319E"/>
    <m/>
    <m/>
    <m/>
    <n v="25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625"/>
    <n v="625"/>
    <n v="1575000"/>
  </r>
  <r>
    <d v="2020-05-31T00:00:00"/>
    <s v="ALMACEN"/>
    <s v="ALMACEN"/>
    <s v="SIN"/>
    <s v="SIN"/>
    <n v="501"/>
    <s v="ALMACEN"/>
    <s v="ALMACEN GENERAL"/>
    <s v="B05121"/>
    <n v="12"/>
    <n v="50"/>
    <n v="50.1"/>
    <s v="SIN"/>
    <s v="SIN"/>
    <x v="32"/>
    <s v="UND"/>
    <x v="32"/>
    <m/>
    <n v="113000"/>
    <m/>
    <m/>
    <m/>
    <n v="35"/>
    <x v="32"/>
    <n v="59"/>
    <n v="1"/>
    <n v="102250"/>
    <n v="51"/>
    <n v="35"/>
    <n v="17"/>
    <s v="CMS"/>
    <n v="0"/>
    <n v="0"/>
    <n v="0"/>
    <n v="0"/>
    <n v="0"/>
    <s v="BUEN"/>
    <s v="BUENO"/>
    <n v="1"/>
    <n v="1"/>
    <n v="525"/>
    <n v="525"/>
    <n v="1062075"/>
  </r>
  <r>
    <d v="2020-05-31T00:00:00"/>
    <s v="ALMACEN"/>
    <s v="ALMACEN"/>
    <s v="SIN"/>
    <s v="SIN"/>
    <n v="501"/>
    <s v="ALMACEN"/>
    <s v="ALMACEN GENERAL"/>
    <s v="B05131"/>
    <s v="PRIMA"/>
    <n v="50"/>
    <n v="50.1"/>
    <s v="SIN"/>
    <s v="SIN"/>
    <x v="0"/>
    <s v="UND"/>
    <x v="0"/>
    <m/>
    <s v="LF0319E"/>
    <m/>
    <m/>
    <m/>
    <n v="30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750"/>
    <n v="750"/>
    <n v="1890000"/>
  </r>
  <r>
    <d v="2020-05-31T00:00:00"/>
    <s v="ALMACEN"/>
    <s v="ALMACEN"/>
    <s v="SIN"/>
    <s v="SIN"/>
    <n v="501"/>
    <s v="ALMACEN"/>
    <s v="ALMACEN GENERAL"/>
    <s v="B05132"/>
    <s v="PRIMA"/>
    <n v="50"/>
    <n v="50.1"/>
    <s v="SIN"/>
    <s v="SIN"/>
    <x v="0"/>
    <s v="UND"/>
    <x v="0"/>
    <m/>
    <s v="LF0319E"/>
    <m/>
    <m/>
    <m/>
    <n v="25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625"/>
    <n v="625"/>
    <n v="1575000"/>
  </r>
  <r>
    <d v="2020-05-31T00:00:00"/>
    <s v="ALMACEN"/>
    <s v="ALMACEN"/>
    <s v="SIN"/>
    <s v="SIN"/>
    <n v="501"/>
    <s v="ALMACEN"/>
    <s v="ALMACEN GENERAL"/>
    <s v="B05141"/>
    <n v="12"/>
    <n v="50"/>
    <n v="50.1"/>
    <s v="SIN"/>
    <s v="SIN"/>
    <x v="33"/>
    <s v="UNT"/>
    <x v="33"/>
    <m/>
    <s v="1106-00"/>
    <m/>
    <m/>
    <m/>
    <n v="28"/>
    <x v="33"/>
    <n v="1800000"/>
    <n v="1"/>
    <n v="1"/>
    <n v="65"/>
    <n v="35"/>
    <n v="20"/>
    <s v="CMS"/>
    <n v="0"/>
    <s v="ESTIBA2"/>
    <n v="0"/>
    <n v="0"/>
    <n v="0"/>
    <s v="BUEN"/>
    <s v="BUENO"/>
    <n v="1"/>
    <n v="1"/>
    <n v="420"/>
    <n v="420"/>
    <n v="1274000"/>
  </r>
  <r>
    <d v="2020-05-31T00:00:00"/>
    <s v="ALMACEN"/>
    <s v="ALMACEN"/>
    <s v="SIN"/>
    <s v="SIN"/>
    <n v="501"/>
    <s v="ALMACEN"/>
    <s v="ALMACEN GENERAL"/>
    <s v="B05142"/>
    <n v="12"/>
    <n v="50"/>
    <n v="50.1"/>
    <s v="SIN"/>
    <s v="SIN"/>
    <x v="33"/>
    <s v="UNT"/>
    <x v="33"/>
    <m/>
    <s v="1106-00"/>
    <m/>
    <m/>
    <m/>
    <n v="28"/>
    <x v="33"/>
    <n v="1800000"/>
    <n v="1"/>
    <n v="1"/>
    <n v="65"/>
    <n v="35"/>
    <n v="20"/>
    <s v="CMS"/>
    <n v="0"/>
    <s v="ESTIBA3"/>
    <n v="0"/>
    <n v="0"/>
    <n v="0"/>
    <s v="BUEN"/>
    <s v="BUENO"/>
    <n v="1"/>
    <n v="1"/>
    <n v="420"/>
    <n v="420"/>
    <n v="1274000"/>
  </r>
  <r>
    <d v="2020-05-31T00:00:00"/>
    <s v="ALMACEN"/>
    <s v="ALMACEN"/>
    <s v="SIN"/>
    <s v="SIN"/>
    <n v="501"/>
    <s v="ALMACEN"/>
    <s v="ALMACEN GENERAL"/>
    <s v="B05151"/>
    <s v="PRIMA"/>
    <n v="50"/>
    <n v="50.1"/>
    <s v="SIN"/>
    <s v="SIN"/>
    <x v="0"/>
    <s v="UND"/>
    <x v="0"/>
    <m/>
    <s v="LF0319E"/>
    <m/>
    <m/>
    <m/>
    <n v="30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750"/>
    <n v="750"/>
    <n v="1890000"/>
  </r>
  <r>
    <d v="2020-05-31T00:00:00"/>
    <s v="ALMACEN"/>
    <s v="ALMACEN"/>
    <s v="SIN"/>
    <s v="SIN"/>
    <n v="501"/>
    <s v="ALMACEN"/>
    <s v="ALMACEN GENERAL"/>
    <s v="B05152"/>
    <s v="PRIMA"/>
    <n v="50"/>
    <n v="50.1"/>
    <s v="SIN"/>
    <s v="SIN"/>
    <x v="0"/>
    <s v="UND"/>
    <x v="0"/>
    <m/>
    <s v="LF0319E"/>
    <m/>
    <m/>
    <m/>
    <n v="25"/>
    <x v="0"/>
    <n v="1800000"/>
    <n v="1"/>
    <n v="4158"/>
    <n v="70"/>
    <n v="45"/>
    <n v="20"/>
    <s v="CMS"/>
    <n v="0"/>
    <n v="0"/>
    <n v="0"/>
    <n v="0"/>
    <n v="0"/>
    <s v="BUEN"/>
    <s v="BUENO"/>
    <n v="1"/>
    <n v="1"/>
    <n v="625"/>
    <n v="625"/>
    <n v="1575000"/>
  </r>
  <r>
    <d v="2020-05-31T00:00:00"/>
    <s v="ALMACEN"/>
    <s v="ALMACEN"/>
    <s v="SIN"/>
    <s v="SIN"/>
    <n v="501"/>
    <s v="ALMACEN"/>
    <s v="ALMACEN GENERAL"/>
    <s v="B05161"/>
    <n v="12"/>
    <n v="50"/>
    <n v="50.1"/>
    <s v="SIN"/>
    <s v="SIN"/>
    <x v="34"/>
    <s v="UNT"/>
    <x v="34"/>
    <m/>
    <s v="DR6395"/>
    <m/>
    <m/>
    <m/>
    <n v="16"/>
    <x v="34"/>
    <n v="1800000"/>
    <n v="1"/>
    <n v="1"/>
    <n v="50"/>
    <n v="25"/>
    <n v="50"/>
    <s v="CMS"/>
    <n v="0"/>
    <s v="ESTIBA1"/>
    <n v="0"/>
    <n v="0"/>
    <n v="0"/>
    <s v="BUEN"/>
    <s v="BUENO"/>
    <n v="1"/>
    <n v="1"/>
    <n v="560"/>
    <n v="560"/>
    <n v="1000000"/>
  </r>
  <r>
    <d v="2020-05-31T00:00:00"/>
    <s v="ALMACEN"/>
    <s v="ALMACEN"/>
    <s v="SIN"/>
    <s v="SIN"/>
    <n v="501"/>
    <s v="ALMACEN"/>
    <s v="ALMACEN GENERAL"/>
    <s v="B05162"/>
    <n v="12"/>
    <n v="50"/>
    <n v="50.1"/>
    <s v="SIN"/>
    <s v="SIN"/>
    <x v="35"/>
    <s v="UND"/>
    <x v="35"/>
    <m/>
    <s v="TSLPL1254"/>
    <m/>
    <m/>
    <m/>
    <n v="9"/>
    <x v="35"/>
    <n v="1760563"/>
    <n v="1"/>
    <n v="1"/>
    <n v="1.2"/>
    <n v="0.71"/>
    <n v="1.2"/>
    <s v="CMS"/>
    <n v="0"/>
    <n v="0"/>
    <n v="0"/>
    <n v="0"/>
    <n v="0"/>
    <s v="BUEN"/>
    <s v="BUENO"/>
    <n v="1"/>
    <n v="1"/>
    <n v="2.8800000000000002E-3"/>
    <n v="2.8800000000000002E-3"/>
    <n v="9.2015999999999991"/>
  </r>
  <r>
    <d v="2020-05-31T00:00:00"/>
    <s v="ALMACEN"/>
    <s v="ALMACEN"/>
    <s v="SIN"/>
    <s v="SIN"/>
    <n v="501"/>
    <s v="ALMACEN"/>
    <s v="ALMACEN GENERAL"/>
    <s v="B05171"/>
    <s v="PRIMA"/>
    <n v="50"/>
    <n v="50.1"/>
    <s v="SIN"/>
    <s v="SIN"/>
    <x v="3"/>
    <s v="UND"/>
    <x v="3"/>
    <m/>
    <s v="LLF60826NE"/>
    <m/>
    <m/>
    <m/>
    <n v="30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B05172"/>
    <s v="PRIMA"/>
    <n v="50"/>
    <n v="50.1"/>
    <s v="SIN"/>
    <s v="SIN"/>
    <x v="3"/>
    <s v="UND"/>
    <x v="3"/>
    <m/>
    <s v="LLF60826NE"/>
    <m/>
    <m/>
    <m/>
    <n v="2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B05191"/>
    <s v="PRIMA"/>
    <n v="50"/>
    <n v="50.1"/>
    <s v="SIN"/>
    <s v="SIN"/>
    <x v="3"/>
    <s v="UND"/>
    <x v="3"/>
    <m/>
    <s v="LLF60826NE"/>
    <m/>
    <m/>
    <m/>
    <n v="30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B05192"/>
    <s v="PRIMA"/>
    <n v="50"/>
    <n v="50.1"/>
    <s v="SIN"/>
    <s v="SIN"/>
    <x v="3"/>
    <s v="UND"/>
    <x v="3"/>
    <m/>
    <s v="LLF60826NE"/>
    <m/>
    <m/>
    <m/>
    <n v="2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B05211"/>
    <s v="PRIMA"/>
    <n v="50"/>
    <n v="50.1"/>
    <s v="SIN"/>
    <s v="SIN"/>
    <x v="3"/>
    <s v="UND"/>
    <x v="3"/>
    <m/>
    <s v="LLF60826NE"/>
    <m/>
    <m/>
    <m/>
    <n v="30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B05212"/>
    <s v="PRIMA"/>
    <n v="50"/>
    <n v="50.1"/>
    <s v="SIN"/>
    <s v="SIN"/>
    <x v="3"/>
    <s v="UND"/>
    <x v="3"/>
    <m/>
    <s v="LLF60826NE"/>
    <m/>
    <m/>
    <m/>
    <n v="24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600"/>
    <n v="600"/>
    <n v="997920"/>
  </r>
  <r>
    <d v="2020-05-31T00:00:00"/>
    <s v="ALMACEN"/>
    <s v="ALMACEN"/>
    <s v="SIN"/>
    <s v="SIN"/>
    <n v="501"/>
    <s v="ALMACEN"/>
    <s v="ALMACEN GENERAL"/>
    <s v="B06101"/>
    <n v="12"/>
    <n v="50"/>
    <n v="50.1"/>
    <s v="SIN"/>
    <s v="SIN"/>
    <x v="36"/>
    <s v="UND"/>
    <x v="35"/>
    <m/>
    <s v="TSLPL1483"/>
    <m/>
    <m/>
    <m/>
    <n v="45"/>
    <x v="36"/>
    <n v="45"/>
    <n v="1"/>
    <n v="1"/>
    <n v="40"/>
    <n v="25"/>
    <n v="40"/>
    <s v="CMS"/>
    <n v="0"/>
    <n v="0"/>
    <n v="0"/>
    <n v="0"/>
    <n v="0"/>
    <s v="BUEN"/>
    <s v="BUENO"/>
    <n v="1"/>
    <n v="1"/>
    <n v="1575"/>
    <n v="1575"/>
    <n v="1800000"/>
  </r>
  <r>
    <d v="2020-05-31T00:00:00"/>
    <s v="ALMACEN"/>
    <s v="ALMACEN"/>
    <s v="SIN"/>
    <s v="SIN"/>
    <n v="501"/>
    <s v="ALMACEN"/>
    <s v="ALMACEN GENERAL"/>
    <s v="B06102"/>
    <n v="12"/>
    <n v="50"/>
    <n v="50.1"/>
    <s v="SIN"/>
    <s v="SIN"/>
    <x v="36"/>
    <s v="UND"/>
    <x v="35"/>
    <m/>
    <s v="TSLPL1483"/>
    <m/>
    <m/>
    <m/>
    <n v="45"/>
    <x v="36"/>
    <n v="45"/>
    <n v="1"/>
    <n v="1"/>
    <n v="40"/>
    <n v="25"/>
    <n v="40"/>
    <s v="CMS"/>
    <n v="0"/>
    <n v="0"/>
    <n v="0"/>
    <n v="0"/>
    <n v="0"/>
    <s v="BUEN"/>
    <s v="BUENO"/>
    <n v="1"/>
    <n v="1"/>
    <n v="1575"/>
    <n v="1575"/>
    <n v="1800000"/>
  </r>
  <r>
    <d v="2020-05-31T00:00:00"/>
    <s v="ALMACEN"/>
    <s v="ALMACEN"/>
    <s v="SIN"/>
    <s v="SIN"/>
    <n v="501"/>
    <s v="ALMACEN"/>
    <s v="ALMACEN GENERAL"/>
    <s v="B06111"/>
    <s v="PRIMA"/>
    <n v="50"/>
    <n v="50.1"/>
    <s v="SIN"/>
    <s v="SIN"/>
    <x v="3"/>
    <s v="UND"/>
    <x v="3"/>
    <m/>
    <s v="LLF60826NE"/>
    <m/>
    <m/>
    <m/>
    <n v="30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750"/>
    <n v="750"/>
    <n v="1247400"/>
  </r>
  <r>
    <d v="2020-05-31T00:00:00"/>
    <s v="ALMACEN"/>
    <s v="ALMACEN"/>
    <s v="SIN"/>
    <s v="SIN"/>
    <n v="501"/>
    <s v="ALMACEN"/>
    <s v="ALMACEN GENERAL"/>
    <s v="B06112"/>
    <s v="PRIMA"/>
    <n v="50"/>
    <n v="50.1"/>
    <s v="SIN"/>
    <s v="SIN"/>
    <x v="3"/>
    <s v="UND"/>
    <x v="3"/>
    <m/>
    <s v="LLF60826NE"/>
    <m/>
    <m/>
    <m/>
    <n v="2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625"/>
    <n v="625"/>
    <n v="1039500"/>
  </r>
  <r>
    <d v="2020-05-31T00:00:00"/>
    <s v="ALMACEN"/>
    <s v="ALMACEN"/>
    <s v="SIN"/>
    <s v="SIN"/>
    <n v="501"/>
    <s v="ALMACEN"/>
    <s v="ALMACEN GENERAL"/>
    <s v="B06151"/>
    <s v="PRIMA"/>
    <n v="50"/>
    <n v="50.1"/>
    <s v="SIN"/>
    <s v="SIN"/>
    <x v="37"/>
    <s v="UND"/>
    <x v="36"/>
    <m/>
    <s v="D143"/>
    <m/>
    <m/>
    <m/>
    <n v="30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750"/>
    <n v="750"/>
    <n v="1080000"/>
  </r>
  <r>
    <d v="2020-05-31T00:00:00"/>
    <s v="ALMACEN"/>
    <s v="ALMACEN"/>
    <s v="SIN"/>
    <s v="SIN"/>
    <n v="501"/>
    <s v="ALMACEN"/>
    <s v="ALMACEN GENERAL"/>
    <s v="B06152"/>
    <s v="PRIMA"/>
    <n v="50"/>
    <n v="50.1"/>
    <s v="SIN"/>
    <s v="SIN"/>
    <x v="37"/>
    <s v="UND"/>
    <x v="36"/>
    <m/>
    <s v="D143"/>
    <m/>
    <m/>
    <m/>
    <n v="25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625"/>
    <n v="625"/>
    <n v="900000"/>
  </r>
  <r>
    <d v="2020-05-31T00:00:00"/>
    <s v="ALMACEN"/>
    <s v="ALMACEN"/>
    <s v="SIN"/>
    <s v="SIN"/>
    <n v="501"/>
    <s v="ALMACEN"/>
    <s v="ALMACEN GENERAL"/>
    <s v="B06171"/>
    <s v="PRIMA"/>
    <n v="50"/>
    <n v="50.1"/>
    <s v="SIN"/>
    <s v="SIN"/>
    <x v="37"/>
    <s v="UND"/>
    <x v="36"/>
    <m/>
    <s v="D143"/>
    <m/>
    <m/>
    <m/>
    <n v="30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750"/>
    <n v="750"/>
    <n v="1080000"/>
  </r>
  <r>
    <d v="2020-05-31T00:00:00"/>
    <s v="ALMACEN"/>
    <s v="ALMACEN"/>
    <s v="SIN"/>
    <s v="SIN"/>
    <n v="501"/>
    <s v="ALMACEN"/>
    <s v="ALMACEN GENERAL"/>
    <s v="B06172"/>
    <s v="PRIMA"/>
    <n v="50"/>
    <n v="50.1"/>
    <s v="SIN"/>
    <s v="SIN"/>
    <x v="37"/>
    <s v="UND"/>
    <x v="36"/>
    <m/>
    <s v="D143"/>
    <m/>
    <m/>
    <m/>
    <n v="25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625"/>
    <n v="625"/>
    <n v="900000"/>
  </r>
  <r>
    <d v="2020-05-31T00:00:00"/>
    <s v="ALMACEN"/>
    <s v="ALMACEN"/>
    <s v="SIN"/>
    <s v="SIN"/>
    <n v="501"/>
    <s v="ALMACEN"/>
    <s v="ALMACEN GENERAL"/>
    <s v="B06191"/>
    <s v="PRIMA"/>
    <n v="50"/>
    <n v="50.1"/>
    <s v="SIN"/>
    <s v="SIN"/>
    <x v="37"/>
    <s v="UND"/>
    <x v="36"/>
    <m/>
    <s v="D143"/>
    <m/>
    <m/>
    <m/>
    <n v="30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750"/>
    <n v="750"/>
    <n v="1080000"/>
  </r>
  <r>
    <d v="2020-05-31T00:00:00"/>
    <s v="ALMACEN"/>
    <s v="ALMACEN"/>
    <s v="SIN"/>
    <s v="SIN"/>
    <n v="501"/>
    <s v="ALMACEN"/>
    <s v="ALMACEN GENERAL"/>
    <s v="B06192"/>
    <s v="PRIMA"/>
    <n v="50"/>
    <n v="50.1"/>
    <s v="SIN"/>
    <s v="SIN"/>
    <x v="37"/>
    <s v="UND"/>
    <x v="36"/>
    <m/>
    <s v="D143"/>
    <m/>
    <m/>
    <m/>
    <n v="25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625"/>
    <n v="625"/>
    <n v="900000"/>
  </r>
  <r>
    <d v="2020-05-31T00:00:00"/>
    <s v="ALMACEN"/>
    <s v="ALMACEN"/>
    <s v="SIN"/>
    <s v="SIN"/>
    <n v="501"/>
    <s v="ALMACEN"/>
    <s v="ALMACEN GENERAL"/>
    <s v="B06211"/>
    <s v="PRIMA"/>
    <n v="50"/>
    <n v="50.1"/>
    <s v="SIN"/>
    <s v="SIN"/>
    <x v="37"/>
    <s v="UND"/>
    <x v="36"/>
    <m/>
    <s v="D143"/>
    <m/>
    <m/>
    <m/>
    <n v="30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750"/>
    <n v="750"/>
    <n v="1080000"/>
  </r>
  <r>
    <d v="2020-05-31T00:00:00"/>
    <s v="ALMACEN"/>
    <s v="ALMACEN"/>
    <s v="SIN"/>
    <s v="SIN"/>
    <n v="501"/>
    <s v="ALMACEN"/>
    <s v="ALMACEN GENERAL"/>
    <s v="B06212"/>
    <s v="PRIMA"/>
    <n v="50"/>
    <n v="50.1"/>
    <s v="SIN"/>
    <s v="SIN"/>
    <x v="37"/>
    <s v="UND"/>
    <x v="36"/>
    <m/>
    <s v="D143"/>
    <m/>
    <m/>
    <m/>
    <n v="25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625"/>
    <n v="625"/>
    <n v="900000"/>
  </r>
  <r>
    <d v="2020-05-31T00:00:00"/>
    <s v="ALMACEN"/>
    <s v="ALMACEN"/>
    <s v="SIN"/>
    <s v="SIN"/>
    <n v="501"/>
    <s v="ALMACEN"/>
    <s v="ALMACEN GENERAL"/>
    <s v="B06231"/>
    <s v="PRIMA"/>
    <n v="50"/>
    <n v="50.1"/>
    <s v="SIN"/>
    <s v="SIN"/>
    <x v="37"/>
    <s v="UND"/>
    <x v="36"/>
    <m/>
    <s v="D143"/>
    <m/>
    <m/>
    <m/>
    <n v="30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750"/>
    <n v="750"/>
    <n v="1080000"/>
  </r>
  <r>
    <d v="2020-05-31T00:00:00"/>
    <s v="ALMACEN"/>
    <s v="ALMACEN"/>
    <s v="SIN"/>
    <s v="SIN"/>
    <n v="501"/>
    <s v="ALMACEN"/>
    <s v="ALMACEN GENERAL"/>
    <s v="B06232"/>
    <s v="PRIMA"/>
    <n v="50"/>
    <n v="50.1"/>
    <s v="SIN"/>
    <s v="SIN"/>
    <x v="37"/>
    <s v="UND"/>
    <x v="36"/>
    <m/>
    <s v="D143"/>
    <m/>
    <m/>
    <m/>
    <n v="25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625"/>
    <n v="625"/>
    <n v="900000"/>
  </r>
  <r>
    <d v="2020-05-31T00:00:00"/>
    <s v="ALMACEN"/>
    <s v="ALMACEN"/>
    <s v="SIN"/>
    <s v="SIN"/>
    <n v="501"/>
    <s v="ALMACEN"/>
    <s v="ALMACEN GENERAL"/>
    <s v="PS10H5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ALMACEN"/>
    <s v="ALMACEN"/>
    <s v="SIN"/>
    <s v="SIN"/>
    <n v="501"/>
    <s v="ALMACEN"/>
    <s v="ALMACEN GENERAL"/>
    <s v="PS10H5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ALMACEN"/>
    <s v="ALMACEN"/>
    <s v="SIN"/>
    <s v="SIN"/>
    <n v="501"/>
    <s v="ALMACEN"/>
    <s v="ALMACEN GENERAL"/>
    <s v="PS10I3"/>
    <n v="12"/>
    <n v="50"/>
    <n v="50.1"/>
    <s v="SIN"/>
    <s v="SIN"/>
    <x v="38"/>
    <s v="UNT"/>
    <x v="37"/>
    <m/>
    <s v="D143FK"/>
    <m/>
    <m/>
    <m/>
    <n v="110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110"/>
    <n v="110"/>
    <n v="3960000"/>
  </r>
  <r>
    <d v="2020-05-31T00:00:00"/>
    <s v="ALMACEN"/>
    <s v="ALMACEN"/>
    <s v="SIN"/>
    <s v="SIN"/>
    <n v="501"/>
    <s v="ALMACEN"/>
    <s v="ALMACEN GENERAL"/>
    <s v="PS10I4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ALMACEN"/>
    <s v="ALMACEN"/>
    <s v="SIN"/>
    <s v="SIN"/>
    <n v="501"/>
    <s v="ALMACEN"/>
    <s v="ALMACEN GENERAL"/>
    <s v="PS10I5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ALMACEN"/>
    <s v="ALMACEN"/>
    <s v="SIN"/>
    <s v="SIN"/>
    <n v="501"/>
    <s v="ALMACEN"/>
    <s v="ALMACEN GENERAL"/>
    <s v="PS10I8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ALMACEN"/>
    <s v="ALMACEN"/>
    <s v="SIN"/>
    <s v="SIN"/>
    <n v="501"/>
    <s v="ALMACEN"/>
    <s v="ALMACEN GENERAL"/>
    <s v="PS10I9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PICKING"/>
    <s v="PICKING"/>
    <s v="SIN"/>
    <s v="SIN"/>
    <n v="501"/>
    <s v="ALMACEN"/>
    <s v="ALMACEN GENERAL"/>
    <s v="A01062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A01071"/>
    <n v="12"/>
    <n v="50"/>
    <n v="50.1"/>
    <s v="SIN"/>
    <s v="SIN"/>
    <x v="39"/>
    <s v="UND"/>
    <x v="35"/>
    <m/>
    <s v="TSLPL1347"/>
    <m/>
    <m/>
    <m/>
    <n v="54"/>
    <x v="39"/>
    <n v="1760563"/>
    <n v="1"/>
    <n v="1"/>
    <n v="1.2"/>
    <n v="0.71"/>
    <n v="1.2"/>
    <s v="CMS"/>
    <n v="0"/>
    <n v="0"/>
    <n v="0"/>
    <n v="0"/>
    <n v="0"/>
    <s v="BUEN"/>
    <s v="BUENO"/>
    <n v="1"/>
    <n v="1"/>
    <n v="1.89E-2"/>
    <n v="1.89E-2"/>
    <n v="55.209600000000002"/>
  </r>
  <r>
    <d v="2020-05-31T00:00:00"/>
    <s v="PICKING"/>
    <s v="PICKING"/>
    <s v="SIN"/>
    <s v="SIN"/>
    <n v="501"/>
    <s v="ALMACEN"/>
    <s v="ALMACEN GENERAL"/>
    <s v="A01081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A01092"/>
    <s v="PRIMA"/>
    <n v="50"/>
    <n v="50.1"/>
    <s v="SIN"/>
    <s v="SIN"/>
    <x v="1"/>
    <s v="UND"/>
    <x v="1"/>
    <m/>
    <s v="L03920B"/>
    <m/>
    <m/>
    <m/>
    <n v="60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500"/>
    <n v="1500"/>
    <n v="2494800"/>
  </r>
  <r>
    <d v="2020-05-31T00:00:00"/>
    <s v="PICKING"/>
    <s v="PICKING"/>
    <s v="SIN"/>
    <s v="SIN"/>
    <n v="501"/>
    <s v="ALMACEN"/>
    <s v="ALMACEN GENERAL"/>
    <s v="A01101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A01111"/>
    <n v="12"/>
    <n v="50"/>
    <n v="50.1"/>
    <s v="SIN"/>
    <s v="SIN"/>
    <x v="39"/>
    <s v="UND"/>
    <x v="35"/>
    <m/>
    <s v="TSLPL1347"/>
    <m/>
    <m/>
    <m/>
    <n v="45"/>
    <x v="39"/>
    <n v="1760563"/>
    <n v="1"/>
    <n v="1"/>
    <n v="1.2"/>
    <n v="0.71"/>
    <n v="1.2"/>
    <s v="CMS"/>
    <n v="0"/>
    <n v="0"/>
    <n v="0"/>
    <n v="0"/>
    <n v="0"/>
    <s v="BUEN"/>
    <s v="BUENO"/>
    <n v="1"/>
    <n v="1"/>
    <n v="1.575E-2"/>
    <n v="1.575E-2"/>
    <n v="46.008000000000003"/>
  </r>
  <r>
    <d v="2020-05-31T00:00:00"/>
    <s v="PICKING"/>
    <s v="PICKING"/>
    <s v="SIN"/>
    <s v="SIN"/>
    <n v="501"/>
    <s v="ALMACEN"/>
    <s v="ALMACEN GENERAL"/>
    <s v="A01121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A01141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A01162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A01181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A01201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A01221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A01242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B01011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B01012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PICKING"/>
    <s v="PICKING"/>
    <s v="SIN"/>
    <s v="SIN"/>
    <n v="501"/>
    <s v="ALMACEN"/>
    <s v="ALMACEN GENERAL"/>
    <s v="B01081"/>
    <s v="PRIMA"/>
    <n v="50"/>
    <n v="50.1"/>
    <s v="SIN"/>
    <s v="SIN"/>
    <x v="1"/>
    <s v="UND"/>
    <x v="1"/>
    <m/>
    <s v="L03920B"/>
    <m/>
    <m/>
    <m/>
    <n v="55"/>
    <x v="1"/>
    <n v="43"/>
    <n v="1"/>
    <n v="829479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12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13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14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A3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SIN"/>
    <s v="SIN"/>
    <s v="SIN"/>
    <s v="SIN"/>
    <n v="501"/>
    <s v="ALMACEN"/>
    <s v="ALMACEN GENERAL"/>
    <s v="PS10A6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A7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A8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A9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B2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SIN"/>
    <s v="SIN"/>
    <s v="SIN"/>
    <s v="SIN"/>
    <n v="501"/>
    <s v="ALMACEN"/>
    <s v="ALMACEN GENERAL"/>
    <s v="PS10B3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C1"/>
    <n v="12"/>
    <n v="50"/>
    <n v="50.1"/>
    <s v="SIN"/>
    <s v="SIN"/>
    <x v="2"/>
    <s v="UND"/>
    <x v="2"/>
    <m/>
    <m/>
    <m/>
    <m/>
    <m/>
    <n v="55"/>
    <x v="2"/>
    <n v="43"/>
    <n v="1"/>
    <n v="1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C2"/>
    <n v="12"/>
    <n v="50"/>
    <n v="50.1"/>
    <s v="SIN"/>
    <s v="SIN"/>
    <x v="2"/>
    <s v="UND"/>
    <x v="2"/>
    <m/>
    <m/>
    <m/>
    <m/>
    <m/>
    <n v="55"/>
    <x v="2"/>
    <n v="43"/>
    <n v="1"/>
    <n v="1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C3"/>
    <n v="12"/>
    <n v="50"/>
    <n v="50.1"/>
    <s v="SIN"/>
    <s v="SIN"/>
    <x v="2"/>
    <s v="UND"/>
    <x v="2"/>
    <m/>
    <m/>
    <m/>
    <m/>
    <m/>
    <n v="55"/>
    <x v="2"/>
    <n v="43"/>
    <n v="1"/>
    <n v="1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C4"/>
    <n v="12"/>
    <n v="50"/>
    <n v="50.1"/>
    <s v="SIN"/>
    <s v="SIN"/>
    <x v="2"/>
    <s v="UND"/>
    <x v="2"/>
    <m/>
    <m/>
    <m/>
    <m/>
    <m/>
    <n v="55"/>
    <x v="2"/>
    <n v="43"/>
    <n v="1"/>
    <n v="1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C5"/>
    <n v="12"/>
    <n v="50"/>
    <n v="50.1"/>
    <s v="SIN"/>
    <s v="SIN"/>
    <x v="2"/>
    <s v="UND"/>
    <x v="2"/>
    <m/>
    <m/>
    <m/>
    <m/>
    <m/>
    <n v="55"/>
    <x v="2"/>
    <n v="43"/>
    <n v="1"/>
    <n v="1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C6"/>
    <n v="12"/>
    <n v="50"/>
    <n v="50.1"/>
    <s v="SIN"/>
    <s v="SIN"/>
    <x v="2"/>
    <s v="UND"/>
    <x v="2"/>
    <m/>
    <m/>
    <m/>
    <m/>
    <m/>
    <n v="55"/>
    <x v="2"/>
    <n v="43"/>
    <n v="1"/>
    <n v="1"/>
    <n v="63"/>
    <n v="15"/>
    <n v="44"/>
    <s v="CMS"/>
    <n v="0"/>
    <n v="0"/>
    <n v="0"/>
    <n v="0"/>
    <n v="0"/>
    <s v="BUEN"/>
    <s v="BUENO"/>
    <n v="1"/>
    <n v="1"/>
    <n v="1375"/>
    <n v="1375"/>
    <n v="2286900"/>
  </r>
  <r>
    <d v="2020-05-31T00:00:00"/>
    <s v="SIN"/>
    <s v="SIN"/>
    <s v="SIN"/>
    <s v="SIN"/>
    <n v="501"/>
    <s v="ALMACEN"/>
    <s v="ALMACEN GENERAL"/>
    <s v="PS10C7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SIN"/>
    <s v="SIN"/>
    <s v="SIN"/>
    <s v="SIN"/>
    <n v="501"/>
    <s v="ALMACEN"/>
    <s v="ALMACEN GENERAL"/>
    <s v="PS10C8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SIN"/>
    <s v="SIN"/>
    <s v="SIN"/>
    <s v="SIN"/>
    <n v="501"/>
    <s v="ALMACEN"/>
    <s v="ALMACEN GENERAL"/>
    <s v="PS10C9"/>
    <n v="12"/>
    <n v="50"/>
    <n v="50.1"/>
    <s v="SIN"/>
    <s v="SIN"/>
    <x v="38"/>
    <s v="UNT"/>
    <x v="37"/>
    <m/>
    <s v="D143FK"/>
    <m/>
    <m/>
    <m/>
    <n v="55"/>
    <x v="38"/>
    <n v="50"/>
    <n v="1"/>
    <n v="1"/>
    <n v="60"/>
    <n v="440"/>
    <n v="15"/>
    <s v="CMS"/>
    <n v="0"/>
    <n v="0"/>
    <n v="0"/>
    <n v="0"/>
    <n v="0"/>
    <s v="BUEN"/>
    <s v="BUENO"/>
    <n v="1"/>
    <n v="1"/>
    <n v="55"/>
    <n v="55"/>
    <n v="1980000"/>
  </r>
  <r>
    <d v="2020-05-31T00:00:00"/>
    <s v="SIN"/>
    <s v="SIN"/>
    <s v="SIN"/>
    <s v="SIN"/>
    <n v="501"/>
    <s v="ALMACEN"/>
    <s v="ALMACEN GENERAL"/>
    <s v="PS10D1"/>
    <s v="PRIMA"/>
    <n v="50"/>
    <n v="50.1"/>
    <s v="SIN"/>
    <s v="SIN"/>
    <x v="37"/>
    <s v="UND"/>
    <x v="36"/>
    <m/>
    <s v="D143"/>
    <m/>
    <m/>
    <m/>
    <n v="55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1375"/>
    <n v="1375"/>
    <n v="1980000"/>
  </r>
  <r>
    <d v="2020-05-31T00:00:00"/>
    <s v="SIN"/>
    <s v="SIN"/>
    <s v="SIN"/>
    <s v="SIN"/>
    <n v="501"/>
    <s v="ALMACEN"/>
    <s v="ALMACEN GENERAL"/>
    <s v="PS10D4"/>
    <s v="PRIMA"/>
    <n v="50"/>
    <n v="50.1"/>
    <s v="SIN"/>
    <s v="SIN"/>
    <x v="37"/>
    <s v="UND"/>
    <x v="36"/>
    <m/>
    <s v="D143"/>
    <m/>
    <m/>
    <m/>
    <n v="55"/>
    <x v="37"/>
    <n v="50"/>
    <n v="1"/>
    <n v="4158"/>
    <n v="60"/>
    <n v="40"/>
    <n v="15"/>
    <s v="CMS"/>
    <n v="0"/>
    <n v="0"/>
    <n v="0"/>
    <n v="0"/>
    <n v="0"/>
    <s v="BUEN"/>
    <s v="BUENO"/>
    <n v="1"/>
    <n v="1"/>
    <n v="1375"/>
    <n v="1375"/>
    <n v="1980000"/>
  </r>
  <r>
    <d v="2020-05-31T00:00:00"/>
    <s v="SIN"/>
    <s v="SIN"/>
    <s v="SIN"/>
    <s v="SIN"/>
    <n v="501"/>
    <s v="ALMACEN"/>
    <s v="ALMACEN GENERAL"/>
    <s v="PS10D9"/>
    <s v="PRIMA"/>
    <n v="50"/>
    <n v="50.1"/>
    <s v="SIN"/>
    <s v="SIN"/>
    <x v="3"/>
    <s v="UND"/>
    <x v="3"/>
    <m/>
    <s v="LLF60826NE"/>
    <m/>
    <m/>
    <m/>
    <n v="55"/>
    <x v="3"/>
    <n v="43"/>
    <n v="1"/>
    <n v="4158"/>
    <n v="63"/>
    <n v="15"/>
    <n v="44"/>
    <s v="CMS"/>
    <n v="0"/>
    <n v="0"/>
    <n v="0"/>
    <n v="0"/>
    <n v="0"/>
    <s v="BUEN"/>
    <s v="BUENO"/>
    <n v="1"/>
    <n v="1"/>
    <n v="1375"/>
    <n v="1375"/>
    <n v="2286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37F52-8218-4F33-9EE9-8E211DCE1B96}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1:D43" firstHeaderRow="2" firstDataRow="2" firstDataCol="3"/>
  <pivotFields count="43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0">
        <item x="37"/>
        <item x="0"/>
        <item x="34"/>
        <item x="33"/>
        <item x="29"/>
        <item x="30"/>
        <item x="31"/>
        <item x="20"/>
        <item x="22"/>
        <item x="21"/>
        <item x="5"/>
        <item x="25"/>
        <item x="26"/>
        <item x="27"/>
        <item x="15"/>
        <item x="16"/>
        <item x="6"/>
        <item x="7"/>
        <item x="8"/>
        <item x="9"/>
        <item x="10"/>
        <item x="11"/>
        <item x="17"/>
        <item x="23"/>
        <item x="12"/>
        <item x="18"/>
        <item x="28"/>
        <item x="24"/>
        <item x="13"/>
        <item x="19"/>
        <item x="14"/>
        <item x="32"/>
        <item x="38"/>
        <item x="3"/>
        <item x="4"/>
        <item x="39"/>
        <item x="35"/>
        <item x="2"/>
        <item x="1"/>
        <item x="36"/>
      </items>
    </pivotField>
    <pivotField compact="0" outline="0" showAll="0"/>
    <pivotField axis="axisRow" compact="0" outline="0" showAll="0">
      <items count="39">
        <item x="31"/>
        <item x="29"/>
        <item x="30"/>
        <item x="34"/>
        <item x="35"/>
        <item x="0"/>
        <item x="20"/>
        <item x="4"/>
        <item x="3"/>
        <item x="1"/>
        <item x="2"/>
        <item x="37"/>
        <item x="36"/>
        <item x="33"/>
        <item x="7"/>
        <item x="8"/>
        <item x="9"/>
        <item x="10"/>
        <item x="11"/>
        <item x="22"/>
        <item x="17"/>
        <item x="21"/>
        <item x="23"/>
        <item x="5"/>
        <item x="12"/>
        <item x="18"/>
        <item x="25"/>
        <item x="26"/>
        <item x="28"/>
        <item x="27"/>
        <item x="24"/>
        <item x="13"/>
        <item x="15"/>
        <item x="16"/>
        <item x="19"/>
        <item x="14"/>
        <item x="6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40">
        <item x="7"/>
        <item x="8"/>
        <item x="9"/>
        <item x="10"/>
        <item x="11"/>
        <item x="22"/>
        <item x="17"/>
        <item x="21"/>
        <item x="23"/>
        <item x="5"/>
        <item x="12"/>
        <item x="18"/>
        <item x="25"/>
        <item x="26"/>
        <item x="28"/>
        <item x="27"/>
        <item x="24"/>
        <item x="13"/>
        <item x="15"/>
        <item x="16"/>
        <item x="19"/>
        <item x="14"/>
        <item x="6"/>
        <item x="34"/>
        <item x="31"/>
        <item x="29"/>
        <item x="30"/>
        <item x="32"/>
        <item x="33"/>
        <item x="37"/>
        <item x="38"/>
        <item x="1"/>
        <item x="0"/>
        <item x="2"/>
        <item x="3"/>
        <item x="4"/>
        <item x="20"/>
        <item x="35"/>
        <item x="39"/>
        <item x="36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4"/>
    <field x="23"/>
    <field x="16"/>
  </rowFields>
  <rowItems count="41">
    <i>
      <x/>
      <x v="29"/>
      <x v="12"/>
    </i>
    <i>
      <x v="1"/>
      <x v="32"/>
      <x v="5"/>
    </i>
    <i>
      <x v="2"/>
      <x v="23"/>
      <x v="3"/>
    </i>
    <i>
      <x v="3"/>
      <x v="28"/>
      <x v="13"/>
    </i>
    <i>
      <x v="4"/>
      <x v="25"/>
      <x v="1"/>
    </i>
    <i>
      <x v="5"/>
      <x v="26"/>
      <x v="2"/>
    </i>
    <i>
      <x v="6"/>
      <x v="24"/>
      <x/>
    </i>
    <i>
      <x v="7"/>
      <x v="36"/>
      <x v="6"/>
    </i>
    <i>
      <x v="8"/>
      <x v="5"/>
      <x v="19"/>
    </i>
    <i>
      <x v="9"/>
      <x v="7"/>
      <x v="21"/>
    </i>
    <i>
      <x v="10"/>
      <x v="9"/>
      <x v="23"/>
    </i>
    <i>
      <x v="11"/>
      <x v="12"/>
      <x v="26"/>
    </i>
    <i>
      <x v="12"/>
      <x v="13"/>
      <x v="27"/>
    </i>
    <i>
      <x v="13"/>
      <x v="15"/>
      <x v="29"/>
    </i>
    <i>
      <x v="14"/>
      <x v="18"/>
      <x v="32"/>
    </i>
    <i>
      <x v="15"/>
      <x v="19"/>
      <x v="33"/>
    </i>
    <i>
      <x v="16"/>
      <x v="22"/>
      <x v="36"/>
    </i>
    <i>
      <x v="17"/>
      <x/>
      <x v="14"/>
    </i>
    <i>
      <x v="18"/>
      <x v="1"/>
      <x v="15"/>
    </i>
    <i>
      <x v="19"/>
      <x v="2"/>
      <x v="16"/>
    </i>
    <i>
      <x v="20"/>
      <x v="3"/>
      <x v="17"/>
    </i>
    <i>
      <x v="21"/>
      <x v="4"/>
      <x v="18"/>
    </i>
    <i>
      <x v="22"/>
      <x v="6"/>
      <x v="20"/>
    </i>
    <i>
      <x v="23"/>
      <x v="8"/>
      <x v="22"/>
    </i>
    <i>
      <x v="24"/>
      <x v="10"/>
      <x v="24"/>
    </i>
    <i>
      <x v="25"/>
      <x v="11"/>
      <x v="25"/>
    </i>
    <i>
      <x v="26"/>
      <x v="14"/>
      <x v="28"/>
    </i>
    <i>
      <x v="27"/>
      <x v="16"/>
      <x v="30"/>
    </i>
    <i>
      <x v="28"/>
      <x v="17"/>
      <x v="31"/>
    </i>
    <i>
      <x v="29"/>
      <x v="20"/>
      <x v="34"/>
    </i>
    <i>
      <x v="30"/>
      <x v="21"/>
      <x v="35"/>
    </i>
    <i>
      <x v="31"/>
      <x v="27"/>
      <x v="37"/>
    </i>
    <i>
      <x v="32"/>
      <x v="30"/>
      <x v="11"/>
    </i>
    <i>
      <x v="33"/>
      <x v="34"/>
      <x v="8"/>
    </i>
    <i>
      <x v="34"/>
      <x v="35"/>
      <x v="7"/>
    </i>
    <i>
      <x v="35"/>
      <x v="38"/>
      <x v="4"/>
    </i>
    <i>
      <x v="36"/>
      <x v="37"/>
      <x v="4"/>
    </i>
    <i>
      <x v="37"/>
      <x v="33"/>
      <x v="10"/>
    </i>
    <i>
      <x v="38"/>
      <x v="31"/>
      <x v="9"/>
    </i>
    <i>
      <x v="39"/>
      <x v="39"/>
      <x v="4"/>
    </i>
    <i t="grand">
      <x/>
    </i>
  </rowItems>
  <colItems count="1">
    <i/>
  </colItems>
  <dataFields count="1">
    <dataField name="Suma de cantidad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.castrillon@servientreg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ms.servientrega.com/suite/programas/consultadespachos.php?&amp;mi_punto=0501&amp;mi_despacho=6908" TargetMode="External"/><Relationship Id="rId7" Type="http://schemas.openxmlformats.org/officeDocument/2006/relationships/hyperlink" Target="http://wms.servientrega.com/suite/programas/consultadespachos.php?&amp;mi_punto=0501&amp;mi_despacho=7086" TargetMode="External"/><Relationship Id="rId2" Type="http://schemas.openxmlformats.org/officeDocument/2006/relationships/hyperlink" Target="http://wms.servientrega.com/suite/programas/consultadespachos.php?&amp;mi_punto=0501&amp;mi_despacho=6885" TargetMode="External"/><Relationship Id="rId1" Type="http://schemas.openxmlformats.org/officeDocument/2006/relationships/hyperlink" Target="http://wms.servientrega.com/suite/programas/consultadespachos.php?&amp;mi_punto=0501&amp;mi_despacho=6863" TargetMode="External"/><Relationship Id="rId6" Type="http://schemas.openxmlformats.org/officeDocument/2006/relationships/hyperlink" Target="http://wms.servientrega.com/suite/programas/consultadespachos.php?&amp;mi_punto=0501&amp;mi_despacho=7028" TargetMode="External"/><Relationship Id="rId5" Type="http://schemas.openxmlformats.org/officeDocument/2006/relationships/hyperlink" Target="http://wms.servientrega.com/suite/programas/consultadespachos.php?&amp;mi_punto=0501&amp;mi_despacho=6954" TargetMode="External"/><Relationship Id="rId4" Type="http://schemas.openxmlformats.org/officeDocument/2006/relationships/hyperlink" Target="http://wms.servientrega.com/suite/programas/consultadespachos.php?&amp;mi_punto=0501&amp;mi_despacho=6933" TargetMode="External"/><Relationship Id="rId9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H53"/>
  <sheetViews>
    <sheetView showGridLines="0" tabSelected="1" zoomScale="55" zoomScaleNormal="55" workbookViewId="0">
      <selection activeCell="B51" sqref="B51"/>
    </sheetView>
  </sheetViews>
  <sheetFormatPr baseColWidth="10" defaultRowHeight="14.25" x14ac:dyDescent="0.2"/>
  <cols>
    <col min="1" max="1" width="63.28515625" style="23" customWidth="1"/>
    <col min="2" max="2" width="62.42578125" style="23" bestFit="1" customWidth="1"/>
    <col min="3" max="3" width="36.7109375" style="23" customWidth="1"/>
    <col min="4" max="4" width="34.5703125" style="23" customWidth="1"/>
    <col min="5" max="5" width="43.42578125" style="23" customWidth="1"/>
    <col min="6" max="6" width="16.5703125" style="23" customWidth="1"/>
    <col min="7" max="8" width="10" style="23" bestFit="1" customWidth="1"/>
    <col min="9" max="9" width="10.85546875" style="23" bestFit="1" customWidth="1"/>
    <col min="10" max="16" width="11.42578125" style="23"/>
    <col min="17" max="17" width="16.28515625" style="23" bestFit="1" customWidth="1"/>
    <col min="18" max="16384" width="11.42578125" style="23"/>
  </cols>
  <sheetData>
    <row r="1" spans="1:8" s="9" customFormat="1" ht="25.5" customHeight="1" x14ac:dyDescent="0.25">
      <c r="A1" s="5" t="s">
        <v>716</v>
      </c>
      <c r="B1" s="6"/>
      <c r="C1" s="126" t="s">
        <v>329</v>
      </c>
      <c r="D1" s="126"/>
      <c r="E1" s="126"/>
      <c r="F1" s="7"/>
      <c r="G1" s="8"/>
    </row>
    <row r="2" spans="1:8" s="9" customFormat="1" ht="25.5" customHeight="1" x14ac:dyDescent="0.25">
      <c r="A2" s="5" t="s">
        <v>0</v>
      </c>
      <c r="B2" s="10" t="s">
        <v>714</v>
      </c>
      <c r="C2" s="126"/>
      <c r="D2" s="126"/>
      <c r="E2" s="126"/>
      <c r="F2" s="8"/>
      <c r="G2" s="8"/>
    </row>
    <row r="3" spans="1:8" s="9" customFormat="1" ht="21" customHeight="1" x14ac:dyDescent="0.75">
      <c r="A3" s="11"/>
      <c r="B3" s="55" t="s">
        <v>715</v>
      </c>
      <c r="C3" s="12"/>
      <c r="D3" s="12"/>
      <c r="E3" s="12"/>
      <c r="F3" s="8"/>
      <c r="G3" s="8"/>
    </row>
    <row r="4" spans="1:8" s="9" customFormat="1" ht="25.5" customHeight="1" x14ac:dyDescent="0.75">
      <c r="A4" s="5" t="s">
        <v>1</v>
      </c>
      <c r="B4" s="10" t="s">
        <v>337</v>
      </c>
      <c r="C4" s="12"/>
      <c r="D4" s="12"/>
      <c r="E4" s="12"/>
      <c r="F4" s="8"/>
      <c r="G4" s="8"/>
    </row>
    <row r="5" spans="1:8" s="9" customFormat="1" ht="25.5" customHeight="1" x14ac:dyDescent="0.75">
      <c r="A5" s="5" t="s">
        <v>25</v>
      </c>
      <c r="B5" s="10" t="s">
        <v>23</v>
      </c>
      <c r="C5" s="12"/>
      <c r="D5"/>
      <c r="E5" s="12"/>
      <c r="F5" s="8"/>
      <c r="G5" s="8"/>
    </row>
    <row r="6" spans="1:8" s="9" customFormat="1" ht="25.5" customHeight="1" x14ac:dyDescent="0.75">
      <c r="A6" s="5" t="s">
        <v>26</v>
      </c>
      <c r="B6" s="10" t="s">
        <v>27</v>
      </c>
      <c r="C6" s="12"/>
      <c r="D6" s="12"/>
      <c r="E6" s="12"/>
      <c r="F6" s="8"/>
      <c r="G6" s="8"/>
    </row>
    <row r="7" spans="1:8" s="9" customFormat="1" ht="30.75" customHeight="1" thickBot="1" x14ac:dyDescent="0.4">
      <c r="A7" s="13"/>
      <c r="B7" s="14"/>
      <c r="C7" s="8"/>
      <c r="D7" s="8"/>
      <c r="E7" s="15"/>
      <c r="F7" s="7"/>
      <c r="G7" s="8"/>
      <c r="H7" s="8"/>
    </row>
    <row r="8" spans="1:8" s="9" customFormat="1" ht="20.25" customHeight="1" thickBot="1" x14ac:dyDescent="0.3">
      <c r="A8" s="16" t="s">
        <v>3</v>
      </c>
      <c r="B8" s="113" t="s">
        <v>928</v>
      </c>
      <c r="C8" s="89"/>
      <c r="D8" s="8"/>
      <c r="E8" s="8"/>
      <c r="F8" s="17"/>
      <c r="G8" s="8"/>
      <c r="H8" s="8"/>
    </row>
    <row r="9" spans="1:8" ht="15" x14ac:dyDescent="0.2">
      <c r="A9" s="18"/>
      <c r="B9" s="19"/>
      <c r="C9" s="20"/>
      <c r="D9" s="21"/>
      <c r="E9" s="21"/>
      <c r="F9" s="22"/>
    </row>
    <row r="10" spans="1:8" ht="54.75" customHeight="1" x14ac:dyDescent="0.3">
      <c r="A10" s="24" t="s">
        <v>2</v>
      </c>
      <c r="B10" s="25" t="s">
        <v>4</v>
      </c>
      <c r="C10" s="25" t="s">
        <v>5</v>
      </c>
      <c r="D10" s="25" t="s">
        <v>6</v>
      </c>
      <c r="E10" s="25" t="s">
        <v>16</v>
      </c>
      <c r="F10" s="84"/>
    </row>
    <row r="11" spans="1:8" ht="20.25" x14ac:dyDescent="0.3">
      <c r="A11" s="25" t="s">
        <v>18</v>
      </c>
      <c r="B11" s="25"/>
      <c r="C11" s="25"/>
      <c r="D11" s="25"/>
      <c r="E11" s="25"/>
      <c r="F11" s="84"/>
    </row>
    <row r="12" spans="1:8" ht="18" customHeight="1" x14ac:dyDescent="0.25">
      <c r="A12" s="27" t="s">
        <v>330</v>
      </c>
      <c r="B12" s="28">
        <f>+Recepciones!A1</f>
        <v>70.125</v>
      </c>
      <c r="C12" s="58">
        <v>7500</v>
      </c>
      <c r="D12" s="59">
        <f>C12*B12</f>
        <v>525937.5</v>
      </c>
      <c r="E12" s="31"/>
      <c r="F12" s="85"/>
    </row>
    <row r="13" spans="1:8" ht="18" customHeight="1" x14ac:dyDescent="0.25">
      <c r="A13" s="27" t="s">
        <v>331</v>
      </c>
      <c r="B13" s="28">
        <v>0</v>
      </c>
      <c r="C13" s="29">
        <v>650</v>
      </c>
      <c r="D13" s="30">
        <f>C13*B13</f>
        <v>0</v>
      </c>
      <c r="E13" s="31"/>
      <c r="F13" s="85"/>
    </row>
    <row r="14" spans="1:8" ht="19.5" customHeight="1" x14ac:dyDescent="0.25">
      <c r="A14" s="32"/>
      <c r="B14" s="33"/>
      <c r="C14" s="34"/>
      <c r="D14" s="35"/>
      <c r="F14" s="84"/>
    </row>
    <row r="15" spans="1:8" ht="18" customHeight="1" x14ac:dyDescent="0.3">
      <c r="A15" s="25" t="s">
        <v>19</v>
      </c>
      <c r="B15" s="36"/>
      <c r="C15" s="37"/>
      <c r="D15" s="38"/>
      <c r="E15" s="39"/>
      <c r="F15" s="84"/>
    </row>
    <row r="16" spans="1:8" ht="18" customHeight="1" x14ac:dyDescent="0.25">
      <c r="A16" s="27" t="s">
        <v>22</v>
      </c>
      <c r="B16" s="28">
        <f>Ubicaciones!F34</f>
        <v>129.93103448275863</v>
      </c>
      <c r="C16" s="29">
        <v>29000</v>
      </c>
      <c r="D16" s="30">
        <f>C16*B16</f>
        <v>3768000.0000000005</v>
      </c>
      <c r="E16" s="31"/>
      <c r="F16" s="86"/>
    </row>
    <row r="17" spans="1:6" ht="19.5" customHeight="1" x14ac:dyDescent="0.25">
      <c r="A17" s="32"/>
      <c r="B17" s="33"/>
      <c r="C17" s="34"/>
      <c r="D17" s="35"/>
      <c r="F17" s="84"/>
    </row>
    <row r="18" spans="1:6" ht="18" customHeight="1" x14ac:dyDescent="0.3">
      <c r="A18" s="25" t="s">
        <v>20</v>
      </c>
      <c r="B18" s="36"/>
      <c r="C18" s="37"/>
      <c r="D18" s="38"/>
      <c r="E18" s="39"/>
      <c r="F18" s="84"/>
    </row>
    <row r="19" spans="1:6" ht="18" customHeight="1" x14ac:dyDescent="0.25">
      <c r="A19" s="27" t="s">
        <v>332</v>
      </c>
      <c r="B19" s="28">
        <f>+Despachos!A1</f>
        <v>41.81818181818182</v>
      </c>
      <c r="C19" s="29">
        <v>8500</v>
      </c>
      <c r="D19" s="30">
        <f>+C19*B19</f>
        <v>355454.54545454547</v>
      </c>
      <c r="E19" s="31"/>
      <c r="F19" s="84"/>
    </row>
    <row r="20" spans="1:6" ht="18" customHeight="1" x14ac:dyDescent="0.25">
      <c r="A20" s="27" t="s">
        <v>333</v>
      </c>
      <c r="B20" s="28">
        <v>0</v>
      </c>
      <c r="C20" s="29">
        <v>850</v>
      </c>
      <c r="D20" s="30">
        <f>+C20*B20</f>
        <v>0</v>
      </c>
      <c r="E20" s="31"/>
      <c r="F20" s="84"/>
    </row>
    <row r="21" spans="1:6" ht="19.5" customHeight="1" x14ac:dyDescent="0.25">
      <c r="A21" s="32"/>
      <c r="B21" s="33"/>
      <c r="C21" s="34"/>
      <c r="D21" s="35"/>
      <c r="F21" s="84"/>
    </row>
    <row r="22" spans="1:6" ht="18" customHeight="1" x14ac:dyDescent="0.3">
      <c r="A22" s="25" t="s">
        <v>21</v>
      </c>
      <c r="B22" s="36"/>
      <c r="C22" s="37"/>
      <c r="D22" s="38"/>
      <c r="E22" s="39"/>
      <c r="F22" s="84"/>
    </row>
    <row r="23" spans="1:6" ht="18" customHeight="1" x14ac:dyDescent="0.25">
      <c r="A23" s="27" t="s">
        <v>334</v>
      </c>
      <c r="B23" s="28">
        <v>0</v>
      </c>
      <c r="C23" s="29">
        <v>38000</v>
      </c>
      <c r="D23" s="30">
        <v>0</v>
      </c>
      <c r="E23" s="31"/>
      <c r="F23" s="84"/>
    </row>
    <row r="24" spans="1:6" ht="18" customHeight="1" x14ac:dyDescent="0.25">
      <c r="A24" s="27" t="s">
        <v>335</v>
      </c>
      <c r="B24" s="28">
        <v>0</v>
      </c>
      <c r="C24" s="29">
        <v>95</v>
      </c>
      <c r="D24" s="30">
        <v>0</v>
      </c>
      <c r="E24" s="31"/>
      <c r="F24" s="84"/>
    </row>
    <row r="25" spans="1:6" ht="18" customHeight="1" x14ac:dyDescent="0.25">
      <c r="A25" s="27" t="s">
        <v>336</v>
      </c>
      <c r="B25" s="28">
        <v>0</v>
      </c>
      <c r="C25" s="29">
        <v>1950000</v>
      </c>
      <c r="D25" s="30">
        <v>0</v>
      </c>
      <c r="E25" s="31"/>
      <c r="F25" s="84"/>
    </row>
    <row r="26" spans="1:6" ht="18" customHeight="1" x14ac:dyDescent="0.25">
      <c r="A26" s="27" t="s">
        <v>65</v>
      </c>
      <c r="B26" s="54">
        <v>8.0000000000000004E-4</v>
      </c>
      <c r="C26" s="29">
        <f>+CostoMcia!F1</f>
        <v>756205860</v>
      </c>
      <c r="D26" s="30">
        <f>+C26*B26</f>
        <v>604964.68800000008</v>
      </c>
      <c r="E26" s="78" t="s">
        <v>461</v>
      </c>
      <c r="F26" s="84"/>
    </row>
    <row r="27" spans="1:6" ht="19.5" customHeight="1" x14ac:dyDescent="0.25">
      <c r="A27" s="32"/>
      <c r="B27" s="33"/>
      <c r="C27" s="34"/>
      <c r="D27" s="35"/>
      <c r="F27" s="84"/>
    </row>
    <row r="28" spans="1:6" ht="19.5" customHeight="1" x14ac:dyDescent="0.3">
      <c r="A28" s="25" t="s">
        <v>28</v>
      </c>
      <c r="B28" s="36"/>
      <c r="C28" s="37"/>
      <c r="D28" s="38"/>
      <c r="E28" s="40"/>
      <c r="F28" s="84"/>
    </row>
    <row r="29" spans="1:6" ht="18" x14ac:dyDescent="0.25">
      <c r="A29" s="27" t="s">
        <v>29</v>
      </c>
      <c r="B29" s="28">
        <v>0</v>
      </c>
      <c r="C29" s="29">
        <v>1600</v>
      </c>
      <c r="D29" s="41">
        <f>+C29*B29</f>
        <v>0</v>
      </c>
      <c r="E29" s="31"/>
      <c r="F29" s="84"/>
    </row>
    <row r="30" spans="1:6" ht="18" x14ac:dyDescent="0.25">
      <c r="A30" s="27" t="s">
        <v>30</v>
      </c>
      <c r="B30" s="28">
        <v>0</v>
      </c>
      <c r="C30" s="29">
        <v>1100</v>
      </c>
      <c r="D30" s="41">
        <f t="shared" ref="D30:D46" si="0">+C30*B30</f>
        <v>0</v>
      </c>
      <c r="E30" s="31"/>
      <c r="F30" s="84"/>
    </row>
    <row r="31" spans="1:6" ht="18" hidden="1" x14ac:dyDescent="0.25">
      <c r="A31" s="27" t="s">
        <v>31</v>
      </c>
      <c r="B31" s="28">
        <v>0</v>
      </c>
      <c r="C31" s="29">
        <v>1500.0000000000002</v>
      </c>
      <c r="D31" s="41">
        <f t="shared" si="0"/>
        <v>0</v>
      </c>
      <c r="E31" s="31"/>
      <c r="F31" s="84"/>
    </row>
    <row r="32" spans="1:6" ht="18" hidden="1" x14ac:dyDescent="0.25">
      <c r="A32" s="27" t="s">
        <v>32</v>
      </c>
      <c r="B32" s="28">
        <v>0</v>
      </c>
      <c r="C32" s="29">
        <v>1900</v>
      </c>
      <c r="D32" s="41">
        <f t="shared" si="0"/>
        <v>0</v>
      </c>
      <c r="E32" s="31"/>
      <c r="F32" s="84"/>
    </row>
    <row r="33" spans="1:6" ht="18" hidden="1" x14ac:dyDescent="0.25">
      <c r="A33" s="27" t="s">
        <v>33</v>
      </c>
      <c r="B33" s="28">
        <v>0</v>
      </c>
      <c r="C33" s="29">
        <v>2500</v>
      </c>
      <c r="D33" s="41">
        <f>+C33*B33</f>
        <v>0</v>
      </c>
      <c r="E33" s="31"/>
      <c r="F33" s="84"/>
    </row>
    <row r="34" spans="1:6" ht="18" hidden="1" x14ac:dyDescent="0.25">
      <c r="A34" s="27" t="s">
        <v>34</v>
      </c>
      <c r="B34" s="28">
        <v>0</v>
      </c>
      <c r="C34" s="29">
        <v>3200</v>
      </c>
      <c r="D34" s="41">
        <f t="shared" si="0"/>
        <v>0</v>
      </c>
      <c r="E34" s="31"/>
      <c r="F34" s="84"/>
    </row>
    <row r="35" spans="1:6" ht="18" hidden="1" x14ac:dyDescent="0.25">
      <c r="A35" s="27" t="s">
        <v>35</v>
      </c>
      <c r="B35" s="28">
        <v>0</v>
      </c>
      <c r="C35" s="29">
        <v>3300</v>
      </c>
      <c r="D35" s="41">
        <f>+C35*B35</f>
        <v>0</v>
      </c>
      <c r="E35" s="31"/>
      <c r="F35" s="84"/>
    </row>
    <row r="36" spans="1:6" ht="18" hidden="1" x14ac:dyDescent="0.25">
      <c r="A36" s="27" t="s">
        <v>36</v>
      </c>
      <c r="B36" s="28">
        <v>0</v>
      </c>
      <c r="C36" s="29">
        <v>7000.0000000000009</v>
      </c>
      <c r="D36" s="41">
        <f t="shared" si="0"/>
        <v>0</v>
      </c>
      <c r="E36" s="31"/>
      <c r="F36" s="84"/>
    </row>
    <row r="37" spans="1:6" ht="18" hidden="1" x14ac:dyDescent="0.25">
      <c r="A37" s="27" t="s">
        <v>37</v>
      </c>
      <c r="B37" s="28">
        <v>0</v>
      </c>
      <c r="C37" s="29">
        <v>9700</v>
      </c>
      <c r="D37" s="41">
        <f>+C37*B37</f>
        <v>0</v>
      </c>
      <c r="E37" s="31"/>
    </row>
    <row r="38" spans="1:6" ht="36" hidden="1" x14ac:dyDescent="0.25">
      <c r="A38" s="27" t="s">
        <v>38</v>
      </c>
      <c r="B38" s="28">
        <v>0</v>
      </c>
      <c r="C38" s="29">
        <v>172</v>
      </c>
      <c r="D38" s="41">
        <f t="shared" si="0"/>
        <v>0</v>
      </c>
      <c r="E38" s="31"/>
      <c r="F38" s="84"/>
    </row>
    <row r="39" spans="1:6" ht="18" hidden="1" x14ac:dyDescent="0.25">
      <c r="A39" s="27" t="s">
        <v>39</v>
      </c>
      <c r="B39" s="28">
        <v>0</v>
      </c>
      <c r="C39" s="29">
        <v>2285.4166666666665</v>
      </c>
      <c r="D39" s="41">
        <f t="shared" si="0"/>
        <v>0</v>
      </c>
      <c r="E39" s="31"/>
      <c r="F39" s="84"/>
    </row>
    <row r="40" spans="1:6" ht="18" hidden="1" x14ac:dyDescent="0.25">
      <c r="A40" s="27" t="s">
        <v>40</v>
      </c>
      <c r="B40" s="28">
        <v>0</v>
      </c>
      <c r="C40" s="29">
        <v>1200</v>
      </c>
      <c r="D40" s="41">
        <f t="shared" si="0"/>
        <v>0</v>
      </c>
      <c r="E40" s="31"/>
      <c r="F40" s="84"/>
    </row>
    <row r="41" spans="1:6" ht="18" hidden="1" x14ac:dyDescent="0.25">
      <c r="A41" s="27" t="s">
        <v>50</v>
      </c>
      <c r="B41" s="28">
        <v>0</v>
      </c>
      <c r="C41" s="29">
        <v>7700</v>
      </c>
      <c r="D41" s="41">
        <f>+C41*B41</f>
        <v>0</v>
      </c>
      <c r="E41" s="31"/>
      <c r="F41" s="84"/>
    </row>
    <row r="42" spans="1:6" ht="19.5" hidden="1" customHeight="1" x14ac:dyDescent="0.25">
      <c r="A42" s="27" t="s">
        <v>41</v>
      </c>
      <c r="B42" s="28">
        <v>0</v>
      </c>
      <c r="C42" s="29">
        <v>200</v>
      </c>
      <c r="D42" s="41">
        <f t="shared" si="0"/>
        <v>0</v>
      </c>
      <c r="E42" s="31"/>
      <c r="F42" s="84"/>
    </row>
    <row r="43" spans="1:6" ht="19.5" hidden="1" customHeight="1" x14ac:dyDescent="0.25">
      <c r="A43" s="27" t="s">
        <v>42</v>
      </c>
      <c r="B43" s="28">
        <v>0</v>
      </c>
      <c r="C43" s="29">
        <v>200</v>
      </c>
      <c r="D43" s="41">
        <f t="shared" si="0"/>
        <v>0</v>
      </c>
      <c r="E43" s="31"/>
      <c r="F43" s="84"/>
    </row>
    <row r="44" spans="1:6" ht="19.5" hidden="1" customHeight="1" x14ac:dyDescent="0.25">
      <c r="A44" s="27" t="s">
        <v>43</v>
      </c>
      <c r="B44" s="28">
        <v>0</v>
      </c>
      <c r="C44" s="29">
        <v>200</v>
      </c>
      <c r="D44" s="41">
        <f t="shared" si="0"/>
        <v>0</v>
      </c>
      <c r="E44" s="31"/>
      <c r="F44" s="26"/>
    </row>
    <row r="45" spans="1:6" ht="19.5" hidden="1" customHeight="1" x14ac:dyDescent="0.25">
      <c r="A45" s="27" t="s">
        <v>44</v>
      </c>
      <c r="B45" s="28">
        <v>0</v>
      </c>
      <c r="C45" s="29">
        <v>436</v>
      </c>
      <c r="D45" s="41">
        <f t="shared" si="0"/>
        <v>0</v>
      </c>
      <c r="E45" s="31"/>
      <c r="F45" s="26"/>
    </row>
    <row r="46" spans="1:6" ht="19.5" hidden="1" customHeight="1" x14ac:dyDescent="0.25">
      <c r="A46" s="27" t="s">
        <v>45</v>
      </c>
      <c r="B46" s="28">
        <v>0</v>
      </c>
      <c r="C46" s="29">
        <v>200</v>
      </c>
      <c r="D46" s="41">
        <f t="shared" si="0"/>
        <v>0</v>
      </c>
      <c r="E46" s="31"/>
      <c r="F46" s="26"/>
    </row>
    <row r="47" spans="1:6" ht="19.5" hidden="1" customHeight="1" x14ac:dyDescent="0.25">
      <c r="A47" s="32"/>
      <c r="B47" s="33"/>
      <c r="C47" s="34"/>
      <c r="D47" s="35"/>
      <c r="F47" s="26"/>
    </row>
    <row r="48" spans="1:6" ht="19.5" customHeight="1" x14ac:dyDescent="0.25">
      <c r="A48" s="32"/>
      <c r="B48" s="33"/>
      <c r="C48" s="34"/>
      <c r="D48" s="35"/>
      <c r="E48" s="42"/>
    </row>
    <row r="49" spans="1:6" ht="19.5" customHeight="1" x14ac:dyDescent="0.25">
      <c r="A49" s="32"/>
      <c r="B49" s="43"/>
      <c r="C49" s="44"/>
      <c r="D49" s="45"/>
      <c r="E49" s="35"/>
    </row>
    <row r="50" spans="1:6" ht="24.75" x14ac:dyDescent="0.3">
      <c r="A50" s="46"/>
      <c r="B50" s="46"/>
      <c r="C50" s="47" t="s">
        <v>7</v>
      </c>
      <c r="D50" s="48">
        <f>SUM(D12:D49)</f>
        <v>5254356.733454546</v>
      </c>
      <c r="E50" s="118"/>
    </row>
    <row r="51" spans="1:6" ht="24.75" x14ac:dyDescent="0.25">
      <c r="A51" s="46"/>
      <c r="B51" s="46"/>
      <c r="C51" s="47" t="s">
        <v>8</v>
      </c>
      <c r="D51" s="49">
        <f>D50*19%</f>
        <v>998327.7793563637</v>
      </c>
      <c r="F51" s="84"/>
    </row>
    <row r="52" spans="1:6" ht="24.75" x14ac:dyDescent="0.2">
      <c r="A52" s="46"/>
      <c r="B52" s="46"/>
      <c r="C52" s="50"/>
      <c r="D52" s="51"/>
    </row>
    <row r="53" spans="1:6" ht="24.75" x14ac:dyDescent="0.2">
      <c r="A53" s="46"/>
      <c r="B53" s="46"/>
      <c r="C53" s="47" t="s">
        <v>9</v>
      </c>
      <c r="D53" s="52">
        <f>SUM(D50:D51)</f>
        <v>6252684.5128109101</v>
      </c>
    </row>
  </sheetData>
  <autoFilter ref="A28:H46" xr:uid="{00000000-0009-0000-0000-000000000000}">
    <filterColumn colId="1">
      <filters>
        <filter val="14"/>
        <filter val="28"/>
        <filter val="5"/>
        <filter val="7"/>
      </filters>
    </filterColumn>
  </autoFilter>
  <mergeCells count="1">
    <mergeCell ref="C1:E2"/>
  </mergeCells>
  <hyperlinks>
    <hyperlink ref="B3" r:id="rId1" xr:uid="{00000000-0004-0000-0000-000000000000}"/>
  </hyperlinks>
  <pageMargins left="0.7" right="0.7" top="0.75" bottom="0.75" header="0.3" footer="0.3"/>
  <pageSetup paperSize="260" orientation="landscape" horizontalDpi="203" verticalDpi="20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"/>
  <sheetViews>
    <sheetView workbookViewId="0"/>
  </sheetViews>
  <sheetFormatPr baseColWidth="10" defaultRowHeight="15" x14ac:dyDescent="0.25"/>
  <sheetData>
    <row r="1" spans="1:1" x14ac:dyDescent="0.25">
      <c r="A1" s="4" t="s">
        <v>58</v>
      </c>
    </row>
    <row r="2" spans="1:1" x14ac:dyDescent="0.25">
      <c r="A2" s="4"/>
    </row>
    <row r="3" spans="1:1" x14ac:dyDescent="0.25">
      <c r="A3" s="4" t="s">
        <v>59</v>
      </c>
    </row>
    <row r="4" spans="1:1" x14ac:dyDescent="0.25">
      <c r="A4" s="4"/>
    </row>
    <row r="5" spans="1:1" x14ac:dyDescent="0.25">
      <c r="A5" s="4" t="s">
        <v>60</v>
      </c>
    </row>
    <row r="6" spans="1:1" x14ac:dyDescent="0.25">
      <c r="A6" s="4" t="s">
        <v>61</v>
      </c>
    </row>
    <row r="7" spans="1:1" x14ac:dyDescent="0.25">
      <c r="A7" s="4" t="s">
        <v>62</v>
      </c>
    </row>
    <row r="8" spans="1:1" x14ac:dyDescent="0.25">
      <c r="A8" s="4" t="s">
        <v>63</v>
      </c>
    </row>
    <row r="9" spans="1:1" x14ac:dyDescent="0.25">
      <c r="A9" s="4"/>
    </row>
    <row r="10" spans="1:1" x14ac:dyDescent="0.25">
      <c r="A10" s="4" t="s">
        <v>64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7E88-7447-487C-885C-E80E4A931776}">
  <sheetPr>
    <tabColor rgb="FFFF0000"/>
  </sheetPr>
  <dimension ref="A1:F46"/>
  <sheetViews>
    <sheetView workbookViewId="0">
      <selection activeCell="C12" sqref="C12"/>
    </sheetView>
  </sheetViews>
  <sheetFormatPr baseColWidth="10" defaultRowHeight="15" x14ac:dyDescent="0.25"/>
  <cols>
    <col min="1" max="1" width="18.42578125" bestFit="1" customWidth="1"/>
    <col min="2" max="2" width="24.28515625" bestFit="1" customWidth="1"/>
    <col min="3" max="3" width="44.85546875" bestFit="1" customWidth="1"/>
    <col min="4" max="4" width="20.85546875" bestFit="1" customWidth="1"/>
    <col min="5" max="5" width="25.140625" style="70" customWidth="1"/>
    <col min="6" max="6" width="28" style="70" bestFit="1" customWidth="1"/>
  </cols>
  <sheetData>
    <row r="1" spans="1:6" x14ac:dyDescent="0.25">
      <c r="A1" t="s">
        <v>356</v>
      </c>
      <c r="B1" s="77" t="s">
        <v>372</v>
      </c>
      <c r="D1" s="66">
        <f>SUM(D2:D1048576)</f>
        <v>90389</v>
      </c>
      <c r="E1" s="67" t="s">
        <v>424</v>
      </c>
      <c r="F1" s="68">
        <f>SUM(F2:F1048576)</f>
        <v>756205860</v>
      </c>
    </row>
    <row r="2" spans="1:6" x14ac:dyDescent="0.25">
      <c r="A2" t="s">
        <v>55</v>
      </c>
      <c r="B2" s="69" t="s">
        <v>329</v>
      </c>
    </row>
    <row r="3" spans="1:6" x14ac:dyDescent="0.25">
      <c r="A3" t="s">
        <v>357</v>
      </c>
      <c r="B3" t="s">
        <v>425</v>
      </c>
    </row>
    <row r="5" spans="1:6" x14ac:dyDescent="0.25">
      <c r="A5" s="71" t="s">
        <v>426</v>
      </c>
      <c r="B5" s="71"/>
      <c r="C5" s="71"/>
      <c r="D5" s="71"/>
      <c r="E5" s="71"/>
      <c r="F5" s="71"/>
    </row>
    <row r="6" spans="1:6" x14ac:dyDescent="0.25">
      <c r="A6" s="81" t="s">
        <v>52</v>
      </c>
      <c r="B6" s="81" t="s">
        <v>17</v>
      </c>
      <c r="C6" s="81" t="s">
        <v>340</v>
      </c>
      <c r="D6" s="81" t="s">
        <v>427</v>
      </c>
      <c r="E6" s="76" t="s">
        <v>428</v>
      </c>
      <c r="F6" s="76" t="s">
        <v>427</v>
      </c>
    </row>
    <row r="7" spans="1:6" x14ac:dyDescent="0.25">
      <c r="A7" s="82" t="s">
        <v>445</v>
      </c>
      <c r="B7" s="83" t="s">
        <v>616</v>
      </c>
      <c r="C7" s="69" t="s">
        <v>446</v>
      </c>
      <c r="D7" s="69">
        <v>2</v>
      </c>
      <c r="E7" s="72">
        <v>1</v>
      </c>
      <c r="F7" s="72">
        <f>+E7*D7</f>
        <v>2</v>
      </c>
    </row>
    <row r="8" spans="1:6" x14ac:dyDescent="0.25">
      <c r="A8" s="82" t="s">
        <v>441</v>
      </c>
      <c r="B8" s="83" t="s">
        <v>622</v>
      </c>
      <c r="C8" s="69" t="s">
        <v>442</v>
      </c>
      <c r="D8" s="69">
        <v>20</v>
      </c>
      <c r="E8" s="72">
        <v>1</v>
      </c>
      <c r="F8" s="72">
        <f t="shared" ref="F8:F10" si="0">+E8*D8</f>
        <v>20</v>
      </c>
    </row>
    <row r="9" spans="1:6" x14ac:dyDescent="0.25">
      <c r="A9" s="82" t="s">
        <v>443</v>
      </c>
      <c r="B9" s="83" t="s">
        <v>623</v>
      </c>
      <c r="C9" s="69" t="s">
        <v>444</v>
      </c>
      <c r="D9" s="69">
        <v>8</v>
      </c>
      <c r="E9" s="72">
        <v>1</v>
      </c>
      <c r="F9" s="72">
        <f t="shared" si="0"/>
        <v>8</v>
      </c>
    </row>
    <row r="10" spans="1:6" x14ac:dyDescent="0.25">
      <c r="A10" s="82" t="s">
        <v>436</v>
      </c>
      <c r="B10" s="83" t="s">
        <v>605</v>
      </c>
      <c r="C10" s="69" t="s">
        <v>721</v>
      </c>
      <c r="D10" s="69">
        <v>16</v>
      </c>
      <c r="E10" s="72">
        <v>1</v>
      </c>
      <c r="F10" s="72">
        <f t="shared" si="0"/>
        <v>16</v>
      </c>
    </row>
    <row r="11" spans="1:6" x14ac:dyDescent="0.25">
      <c r="A11" s="82" t="s">
        <v>358</v>
      </c>
      <c r="B11" s="83" t="s">
        <v>359</v>
      </c>
      <c r="C11" s="69" t="s">
        <v>929</v>
      </c>
      <c r="D11" s="69">
        <v>1045</v>
      </c>
      <c r="E11" s="72">
        <v>4158</v>
      </c>
      <c r="F11" s="72">
        <f t="shared" ref="F11:F19" si="1">+E11*D11</f>
        <v>4345110</v>
      </c>
    </row>
    <row r="12" spans="1:6" x14ac:dyDescent="0.25">
      <c r="A12" s="82" t="s">
        <v>629</v>
      </c>
      <c r="B12" s="83" t="s">
        <v>628</v>
      </c>
      <c r="C12" s="69" t="s">
        <v>630</v>
      </c>
      <c r="D12" s="69">
        <v>19</v>
      </c>
      <c r="E12" s="72">
        <v>1</v>
      </c>
      <c r="F12" s="72">
        <f t="shared" si="1"/>
        <v>19</v>
      </c>
    </row>
    <row r="13" spans="1:6" x14ac:dyDescent="0.25">
      <c r="A13" s="82" t="s">
        <v>722</v>
      </c>
      <c r="B13" s="83" t="s">
        <v>723</v>
      </c>
      <c r="C13" s="69" t="s">
        <v>930</v>
      </c>
      <c r="D13" s="69">
        <v>220</v>
      </c>
      <c r="E13" s="72">
        <v>4158</v>
      </c>
      <c r="F13" s="72">
        <f t="shared" si="1"/>
        <v>914760</v>
      </c>
    </row>
    <row r="14" spans="1:6" x14ac:dyDescent="0.25">
      <c r="A14" s="82" t="s">
        <v>438</v>
      </c>
      <c r="B14" s="83" t="s">
        <v>439</v>
      </c>
      <c r="C14" s="69" t="s">
        <v>440</v>
      </c>
      <c r="D14" s="69">
        <v>28</v>
      </c>
      <c r="E14" s="72">
        <v>1</v>
      </c>
      <c r="F14" s="72">
        <f t="shared" si="1"/>
        <v>28</v>
      </c>
    </row>
    <row r="15" spans="1:6" x14ac:dyDescent="0.25">
      <c r="A15" s="82" t="s">
        <v>644</v>
      </c>
      <c r="B15" s="83" t="s">
        <v>652</v>
      </c>
      <c r="C15" s="69" t="s">
        <v>645</v>
      </c>
      <c r="D15" s="69">
        <v>164</v>
      </c>
      <c r="E15" s="72">
        <v>102250</v>
      </c>
      <c r="F15" s="72">
        <f t="shared" si="1"/>
        <v>16769000</v>
      </c>
    </row>
    <row r="16" spans="1:6" x14ac:dyDescent="0.25">
      <c r="A16" s="82" t="s">
        <v>474</v>
      </c>
      <c r="B16" s="83" t="s">
        <v>473</v>
      </c>
      <c r="C16" s="69" t="s">
        <v>475</v>
      </c>
      <c r="D16" s="69">
        <v>3150</v>
      </c>
      <c r="E16" s="72">
        <v>1</v>
      </c>
      <c r="F16" s="72">
        <f t="shared" si="1"/>
        <v>3150</v>
      </c>
    </row>
    <row r="17" spans="1:6" x14ac:dyDescent="0.25">
      <c r="A17" s="82" t="s">
        <v>479</v>
      </c>
      <c r="B17" s="83" t="s">
        <v>478</v>
      </c>
      <c r="C17" s="69" t="s">
        <v>480</v>
      </c>
      <c r="D17" s="69">
        <v>3200</v>
      </c>
      <c r="E17" s="72">
        <v>1</v>
      </c>
      <c r="F17" s="72">
        <f t="shared" si="1"/>
        <v>3200</v>
      </c>
    </row>
    <row r="18" spans="1:6" x14ac:dyDescent="0.25">
      <c r="A18" s="82" t="s">
        <v>489</v>
      </c>
      <c r="B18" s="83" t="s">
        <v>488</v>
      </c>
      <c r="C18" s="69" t="s">
        <v>490</v>
      </c>
      <c r="D18" s="69">
        <v>600</v>
      </c>
      <c r="E18" s="72">
        <v>1</v>
      </c>
      <c r="F18" s="72">
        <f t="shared" si="1"/>
        <v>600</v>
      </c>
    </row>
    <row r="19" spans="1:6" x14ac:dyDescent="0.25">
      <c r="A19" s="82" t="s">
        <v>494</v>
      </c>
      <c r="B19" s="83" t="s">
        <v>493</v>
      </c>
      <c r="C19" s="69" t="s">
        <v>495</v>
      </c>
      <c r="D19" s="69">
        <v>2200</v>
      </c>
      <c r="E19" s="72">
        <v>1</v>
      </c>
      <c r="F19" s="72">
        <f t="shared" si="1"/>
        <v>2200</v>
      </c>
    </row>
    <row r="20" spans="1:6" x14ac:dyDescent="0.25">
      <c r="A20" s="82" t="s">
        <v>499</v>
      </c>
      <c r="B20" s="83" t="s">
        <v>498</v>
      </c>
      <c r="C20" s="69" t="s">
        <v>500</v>
      </c>
      <c r="D20" s="69">
        <v>9900</v>
      </c>
      <c r="E20" s="72">
        <v>1</v>
      </c>
      <c r="F20" s="72">
        <f t="shared" ref="F20:F46" si="2">+E20*D20</f>
        <v>9900</v>
      </c>
    </row>
    <row r="21" spans="1:6" x14ac:dyDescent="0.25">
      <c r="A21" s="82" t="s">
        <v>504</v>
      </c>
      <c r="B21" s="83" t="s">
        <v>503</v>
      </c>
      <c r="C21" s="69" t="s">
        <v>505</v>
      </c>
      <c r="D21" s="69">
        <v>1400</v>
      </c>
      <c r="E21" s="72">
        <v>1</v>
      </c>
      <c r="F21" s="72">
        <f t="shared" si="2"/>
        <v>1400</v>
      </c>
    </row>
    <row r="22" spans="1:6" x14ac:dyDescent="0.25">
      <c r="A22" s="82" t="s">
        <v>509</v>
      </c>
      <c r="B22" s="83" t="s">
        <v>508</v>
      </c>
      <c r="C22" s="69" t="s">
        <v>510</v>
      </c>
      <c r="D22" s="69">
        <v>3800</v>
      </c>
      <c r="E22" s="72">
        <v>1</v>
      </c>
      <c r="F22" s="72">
        <f t="shared" si="2"/>
        <v>3800</v>
      </c>
    </row>
    <row r="23" spans="1:6" x14ac:dyDescent="0.25">
      <c r="A23" s="82" t="s">
        <v>514</v>
      </c>
      <c r="B23" s="83" t="s">
        <v>513</v>
      </c>
      <c r="C23" s="69" t="s">
        <v>515</v>
      </c>
      <c r="D23" s="69">
        <v>11000</v>
      </c>
      <c r="E23" s="72">
        <v>1</v>
      </c>
      <c r="F23" s="72">
        <f t="shared" si="2"/>
        <v>11000</v>
      </c>
    </row>
    <row r="24" spans="1:6" x14ac:dyDescent="0.25">
      <c r="A24" s="82" t="s">
        <v>519</v>
      </c>
      <c r="B24" s="83" t="s">
        <v>518</v>
      </c>
      <c r="C24" s="69" t="s">
        <v>520</v>
      </c>
      <c r="D24" s="69">
        <v>2000</v>
      </c>
      <c r="E24" s="72">
        <v>1</v>
      </c>
      <c r="F24" s="72">
        <f t="shared" si="2"/>
        <v>2000</v>
      </c>
    </row>
    <row r="25" spans="1:6" x14ac:dyDescent="0.25">
      <c r="A25" s="82" t="s">
        <v>524</v>
      </c>
      <c r="B25" s="83" t="s">
        <v>523</v>
      </c>
      <c r="C25" s="69" t="s">
        <v>525</v>
      </c>
      <c r="D25" s="69">
        <v>2800</v>
      </c>
      <c r="E25" s="72">
        <v>1</v>
      </c>
      <c r="F25" s="72">
        <f t="shared" si="2"/>
        <v>2800</v>
      </c>
    </row>
    <row r="26" spans="1:6" x14ac:dyDescent="0.25">
      <c r="A26" s="82" t="s">
        <v>529</v>
      </c>
      <c r="B26" s="83" t="s">
        <v>528</v>
      </c>
      <c r="C26" s="69" t="s">
        <v>530</v>
      </c>
      <c r="D26" s="69">
        <v>2000</v>
      </c>
      <c r="E26" s="72">
        <v>1</v>
      </c>
      <c r="F26" s="72">
        <f t="shared" si="2"/>
        <v>2000</v>
      </c>
    </row>
    <row r="27" spans="1:6" x14ac:dyDescent="0.25">
      <c r="A27" s="82" t="s">
        <v>534</v>
      </c>
      <c r="B27" s="83" t="s">
        <v>533</v>
      </c>
      <c r="C27" s="69" t="s">
        <v>535</v>
      </c>
      <c r="D27" s="69">
        <v>4700</v>
      </c>
      <c r="E27" s="72">
        <v>1</v>
      </c>
      <c r="F27" s="72">
        <f t="shared" si="2"/>
        <v>4700</v>
      </c>
    </row>
    <row r="28" spans="1:6" x14ac:dyDescent="0.25">
      <c r="A28" s="82" t="s">
        <v>544</v>
      </c>
      <c r="B28" s="83" t="s">
        <v>543</v>
      </c>
      <c r="C28" s="69" t="s">
        <v>545</v>
      </c>
      <c r="D28" s="69">
        <v>6000</v>
      </c>
      <c r="E28" s="72">
        <v>1</v>
      </c>
      <c r="F28" s="72">
        <f t="shared" si="2"/>
        <v>6000</v>
      </c>
    </row>
    <row r="29" spans="1:6" x14ac:dyDescent="0.25">
      <c r="A29" s="82" t="s">
        <v>549</v>
      </c>
      <c r="B29" s="83" t="s">
        <v>548</v>
      </c>
      <c r="C29" s="69" t="s">
        <v>550</v>
      </c>
      <c r="D29" s="69">
        <v>1038</v>
      </c>
      <c r="E29" s="72">
        <v>1</v>
      </c>
      <c r="F29" s="72">
        <f t="shared" si="2"/>
        <v>1038</v>
      </c>
    </row>
    <row r="30" spans="1:6" x14ac:dyDescent="0.25">
      <c r="A30" s="82" t="s">
        <v>554</v>
      </c>
      <c r="B30" s="83" t="s">
        <v>553</v>
      </c>
      <c r="C30" s="69" t="s">
        <v>555</v>
      </c>
      <c r="D30" s="69">
        <v>800</v>
      </c>
      <c r="E30" s="72">
        <v>1</v>
      </c>
      <c r="F30" s="72">
        <f t="shared" si="2"/>
        <v>800</v>
      </c>
    </row>
    <row r="31" spans="1:6" x14ac:dyDescent="0.25">
      <c r="A31" s="82" t="s">
        <v>559</v>
      </c>
      <c r="B31" s="83" t="s">
        <v>558</v>
      </c>
      <c r="C31" s="69" t="s">
        <v>560</v>
      </c>
      <c r="D31" s="69">
        <v>900</v>
      </c>
      <c r="E31" s="72">
        <v>1</v>
      </c>
      <c r="F31" s="72">
        <f t="shared" si="2"/>
        <v>900</v>
      </c>
    </row>
    <row r="32" spans="1:6" x14ac:dyDescent="0.25">
      <c r="A32" s="82" t="s">
        <v>564</v>
      </c>
      <c r="B32" s="83" t="s">
        <v>563</v>
      </c>
      <c r="C32" s="69" t="s">
        <v>565</v>
      </c>
      <c r="D32" s="69">
        <v>12800</v>
      </c>
      <c r="E32" s="72">
        <v>1</v>
      </c>
      <c r="F32" s="72">
        <f t="shared" si="2"/>
        <v>12800</v>
      </c>
    </row>
    <row r="33" spans="1:6" x14ac:dyDescent="0.25">
      <c r="A33" s="82" t="s">
        <v>574</v>
      </c>
      <c r="B33" s="83" t="s">
        <v>573</v>
      </c>
      <c r="C33" s="69" t="s">
        <v>575</v>
      </c>
      <c r="D33" s="69">
        <v>500</v>
      </c>
      <c r="E33" s="72">
        <v>1</v>
      </c>
      <c r="F33" s="72">
        <f t="shared" si="2"/>
        <v>500</v>
      </c>
    </row>
    <row r="34" spans="1:6" x14ac:dyDescent="0.25">
      <c r="A34" s="82" t="s">
        <v>579</v>
      </c>
      <c r="B34" s="83" t="s">
        <v>578</v>
      </c>
      <c r="C34" s="69" t="s">
        <v>580</v>
      </c>
      <c r="D34" s="69">
        <v>2000</v>
      </c>
      <c r="E34" s="72">
        <v>1</v>
      </c>
      <c r="F34" s="72">
        <f t="shared" si="2"/>
        <v>2000</v>
      </c>
    </row>
    <row r="35" spans="1:6" x14ac:dyDescent="0.25">
      <c r="A35" s="82" t="s">
        <v>584</v>
      </c>
      <c r="B35" s="83" t="s">
        <v>583</v>
      </c>
      <c r="C35" s="69" t="s">
        <v>585</v>
      </c>
      <c r="D35" s="69">
        <v>700</v>
      </c>
      <c r="E35" s="72">
        <v>1</v>
      </c>
      <c r="F35" s="72">
        <f t="shared" si="2"/>
        <v>700</v>
      </c>
    </row>
    <row r="36" spans="1:6" x14ac:dyDescent="0.25">
      <c r="A36" s="82" t="s">
        <v>589</v>
      </c>
      <c r="B36" s="83" t="s">
        <v>588</v>
      </c>
      <c r="C36" s="69" t="s">
        <v>590</v>
      </c>
      <c r="D36" s="69">
        <v>12100</v>
      </c>
      <c r="E36" s="72">
        <v>1</v>
      </c>
      <c r="F36" s="72">
        <f t="shared" si="2"/>
        <v>12100</v>
      </c>
    </row>
    <row r="37" spans="1:6" x14ac:dyDescent="0.25">
      <c r="A37" s="82" t="s">
        <v>594</v>
      </c>
      <c r="B37" s="83" t="s">
        <v>593</v>
      </c>
      <c r="C37" s="69" t="s">
        <v>595</v>
      </c>
      <c r="D37" s="69">
        <v>800</v>
      </c>
      <c r="E37" s="72">
        <v>1</v>
      </c>
      <c r="F37" s="72">
        <f t="shared" si="2"/>
        <v>800</v>
      </c>
    </row>
    <row r="38" spans="1:6" x14ac:dyDescent="0.25">
      <c r="A38" s="82" t="s">
        <v>599</v>
      </c>
      <c r="B38" s="83" t="s">
        <v>598</v>
      </c>
      <c r="C38" s="69" t="s">
        <v>600</v>
      </c>
      <c r="D38" s="69">
        <v>600</v>
      </c>
      <c r="E38" s="72">
        <v>1</v>
      </c>
      <c r="F38" s="72">
        <f t="shared" si="2"/>
        <v>600</v>
      </c>
    </row>
    <row r="39" spans="1:6" x14ac:dyDescent="0.25">
      <c r="A39" s="82" t="s">
        <v>728</v>
      </c>
      <c r="B39" s="83" t="s">
        <v>729</v>
      </c>
      <c r="C39" s="69" t="s">
        <v>730</v>
      </c>
      <c r="D39" s="69">
        <v>99</v>
      </c>
      <c r="E39" s="72">
        <v>1</v>
      </c>
      <c r="F39" s="72">
        <f t="shared" si="2"/>
        <v>99</v>
      </c>
    </row>
    <row r="40" spans="1:6" x14ac:dyDescent="0.25">
      <c r="A40" s="82" t="s">
        <v>649</v>
      </c>
      <c r="B40" s="83" t="s">
        <v>650</v>
      </c>
      <c r="C40" s="69" t="s">
        <v>931</v>
      </c>
      <c r="D40" s="69">
        <v>660</v>
      </c>
      <c r="E40" s="72">
        <v>1</v>
      </c>
      <c r="F40" s="72">
        <f t="shared" si="2"/>
        <v>660</v>
      </c>
    </row>
    <row r="41" spans="1:6" x14ac:dyDescent="0.25">
      <c r="A41" s="82" t="s">
        <v>736</v>
      </c>
      <c r="B41" s="83" t="s">
        <v>737</v>
      </c>
      <c r="C41" s="69" t="s">
        <v>738</v>
      </c>
      <c r="D41" s="69">
        <v>275</v>
      </c>
      <c r="E41" s="72">
        <v>1</v>
      </c>
      <c r="F41" s="72">
        <f t="shared" si="2"/>
        <v>275</v>
      </c>
    </row>
    <row r="42" spans="1:6" x14ac:dyDescent="0.25">
      <c r="A42" s="82" t="s">
        <v>864</v>
      </c>
      <c r="B42" s="83" t="s">
        <v>865</v>
      </c>
      <c r="C42" s="69" t="s">
        <v>730</v>
      </c>
      <c r="D42" s="69">
        <v>90</v>
      </c>
      <c r="E42" s="72">
        <v>1</v>
      </c>
      <c r="F42" s="72">
        <f t="shared" si="2"/>
        <v>90</v>
      </c>
    </row>
    <row r="43" spans="1:6" x14ac:dyDescent="0.25">
      <c r="A43" s="82" t="s">
        <v>781</v>
      </c>
      <c r="B43" s="83" t="s">
        <v>783</v>
      </c>
      <c r="C43" s="69" t="s">
        <v>932</v>
      </c>
      <c r="D43" s="69">
        <v>885</v>
      </c>
      <c r="E43" s="72">
        <v>829479</v>
      </c>
      <c r="F43" s="72">
        <f t="shared" si="2"/>
        <v>734088915</v>
      </c>
    </row>
    <row r="44" spans="1:6" x14ac:dyDescent="0.25">
      <c r="A44" s="82" t="s">
        <v>933</v>
      </c>
      <c r="B44" s="83" t="s">
        <v>934</v>
      </c>
      <c r="C44" s="69" t="s">
        <v>935</v>
      </c>
      <c r="D44" s="69">
        <v>935</v>
      </c>
      <c r="E44" s="72">
        <v>1</v>
      </c>
      <c r="F44" s="72">
        <f t="shared" si="2"/>
        <v>935</v>
      </c>
    </row>
    <row r="45" spans="1:6" x14ac:dyDescent="0.25">
      <c r="A45" s="82" t="s">
        <v>936</v>
      </c>
      <c r="B45" s="83" t="s">
        <v>937</v>
      </c>
      <c r="C45" s="69" t="s">
        <v>938</v>
      </c>
      <c r="D45" s="69">
        <v>935</v>
      </c>
      <c r="E45" s="72">
        <v>1</v>
      </c>
      <c r="F45" s="72">
        <f t="shared" si="2"/>
        <v>935</v>
      </c>
    </row>
    <row r="46" spans="1:6" x14ac:dyDescent="0.25">
      <c r="A46" s="82"/>
      <c r="B46" s="83"/>
      <c r="E46" s="72"/>
      <c r="F46" s="72">
        <f t="shared" si="2"/>
        <v>0</v>
      </c>
    </row>
  </sheetData>
  <autoFilter ref="A6:F21" xr:uid="{05656666-8660-43F9-A3CE-5C87EC3F5A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2"/>
  <sheetViews>
    <sheetView zoomScale="85" zoomScaleNormal="85" workbookViewId="0">
      <selection activeCell="D17" sqref="D17"/>
    </sheetView>
  </sheetViews>
  <sheetFormatPr baseColWidth="10" defaultRowHeight="15" x14ac:dyDescent="0.25"/>
  <cols>
    <col min="1" max="1" width="21" style="112" customWidth="1"/>
    <col min="7" max="7" width="11.42578125" style="57"/>
    <col min="9" max="9" width="14.5703125" bestFit="1" customWidth="1"/>
    <col min="10" max="10" width="13.85546875" bestFit="1" customWidth="1"/>
    <col min="11" max="11" width="15.28515625" bestFit="1" customWidth="1"/>
    <col min="12" max="12" width="16" customWidth="1"/>
    <col min="13" max="13" width="9.42578125" customWidth="1"/>
    <col min="14" max="14" width="4.140625" customWidth="1"/>
    <col min="15" max="15" width="11.28515625" style="56" customWidth="1"/>
    <col min="16" max="16" width="11.42578125" style="56"/>
    <col min="17" max="17" width="13.85546875" customWidth="1"/>
  </cols>
  <sheetData>
    <row r="1" spans="1:37" ht="15.75" thickBot="1" x14ac:dyDescent="0.3">
      <c r="A1" s="116">
        <f>SUM(A2:A1048576)</f>
        <v>70.125</v>
      </c>
      <c r="B1" s="2"/>
      <c r="C1" s="2"/>
      <c r="D1" s="2"/>
      <c r="E1" s="2"/>
      <c r="F1" s="2"/>
      <c r="G1" s="87"/>
      <c r="H1" s="2"/>
      <c r="I1" s="2"/>
      <c r="J1" s="2"/>
      <c r="K1" s="2"/>
      <c r="L1" s="2"/>
      <c r="M1" s="2"/>
      <c r="N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7" x14ac:dyDescent="0.25">
      <c r="A2" s="88" t="s">
        <v>353</v>
      </c>
      <c r="B2" s="2" t="s">
        <v>356</v>
      </c>
      <c r="C2" s="2" t="s">
        <v>939</v>
      </c>
      <c r="D2" s="2" t="s">
        <v>940</v>
      </c>
      <c r="E2" s="2" t="s">
        <v>357</v>
      </c>
      <c r="F2" s="2" t="s">
        <v>941</v>
      </c>
      <c r="G2" s="2" t="s">
        <v>942</v>
      </c>
      <c r="H2" s="2" t="s">
        <v>943</v>
      </c>
      <c r="I2" s="79" t="s">
        <v>944</v>
      </c>
      <c r="J2" s="2" t="s">
        <v>51</v>
      </c>
      <c r="K2" s="2" t="s">
        <v>52</v>
      </c>
      <c r="L2" s="2" t="s">
        <v>17</v>
      </c>
      <c r="M2" s="2" t="s">
        <v>46</v>
      </c>
      <c r="N2" s="2" t="s">
        <v>53</v>
      </c>
      <c r="O2" s="2" t="s">
        <v>945</v>
      </c>
      <c r="P2" s="2" t="s">
        <v>946</v>
      </c>
      <c r="Q2" s="2" t="s">
        <v>947</v>
      </c>
      <c r="R2" s="2" t="s">
        <v>948</v>
      </c>
      <c r="S2" s="2" t="s">
        <v>765</v>
      </c>
      <c r="T2" s="2" t="s">
        <v>949</v>
      </c>
      <c r="U2" s="2" t="s">
        <v>950</v>
      </c>
      <c r="V2" s="2" t="s">
        <v>951</v>
      </c>
      <c r="W2" s="2" t="s">
        <v>952</v>
      </c>
      <c r="X2" s="2" t="s">
        <v>953</v>
      </c>
      <c r="Y2" s="2" t="s">
        <v>764</v>
      </c>
      <c r="Z2" s="2" t="s">
        <v>766</v>
      </c>
      <c r="AA2" s="2" t="s">
        <v>767</v>
      </c>
      <c r="AB2" s="2" t="s">
        <v>54</v>
      </c>
      <c r="AC2" s="2" t="s">
        <v>763</v>
      </c>
      <c r="AD2" s="2" t="s">
        <v>954</v>
      </c>
      <c r="AE2" s="2" t="s">
        <v>955</v>
      </c>
      <c r="AF2" s="2" t="s">
        <v>956</v>
      </c>
      <c r="AG2" s="2" t="s">
        <v>957</v>
      </c>
      <c r="AH2" s="2" t="s">
        <v>958</v>
      </c>
      <c r="AI2" s="79" t="s">
        <v>55</v>
      </c>
      <c r="AJ2" t="s">
        <v>47</v>
      </c>
      <c r="AK2" t="s">
        <v>48</v>
      </c>
    </row>
    <row r="3" spans="1:37" x14ac:dyDescent="0.25">
      <c r="A3" s="111">
        <f>O3/40</f>
        <v>23.375</v>
      </c>
      <c r="B3" s="2">
        <v>501</v>
      </c>
      <c r="C3" s="2">
        <v>651</v>
      </c>
      <c r="D3" s="2" t="s">
        <v>959</v>
      </c>
      <c r="E3" s="2" t="s">
        <v>672</v>
      </c>
      <c r="F3" s="2">
        <v>1</v>
      </c>
      <c r="G3" s="2" t="s">
        <v>673</v>
      </c>
      <c r="H3" s="2">
        <v>39357814</v>
      </c>
      <c r="I3" s="79">
        <v>43987.325136157408</v>
      </c>
      <c r="J3" s="2">
        <v>12</v>
      </c>
      <c r="K3" s="2" t="s">
        <v>936</v>
      </c>
      <c r="L3" s="2" t="s">
        <v>937</v>
      </c>
      <c r="M3" s="2" t="s">
        <v>938</v>
      </c>
      <c r="N3" s="2" t="s">
        <v>56</v>
      </c>
      <c r="O3" s="2">
        <v>935</v>
      </c>
      <c r="P3" s="2">
        <v>0</v>
      </c>
      <c r="Q3" s="2">
        <v>0</v>
      </c>
      <c r="R3" s="2">
        <v>0</v>
      </c>
      <c r="S3" s="2">
        <v>0</v>
      </c>
      <c r="T3" s="2"/>
      <c r="U3" s="2"/>
      <c r="V3" s="2"/>
      <c r="W3" s="2"/>
      <c r="X3" s="2"/>
      <c r="Y3" s="2">
        <v>0</v>
      </c>
      <c r="Z3" s="2">
        <v>0</v>
      </c>
      <c r="AA3" s="2">
        <v>0</v>
      </c>
      <c r="AB3" s="2" t="s">
        <v>57</v>
      </c>
      <c r="AC3" s="2"/>
      <c r="AD3" s="2"/>
      <c r="AE3" s="2" t="s">
        <v>960</v>
      </c>
      <c r="AF3" s="2">
        <v>23375</v>
      </c>
      <c r="AG3" s="2">
        <v>23375</v>
      </c>
      <c r="AH3" s="2">
        <v>38877300</v>
      </c>
      <c r="AI3" s="79" t="s">
        <v>367</v>
      </c>
      <c r="AJ3">
        <v>39357814</v>
      </c>
      <c r="AK3">
        <v>43984.412290856482</v>
      </c>
    </row>
    <row r="4" spans="1:37" x14ac:dyDescent="0.25">
      <c r="A4" s="111">
        <f>O4/40</f>
        <v>23.375</v>
      </c>
      <c r="B4" s="2">
        <v>501</v>
      </c>
      <c r="C4" s="2">
        <v>654</v>
      </c>
      <c r="D4" s="2" t="s">
        <v>959</v>
      </c>
      <c r="E4" s="2" t="s">
        <v>672</v>
      </c>
      <c r="F4" s="2">
        <v>1</v>
      </c>
      <c r="G4" s="2" t="s">
        <v>961</v>
      </c>
      <c r="H4" s="2">
        <v>39357814</v>
      </c>
      <c r="I4" s="79">
        <v>43998.474648599535</v>
      </c>
      <c r="J4" s="2" t="s">
        <v>373</v>
      </c>
      <c r="K4" s="2" t="s">
        <v>358</v>
      </c>
      <c r="L4" s="2" t="s">
        <v>359</v>
      </c>
      <c r="M4" s="2" t="s">
        <v>870</v>
      </c>
      <c r="N4" s="2" t="s">
        <v>56</v>
      </c>
      <c r="O4" s="2">
        <v>935</v>
      </c>
      <c r="P4" s="2">
        <v>0</v>
      </c>
      <c r="Q4" s="2">
        <v>0</v>
      </c>
      <c r="R4" s="2">
        <v>0</v>
      </c>
      <c r="S4" s="2">
        <v>0</v>
      </c>
      <c r="T4" s="2"/>
      <c r="U4" s="2"/>
      <c r="V4" s="2"/>
      <c r="W4" s="2"/>
      <c r="X4" s="2"/>
      <c r="Y4" s="2">
        <v>0</v>
      </c>
      <c r="Z4" s="2">
        <v>0</v>
      </c>
      <c r="AA4" s="2">
        <v>0</v>
      </c>
      <c r="AB4" s="2" t="s">
        <v>57</v>
      </c>
      <c r="AC4" s="2"/>
      <c r="AD4" s="2"/>
      <c r="AE4" s="2" t="s">
        <v>962</v>
      </c>
      <c r="AF4" s="2">
        <v>23375</v>
      </c>
      <c r="AG4" s="2">
        <v>23375</v>
      </c>
      <c r="AH4" s="2">
        <v>33660000</v>
      </c>
      <c r="AI4" s="79" t="s">
        <v>367</v>
      </c>
      <c r="AJ4">
        <v>39357814</v>
      </c>
      <c r="AK4">
        <v>43993.564772025464</v>
      </c>
    </row>
    <row r="5" spans="1:37" x14ac:dyDescent="0.25">
      <c r="A5" s="111">
        <f>O5/40</f>
        <v>23.375</v>
      </c>
      <c r="B5" s="2">
        <v>501</v>
      </c>
      <c r="C5" s="2">
        <v>657</v>
      </c>
      <c r="D5" s="2" t="s">
        <v>959</v>
      </c>
      <c r="E5" s="2" t="s">
        <v>672</v>
      </c>
      <c r="F5" s="2">
        <v>1</v>
      </c>
      <c r="G5" s="2" t="s">
        <v>673</v>
      </c>
      <c r="H5" s="2">
        <v>39357814</v>
      </c>
      <c r="I5" s="79">
        <v>44007.393035347224</v>
      </c>
      <c r="J5" s="2">
        <v>12</v>
      </c>
      <c r="K5" s="2" t="s">
        <v>933</v>
      </c>
      <c r="L5" s="2" t="s">
        <v>934</v>
      </c>
      <c r="M5" s="2" t="s">
        <v>935</v>
      </c>
      <c r="N5" s="2" t="s">
        <v>56</v>
      </c>
      <c r="O5" s="2">
        <v>935</v>
      </c>
      <c r="P5" s="2">
        <v>0</v>
      </c>
      <c r="Q5" s="2">
        <v>0</v>
      </c>
      <c r="R5" s="2">
        <v>0</v>
      </c>
      <c r="S5" s="2">
        <v>0</v>
      </c>
      <c r="T5" s="2"/>
      <c r="U5" s="2"/>
      <c r="V5" s="2"/>
      <c r="W5" s="2"/>
      <c r="X5" s="2"/>
      <c r="Y5" s="2">
        <v>0</v>
      </c>
      <c r="Z5" s="2">
        <v>0</v>
      </c>
      <c r="AA5" s="2">
        <v>0</v>
      </c>
      <c r="AB5" s="2" t="s">
        <v>57</v>
      </c>
      <c r="AC5" s="2"/>
      <c r="AD5" s="2"/>
      <c r="AE5" s="2" t="s">
        <v>963</v>
      </c>
      <c r="AF5" s="2">
        <v>23375</v>
      </c>
      <c r="AG5" s="2">
        <v>23375</v>
      </c>
      <c r="AH5" s="2">
        <v>38877300</v>
      </c>
      <c r="AI5" s="79" t="s">
        <v>367</v>
      </c>
      <c r="AJ5">
        <v>39357814</v>
      </c>
      <c r="AK5">
        <v>43999.390740023147</v>
      </c>
    </row>
    <row r="6" spans="1:37" x14ac:dyDescent="0.25">
      <c r="A6" s="111">
        <f t="shared" ref="A4:A7" si="0">O6/40</f>
        <v>0</v>
      </c>
      <c r="B6" s="2"/>
      <c r="C6" s="2"/>
      <c r="D6" s="2"/>
      <c r="E6" s="2"/>
      <c r="F6" s="2"/>
      <c r="G6" s="2"/>
      <c r="H6" s="2"/>
      <c r="I6" s="7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79"/>
    </row>
    <row r="7" spans="1:37" x14ac:dyDescent="0.25">
      <c r="A7" s="111">
        <f t="shared" si="0"/>
        <v>0</v>
      </c>
      <c r="B7" s="2"/>
      <c r="C7" s="2"/>
      <c r="D7" s="2"/>
      <c r="E7" s="2"/>
      <c r="F7" s="2"/>
      <c r="G7" s="2"/>
      <c r="H7" s="2"/>
      <c r="I7" s="7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79"/>
    </row>
    <row r="8" spans="1:37" x14ac:dyDescent="0.25">
      <c r="A8" s="111"/>
      <c r="B8" s="2"/>
      <c r="C8" s="2"/>
      <c r="D8" s="2"/>
      <c r="E8" s="2"/>
      <c r="F8" s="2"/>
      <c r="G8" s="2"/>
      <c r="H8" s="2"/>
      <c r="I8" s="7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79"/>
    </row>
    <row r="9" spans="1:37" x14ac:dyDescent="0.25">
      <c r="A9" s="111"/>
      <c r="AG9" s="2"/>
      <c r="AH9" s="2"/>
      <c r="AI9" s="79"/>
    </row>
    <row r="10" spans="1:37" x14ac:dyDescent="0.25">
      <c r="A10" s="111"/>
      <c r="AG10" s="2"/>
      <c r="AH10" s="2"/>
      <c r="AI10" s="79"/>
    </row>
    <row r="11" spans="1:37" x14ac:dyDescent="0.25">
      <c r="A11" s="111"/>
      <c r="AG11" s="2"/>
      <c r="AH11" s="2"/>
      <c r="AI11" s="79"/>
    </row>
    <row r="12" spans="1:37" x14ac:dyDescent="0.25">
      <c r="A12" s="111"/>
      <c r="AG12" s="2"/>
      <c r="AH12" s="2"/>
      <c r="AI12" s="79"/>
    </row>
    <row r="13" spans="1:37" x14ac:dyDescent="0.25">
      <c r="A13" s="111"/>
      <c r="AG13" s="2"/>
      <c r="AH13" s="2"/>
      <c r="AI13" s="79"/>
    </row>
    <row r="14" spans="1:37" x14ac:dyDescent="0.25">
      <c r="A14" s="111"/>
      <c r="AG14" s="2"/>
      <c r="AH14" s="2"/>
      <c r="AI14" s="79"/>
    </row>
    <row r="15" spans="1:37" x14ac:dyDescent="0.25">
      <c r="A15" s="111"/>
      <c r="AG15" s="2"/>
      <c r="AH15" s="2"/>
      <c r="AI15" s="79"/>
    </row>
    <row r="16" spans="1:37" x14ac:dyDescent="0.25">
      <c r="A16" s="111"/>
      <c r="AG16" s="2"/>
      <c r="AH16" s="2"/>
      <c r="AI16" s="79"/>
    </row>
    <row r="17" spans="1:35" x14ac:dyDescent="0.25">
      <c r="A17" s="111"/>
      <c r="AG17" s="2"/>
      <c r="AH17" s="2"/>
      <c r="AI17" s="79"/>
    </row>
    <row r="18" spans="1:35" x14ac:dyDescent="0.25">
      <c r="A18" s="111"/>
      <c r="AG18" s="2"/>
      <c r="AH18" s="2"/>
      <c r="AI18" s="79"/>
    </row>
    <row r="19" spans="1:35" x14ac:dyDescent="0.25">
      <c r="A19" s="111"/>
      <c r="AG19" s="2"/>
      <c r="AH19" s="2"/>
      <c r="AI19" s="79"/>
    </row>
    <row r="20" spans="1:35" x14ac:dyDescent="0.25">
      <c r="A20" s="111"/>
      <c r="AG20" s="2"/>
      <c r="AH20" s="2"/>
      <c r="AI20" s="79"/>
    </row>
    <row r="21" spans="1:35" x14ac:dyDescent="0.25">
      <c r="A21" s="111"/>
      <c r="AG21" s="2"/>
      <c r="AH21" s="2"/>
      <c r="AI21" s="79"/>
    </row>
    <row r="22" spans="1:35" x14ac:dyDescent="0.25">
      <c r="A22" s="111"/>
      <c r="AG22" s="2"/>
      <c r="AH22" s="2"/>
      <c r="AI22" s="79"/>
    </row>
    <row r="23" spans="1:35" x14ac:dyDescent="0.25">
      <c r="A23" s="111"/>
      <c r="AG23" s="2"/>
      <c r="AH23" s="2"/>
      <c r="AI23" s="79"/>
    </row>
    <row r="24" spans="1:35" x14ac:dyDescent="0.25">
      <c r="A24" s="111"/>
    </row>
    <row r="25" spans="1:35" x14ac:dyDescent="0.25">
      <c r="A25" s="111"/>
    </row>
    <row r="26" spans="1:35" x14ac:dyDescent="0.25">
      <c r="A26" s="111"/>
    </row>
    <row r="27" spans="1:35" x14ac:dyDescent="0.25">
      <c r="A27" s="111"/>
    </row>
    <row r="28" spans="1:35" x14ac:dyDescent="0.25">
      <c r="A28" s="111"/>
    </row>
    <row r="29" spans="1:35" x14ac:dyDescent="0.25">
      <c r="A29" s="111"/>
    </row>
    <row r="30" spans="1:35" x14ac:dyDescent="0.25">
      <c r="A30" s="111"/>
    </row>
    <row r="31" spans="1:35" x14ac:dyDescent="0.25">
      <c r="A31" s="111"/>
    </row>
    <row r="32" spans="1:35" x14ac:dyDescent="0.25">
      <c r="A32" s="11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9"/>
  <sheetViews>
    <sheetView zoomScaleNormal="100" workbookViewId="0">
      <selection activeCell="A3" sqref="A3:A9"/>
    </sheetView>
  </sheetViews>
  <sheetFormatPr baseColWidth="10" defaultRowHeight="15" x14ac:dyDescent="0.25"/>
  <cols>
    <col min="1" max="1" width="11.42578125" style="74"/>
  </cols>
  <sheetData>
    <row r="1" spans="1:54" ht="15.75" thickBot="1" x14ac:dyDescent="0.3">
      <c r="A1" s="117">
        <f>SUM(A2:A1048576)</f>
        <v>41.81818181818182</v>
      </c>
      <c r="B1" s="119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1"/>
    </row>
    <row r="2" spans="1:54" ht="36" x14ac:dyDescent="0.25">
      <c r="A2" s="73" t="s">
        <v>355</v>
      </c>
      <c r="B2" s="131" t="s">
        <v>658</v>
      </c>
      <c r="C2" s="129" t="s">
        <v>678</v>
      </c>
      <c r="D2" s="129" t="s">
        <v>679</v>
      </c>
      <c r="E2" s="129" t="s">
        <v>680</v>
      </c>
      <c r="F2" s="129" t="s">
        <v>681</v>
      </c>
      <c r="G2" s="129" t="s">
        <v>682</v>
      </c>
      <c r="H2" s="129" t="s">
        <v>683</v>
      </c>
      <c r="I2" s="129" t="s">
        <v>684</v>
      </c>
      <c r="J2" s="129" t="s">
        <v>685</v>
      </c>
      <c r="K2" s="129" t="s">
        <v>686</v>
      </c>
      <c r="L2" s="129" t="s">
        <v>661</v>
      </c>
      <c r="M2" s="129" t="s">
        <v>659</v>
      </c>
      <c r="N2" s="129" t="s">
        <v>660</v>
      </c>
      <c r="O2" s="129" t="s">
        <v>662</v>
      </c>
      <c r="P2" s="129" t="s">
        <v>663</v>
      </c>
      <c r="Q2" s="129" t="s">
        <v>687</v>
      </c>
      <c r="R2" s="129" t="s">
        <v>688</v>
      </c>
      <c r="S2" s="129" t="s">
        <v>689</v>
      </c>
      <c r="T2" s="129" t="s">
        <v>690</v>
      </c>
      <c r="U2" s="129" t="s">
        <v>691</v>
      </c>
      <c r="V2" s="129" t="s">
        <v>692</v>
      </c>
      <c r="W2" s="129" t="s">
        <v>693</v>
      </c>
      <c r="X2" s="129" t="s">
        <v>694</v>
      </c>
      <c r="Y2" s="129" t="s">
        <v>695</v>
      </c>
      <c r="Z2" s="129" t="s">
        <v>696</v>
      </c>
      <c r="AA2" s="129" t="s">
        <v>665</v>
      </c>
      <c r="AB2" s="129" t="s">
        <v>666</v>
      </c>
      <c r="AC2" s="129" t="s">
        <v>667</v>
      </c>
      <c r="AD2" s="129" t="s">
        <v>697</v>
      </c>
      <c r="AE2" s="129" t="s">
        <v>698</v>
      </c>
      <c r="AF2" s="129" t="s">
        <v>699</v>
      </c>
      <c r="AG2" s="129" t="s">
        <v>700</v>
      </c>
      <c r="AH2" s="129" t="s">
        <v>701</v>
      </c>
      <c r="AI2" s="129" t="s">
        <v>702</v>
      </c>
      <c r="AJ2" s="129" t="s">
        <v>703</v>
      </c>
      <c r="AK2" s="129" t="s">
        <v>704</v>
      </c>
      <c r="AL2" s="129" t="s">
        <v>705</v>
      </c>
      <c r="AM2" s="129" t="s">
        <v>664</v>
      </c>
      <c r="AN2" s="129" t="s">
        <v>706</v>
      </c>
      <c r="AO2" s="129" t="s">
        <v>707</v>
      </c>
      <c r="AP2" s="129" t="s">
        <v>708</v>
      </c>
      <c r="AQ2" s="129" t="s">
        <v>709</v>
      </c>
      <c r="AR2" s="129" t="s">
        <v>710</v>
      </c>
      <c r="AS2" s="129" t="s">
        <v>711</v>
      </c>
      <c r="AT2" s="129" t="s">
        <v>712</v>
      </c>
      <c r="AU2" s="129" t="s">
        <v>717</v>
      </c>
      <c r="AV2" s="129" t="s">
        <v>713</v>
      </c>
      <c r="AW2" s="129" t="s">
        <v>718</v>
      </c>
      <c r="AX2" s="129" t="s">
        <v>719</v>
      </c>
      <c r="AY2" s="129" t="s">
        <v>668</v>
      </c>
      <c r="AZ2" s="129" t="s">
        <v>669</v>
      </c>
      <c r="BA2" s="129" t="s">
        <v>670</v>
      </c>
      <c r="BB2" s="132" t="s">
        <v>671</v>
      </c>
    </row>
    <row r="3" spans="1:54" x14ac:dyDescent="0.25">
      <c r="A3" s="75">
        <f>W3/55</f>
        <v>5.4909090909090912</v>
      </c>
      <c r="B3" s="103">
        <v>501</v>
      </c>
      <c r="C3" s="114">
        <v>6863</v>
      </c>
      <c r="D3" s="93" t="s">
        <v>733</v>
      </c>
      <c r="E3" s="93" t="s">
        <v>734</v>
      </c>
      <c r="F3" s="93" t="s">
        <v>338</v>
      </c>
      <c r="G3" s="96">
        <v>1</v>
      </c>
      <c r="H3" s="93" t="s">
        <v>735</v>
      </c>
      <c r="I3" s="93" t="s">
        <v>339</v>
      </c>
      <c r="J3" s="93" t="s">
        <v>720</v>
      </c>
      <c r="K3" s="93" t="s">
        <v>23</v>
      </c>
      <c r="L3" s="93" t="s">
        <v>674</v>
      </c>
      <c r="M3" s="93">
        <v>1</v>
      </c>
      <c r="N3" s="94">
        <v>43984</v>
      </c>
      <c r="O3" s="95">
        <v>43984.434171099536</v>
      </c>
      <c r="P3" s="95">
        <v>43985.385301724535</v>
      </c>
      <c r="Q3" s="93">
        <v>6938</v>
      </c>
      <c r="R3" s="93" t="s">
        <v>677</v>
      </c>
      <c r="S3" s="93" t="s">
        <v>964</v>
      </c>
      <c r="T3" s="93" t="s">
        <v>675</v>
      </c>
      <c r="U3" s="93" t="s">
        <v>675</v>
      </c>
      <c r="V3" s="96">
        <v>302</v>
      </c>
      <c r="W3" s="96">
        <v>302</v>
      </c>
      <c r="X3" s="96">
        <v>0</v>
      </c>
      <c r="Y3" s="96">
        <v>0</v>
      </c>
      <c r="Z3" s="96">
        <v>0</v>
      </c>
      <c r="AA3" s="130">
        <v>7325.00288</v>
      </c>
      <c r="AB3" s="130">
        <v>7325.00288</v>
      </c>
      <c r="AC3" s="130">
        <v>11654829.2016</v>
      </c>
      <c r="AD3" s="96">
        <v>0</v>
      </c>
      <c r="AE3" s="96">
        <v>0</v>
      </c>
      <c r="AF3" s="96">
        <v>0</v>
      </c>
      <c r="AG3" s="96">
        <v>293</v>
      </c>
      <c r="AH3" s="96">
        <v>18</v>
      </c>
      <c r="AI3" s="93" t="s">
        <v>675</v>
      </c>
      <c r="AJ3" s="95">
        <v>43985.385301724535</v>
      </c>
      <c r="AK3" s="93" t="s">
        <v>675</v>
      </c>
      <c r="AL3" s="93" t="s">
        <v>675</v>
      </c>
      <c r="AM3" s="93" t="s">
        <v>675</v>
      </c>
      <c r="AN3" s="93" t="s">
        <v>675</v>
      </c>
      <c r="AO3" s="93" t="s">
        <v>675</v>
      </c>
      <c r="AP3" s="93" t="s">
        <v>675</v>
      </c>
      <c r="AQ3" s="93" t="s">
        <v>675</v>
      </c>
      <c r="AR3" s="93" t="s">
        <v>675</v>
      </c>
      <c r="AS3" s="93" t="s">
        <v>675</v>
      </c>
      <c r="AT3" s="93" t="s">
        <v>675</v>
      </c>
      <c r="AU3" s="93" t="s">
        <v>675</v>
      </c>
      <c r="AV3" s="93" t="s">
        <v>675</v>
      </c>
      <c r="AW3" s="93" t="s">
        <v>675</v>
      </c>
      <c r="AX3" s="93" t="s">
        <v>675</v>
      </c>
      <c r="AY3" s="95">
        <v>43984.434171099536</v>
      </c>
      <c r="AZ3" s="93">
        <v>39357814</v>
      </c>
      <c r="BA3" s="93" t="s">
        <v>675</v>
      </c>
      <c r="BB3" s="104" t="s">
        <v>24</v>
      </c>
    </row>
    <row r="4" spans="1:54" x14ac:dyDescent="0.25">
      <c r="A4" s="75">
        <f t="shared" ref="A4:A10" si="0">W4/55</f>
        <v>6</v>
      </c>
      <c r="B4" s="105">
        <v>501</v>
      </c>
      <c r="C4" s="115">
        <v>6885</v>
      </c>
      <c r="D4" s="98" t="s">
        <v>733</v>
      </c>
      <c r="E4" s="98" t="s">
        <v>734</v>
      </c>
      <c r="F4" s="98" t="s">
        <v>338</v>
      </c>
      <c r="G4" s="101">
        <v>1</v>
      </c>
      <c r="H4" s="98" t="s">
        <v>735</v>
      </c>
      <c r="I4" s="98" t="s">
        <v>339</v>
      </c>
      <c r="J4" s="98" t="s">
        <v>720</v>
      </c>
      <c r="K4" s="98" t="s">
        <v>23</v>
      </c>
      <c r="L4" s="98" t="s">
        <v>674</v>
      </c>
      <c r="M4" s="98">
        <v>1</v>
      </c>
      <c r="N4" s="99">
        <v>43986</v>
      </c>
      <c r="O4" s="100">
        <v>43986.410189722221</v>
      </c>
      <c r="P4" s="100">
        <v>43987.314610983798</v>
      </c>
      <c r="Q4" s="98">
        <v>6953</v>
      </c>
      <c r="R4" s="98" t="s">
        <v>677</v>
      </c>
      <c r="S4" s="98" t="s">
        <v>965</v>
      </c>
      <c r="T4" s="98" t="s">
        <v>675</v>
      </c>
      <c r="U4" s="98" t="s">
        <v>675</v>
      </c>
      <c r="V4" s="101">
        <v>330</v>
      </c>
      <c r="W4" s="101">
        <v>330</v>
      </c>
      <c r="X4" s="101">
        <v>0</v>
      </c>
      <c r="Y4" s="101">
        <v>0</v>
      </c>
      <c r="Z4" s="101">
        <v>0</v>
      </c>
      <c r="AA4" s="102">
        <v>8250</v>
      </c>
      <c r="AB4" s="102">
        <v>8250</v>
      </c>
      <c r="AC4" s="102">
        <v>16948800</v>
      </c>
      <c r="AD4" s="101">
        <v>0</v>
      </c>
      <c r="AE4" s="101">
        <v>0</v>
      </c>
      <c r="AF4" s="101">
        <v>0</v>
      </c>
      <c r="AG4" s="101">
        <v>330</v>
      </c>
      <c r="AH4" s="101">
        <v>0</v>
      </c>
      <c r="AI4" s="98" t="s">
        <v>675</v>
      </c>
      <c r="AJ4" s="100">
        <v>43987.314610983798</v>
      </c>
      <c r="AK4" s="98" t="s">
        <v>675</v>
      </c>
      <c r="AL4" s="98" t="s">
        <v>675</v>
      </c>
      <c r="AM4" s="98" t="s">
        <v>675</v>
      </c>
      <c r="AN4" s="98" t="s">
        <v>675</v>
      </c>
      <c r="AO4" s="98" t="s">
        <v>675</v>
      </c>
      <c r="AP4" s="98" t="s">
        <v>675</v>
      </c>
      <c r="AQ4" s="98" t="s">
        <v>675</v>
      </c>
      <c r="AR4" s="98" t="s">
        <v>675</v>
      </c>
      <c r="AS4" s="98" t="s">
        <v>675</v>
      </c>
      <c r="AT4" s="98" t="s">
        <v>675</v>
      </c>
      <c r="AU4" s="98" t="s">
        <v>675</v>
      </c>
      <c r="AV4" s="98" t="s">
        <v>675</v>
      </c>
      <c r="AW4" s="98" t="s">
        <v>675</v>
      </c>
      <c r="AX4" s="98" t="s">
        <v>675</v>
      </c>
      <c r="AY4" s="100">
        <v>43986.410189722221</v>
      </c>
      <c r="AZ4" s="98">
        <v>39357814</v>
      </c>
      <c r="BA4" s="98" t="s">
        <v>675</v>
      </c>
      <c r="BB4" s="106" t="s">
        <v>24</v>
      </c>
    </row>
    <row r="5" spans="1:54" x14ac:dyDescent="0.25">
      <c r="A5" s="75">
        <f t="shared" si="0"/>
        <v>6.0909090909090908</v>
      </c>
      <c r="B5" s="103">
        <v>501</v>
      </c>
      <c r="C5" s="114">
        <v>6908</v>
      </c>
      <c r="D5" s="93" t="s">
        <v>733</v>
      </c>
      <c r="E5" s="93" t="s">
        <v>734</v>
      </c>
      <c r="F5" s="93" t="s">
        <v>338</v>
      </c>
      <c r="G5" s="96">
        <v>1</v>
      </c>
      <c r="H5" s="93" t="s">
        <v>735</v>
      </c>
      <c r="I5" s="93" t="s">
        <v>339</v>
      </c>
      <c r="J5" s="93" t="s">
        <v>720</v>
      </c>
      <c r="K5" s="93" t="s">
        <v>23</v>
      </c>
      <c r="L5" s="93" t="s">
        <v>674</v>
      </c>
      <c r="M5" s="93">
        <v>1</v>
      </c>
      <c r="N5" s="94">
        <v>43987</v>
      </c>
      <c r="O5" s="95">
        <v>43987.392906550929</v>
      </c>
      <c r="P5" s="95">
        <v>43990.307562303242</v>
      </c>
      <c r="Q5" s="93">
        <v>6977</v>
      </c>
      <c r="R5" s="93" t="s">
        <v>677</v>
      </c>
      <c r="S5" s="93" t="s">
        <v>966</v>
      </c>
      <c r="T5" s="93" t="s">
        <v>675</v>
      </c>
      <c r="U5" s="93" t="s">
        <v>675</v>
      </c>
      <c r="V5" s="96">
        <v>335</v>
      </c>
      <c r="W5" s="96">
        <v>335</v>
      </c>
      <c r="X5" s="96">
        <v>0</v>
      </c>
      <c r="Y5" s="96">
        <v>0</v>
      </c>
      <c r="Z5" s="96">
        <v>0</v>
      </c>
      <c r="AA5" s="97">
        <v>8375</v>
      </c>
      <c r="AB5" s="97">
        <v>8375</v>
      </c>
      <c r="AC5" s="97">
        <v>17570700</v>
      </c>
      <c r="AD5" s="96">
        <v>0</v>
      </c>
      <c r="AE5" s="96">
        <v>0</v>
      </c>
      <c r="AF5" s="96">
        <v>0</v>
      </c>
      <c r="AG5" s="96">
        <v>335</v>
      </c>
      <c r="AH5" s="96">
        <v>0</v>
      </c>
      <c r="AI5" s="93" t="s">
        <v>675</v>
      </c>
      <c r="AJ5" s="95">
        <v>43990.307562303242</v>
      </c>
      <c r="AK5" s="93" t="s">
        <v>675</v>
      </c>
      <c r="AL5" s="93" t="s">
        <v>675</v>
      </c>
      <c r="AM5" s="93" t="s">
        <v>675</v>
      </c>
      <c r="AN5" s="93" t="s">
        <v>675</v>
      </c>
      <c r="AO5" s="93" t="s">
        <v>675</v>
      </c>
      <c r="AP5" s="93" t="s">
        <v>675</v>
      </c>
      <c r="AQ5" s="93" t="s">
        <v>675</v>
      </c>
      <c r="AR5" s="93" t="s">
        <v>675</v>
      </c>
      <c r="AS5" s="93" t="s">
        <v>675</v>
      </c>
      <c r="AT5" s="93" t="s">
        <v>675</v>
      </c>
      <c r="AU5" s="93" t="s">
        <v>675</v>
      </c>
      <c r="AV5" s="93" t="s">
        <v>675</v>
      </c>
      <c r="AW5" s="93" t="s">
        <v>675</v>
      </c>
      <c r="AX5" s="93" t="s">
        <v>675</v>
      </c>
      <c r="AY5" s="95">
        <v>43987.392906550929</v>
      </c>
      <c r="AZ5" s="93">
        <v>39357814</v>
      </c>
      <c r="BA5" s="93" t="s">
        <v>675</v>
      </c>
      <c r="BB5" s="104" t="s">
        <v>24</v>
      </c>
    </row>
    <row r="6" spans="1:54" x14ac:dyDescent="0.25">
      <c r="A6" s="75">
        <f t="shared" si="0"/>
        <v>6</v>
      </c>
      <c r="B6" s="105">
        <v>501</v>
      </c>
      <c r="C6" s="115">
        <v>6933</v>
      </c>
      <c r="D6" s="98" t="s">
        <v>733</v>
      </c>
      <c r="E6" s="98" t="s">
        <v>734</v>
      </c>
      <c r="F6" s="98" t="s">
        <v>338</v>
      </c>
      <c r="G6" s="101">
        <v>1</v>
      </c>
      <c r="H6" s="98" t="s">
        <v>735</v>
      </c>
      <c r="I6" s="98" t="s">
        <v>339</v>
      </c>
      <c r="J6" s="98" t="s">
        <v>720</v>
      </c>
      <c r="K6" s="98" t="s">
        <v>23</v>
      </c>
      <c r="L6" s="98" t="s">
        <v>674</v>
      </c>
      <c r="M6" s="98">
        <v>1</v>
      </c>
      <c r="N6" s="99">
        <v>43991</v>
      </c>
      <c r="O6" s="100">
        <v>43991.630213773147</v>
      </c>
      <c r="P6" s="100">
        <v>43992.314426435187</v>
      </c>
      <c r="Q6" s="98">
        <v>7011</v>
      </c>
      <c r="R6" s="98" t="s">
        <v>677</v>
      </c>
      <c r="S6" s="98" t="s">
        <v>967</v>
      </c>
      <c r="T6" s="98" t="s">
        <v>675</v>
      </c>
      <c r="U6" s="98" t="s">
        <v>675</v>
      </c>
      <c r="V6" s="101">
        <v>330</v>
      </c>
      <c r="W6" s="101">
        <v>330</v>
      </c>
      <c r="X6" s="101">
        <v>0</v>
      </c>
      <c r="Y6" s="101">
        <v>0</v>
      </c>
      <c r="Z6" s="101">
        <v>0</v>
      </c>
      <c r="AA6" s="102">
        <v>8250</v>
      </c>
      <c r="AB6" s="102">
        <v>8250</v>
      </c>
      <c r="AC6" s="102">
        <v>13107600</v>
      </c>
      <c r="AD6" s="101">
        <v>0</v>
      </c>
      <c r="AE6" s="101">
        <v>0</v>
      </c>
      <c r="AF6" s="101">
        <v>0</v>
      </c>
      <c r="AG6" s="101">
        <v>330</v>
      </c>
      <c r="AH6" s="101">
        <v>110</v>
      </c>
      <c r="AI6" s="98" t="s">
        <v>675</v>
      </c>
      <c r="AJ6" s="100">
        <v>43992.314426435187</v>
      </c>
      <c r="AK6" s="98" t="s">
        <v>675</v>
      </c>
      <c r="AL6" s="98" t="s">
        <v>675</v>
      </c>
      <c r="AM6" s="98" t="s">
        <v>675</v>
      </c>
      <c r="AN6" s="98" t="s">
        <v>675</v>
      </c>
      <c r="AO6" s="98" t="s">
        <v>675</v>
      </c>
      <c r="AP6" s="98" t="s">
        <v>675</v>
      </c>
      <c r="AQ6" s="98" t="s">
        <v>675</v>
      </c>
      <c r="AR6" s="98" t="s">
        <v>675</v>
      </c>
      <c r="AS6" s="98" t="s">
        <v>675</v>
      </c>
      <c r="AT6" s="98" t="s">
        <v>675</v>
      </c>
      <c r="AU6" s="98" t="s">
        <v>675</v>
      </c>
      <c r="AV6" s="98" t="s">
        <v>675</v>
      </c>
      <c r="AW6" s="98" t="s">
        <v>675</v>
      </c>
      <c r="AX6" s="98" t="s">
        <v>675</v>
      </c>
      <c r="AY6" s="100">
        <v>43991.630213773147</v>
      </c>
      <c r="AZ6" s="98">
        <v>39357814</v>
      </c>
      <c r="BA6" s="98" t="s">
        <v>675</v>
      </c>
      <c r="BB6" s="106" t="s">
        <v>24</v>
      </c>
    </row>
    <row r="7" spans="1:54" x14ac:dyDescent="0.25">
      <c r="A7" s="75">
        <f t="shared" si="0"/>
        <v>6.0909090909090908</v>
      </c>
      <c r="B7" s="103">
        <v>501</v>
      </c>
      <c r="C7" s="114">
        <v>6954</v>
      </c>
      <c r="D7" s="93" t="s">
        <v>733</v>
      </c>
      <c r="E7" s="93" t="s">
        <v>734</v>
      </c>
      <c r="F7" s="93" t="s">
        <v>338</v>
      </c>
      <c r="G7" s="96">
        <v>1</v>
      </c>
      <c r="H7" s="93" t="s">
        <v>735</v>
      </c>
      <c r="I7" s="93" t="s">
        <v>339</v>
      </c>
      <c r="J7" s="93" t="s">
        <v>720</v>
      </c>
      <c r="K7" s="93" t="s">
        <v>23</v>
      </c>
      <c r="L7" s="93" t="s">
        <v>674</v>
      </c>
      <c r="M7" s="93">
        <v>1</v>
      </c>
      <c r="N7" s="94">
        <v>43993</v>
      </c>
      <c r="O7" s="95">
        <v>43993.41881333333</v>
      </c>
      <c r="P7" s="95">
        <v>43993.71530916667</v>
      </c>
      <c r="Q7" s="93">
        <v>7025</v>
      </c>
      <c r="R7" s="93" t="s">
        <v>677</v>
      </c>
      <c r="S7" s="93" t="s">
        <v>968</v>
      </c>
      <c r="T7" s="93" t="s">
        <v>675</v>
      </c>
      <c r="U7" s="93" t="s">
        <v>675</v>
      </c>
      <c r="V7" s="96">
        <v>335</v>
      </c>
      <c r="W7" s="96">
        <v>335</v>
      </c>
      <c r="X7" s="96">
        <v>0</v>
      </c>
      <c r="Y7" s="96">
        <v>0</v>
      </c>
      <c r="Z7" s="96">
        <v>0</v>
      </c>
      <c r="AA7" s="97">
        <v>8375</v>
      </c>
      <c r="AB7" s="97">
        <v>8375</v>
      </c>
      <c r="AC7" s="97">
        <v>13929300</v>
      </c>
      <c r="AD7" s="96">
        <v>0</v>
      </c>
      <c r="AE7" s="96">
        <v>0</v>
      </c>
      <c r="AF7" s="96">
        <v>0</v>
      </c>
      <c r="AG7" s="96">
        <v>335</v>
      </c>
      <c r="AH7" s="96">
        <v>165</v>
      </c>
      <c r="AI7" s="93" t="s">
        <v>675</v>
      </c>
      <c r="AJ7" s="95">
        <v>43993.71530916667</v>
      </c>
      <c r="AK7" s="93" t="s">
        <v>675</v>
      </c>
      <c r="AL7" s="93" t="s">
        <v>675</v>
      </c>
      <c r="AM7" s="93" t="s">
        <v>675</v>
      </c>
      <c r="AN7" s="93" t="s">
        <v>675</v>
      </c>
      <c r="AO7" s="93" t="s">
        <v>675</v>
      </c>
      <c r="AP7" s="93" t="s">
        <v>675</v>
      </c>
      <c r="AQ7" s="93" t="s">
        <v>675</v>
      </c>
      <c r="AR7" s="93" t="s">
        <v>675</v>
      </c>
      <c r="AS7" s="93" t="s">
        <v>675</v>
      </c>
      <c r="AT7" s="93" t="s">
        <v>675</v>
      </c>
      <c r="AU7" s="93" t="s">
        <v>675</v>
      </c>
      <c r="AV7" s="93" t="s">
        <v>675</v>
      </c>
      <c r="AW7" s="93" t="s">
        <v>675</v>
      </c>
      <c r="AX7" s="93" t="s">
        <v>675</v>
      </c>
      <c r="AY7" s="95">
        <v>43993.41881333333</v>
      </c>
      <c r="AZ7" s="93">
        <v>39357814</v>
      </c>
      <c r="BA7" s="93" t="s">
        <v>675</v>
      </c>
      <c r="BB7" s="104" t="s">
        <v>24</v>
      </c>
    </row>
    <row r="8" spans="1:54" x14ac:dyDescent="0.25">
      <c r="A8" s="75">
        <f t="shared" si="0"/>
        <v>5.6363636363636367</v>
      </c>
      <c r="B8" s="105">
        <v>501</v>
      </c>
      <c r="C8" s="115">
        <v>7028</v>
      </c>
      <c r="D8" s="98" t="s">
        <v>733</v>
      </c>
      <c r="E8" s="98" t="s">
        <v>734</v>
      </c>
      <c r="F8" s="98" t="s">
        <v>338</v>
      </c>
      <c r="G8" s="101">
        <v>1</v>
      </c>
      <c r="H8" s="98" t="s">
        <v>735</v>
      </c>
      <c r="I8" s="98" t="s">
        <v>339</v>
      </c>
      <c r="J8" s="98" t="s">
        <v>720</v>
      </c>
      <c r="K8" s="98" t="s">
        <v>23</v>
      </c>
      <c r="L8" s="98" t="s">
        <v>674</v>
      </c>
      <c r="M8" s="98">
        <v>1</v>
      </c>
      <c r="N8" s="99">
        <v>44000</v>
      </c>
      <c r="O8" s="100">
        <v>44000.44143013889</v>
      </c>
      <c r="P8" s="100">
        <v>44001.432800543982</v>
      </c>
      <c r="Q8" s="98">
        <v>7103</v>
      </c>
      <c r="R8" s="98" t="s">
        <v>677</v>
      </c>
      <c r="S8" s="98" t="s">
        <v>969</v>
      </c>
      <c r="T8" s="98" t="s">
        <v>675</v>
      </c>
      <c r="U8" s="98" t="s">
        <v>675</v>
      </c>
      <c r="V8" s="101">
        <v>310</v>
      </c>
      <c r="W8" s="101">
        <v>310</v>
      </c>
      <c r="X8" s="101">
        <v>0</v>
      </c>
      <c r="Y8" s="101">
        <v>0</v>
      </c>
      <c r="Z8" s="101">
        <v>0</v>
      </c>
      <c r="AA8" s="102">
        <v>7750</v>
      </c>
      <c r="AB8" s="102">
        <v>7750</v>
      </c>
      <c r="AC8" s="102">
        <v>12889800</v>
      </c>
      <c r="AD8" s="101">
        <v>0</v>
      </c>
      <c r="AE8" s="101">
        <v>0</v>
      </c>
      <c r="AF8" s="101">
        <v>0</v>
      </c>
      <c r="AG8" s="101">
        <v>275</v>
      </c>
      <c r="AH8" s="101">
        <v>165</v>
      </c>
      <c r="AI8" s="98" t="s">
        <v>675</v>
      </c>
      <c r="AJ8" s="100">
        <v>44001.432800543982</v>
      </c>
      <c r="AK8" s="98" t="s">
        <v>675</v>
      </c>
      <c r="AL8" s="98" t="s">
        <v>675</v>
      </c>
      <c r="AM8" s="98" t="s">
        <v>675</v>
      </c>
      <c r="AN8" s="98" t="s">
        <v>675</v>
      </c>
      <c r="AO8" s="98" t="s">
        <v>675</v>
      </c>
      <c r="AP8" s="98" t="s">
        <v>675</v>
      </c>
      <c r="AQ8" s="98" t="s">
        <v>675</v>
      </c>
      <c r="AR8" s="98" t="s">
        <v>675</v>
      </c>
      <c r="AS8" s="98" t="s">
        <v>675</v>
      </c>
      <c r="AT8" s="98" t="s">
        <v>675</v>
      </c>
      <c r="AU8" s="98" t="s">
        <v>675</v>
      </c>
      <c r="AV8" s="98" t="s">
        <v>675</v>
      </c>
      <c r="AW8" s="98" t="s">
        <v>675</v>
      </c>
      <c r="AX8" s="98" t="s">
        <v>675</v>
      </c>
      <c r="AY8" s="100">
        <v>44000.44143013889</v>
      </c>
      <c r="AZ8" s="98">
        <v>39357814</v>
      </c>
      <c r="BA8" s="98" t="s">
        <v>675</v>
      </c>
      <c r="BB8" s="106" t="s">
        <v>24</v>
      </c>
    </row>
    <row r="9" spans="1:54" x14ac:dyDescent="0.25">
      <c r="A9" s="75">
        <f t="shared" si="0"/>
        <v>6.5090909090909088</v>
      </c>
      <c r="B9" s="103">
        <v>501</v>
      </c>
      <c r="C9" s="114">
        <v>7086</v>
      </c>
      <c r="D9" s="93" t="s">
        <v>733</v>
      </c>
      <c r="E9" s="93" t="s">
        <v>734</v>
      </c>
      <c r="F9" s="93" t="s">
        <v>338</v>
      </c>
      <c r="G9" s="96">
        <v>1</v>
      </c>
      <c r="H9" s="93" t="s">
        <v>735</v>
      </c>
      <c r="I9" s="93" t="s">
        <v>339</v>
      </c>
      <c r="J9" s="93" t="s">
        <v>720</v>
      </c>
      <c r="K9" s="93" t="s">
        <v>23</v>
      </c>
      <c r="L9" s="93" t="s">
        <v>674</v>
      </c>
      <c r="M9" s="93">
        <v>1</v>
      </c>
      <c r="N9" s="94">
        <v>44006</v>
      </c>
      <c r="O9" s="95">
        <v>44006.361192280092</v>
      </c>
      <c r="P9" s="95">
        <v>44007.395307719904</v>
      </c>
      <c r="Q9" s="93">
        <v>7159</v>
      </c>
      <c r="R9" s="93" t="s">
        <v>677</v>
      </c>
      <c r="S9" s="93" t="s">
        <v>970</v>
      </c>
      <c r="T9" s="93" t="s">
        <v>675</v>
      </c>
      <c r="U9" s="93" t="s">
        <v>675</v>
      </c>
      <c r="V9" s="96">
        <v>358</v>
      </c>
      <c r="W9" s="96">
        <v>358</v>
      </c>
      <c r="X9" s="96">
        <v>0</v>
      </c>
      <c r="Y9" s="96">
        <v>0</v>
      </c>
      <c r="Z9" s="96">
        <v>0</v>
      </c>
      <c r="AA9" s="97">
        <v>8670</v>
      </c>
      <c r="AB9" s="97">
        <v>8670</v>
      </c>
      <c r="AC9" s="97">
        <v>14995400</v>
      </c>
      <c r="AD9" s="96">
        <v>0</v>
      </c>
      <c r="AE9" s="96">
        <v>0</v>
      </c>
      <c r="AF9" s="96">
        <v>0</v>
      </c>
      <c r="AG9" s="96">
        <v>358</v>
      </c>
      <c r="AH9" s="96">
        <v>220</v>
      </c>
      <c r="AI9" s="93" t="s">
        <v>675</v>
      </c>
      <c r="AJ9" s="95">
        <v>44007.395307719904</v>
      </c>
      <c r="AK9" s="93" t="s">
        <v>675</v>
      </c>
      <c r="AL9" s="93" t="s">
        <v>675</v>
      </c>
      <c r="AM9" s="93" t="s">
        <v>675</v>
      </c>
      <c r="AN9" s="93" t="s">
        <v>675</v>
      </c>
      <c r="AO9" s="93" t="s">
        <v>675</v>
      </c>
      <c r="AP9" s="93" t="s">
        <v>675</v>
      </c>
      <c r="AQ9" s="93" t="s">
        <v>675</v>
      </c>
      <c r="AR9" s="93" t="s">
        <v>675</v>
      </c>
      <c r="AS9" s="93" t="s">
        <v>675</v>
      </c>
      <c r="AT9" s="93" t="s">
        <v>675</v>
      </c>
      <c r="AU9" s="93" t="s">
        <v>675</v>
      </c>
      <c r="AV9" s="93" t="s">
        <v>675</v>
      </c>
      <c r="AW9" s="93" t="s">
        <v>675</v>
      </c>
      <c r="AX9" s="93" t="s">
        <v>675</v>
      </c>
      <c r="AY9" s="95">
        <v>44006.361192280092</v>
      </c>
      <c r="AZ9" s="93">
        <v>39357814</v>
      </c>
      <c r="BA9" s="93" t="s">
        <v>675</v>
      </c>
      <c r="BB9" s="104" t="s">
        <v>24</v>
      </c>
    </row>
    <row r="10" spans="1:54" ht="15.75" thickBot="1" x14ac:dyDescent="0.3">
      <c r="A10" s="75">
        <f t="shared" si="0"/>
        <v>0</v>
      </c>
      <c r="B10" s="107" t="s">
        <v>676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4"/>
    </row>
    <row r="11" spans="1:54" ht="15.75" thickBot="1" x14ac:dyDescent="0.3">
      <c r="A11" s="75"/>
      <c r="B11" s="107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9"/>
      <c r="W11" s="109"/>
      <c r="X11" s="108"/>
      <c r="Y11" s="108"/>
      <c r="Z11" s="108"/>
      <c r="AA11" s="125"/>
      <c r="AB11" s="125"/>
      <c r="AC11" s="125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10"/>
    </row>
    <row r="12" spans="1:54" x14ac:dyDescent="0.25">
      <c r="A12" s="75"/>
    </row>
    <row r="13" spans="1:54" x14ac:dyDescent="0.25">
      <c r="A13" s="75"/>
    </row>
    <row r="14" spans="1:54" x14ac:dyDescent="0.25">
      <c r="A14" s="75"/>
    </row>
    <row r="15" spans="1:54" x14ac:dyDescent="0.25">
      <c r="A15" s="75"/>
    </row>
    <row r="16" spans="1:54" x14ac:dyDescent="0.25">
      <c r="A16" s="75"/>
    </row>
    <row r="17" spans="1:1" x14ac:dyDescent="0.25">
      <c r="A17" s="75"/>
    </row>
    <row r="18" spans="1:1" x14ac:dyDescent="0.25">
      <c r="A18" s="75"/>
    </row>
    <row r="19" spans="1:1" x14ac:dyDescent="0.25">
      <c r="A19" s="75"/>
    </row>
  </sheetData>
  <autoFilter ref="A2:A19" xr:uid="{AE872FD2-CBB0-409C-BE1E-D91BCC75B1F5}"/>
  <hyperlinks>
    <hyperlink ref="C3" r:id="rId1" display="http://wms.servientrega.com/suite/programas/consultadespachos.php?&amp;mi_punto=0501&amp;mi_despacho=6863" xr:uid="{FAFFF9BF-6AEE-4F36-B512-10E6029A3904}"/>
    <hyperlink ref="C4" r:id="rId2" display="http://wms.servientrega.com/suite/programas/consultadespachos.php?&amp;mi_punto=0501&amp;mi_despacho=6885" xr:uid="{C480E707-A62A-4282-BD12-5FC29B6A9E6C}"/>
    <hyperlink ref="C5" r:id="rId3" display="http://wms.servientrega.com/suite/programas/consultadespachos.php?&amp;mi_punto=0501&amp;mi_despacho=6908" xr:uid="{47534C62-3403-4048-8D1E-8C66F9B9C198}"/>
    <hyperlink ref="C6" r:id="rId4" display="http://wms.servientrega.com/suite/programas/consultadespachos.php?&amp;mi_punto=0501&amp;mi_despacho=6933" xr:uid="{114EF417-27F6-4EA2-AB24-E59625143690}"/>
    <hyperlink ref="C7" r:id="rId5" display="http://wms.servientrega.com/suite/programas/consultadespachos.php?&amp;mi_punto=0501&amp;mi_despacho=6954" xr:uid="{DB53B1B8-7DEC-4BCF-8538-19C5FD9B25BF}"/>
    <hyperlink ref="C8" r:id="rId6" display="http://wms.servientrega.com/suite/programas/consultadespachos.php?&amp;mi_punto=0501&amp;mi_despacho=7028" xr:uid="{2FCB7B54-8D4A-4BD7-BC6B-56C4CCC1E0D7}"/>
    <hyperlink ref="C9" r:id="rId7" display="http://wms.servientrega.com/suite/programas/consultadespachos.php?&amp;mi_punto=0501&amp;mi_despacho=7086" xr:uid="{1183EE02-A092-481C-A5AD-687CAD058A94}"/>
  </hyperlinks>
  <pageMargins left="0.7" right="0.7" top="0.75" bottom="0.75" header="0.3" footer="0.3"/>
  <pageSetup orientation="portrait" horizontalDpi="0" verticalDpi="0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22" workbookViewId="0">
      <selection activeCell="E36" sqref="E36"/>
    </sheetView>
  </sheetViews>
  <sheetFormatPr baseColWidth="10" defaultRowHeight="15" x14ac:dyDescent="0.25"/>
  <cols>
    <col min="2" max="2" width="0" hidden="1" customWidth="1"/>
    <col min="5" max="5" width="11.42578125" style="56"/>
    <col min="6" max="6" width="25.7109375" style="56" bestFit="1" customWidth="1"/>
  </cols>
  <sheetData>
    <row r="1" spans="1:8" ht="40.5" x14ac:dyDescent="0.25">
      <c r="A1" s="2"/>
      <c r="B1" s="127" t="s">
        <v>10</v>
      </c>
      <c r="C1" s="127"/>
      <c r="D1" s="127"/>
      <c r="E1" s="127"/>
      <c r="F1" s="127"/>
      <c r="G1" s="127"/>
      <c r="H1" s="127"/>
    </row>
    <row r="2" spans="1:8" ht="18.75" x14ac:dyDescent="0.25">
      <c r="A2" s="65" t="s">
        <v>3</v>
      </c>
      <c r="B2" s="65" t="s">
        <v>11</v>
      </c>
      <c r="C2" s="64" t="s">
        <v>12</v>
      </c>
      <c r="D2" s="64" t="s">
        <v>13</v>
      </c>
      <c r="E2" s="65" t="s">
        <v>14</v>
      </c>
      <c r="F2" s="65" t="s">
        <v>15</v>
      </c>
    </row>
    <row r="3" spans="1:8" ht="12" customHeight="1" x14ac:dyDescent="0.25">
      <c r="A3" s="128" t="str">
        <f>+'PRE-FACTURA'!B8</f>
        <v>JUNIO</v>
      </c>
      <c r="B3" s="136"/>
      <c r="C3" s="62" t="str">
        <f t="shared" ref="C3:C20" si="0">(TEXT(D3,"DDDD"))</f>
        <v>lunes</v>
      </c>
      <c r="D3" s="137">
        <v>43983</v>
      </c>
      <c r="E3" s="63" t="s">
        <v>372</v>
      </c>
      <c r="F3" s="138">
        <v>137</v>
      </c>
    </row>
    <row r="4" spans="1:8" ht="12" customHeight="1" x14ac:dyDescent="0.25">
      <c r="A4" s="128"/>
      <c r="B4" s="136"/>
      <c r="C4" s="62" t="str">
        <f t="shared" si="0"/>
        <v>martes</v>
      </c>
      <c r="D4" s="137">
        <v>43984</v>
      </c>
      <c r="E4" s="63" t="s">
        <v>372</v>
      </c>
      <c r="F4" s="138">
        <v>126</v>
      </c>
    </row>
    <row r="5" spans="1:8" ht="12" customHeight="1" x14ac:dyDescent="0.25">
      <c r="A5" s="128"/>
      <c r="B5" s="136"/>
      <c r="C5" s="62" t="str">
        <f t="shared" si="0"/>
        <v>miércoles</v>
      </c>
      <c r="D5" s="137">
        <v>43985</v>
      </c>
      <c r="E5" s="63" t="s">
        <v>372</v>
      </c>
      <c r="F5" s="138">
        <v>129</v>
      </c>
    </row>
    <row r="6" spans="1:8" ht="12" customHeight="1" x14ac:dyDescent="0.25">
      <c r="A6" s="128"/>
      <c r="B6" s="136"/>
      <c r="C6" s="62" t="str">
        <f t="shared" si="0"/>
        <v>jueves</v>
      </c>
      <c r="D6" s="137">
        <v>43986</v>
      </c>
      <c r="E6" s="63" t="s">
        <v>372</v>
      </c>
      <c r="F6" s="138">
        <v>131</v>
      </c>
    </row>
    <row r="7" spans="1:8" ht="12" customHeight="1" x14ac:dyDescent="0.25">
      <c r="A7" s="128"/>
      <c r="B7" s="136"/>
      <c r="C7" s="62" t="str">
        <f t="shared" si="0"/>
        <v>viernes</v>
      </c>
      <c r="D7" s="137">
        <v>43987</v>
      </c>
      <c r="E7" s="63" t="s">
        <v>372</v>
      </c>
      <c r="F7" s="138">
        <v>118</v>
      </c>
    </row>
    <row r="8" spans="1:8" ht="12" customHeight="1" x14ac:dyDescent="0.25">
      <c r="A8" s="128"/>
      <c r="B8" s="136"/>
      <c r="C8" s="62" t="str">
        <f t="shared" si="0"/>
        <v>sábado</v>
      </c>
      <c r="D8" s="137">
        <v>43988</v>
      </c>
      <c r="E8" s="63" t="s">
        <v>372</v>
      </c>
      <c r="F8" s="138">
        <v>118</v>
      </c>
    </row>
    <row r="9" spans="1:8" ht="12" customHeight="1" x14ac:dyDescent="0.25">
      <c r="A9" s="128"/>
      <c r="B9" s="136"/>
      <c r="C9" s="62" t="str">
        <f t="shared" si="0"/>
        <v>domingo</v>
      </c>
      <c r="D9" s="137">
        <v>43989</v>
      </c>
      <c r="E9" s="63" t="s">
        <v>372</v>
      </c>
      <c r="F9" s="138">
        <v>118</v>
      </c>
    </row>
    <row r="10" spans="1:8" ht="12" customHeight="1" x14ac:dyDescent="0.25">
      <c r="A10" s="128"/>
      <c r="B10" s="136"/>
      <c r="C10" s="62" t="str">
        <f t="shared" si="0"/>
        <v>lunes</v>
      </c>
      <c r="D10" s="137">
        <v>43990</v>
      </c>
      <c r="E10" s="63" t="s">
        <v>372</v>
      </c>
      <c r="F10" s="138">
        <v>117</v>
      </c>
    </row>
    <row r="11" spans="1:8" ht="12" customHeight="1" x14ac:dyDescent="0.25">
      <c r="A11" s="128"/>
      <c r="B11" s="136"/>
      <c r="C11" s="62" t="str">
        <f t="shared" si="0"/>
        <v>martes</v>
      </c>
      <c r="D11" s="137">
        <v>43991</v>
      </c>
      <c r="E11" s="63" t="s">
        <v>372</v>
      </c>
      <c r="F11" s="138">
        <v>108</v>
      </c>
    </row>
    <row r="12" spans="1:8" ht="12" customHeight="1" x14ac:dyDescent="0.25">
      <c r="A12" s="128"/>
      <c r="B12" s="136"/>
      <c r="C12" s="62" t="str">
        <f t="shared" si="0"/>
        <v>miércoles</v>
      </c>
      <c r="D12" s="137">
        <v>43992</v>
      </c>
      <c r="E12" s="63" t="s">
        <v>372</v>
      </c>
      <c r="F12" s="138">
        <v>107</v>
      </c>
    </row>
    <row r="13" spans="1:8" ht="12" customHeight="1" x14ac:dyDescent="0.25">
      <c r="A13" s="128"/>
      <c r="B13" s="136"/>
      <c r="C13" s="62" t="str">
        <f t="shared" si="0"/>
        <v>jueves</v>
      </c>
      <c r="D13" s="137">
        <v>43993</v>
      </c>
      <c r="E13" s="63" t="s">
        <v>372</v>
      </c>
      <c r="F13" s="138">
        <v>102</v>
      </c>
    </row>
    <row r="14" spans="1:8" ht="12" customHeight="1" x14ac:dyDescent="0.25">
      <c r="A14" s="128"/>
      <c r="B14" s="136"/>
      <c r="C14" s="62" t="str">
        <f t="shared" si="0"/>
        <v>viernes</v>
      </c>
      <c r="D14" s="137">
        <v>43994</v>
      </c>
      <c r="E14" s="63" t="s">
        <v>372</v>
      </c>
      <c r="F14" s="138">
        <v>122</v>
      </c>
    </row>
    <row r="15" spans="1:8" ht="12" customHeight="1" x14ac:dyDescent="0.25">
      <c r="A15" s="128"/>
      <c r="B15" s="136"/>
      <c r="C15" s="62" t="str">
        <f t="shared" si="0"/>
        <v>sábado</v>
      </c>
      <c r="D15" s="137">
        <v>43995</v>
      </c>
      <c r="E15" s="63" t="s">
        <v>372</v>
      </c>
      <c r="F15" s="138">
        <v>123</v>
      </c>
    </row>
    <row r="16" spans="1:8" ht="12" customHeight="1" x14ac:dyDescent="0.25">
      <c r="A16" s="128"/>
      <c r="B16" s="136"/>
      <c r="C16" s="62" t="str">
        <f t="shared" si="0"/>
        <v>domingo</v>
      </c>
      <c r="D16" s="137">
        <v>43996</v>
      </c>
      <c r="E16" s="63" t="s">
        <v>372</v>
      </c>
      <c r="F16" s="138">
        <v>123</v>
      </c>
    </row>
    <row r="17" spans="1:6" ht="12" customHeight="1" x14ac:dyDescent="0.25">
      <c r="A17" s="128"/>
      <c r="B17" s="136"/>
      <c r="C17" s="62" t="str">
        <f t="shared" si="0"/>
        <v>lunes</v>
      </c>
      <c r="D17" s="137">
        <v>43997</v>
      </c>
      <c r="E17" s="63" t="s">
        <v>372</v>
      </c>
      <c r="F17" s="138">
        <v>123</v>
      </c>
    </row>
    <row r="18" spans="1:6" ht="12" customHeight="1" x14ac:dyDescent="0.25">
      <c r="A18" s="128"/>
      <c r="B18" s="136"/>
      <c r="C18" s="62" t="str">
        <f t="shared" si="0"/>
        <v>martes</v>
      </c>
      <c r="D18" s="137">
        <v>43998</v>
      </c>
      <c r="E18" s="63" t="s">
        <v>372</v>
      </c>
      <c r="F18" s="138">
        <v>127</v>
      </c>
    </row>
    <row r="19" spans="1:6" ht="12" customHeight="1" x14ac:dyDescent="0.25">
      <c r="A19" s="128"/>
      <c r="B19" s="136"/>
      <c r="C19" s="62" t="str">
        <f t="shared" si="0"/>
        <v>miércoles</v>
      </c>
      <c r="D19" s="137">
        <v>43999</v>
      </c>
      <c r="E19" s="63" t="s">
        <v>372</v>
      </c>
      <c r="F19" s="138">
        <v>144</v>
      </c>
    </row>
    <row r="20" spans="1:6" ht="12" customHeight="1" x14ac:dyDescent="0.25">
      <c r="A20" s="128"/>
      <c r="B20" s="136"/>
      <c r="C20" s="62" t="str">
        <f t="shared" si="0"/>
        <v>jueves</v>
      </c>
      <c r="D20" s="137">
        <v>44000</v>
      </c>
      <c r="E20" s="63" t="s">
        <v>372</v>
      </c>
      <c r="F20" s="138">
        <v>137</v>
      </c>
    </row>
    <row r="21" spans="1:6" ht="12.75" customHeight="1" x14ac:dyDescent="0.25">
      <c r="A21" s="128"/>
      <c r="B21" s="136"/>
      <c r="C21" s="62" t="str">
        <f t="shared" ref="C21:C33" si="1">(TEXT(D21,"DDDD"))</f>
        <v>viernes</v>
      </c>
      <c r="D21" s="137">
        <v>44001</v>
      </c>
      <c r="E21" s="63" t="s">
        <v>372</v>
      </c>
      <c r="F21" s="138">
        <v>147</v>
      </c>
    </row>
    <row r="22" spans="1:6" ht="12.75" customHeight="1" x14ac:dyDescent="0.25">
      <c r="A22" s="128"/>
      <c r="B22" s="136"/>
      <c r="C22" s="62" t="str">
        <f t="shared" si="1"/>
        <v>sábado</v>
      </c>
      <c r="D22" s="137">
        <v>44002</v>
      </c>
      <c r="E22" s="63" t="s">
        <v>372</v>
      </c>
      <c r="F22" s="138">
        <v>147</v>
      </c>
    </row>
    <row r="23" spans="1:6" ht="12.75" customHeight="1" x14ac:dyDescent="0.25">
      <c r="A23" s="128"/>
      <c r="B23" s="136"/>
      <c r="C23" s="62" t="str">
        <f t="shared" si="1"/>
        <v>domingo</v>
      </c>
      <c r="D23" s="137">
        <v>44003</v>
      </c>
      <c r="E23" s="63" t="s">
        <v>372</v>
      </c>
      <c r="F23" s="138">
        <v>147</v>
      </c>
    </row>
    <row r="24" spans="1:6" ht="12.75" customHeight="1" x14ac:dyDescent="0.25">
      <c r="A24" s="128"/>
      <c r="B24" s="136"/>
      <c r="C24" s="62" t="str">
        <f t="shared" si="1"/>
        <v>lunes</v>
      </c>
      <c r="D24" s="137">
        <v>44004</v>
      </c>
      <c r="E24" s="63" t="s">
        <v>372</v>
      </c>
      <c r="F24" s="138">
        <v>147</v>
      </c>
    </row>
    <row r="25" spans="1:6" ht="12.75" customHeight="1" x14ac:dyDescent="0.25">
      <c r="A25" s="128"/>
      <c r="B25" s="136"/>
      <c r="C25" s="62" t="str">
        <f t="shared" si="1"/>
        <v>martes</v>
      </c>
      <c r="D25" s="137">
        <v>44005</v>
      </c>
      <c r="E25" s="63" t="s">
        <v>372</v>
      </c>
      <c r="F25" s="138">
        <v>147</v>
      </c>
    </row>
    <row r="26" spans="1:6" ht="12.75" customHeight="1" x14ac:dyDescent="0.25">
      <c r="A26" s="128"/>
      <c r="B26" s="136"/>
      <c r="C26" s="62" t="str">
        <f t="shared" si="1"/>
        <v>miércoles</v>
      </c>
      <c r="D26" s="137">
        <v>44006</v>
      </c>
      <c r="E26" s="63" t="s">
        <v>372</v>
      </c>
      <c r="F26" s="138">
        <v>138</v>
      </c>
    </row>
    <row r="27" spans="1:6" ht="12.75" customHeight="1" x14ac:dyDescent="0.25">
      <c r="A27" s="128"/>
      <c r="B27" s="136"/>
      <c r="C27" s="62" t="str">
        <f t="shared" si="1"/>
        <v>jueves</v>
      </c>
      <c r="D27" s="137">
        <v>44007</v>
      </c>
      <c r="E27" s="63" t="s">
        <v>372</v>
      </c>
      <c r="F27" s="138">
        <v>137</v>
      </c>
    </row>
    <row r="28" spans="1:6" ht="12.75" customHeight="1" x14ac:dyDescent="0.25">
      <c r="A28" s="128"/>
      <c r="B28" s="136"/>
      <c r="C28" s="62" t="str">
        <f t="shared" si="1"/>
        <v>viernes</v>
      </c>
      <c r="D28" s="137">
        <v>44008</v>
      </c>
      <c r="E28" s="63" t="s">
        <v>372</v>
      </c>
      <c r="F28" s="138">
        <v>137</v>
      </c>
    </row>
    <row r="29" spans="1:6" ht="12.75" customHeight="1" x14ac:dyDescent="0.25">
      <c r="A29" s="128"/>
      <c r="B29" s="136"/>
      <c r="C29" s="62" t="str">
        <f t="shared" si="1"/>
        <v>sábado</v>
      </c>
      <c r="D29" s="137">
        <v>44009</v>
      </c>
      <c r="E29" s="63" t="s">
        <v>372</v>
      </c>
      <c r="F29" s="138">
        <v>137</v>
      </c>
    </row>
    <row r="30" spans="1:6" ht="12.75" customHeight="1" x14ac:dyDescent="0.25">
      <c r="A30" s="128"/>
      <c r="B30" s="136"/>
      <c r="C30" s="62" t="str">
        <f t="shared" si="1"/>
        <v>domingo</v>
      </c>
      <c r="D30" s="137">
        <v>44010</v>
      </c>
      <c r="E30" s="63" t="s">
        <v>372</v>
      </c>
      <c r="F30" s="138">
        <v>137</v>
      </c>
    </row>
    <row r="31" spans="1:6" x14ac:dyDescent="0.25">
      <c r="A31" s="128"/>
      <c r="B31" s="139"/>
      <c r="C31" s="62" t="str">
        <f t="shared" si="1"/>
        <v>lunes</v>
      </c>
      <c r="D31" s="137">
        <v>44011</v>
      </c>
      <c r="E31" s="63" t="s">
        <v>372</v>
      </c>
      <c r="F31" s="138">
        <v>137</v>
      </c>
    </row>
    <row r="32" spans="1:6" x14ac:dyDescent="0.25">
      <c r="A32" s="128"/>
      <c r="B32" s="139"/>
      <c r="C32" s="62" t="str">
        <f t="shared" si="1"/>
        <v>martes</v>
      </c>
      <c r="D32" s="137">
        <v>44012</v>
      </c>
      <c r="E32" s="63" t="s">
        <v>372</v>
      </c>
      <c r="F32" s="138">
        <v>137</v>
      </c>
    </row>
    <row r="33" spans="1:6" x14ac:dyDescent="0.25">
      <c r="A33" s="139"/>
      <c r="B33" s="139"/>
      <c r="C33" s="62"/>
      <c r="D33" s="137"/>
      <c r="E33" s="63"/>
      <c r="F33" s="138"/>
    </row>
    <row r="34" spans="1:6" x14ac:dyDescent="0.25">
      <c r="F34" s="135">
        <f>AVERAGE(F4:F33)</f>
        <v>129.93103448275863</v>
      </c>
    </row>
  </sheetData>
  <mergeCells count="2">
    <mergeCell ref="B1:H1"/>
    <mergeCell ref="A3:A32"/>
  </mergeCells>
  <phoneticPr fontId="56" type="noConversion"/>
  <conditionalFormatting sqref="C1:C20">
    <cfRule type="cellIs" dxfId="2" priority="5" operator="equal">
      <formula>"DOMINGO"</formula>
    </cfRule>
  </conditionalFormatting>
  <conditionalFormatting sqref="C21">
    <cfRule type="cellIs" dxfId="1" priority="4" operator="equal">
      <formula>"DOMINGO"</formula>
    </cfRule>
  </conditionalFormatting>
  <conditionalFormatting sqref="C22:C33">
    <cfRule type="cellIs" dxfId="0" priority="1" operator="equal">
      <formula>"DOMINGO"</formula>
    </cfRule>
  </conditionalFormatting>
  <pageMargins left="0.7" right="0.7" top="0.75" bottom="0.75" header="0.3" footer="0.3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6FAA-B5F3-4FD3-9B03-619FE27B34A3}">
  <dimension ref="A1:AW157"/>
  <sheetViews>
    <sheetView topLeftCell="A22" workbookViewId="0">
      <selection activeCell="B43" sqref="B43"/>
    </sheetView>
  </sheetViews>
  <sheetFormatPr baseColWidth="10" defaultRowHeight="15" x14ac:dyDescent="0.25"/>
  <cols>
    <col min="1" max="2" width="16.7109375" style="90" bestFit="1" customWidth="1"/>
    <col min="3" max="3" width="52.85546875" style="90" bestFit="1" customWidth="1"/>
    <col min="4" max="4" width="6" style="90" bestFit="1" customWidth="1"/>
    <col min="5" max="6" width="11.42578125" style="90"/>
  </cols>
  <sheetData>
    <row r="1" spans="1:49" x14ac:dyDescent="0.25">
      <c r="A1" s="123" t="s">
        <v>927</v>
      </c>
      <c r="B1"/>
      <c r="C1"/>
      <c r="D1"/>
      <c r="G1" s="122" t="s">
        <v>755</v>
      </c>
      <c r="H1" s="122" t="s">
        <v>756</v>
      </c>
      <c r="I1" s="122" t="s">
        <v>757</v>
      </c>
      <c r="J1" s="122" t="s">
        <v>758</v>
      </c>
      <c r="K1" s="122" t="s">
        <v>759</v>
      </c>
      <c r="L1" s="122" t="s">
        <v>356</v>
      </c>
      <c r="M1" s="122" t="s">
        <v>357</v>
      </c>
      <c r="N1" s="122" t="s">
        <v>760</v>
      </c>
      <c r="O1" s="122" t="s">
        <v>761</v>
      </c>
      <c r="P1" s="122" t="s">
        <v>51</v>
      </c>
      <c r="Q1" s="122" t="s">
        <v>186</v>
      </c>
      <c r="R1" s="122" t="s">
        <v>187</v>
      </c>
      <c r="S1" s="122" t="s">
        <v>188</v>
      </c>
      <c r="T1" s="122" t="s">
        <v>189</v>
      </c>
      <c r="U1" s="122" t="s">
        <v>52</v>
      </c>
      <c r="V1" s="122" t="s">
        <v>53</v>
      </c>
      <c r="W1" s="122" t="s">
        <v>340</v>
      </c>
      <c r="X1" s="122" t="s">
        <v>178</v>
      </c>
      <c r="Y1" s="122" t="s">
        <v>179</v>
      </c>
      <c r="Z1" s="122" t="s">
        <v>180</v>
      </c>
      <c r="AA1" s="122" t="s">
        <v>181</v>
      </c>
      <c r="AB1" s="122" t="s">
        <v>182</v>
      </c>
      <c r="AC1" s="122" t="s">
        <v>762</v>
      </c>
      <c r="AD1" s="122" t="s">
        <v>17</v>
      </c>
      <c r="AE1" s="122" t="s">
        <v>252</v>
      </c>
      <c r="AF1" s="122" t="s">
        <v>250</v>
      </c>
      <c r="AG1" s="122" t="s">
        <v>233</v>
      </c>
      <c r="AH1" s="122" t="s">
        <v>243</v>
      </c>
      <c r="AI1" s="122" t="s">
        <v>247</v>
      </c>
      <c r="AJ1" s="122" t="s">
        <v>245</v>
      </c>
      <c r="AK1" s="122" t="s">
        <v>249</v>
      </c>
      <c r="AL1" s="122" t="s">
        <v>763</v>
      </c>
      <c r="AM1" s="122" t="s">
        <v>764</v>
      </c>
      <c r="AN1" s="122" t="s">
        <v>765</v>
      </c>
      <c r="AO1" s="122" t="s">
        <v>766</v>
      </c>
      <c r="AP1" s="122" t="s">
        <v>767</v>
      </c>
      <c r="AQ1" s="122" t="s">
        <v>54</v>
      </c>
      <c r="AR1" s="122" t="s">
        <v>768</v>
      </c>
      <c r="AS1" s="122" t="s">
        <v>769</v>
      </c>
      <c r="AT1" s="122" t="s">
        <v>770</v>
      </c>
      <c r="AU1" s="122" t="s">
        <v>771</v>
      </c>
      <c r="AV1" s="122" t="s">
        <v>772</v>
      </c>
      <c r="AW1" s="122" t="s">
        <v>773</v>
      </c>
    </row>
    <row r="2" spans="1:49" x14ac:dyDescent="0.25">
      <c r="A2" s="123" t="s">
        <v>52</v>
      </c>
      <c r="B2" s="123" t="s">
        <v>17</v>
      </c>
      <c r="C2" s="123" t="s">
        <v>340</v>
      </c>
      <c r="D2" t="s">
        <v>427</v>
      </c>
      <c r="G2" s="80">
        <v>43982</v>
      </c>
      <c r="H2" s="2" t="s">
        <v>774</v>
      </c>
      <c r="I2" s="2" t="s">
        <v>774</v>
      </c>
      <c r="J2" s="2" t="s">
        <v>775</v>
      </c>
      <c r="K2" s="2" t="s">
        <v>776</v>
      </c>
      <c r="L2" s="2">
        <v>501</v>
      </c>
      <c r="M2" s="2" t="s">
        <v>774</v>
      </c>
      <c r="N2" s="2" t="s">
        <v>777</v>
      </c>
      <c r="O2" s="2" t="s">
        <v>778</v>
      </c>
      <c r="P2" s="2" t="s">
        <v>373</v>
      </c>
      <c r="Q2" s="2">
        <v>50</v>
      </c>
      <c r="R2" s="2">
        <v>50.1</v>
      </c>
      <c r="S2" s="2" t="s">
        <v>269</v>
      </c>
      <c r="T2" s="2" t="s">
        <v>269</v>
      </c>
      <c r="U2" s="2" t="s">
        <v>378</v>
      </c>
      <c r="V2" s="2" t="s">
        <v>56</v>
      </c>
      <c r="W2" s="2" t="s">
        <v>380</v>
      </c>
      <c r="X2" s="2"/>
      <c r="Y2" s="2" t="s">
        <v>379</v>
      </c>
      <c r="Z2" s="2"/>
      <c r="AA2" s="2"/>
      <c r="AB2" s="2"/>
      <c r="AC2" s="2">
        <v>25</v>
      </c>
      <c r="AD2" s="2" t="s">
        <v>379</v>
      </c>
      <c r="AE2" s="2">
        <v>1800000</v>
      </c>
      <c r="AF2" s="2">
        <v>1</v>
      </c>
      <c r="AG2" s="2">
        <v>4158</v>
      </c>
      <c r="AH2" s="2">
        <v>70</v>
      </c>
      <c r="AI2" s="2">
        <v>45</v>
      </c>
      <c r="AJ2" s="2">
        <v>20</v>
      </c>
      <c r="AK2" s="2" t="s">
        <v>273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 t="s">
        <v>57</v>
      </c>
      <c r="AR2" s="2" t="s">
        <v>779</v>
      </c>
      <c r="AS2" s="2">
        <v>1</v>
      </c>
      <c r="AT2" s="2">
        <v>1</v>
      </c>
      <c r="AU2" s="2">
        <v>625</v>
      </c>
      <c r="AV2" s="2">
        <v>625</v>
      </c>
      <c r="AW2" s="2">
        <v>1575000</v>
      </c>
    </row>
    <row r="3" spans="1:49" x14ac:dyDescent="0.25">
      <c r="A3" s="90" t="s">
        <v>358</v>
      </c>
      <c r="B3" s="90" t="s">
        <v>359</v>
      </c>
      <c r="C3" s="90" t="s">
        <v>870</v>
      </c>
      <c r="D3" s="124">
        <v>385</v>
      </c>
      <c r="G3" s="80">
        <v>43982</v>
      </c>
      <c r="H3" s="2" t="s">
        <v>774</v>
      </c>
      <c r="I3" s="2" t="s">
        <v>774</v>
      </c>
      <c r="J3" s="2" t="s">
        <v>269</v>
      </c>
      <c r="K3" s="2" t="s">
        <v>269</v>
      </c>
      <c r="L3" s="2">
        <v>501</v>
      </c>
      <c r="M3" s="2" t="s">
        <v>774</v>
      </c>
      <c r="N3" s="2" t="s">
        <v>777</v>
      </c>
      <c r="O3" s="2" t="s">
        <v>780</v>
      </c>
      <c r="P3" s="2" t="s">
        <v>373</v>
      </c>
      <c r="Q3" s="2">
        <v>50</v>
      </c>
      <c r="R3" s="2">
        <v>50.1</v>
      </c>
      <c r="S3" s="2" t="s">
        <v>269</v>
      </c>
      <c r="T3" s="2" t="s">
        <v>269</v>
      </c>
      <c r="U3" s="2" t="s">
        <v>781</v>
      </c>
      <c r="V3" s="2" t="s">
        <v>56</v>
      </c>
      <c r="W3" s="2" t="s">
        <v>782</v>
      </c>
      <c r="X3" s="2"/>
      <c r="Y3" s="2" t="s">
        <v>783</v>
      </c>
      <c r="Z3" s="2"/>
      <c r="AA3" s="2"/>
      <c r="AB3" s="2"/>
      <c r="AC3" s="2">
        <v>30</v>
      </c>
      <c r="AD3" s="2" t="s">
        <v>783</v>
      </c>
      <c r="AE3" s="2">
        <v>43</v>
      </c>
      <c r="AF3" s="2">
        <v>1</v>
      </c>
      <c r="AG3" s="2">
        <v>829479</v>
      </c>
      <c r="AH3" s="2">
        <v>63</v>
      </c>
      <c r="AI3" s="2">
        <v>15</v>
      </c>
      <c r="AJ3" s="2">
        <v>44</v>
      </c>
      <c r="AK3" s="2" t="s">
        <v>273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 t="s">
        <v>57</v>
      </c>
      <c r="AR3" s="2" t="s">
        <v>779</v>
      </c>
      <c r="AS3" s="2">
        <v>1</v>
      </c>
      <c r="AT3" s="2">
        <v>1</v>
      </c>
      <c r="AU3" s="2">
        <v>750</v>
      </c>
      <c r="AV3" s="2">
        <v>750</v>
      </c>
      <c r="AW3" s="2">
        <v>1247400</v>
      </c>
    </row>
    <row r="4" spans="1:49" x14ac:dyDescent="0.25">
      <c r="A4" s="90" t="s">
        <v>378</v>
      </c>
      <c r="B4" s="90" t="s">
        <v>379</v>
      </c>
      <c r="C4" s="90" t="s">
        <v>380</v>
      </c>
      <c r="D4" s="124">
        <v>339</v>
      </c>
      <c r="G4" s="80">
        <v>43982</v>
      </c>
      <c r="H4" s="2" t="s">
        <v>774</v>
      </c>
      <c r="I4" s="2" t="s">
        <v>774</v>
      </c>
      <c r="J4" s="2" t="s">
        <v>269</v>
      </c>
      <c r="K4" s="2" t="s">
        <v>269</v>
      </c>
      <c r="L4" s="2">
        <v>501</v>
      </c>
      <c r="M4" s="2" t="s">
        <v>774</v>
      </c>
      <c r="N4" s="2" t="s">
        <v>777</v>
      </c>
      <c r="O4" s="2" t="s">
        <v>784</v>
      </c>
      <c r="P4" s="2" t="s">
        <v>373</v>
      </c>
      <c r="Q4" s="2">
        <v>50</v>
      </c>
      <c r="R4" s="2">
        <v>50.1</v>
      </c>
      <c r="S4" s="2" t="s">
        <v>269</v>
      </c>
      <c r="T4" s="2" t="s">
        <v>269</v>
      </c>
      <c r="U4" s="2" t="s">
        <v>781</v>
      </c>
      <c r="V4" s="2" t="s">
        <v>56</v>
      </c>
      <c r="W4" s="2" t="s">
        <v>782</v>
      </c>
      <c r="X4" s="2"/>
      <c r="Y4" s="2" t="s">
        <v>783</v>
      </c>
      <c r="Z4" s="2"/>
      <c r="AA4" s="2"/>
      <c r="AB4" s="2"/>
      <c r="AC4" s="2">
        <v>25</v>
      </c>
      <c r="AD4" s="2" t="s">
        <v>783</v>
      </c>
      <c r="AE4" s="2">
        <v>43</v>
      </c>
      <c r="AF4" s="2">
        <v>1</v>
      </c>
      <c r="AG4" s="2">
        <v>829479</v>
      </c>
      <c r="AH4" s="2">
        <v>63</v>
      </c>
      <c r="AI4" s="2">
        <v>15</v>
      </c>
      <c r="AJ4" s="2">
        <v>44</v>
      </c>
      <c r="AK4" s="2" t="s">
        <v>273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 t="s">
        <v>57</v>
      </c>
      <c r="AR4" s="2" t="s">
        <v>779</v>
      </c>
      <c r="AS4" s="2">
        <v>1</v>
      </c>
      <c r="AT4" s="2">
        <v>1</v>
      </c>
      <c r="AU4" s="2">
        <v>625</v>
      </c>
      <c r="AV4" s="2">
        <v>625</v>
      </c>
      <c r="AW4" s="2">
        <v>1039500</v>
      </c>
    </row>
    <row r="5" spans="1:49" x14ac:dyDescent="0.25">
      <c r="A5" s="90" t="s">
        <v>436</v>
      </c>
      <c r="B5" s="90">
        <v>6395</v>
      </c>
      <c r="C5" s="90" t="s">
        <v>721</v>
      </c>
      <c r="D5" s="124">
        <v>16</v>
      </c>
      <c r="G5" s="80">
        <v>43982</v>
      </c>
      <c r="H5" s="2" t="s">
        <v>774</v>
      </c>
      <c r="I5" s="2" t="s">
        <v>774</v>
      </c>
      <c r="J5" s="2" t="s">
        <v>269</v>
      </c>
      <c r="K5" s="2" t="s">
        <v>269</v>
      </c>
      <c r="L5" s="2">
        <v>501</v>
      </c>
      <c r="M5" s="2" t="s">
        <v>774</v>
      </c>
      <c r="N5" s="2" t="s">
        <v>777</v>
      </c>
      <c r="O5" s="2" t="s">
        <v>785</v>
      </c>
      <c r="P5" s="2" t="s">
        <v>373</v>
      </c>
      <c r="Q5" s="2">
        <v>50</v>
      </c>
      <c r="R5" s="2">
        <v>50.1</v>
      </c>
      <c r="S5" s="2" t="s">
        <v>269</v>
      </c>
      <c r="T5" s="2" t="s">
        <v>269</v>
      </c>
      <c r="U5" s="2" t="s">
        <v>781</v>
      </c>
      <c r="V5" s="2" t="s">
        <v>56</v>
      </c>
      <c r="W5" s="2" t="s">
        <v>782</v>
      </c>
      <c r="X5" s="2"/>
      <c r="Y5" s="2" t="s">
        <v>783</v>
      </c>
      <c r="Z5" s="2"/>
      <c r="AA5" s="2"/>
      <c r="AB5" s="2"/>
      <c r="AC5" s="2">
        <v>30</v>
      </c>
      <c r="AD5" s="2" t="s">
        <v>783</v>
      </c>
      <c r="AE5" s="2">
        <v>43</v>
      </c>
      <c r="AF5" s="2">
        <v>1</v>
      </c>
      <c r="AG5" s="2">
        <v>829479</v>
      </c>
      <c r="AH5" s="2">
        <v>63</v>
      </c>
      <c r="AI5" s="2">
        <v>15</v>
      </c>
      <c r="AJ5" s="2">
        <v>44</v>
      </c>
      <c r="AK5" s="2" t="s">
        <v>273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 t="s">
        <v>57</v>
      </c>
      <c r="AR5" s="2" t="s">
        <v>779</v>
      </c>
      <c r="AS5" s="2">
        <v>1</v>
      </c>
      <c r="AT5" s="2">
        <v>1</v>
      </c>
      <c r="AU5" s="2">
        <v>750</v>
      </c>
      <c r="AV5" s="2">
        <v>750</v>
      </c>
      <c r="AW5" s="2">
        <v>1247400</v>
      </c>
    </row>
    <row r="6" spans="1:49" x14ac:dyDescent="0.25">
      <c r="A6" s="90" t="s">
        <v>438</v>
      </c>
      <c r="B6" s="90" t="s">
        <v>439</v>
      </c>
      <c r="C6" s="90" t="s">
        <v>440</v>
      </c>
      <c r="D6" s="124">
        <v>56</v>
      </c>
      <c r="G6" s="80">
        <v>43982</v>
      </c>
      <c r="H6" s="2" t="s">
        <v>774</v>
      </c>
      <c r="I6" s="2" t="s">
        <v>774</v>
      </c>
      <c r="J6" s="2" t="s">
        <v>269</v>
      </c>
      <c r="K6" s="2" t="s">
        <v>269</v>
      </c>
      <c r="L6" s="2">
        <v>501</v>
      </c>
      <c r="M6" s="2" t="s">
        <v>774</v>
      </c>
      <c r="N6" s="2" t="s">
        <v>777</v>
      </c>
      <c r="O6" s="2" t="s">
        <v>786</v>
      </c>
      <c r="P6" s="2" t="s">
        <v>373</v>
      </c>
      <c r="Q6" s="2">
        <v>50</v>
      </c>
      <c r="R6" s="2">
        <v>50.1</v>
      </c>
      <c r="S6" s="2" t="s">
        <v>269</v>
      </c>
      <c r="T6" s="2" t="s">
        <v>269</v>
      </c>
      <c r="U6" s="2" t="s">
        <v>781</v>
      </c>
      <c r="V6" s="2" t="s">
        <v>56</v>
      </c>
      <c r="W6" s="2" t="s">
        <v>782</v>
      </c>
      <c r="X6" s="2"/>
      <c r="Y6" s="2" t="s">
        <v>783</v>
      </c>
      <c r="Z6" s="2"/>
      <c r="AA6" s="2"/>
      <c r="AB6" s="2"/>
      <c r="AC6" s="2">
        <v>25</v>
      </c>
      <c r="AD6" s="2" t="s">
        <v>783</v>
      </c>
      <c r="AE6" s="2">
        <v>43</v>
      </c>
      <c r="AF6" s="2">
        <v>1</v>
      </c>
      <c r="AG6" s="2">
        <v>829479</v>
      </c>
      <c r="AH6" s="2">
        <v>63</v>
      </c>
      <c r="AI6" s="2">
        <v>15</v>
      </c>
      <c r="AJ6" s="2">
        <v>44</v>
      </c>
      <c r="AK6" s="2" t="s">
        <v>273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 t="s">
        <v>57</v>
      </c>
      <c r="AR6" s="2" t="s">
        <v>779</v>
      </c>
      <c r="AS6" s="2">
        <v>1</v>
      </c>
      <c r="AT6" s="2">
        <v>1</v>
      </c>
      <c r="AU6" s="2">
        <v>625</v>
      </c>
      <c r="AV6" s="2">
        <v>625</v>
      </c>
      <c r="AW6" s="2">
        <v>1039500</v>
      </c>
    </row>
    <row r="7" spans="1:49" x14ac:dyDescent="0.25">
      <c r="A7" s="90" t="s">
        <v>441</v>
      </c>
      <c r="B7" s="90">
        <v>79805</v>
      </c>
      <c r="C7" s="90" t="s">
        <v>442</v>
      </c>
      <c r="D7" s="124">
        <v>20</v>
      </c>
      <c r="G7" s="80">
        <v>43982</v>
      </c>
      <c r="H7" s="2" t="s">
        <v>774</v>
      </c>
      <c r="I7" s="2" t="s">
        <v>774</v>
      </c>
      <c r="J7" s="2" t="s">
        <v>269</v>
      </c>
      <c r="K7" s="2" t="s">
        <v>269</v>
      </c>
      <c r="L7" s="2">
        <v>501</v>
      </c>
      <c r="M7" s="2" t="s">
        <v>774</v>
      </c>
      <c r="N7" s="2" t="s">
        <v>777</v>
      </c>
      <c r="O7" s="2" t="s">
        <v>787</v>
      </c>
      <c r="P7" s="2" t="s">
        <v>373</v>
      </c>
      <c r="Q7" s="2">
        <v>50</v>
      </c>
      <c r="R7" s="2">
        <v>50.1</v>
      </c>
      <c r="S7" s="2" t="s">
        <v>269</v>
      </c>
      <c r="T7" s="2" t="s">
        <v>269</v>
      </c>
      <c r="U7" s="2" t="s">
        <v>781</v>
      </c>
      <c r="V7" s="2" t="s">
        <v>56</v>
      </c>
      <c r="W7" s="2" t="s">
        <v>782</v>
      </c>
      <c r="X7" s="2"/>
      <c r="Y7" s="2" t="s">
        <v>783</v>
      </c>
      <c r="Z7" s="2"/>
      <c r="AA7" s="2"/>
      <c r="AB7" s="2"/>
      <c r="AC7" s="2">
        <v>30</v>
      </c>
      <c r="AD7" s="2" t="s">
        <v>783</v>
      </c>
      <c r="AE7" s="2">
        <v>43</v>
      </c>
      <c r="AF7" s="2">
        <v>1</v>
      </c>
      <c r="AG7" s="2">
        <v>829479</v>
      </c>
      <c r="AH7" s="2">
        <v>63</v>
      </c>
      <c r="AI7" s="2">
        <v>15</v>
      </c>
      <c r="AJ7" s="2">
        <v>44</v>
      </c>
      <c r="AK7" s="2" t="s">
        <v>273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 t="s">
        <v>57</v>
      </c>
      <c r="AR7" s="2" t="s">
        <v>779</v>
      </c>
      <c r="AS7" s="2">
        <v>1</v>
      </c>
      <c r="AT7" s="2">
        <v>1</v>
      </c>
      <c r="AU7" s="2">
        <v>750</v>
      </c>
      <c r="AV7" s="2">
        <v>750</v>
      </c>
      <c r="AW7" s="2">
        <v>1247400</v>
      </c>
    </row>
    <row r="8" spans="1:49" x14ac:dyDescent="0.25">
      <c r="A8" s="90" t="s">
        <v>443</v>
      </c>
      <c r="B8" s="90">
        <v>82915</v>
      </c>
      <c r="C8" s="90" t="s">
        <v>444</v>
      </c>
      <c r="D8" s="124">
        <v>8</v>
      </c>
      <c r="G8" s="80">
        <v>43982</v>
      </c>
      <c r="H8" s="2" t="s">
        <v>774</v>
      </c>
      <c r="I8" s="2" t="s">
        <v>774</v>
      </c>
      <c r="J8" s="2" t="s">
        <v>269</v>
      </c>
      <c r="K8" s="2" t="s">
        <v>269</v>
      </c>
      <c r="L8" s="2">
        <v>501</v>
      </c>
      <c r="M8" s="2" t="s">
        <v>774</v>
      </c>
      <c r="N8" s="2" t="s">
        <v>777</v>
      </c>
      <c r="O8" s="2" t="s">
        <v>788</v>
      </c>
      <c r="P8" s="2" t="s">
        <v>373</v>
      </c>
      <c r="Q8" s="2">
        <v>50</v>
      </c>
      <c r="R8" s="2">
        <v>50.1</v>
      </c>
      <c r="S8" s="2" t="s">
        <v>269</v>
      </c>
      <c r="T8" s="2" t="s">
        <v>269</v>
      </c>
      <c r="U8" s="2" t="s">
        <v>781</v>
      </c>
      <c r="V8" s="2" t="s">
        <v>56</v>
      </c>
      <c r="W8" s="2" t="s">
        <v>782</v>
      </c>
      <c r="X8" s="2"/>
      <c r="Y8" s="2" t="s">
        <v>783</v>
      </c>
      <c r="Z8" s="2"/>
      <c r="AA8" s="2"/>
      <c r="AB8" s="2"/>
      <c r="AC8" s="2">
        <v>25</v>
      </c>
      <c r="AD8" s="2" t="s">
        <v>783</v>
      </c>
      <c r="AE8" s="2">
        <v>43</v>
      </c>
      <c r="AF8" s="2">
        <v>1</v>
      </c>
      <c r="AG8" s="2">
        <v>829479</v>
      </c>
      <c r="AH8" s="2">
        <v>63</v>
      </c>
      <c r="AI8" s="2">
        <v>15</v>
      </c>
      <c r="AJ8" s="2">
        <v>44</v>
      </c>
      <c r="AK8" s="2" t="s">
        <v>273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 t="s">
        <v>57</v>
      </c>
      <c r="AR8" s="2" t="s">
        <v>779</v>
      </c>
      <c r="AS8" s="2">
        <v>1</v>
      </c>
      <c r="AT8" s="2">
        <v>1</v>
      </c>
      <c r="AU8" s="2">
        <v>625</v>
      </c>
      <c r="AV8" s="2">
        <v>625</v>
      </c>
      <c r="AW8" s="2">
        <v>1039500</v>
      </c>
    </row>
    <row r="9" spans="1:49" x14ac:dyDescent="0.25">
      <c r="A9" s="90" t="s">
        <v>445</v>
      </c>
      <c r="B9" s="90">
        <v>79736</v>
      </c>
      <c r="C9" s="90" t="s">
        <v>446</v>
      </c>
      <c r="D9" s="124">
        <v>2</v>
      </c>
      <c r="G9" s="80">
        <v>43982</v>
      </c>
      <c r="H9" s="2" t="s">
        <v>774</v>
      </c>
      <c r="I9" s="2" t="s">
        <v>774</v>
      </c>
      <c r="J9" s="2" t="s">
        <v>269</v>
      </c>
      <c r="K9" s="2" t="s">
        <v>269</v>
      </c>
      <c r="L9" s="2">
        <v>501</v>
      </c>
      <c r="M9" s="2" t="s">
        <v>774</v>
      </c>
      <c r="N9" s="2" t="s">
        <v>777</v>
      </c>
      <c r="O9" s="2" t="s">
        <v>789</v>
      </c>
      <c r="P9" s="2" t="s">
        <v>373</v>
      </c>
      <c r="Q9" s="2">
        <v>50</v>
      </c>
      <c r="R9" s="2">
        <v>50.1</v>
      </c>
      <c r="S9" s="2" t="s">
        <v>269</v>
      </c>
      <c r="T9" s="2" t="s">
        <v>269</v>
      </c>
      <c r="U9" s="2" t="s">
        <v>781</v>
      </c>
      <c r="V9" s="2" t="s">
        <v>56</v>
      </c>
      <c r="W9" s="2" t="s">
        <v>782</v>
      </c>
      <c r="X9" s="2"/>
      <c r="Y9" s="2" t="s">
        <v>783</v>
      </c>
      <c r="Z9" s="2"/>
      <c r="AA9" s="2"/>
      <c r="AB9" s="2"/>
      <c r="AC9" s="2">
        <v>30</v>
      </c>
      <c r="AD9" s="2" t="s">
        <v>783</v>
      </c>
      <c r="AE9" s="2">
        <v>43</v>
      </c>
      <c r="AF9" s="2">
        <v>1</v>
      </c>
      <c r="AG9" s="2">
        <v>829479</v>
      </c>
      <c r="AH9" s="2">
        <v>63</v>
      </c>
      <c r="AI9" s="2">
        <v>15</v>
      </c>
      <c r="AJ9" s="2">
        <v>44</v>
      </c>
      <c r="AK9" s="2" t="s">
        <v>273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 t="s">
        <v>57</v>
      </c>
      <c r="AR9" s="2" t="s">
        <v>779</v>
      </c>
      <c r="AS9" s="2">
        <v>1</v>
      </c>
      <c r="AT9" s="2">
        <v>1</v>
      </c>
      <c r="AU9" s="2">
        <v>750</v>
      </c>
      <c r="AV9" s="2">
        <v>750</v>
      </c>
      <c r="AW9" s="2">
        <v>1247400</v>
      </c>
    </row>
    <row r="10" spans="1:49" x14ac:dyDescent="0.25">
      <c r="A10" s="90" t="s">
        <v>629</v>
      </c>
      <c r="B10" s="90" t="s">
        <v>628</v>
      </c>
      <c r="C10" s="90" t="s">
        <v>630</v>
      </c>
      <c r="D10" s="124">
        <v>19</v>
      </c>
      <c r="G10" s="80">
        <v>43982</v>
      </c>
      <c r="H10" s="2" t="s">
        <v>774</v>
      </c>
      <c r="I10" s="2" t="s">
        <v>774</v>
      </c>
      <c r="J10" s="2" t="s">
        <v>269</v>
      </c>
      <c r="K10" s="2" t="s">
        <v>269</v>
      </c>
      <c r="L10" s="2">
        <v>501</v>
      </c>
      <c r="M10" s="2" t="s">
        <v>774</v>
      </c>
      <c r="N10" s="2" t="s">
        <v>777</v>
      </c>
      <c r="O10" s="2" t="s">
        <v>790</v>
      </c>
      <c r="P10" s="2" t="s">
        <v>373</v>
      </c>
      <c r="Q10" s="2">
        <v>50</v>
      </c>
      <c r="R10" s="2">
        <v>50.1</v>
      </c>
      <c r="S10" s="2" t="s">
        <v>269</v>
      </c>
      <c r="T10" s="2" t="s">
        <v>269</v>
      </c>
      <c r="U10" s="2" t="s">
        <v>781</v>
      </c>
      <c r="V10" s="2" t="s">
        <v>56</v>
      </c>
      <c r="W10" s="2" t="s">
        <v>782</v>
      </c>
      <c r="X10" s="2"/>
      <c r="Y10" s="2" t="s">
        <v>783</v>
      </c>
      <c r="Z10" s="2"/>
      <c r="AA10" s="2"/>
      <c r="AB10" s="2"/>
      <c r="AC10" s="2">
        <v>25</v>
      </c>
      <c r="AD10" s="2" t="s">
        <v>783</v>
      </c>
      <c r="AE10" s="2">
        <v>43</v>
      </c>
      <c r="AF10" s="2">
        <v>1</v>
      </c>
      <c r="AG10" s="2">
        <v>829479</v>
      </c>
      <c r="AH10" s="2">
        <v>63</v>
      </c>
      <c r="AI10" s="2">
        <v>15</v>
      </c>
      <c r="AJ10" s="2">
        <v>44</v>
      </c>
      <c r="AK10" s="2" t="s">
        <v>273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 t="s">
        <v>57</v>
      </c>
      <c r="AR10" s="2" t="s">
        <v>779</v>
      </c>
      <c r="AS10" s="2">
        <v>1</v>
      </c>
      <c r="AT10" s="2">
        <v>1</v>
      </c>
      <c r="AU10" s="2">
        <v>625</v>
      </c>
      <c r="AV10" s="2">
        <v>625</v>
      </c>
      <c r="AW10" s="2">
        <v>1039500</v>
      </c>
    </row>
    <row r="11" spans="1:49" x14ac:dyDescent="0.25">
      <c r="A11" s="90" t="s">
        <v>504</v>
      </c>
      <c r="B11" s="90">
        <v>516</v>
      </c>
      <c r="C11" s="90" t="s">
        <v>505</v>
      </c>
      <c r="D11" s="124">
        <v>1400</v>
      </c>
      <c r="G11" s="80">
        <v>43982</v>
      </c>
      <c r="H11" s="2" t="s">
        <v>774</v>
      </c>
      <c r="I11" s="2" t="s">
        <v>774</v>
      </c>
      <c r="J11" s="2" t="s">
        <v>269</v>
      </c>
      <c r="K11" s="2" t="s">
        <v>269</v>
      </c>
      <c r="L11" s="2">
        <v>501</v>
      </c>
      <c r="M11" s="2" t="s">
        <v>774</v>
      </c>
      <c r="N11" s="2" t="s">
        <v>777</v>
      </c>
      <c r="O11" s="2" t="s">
        <v>791</v>
      </c>
      <c r="P11" s="2" t="s">
        <v>373</v>
      </c>
      <c r="Q11" s="2">
        <v>50</v>
      </c>
      <c r="R11" s="2">
        <v>50.1</v>
      </c>
      <c r="S11" s="2" t="s">
        <v>269</v>
      </c>
      <c r="T11" s="2" t="s">
        <v>269</v>
      </c>
      <c r="U11" s="2" t="s">
        <v>781</v>
      </c>
      <c r="V11" s="2" t="s">
        <v>56</v>
      </c>
      <c r="W11" s="2" t="s">
        <v>782</v>
      </c>
      <c r="X11" s="2"/>
      <c r="Y11" s="2" t="s">
        <v>783</v>
      </c>
      <c r="Z11" s="2"/>
      <c r="AA11" s="2"/>
      <c r="AB11" s="2"/>
      <c r="AC11" s="2">
        <v>30</v>
      </c>
      <c r="AD11" s="2" t="s">
        <v>783</v>
      </c>
      <c r="AE11" s="2">
        <v>43</v>
      </c>
      <c r="AF11" s="2">
        <v>1</v>
      </c>
      <c r="AG11" s="2">
        <v>829479</v>
      </c>
      <c r="AH11" s="2">
        <v>63</v>
      </c>
      <c r="AI11" s="2">
        <v>15</v>
      </c>
      <c r="AJ11" s="2">
        <v>44</v>
      </c>
      <c r="AK11" s="2" t="s">
        <v>273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 t="s">
        <v>57</v>
      </c>
      <c r="AR11" s="2" t="s">
        <v>779</v>
      </c>
      <c r="AS11" s="2">
        <v>1</v>
      </c>
      <c r="AT11" s="2">
        <v>1</v>
      </c>
      <c r="AU11" s="2">
        <v>750</v>
      </c>
      <c r="AV11" s="2">
        <v>750</v>
      </c>
      <c r="AW11" s="2">
        <v>1247400</v>
      </c>
    </row>
    <row r="12" spans="1:49" x14ac:dyDescent="0.25">
      <c r="A12" s="90" t="s">
        <v>514</v>
      </c>
      <c r="B12" s="90">
        <v>524</v>
      </c>
      <c r="C12" s="90" t="s">
        <v>515</v>
      </c>
      <c r="D12" s="124">
        <v>11000</v>
      </c>
      <c r="G12" s="80">
        <v>43982</v>
      </c>
      <c r="H12" s="2" t="s">
        <v>774</v>
      </c>
      <c r="I12" s="2" t="s">
        <v>774</v>
      </c>
      <c r="J12" s="2" t="s">
        <v>269</v>
      </c>
      <c r="K12" s="2" t="s">
        <v>269</v>
      </c>
      <c r="L12" s="2">
        <v>501</v>
      </c>
      <c r="M12" s="2" t="s">
        <v>774</v>
      </c>
      <c r="N12" s="2" t="s">
        <v>777</v>
      </c>
      <c r="O12" s="2" t="s">
        <v>792</v>
      </c>
      <c r="P12" s="2" t="s">
        <v>373</v>
      </c>
      <c r="Q12" s="2">
        <v>50</v>
      </c>
      <c r="R12" s="2">
        <v>50.1</v>
      </c>
      <c r="S12" s="2" t="s">
        <v>269</v>
      </c>
      <c r="T12" s="2" t="s">
        <v>269</v>
      </c>
      <c r="U12" s="2" t="s">
        <v>781</v>
      </c>
      <c r="V12" s="2" t="s">
        <v>56</v>
      </c>
      <c r="W12" s="2" t="s">
        <v>782</v>
      </c>
      <c r="X12" s="2"/>
      <c r="Y12" s="2" t="s">
        <v>783</v>
      </c>
      <c r="Z12" s="2"/>
      <c r="AA12" s="2"/>
      <c r="AB12" s="2"/>
      <c r="AC12" s="2">
        <v>25</v>
      </c>
      <c r="AD12" s="2" t="s">
        <v>783</v>
      </c>
      <c r="AE12" s="2">
        <v>43</v>
      </c>
      <c r="AF12" s="2">
        <v>1</v>
      </c>
      <c r="AG12" s="2">
        <v>829479</v>
      </c>
      <c r="AH12" s="2">
        <v>63</v>
      </c>
      <c r="AI12" s="2">
        <v>15</v>
      </c>
      <c r="AJ12" s="2">
        <v>44</v>
      </c>
      <c r="AK12" s="2" t="s">
        <v>273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 t="s">
        <v>57</v>
      </c>
      <c r="AR12" s="2" t="s">
        <v>779</v>
      </c>
      <c r="AS12" s="2">
        <v>1</v>
      </c>
      <c r="AT12" s="2">
        <v>1</v>
      </c>
      <c r="AU12" s="2">
        <v>625</v>
      </c>
      <c r="AV12" s="2">
        <v>625</v>
      </c>
      <c r="AW12" s="2">
        <v>1039500</v>
      </c>
    </row>
    <row r="13" spans="1:49" x14ac:dyDescent="0.25">
      <c r="A13" s="90" t="s">
        <v>524</v>
      </c>
      <c r="B13" s="90">
        <v>629</v>
      </c>
      <c r="C13" s="90" t="s">
        <v>525</v>
      </c>
      <c r="D13" s="124">
        <v>2800</v>
      </c>
      <c r="G13" s="80">
        <v>43982</v>
      </c>
      <c r="H13" s="2" t="s">
        <v>774</v>
      </c>
      <c r="I13" s="2" t="s">
        <v>774</v>
      </c>
      <c r="J13" s="2" t="s">
        <v>269</v>
      </c>
      <c r="K13" s="2" t="s">
        <v>269</v>
      </c>
      <c r="L13" s="2">
        <v>501</v>
      </c>
      <c r="M13" s="2" t="s">
        <v>774</v>
      </c>
      <c r="N13" s="2" t="s">
        <v>777</v>
      </c>
      <c r="O13" s="2" t="s">
        <v>793</v>
      </c>
      <c r="P13" s="2" t="s">
        <v>373</v>
      </c>
      <c r="Q13" s="2">
        <v>50</v>
      </c>
      <c r="R13" s="2">
        <v>50.1</v>
      </c>
      <c r="S13" s="2" t="s">
        <v>269</v>
      </c>
      <c r="T13" s="2" t="s">
        <v>269</v>
      </c>
      <c r="U13" s="2" t="s">
        <v>781</v>
      </c>
      <c r="V13" s="2" t="s">
        <v>56</v>
      </c>
      <c r="W13" s="2" t="s">
        <v>782</v>
      </c>
      <c r="X13" s="2"/>
      <c r="Y13" s="2" t="s">
        <v>783</v>
      </c>
      <c r="Z13" s="2"/>
      <c r="AA13" s="2"/>
      <c r="AB13" s="2"/>
      <c r="AC13" s="2">
        <v>25</v>
      </c>
      <c r="AD13" s="2" t="s">
        <v>783</v>
      </c>
      <c r="AE13" s="2">
        <v>43</v>
      </c>
      <c r="AF13" s="2">
        <v>1</v>
      </c>
      <c r="AG13" s="2">
        <v>829479</v>
      </c>
      <c r="AH13" s="2">
        <v>63</v>
      </c>
      <c r="AI13" s="2">
        <v>15</v>
      </c>
      <c r="AJ13" s="2">
        <v>44</v>
      </c>
      <c r="AK13" s="2" t="s">
        <v>273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 t="s">
        <v>57</v>
      </c>
      <c r="AR13" s="2" t="s">
        <v>779</v>
      </c>
      <c r="AS13" s="2">
        <v>1</v>
      </c>
      <c r="AT13" s="2">
        <v>1</v>
      </c>
      <c r="AU13" s="2">
        <v>625</v>
      </c>
      <c r="AV13" s="2">
        <v>625</v>
      </c>
      <c r="AW13" s="2">
        <v>1039500</v>
      </c>
    </row>
    <row r="14" spans="1:49" x14ac:dyDescent="0.25">
      <c r="A14" s="90" t="s">
        <v>544</v>
      </c>
      <c r="B14" s="90">
        <v>852</v>
      </c>
      <c r="C14" s="90" t="s">
        <v>545</v>
      </c>
      <c r="D14" s="124">
        <v>6000</v>
      </c>
      <c r="G14" s="80">
        <v>43982</v>
      </c>
      <c r="H14" s="2" t="s">
        <v>774</v>
      </c>
      <c r="I14" s="2" t="s">
        <v>774</v>
      </c>
      <c r="J14" s="2" t="s">
        <v>269</v>
      </c>
      <c r="K14" s="2" t="s">
        <v>269</v>
      </c>
      <c r="L14" s="2">
        <v>501</v>
      </c>
      <c r="M14" s="2" t="s">
        <v>774</v>
      </c>
      <c r="N14" s="2" t="s">
        <v>777</v>
      </c>
      <c r="O14" s="2" t="s">
        <v>794</v>
      </c>
      <c r="P14" s="2" t="s">
        <v>373</v>
      </c>
      <c r="Q14" s="2">
        <v>50</v>
      </c>
      <c r="R14" s="2">
        <v>50.1</v>
      </c>
      <c r="S14" s="2" t="s">
        <v>269</v>
      </c>
      <c r="T14" s="2" t="s">
        <v>269</v>
      </c>
      <c r="U14" s="2" t="s">
        <v>781</v>
      </c>
      <c r="V14" s="2" t="s">
        <v>56</v>
      </c>
      <c r="W14" s="2" t="s">
        <v>782</v>
      </c>
      <c r="X14" s="2"/>
      <c r="Y14" s="2" t="s">
        <v>783</v>
      </c>
      <c r="Z14" s="2"/>
      <c r="AA14" s="2"/>
      <c r="AB14" s="2"/>
      <c r="AC14" s="2">
        <v>30</v>
      </c>
      <c r="AD14" s="2" t="s">
        <v>783</v>
      </c>
      <c r="AE14" s="2">
        <v>43</v>
      </c>
      <c r="AF14" s="2">
        <v>1</v>
      </c>
      <c r="AG14" s="2">
        <v>829479</v>
      </c>
      <c r="AH14" s="2">
        <v>63</v>
      </c>
      <c r="AI14" s="2">
        <v>15</v>
      </c>
      <c r="AJ14" s="2">
        <v>44</v>
      </c>
      <c r="AK14" s="2" t="s">
        <v>273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 t="s">
        <v>57</v>
      </c>
      <c r="AR14" s="2" t="s">
        <v>779</v>
      </c>
      <c r="AS14" s="2">
        <v>1</v>
      </c>
      <c r="AT14" s="2">
        <v>1</v>
      </c>
      <c r="AU14" s="2">
        <v>750</v>
      </c>
      <c r="AV14" s="2">
        <v>750</v>
      </c>
      <c r="AW14" s="2">
        <v>1247400</v>
      </c>
    </row>
    <row r="15" spans="1:49" x14ac:dyDescent="0.25">
      <c r="A15" s="90" t="s">
        <v>549</v>
      </c>
      <c r="B15" s="90">
        <v>853</v>
      </c>
      <c r="C15" s="90" t="s">
        <v>550</v>
      </c>
      <c r="D15" s="124">
        <v>1038</v>
      </c>
      <c r="G15" s="80">
        <v>43982</v>
      </c>
      <c r="H15" s="2" t="s">
        <v>774</v>
      </c>
      <c r="I15" s="2" t="s">
        <v>774</v>
      </c>
      <c r="J15" s="2" t="s">
        <v>269</v>
      </c>
      <c r="K15" s="2" t="s">
        <v>269</v>
      </c>
      <c r="L15" s="2">
        <v>501</v>
      </c>
      <c r="M15" s="2" t="s">
        <v>774</v>
      </c>
      <c r="N15" s="2" t="s">
        <v>777</v>
      </c>
      <c r="O15" s="2" t="s">
        <v>795</v>
      </c>
      <c r="P15" s="2" t="s">
        <v>373</v>
      </c>
      <c r="Q15" s="2">
        <v>50</v>
      </c>
      <c r="R15" s="2">
        <v>50.1</v>
      </c>
      <c r="S15" s="2" t="s">
        <v>269</v>
      </c>
      <c r="T15" s="2" t="s">
        <v>269</v>
      </c>
      <c r="U15" s="2" t="s">
        <v>781</v>
      </c>
      <c r="V15" s="2" t="s">
        <v>56</v>
      </c>
      <c r="W15" s="2" t="s">
        <v>782</v>
      </c>
      <c r="X15" s="2"/>
      <c r="Y15" s="2" t="s">
        <v>783</v>
      </c>
      <c r="Z15" s="2"/>
      <c r="AA15" s="2"/>
      <c r="AB15" s="2"/>
      <c r="AC15" s="2">
        <v>30</v>
      </c>
      <c r="AD15" s="2" t="s">
        <v>783</v>
      </c>
      <c r="AE15" s="2">
        <v>43</v>
      </c>
      <c r="AF15" s="2">
        <v>1</v>
      </c>
      <c r="AG15" s="2">
        <v>829479</v>
      </c>
      <c r="AH15" s="2">
        <v>63</v>
      </c>
      <c r="AI15" s="2">
        <v>15</v>
      </c>
      <c r="AJ15" s="2">
        <v>44</v>
      </c>
      <c r="AK15" s="2" t="s">
        <v>273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 t="s">
        <v>57</v>
      </c>
      <c r="AR15" s="2" t="s">
        <v>779</v>
      </c>
      <c r="AS15" s="2">
        <v>1</v>
      </c>
      <c r="AT15" s="2">
        <v>1</v>
      </c>
      <c r="AU15" s="2">
        <v>750</v>
      </c>
      <c r="AV15" s="2">
        <v>750</v>
      </c>
      <c r="AW15" s="2">
        <v>1247400</v>
      </c>
    </row>
    <row r="16" spans="1:49" x14ac:dyDescent="0.25">
      <c r="A16" s="90" t="s">
        <v>559</v>
      </c>
      <c r="B16" s="90">
        <v>877</v>
      </c>
      <c r="C16" s="90" t="s">
        <v>560</v>
      </c>
      <c r="D16" s="124">
        <v>900</v>
      </c>
      <c r="G16" s="80">
        <v>43982</v>
      </c>
      <c r="H16" s="2" t="s">
        <v>774</v>
      </c>
      <c r="I16" s="2" t="s">
        <v>774</v>
      </c>
      <c r="J16" s="2" t="s">
        <v>269</v>
      </c>
      <c r="K16" s="2" t="s">
        <v>269</v>
      </c>
      <c r="L16" s="2">
        <v>501</v>
      </c>
      <c r="M16" s="2" t="s">
        <v>774</v>
      </c>
      <c r="N16" s="2" t="s">
        <v>777</v>
      </c>
      <c r="O16" s="2" t="s">
        <v>796</v>
      </c>
      <c r="P16" s="2" t="s">
        <v>373</v>
      </c>
      <c r="Q16" s="2">
        <v>50</v>
      </c>
      <c r="R16" s="2">
        <v>50.1</v>
      </c>
      <c r="S16" s="2" t="s">
        <v>269</v>
      </c>
      <c r="T16" s="2" t="s">
        <v>269</v>
      </c>
      <c r="U16" s="2" t="s">
        <v>781</v>
      </c>
      <c r="V16" s="2" t="s">
        <v>56</v>
      </c>
      <c r="W16" s="2" t="s">
        <v>782</v>
      </c>
      <c r="X16" s="2"/>
      <c r="Y16" s="2" t="s">
        <v>783</v>
      </c>
      <c r="Z16" s="2"/>
      <c r="AA16" s="2"/>
      <c r="AB16" s="2"/>
      <c r="AC16" s="2">
        <v>25</v>
      </c>
      <c r="AD16" s="2" t="s">
        <v>783</v>
      </c>
      <c r="AE16" s="2">
        <v>43</v>
      </c>
      <c r="AF16" s="2">
        <v>1</v>
      </c>
      <c r="AG16" s="2">
        <v>829479</v>
      </c>
      <c r="AH16" s="2">
        <v>63</v>
      </c>
      <c r="AI16" s="2">
        <v>15</v>
      </c>
      <c r="AJ16" s="2">
        <v>44</v>
      </c>
      <c r="AK16" s="2" t="s">
        <v>273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 t="s">
        <v>57</v>
      </c>
      <c r="AR16" s="2" t="s">
        <v>779</v>
      </c>
      <c r="AS16" s="2">
        <v>1</v>
      </c>
      <c r="AT16" s="2">
        <v>1</v>
      </c>
      <c r="AU16" s="2">
        <v>625</v>
      </c>
      <c r="AV16" s="2">
        <v>625</v>
      </c>
      <c r="AW16" s="2">
        <v>1039500</v>
      </c>
    </row>
    <row r="17" spans="1:49" x14ac:dyDescent="0.25">
      <c r="A17" s="90" t="s">
        <v>579</v>
      </c>
      <c r="B17" s="90">
        <v>916</v>
      </c>
      <c r="C17" s="90" t="s">
        <v>580</v>
      </c>
      <c r="D17" s="124">
        <v>2000</v>
      </c>
      <c r="G17" s="80">
        <v>43982</v>
      </c>
      <c r="H17" s="2" t="s">
        <v>774</v>
      </c>
      <c r="I17" s="2" t="s">
        <v>774</v>
      </c>
      <c r="J17" s="2" t="s">
        <v>269</v>
      </c>
      <c r="K17" s="2" t="s">
        <v>269</v>
      </c>
      <c r="L17" s="2">
        <v>501</v>
      </c>
      <c r="M17" s="2" t="s">
        <v>774</v>
      </c>
      <c r="N17" s="2" t="s">
        <v>777</v>
      </c>
      <c r="O17" s="2" t="s">
        <v>797</v>
      </c>
      <c r="P17" s="2" t="s">
        <v>373</v>
      </c>
      <c r="Q17" s="2">
        <v>50</v>
      </c>
      <c r="R17" s="2">
        <v>50.1</v>
      </c>
      <c r="S17" s="2" t="s">
        <v>269</v>
      </c>
      <c r="T17" s="2" t="s">
        <v>269</v>
      </c>
      <c r="U17" s="2" t="s">
        <v>781</v>
      </c>
      <c r="V17" s="2" t="s">
        <v>56</v>
      </c>
      <c r="W17" s="2" t="s">
        <v>782</v>
      </c>
      <c r="X17" s="2"/>
      <c r="Y17" s="2" t="s">
        <v>783</v>
      </c>
      <c r="Z17" s="2"/>
      <c r="AA17" s="2"/>
      <c r="AB17" s="2"/>
      <c r="AC17" s="2">
        <v>30</v>
      </c>
      <c r="AD17" s="2" t="s">
        <v>783</v>
      </c>
      <c r="AE17" s="2">
        <v>43</v>
      </c>
      <c r="AF17" s="2">
        <v>1</v>
      </c>
      <c r="AG17" s="2">
        <v>829479</v>
      </c>
      <c r="AH17" s="2">
        <v>63</v>
      </c>
      <c r="AI17" s="2">
        <v>15</v>
      </c>
      <c r="AJ17" s="2">
        <v>44</v>
      </c>
      <c r="AK17" s="2" t="s">
        <v>273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 t="s">
        <v>57</v>
      </c>
      <c r="AR17" s="2" t="s">
        <v>779</v>
      </c>
      <c r="AS17" s="2">
        <v>1</v>
      </c>
      <c r="AT17" s="2">
        <v>1</v>
      </c>
      <c r="AU17" s="2">
        <v>750</v>
      </c>
      <c r="AV17" s="2">
        <v>750</v>
      </c>
      <c r="AW17" s="2">
        <v>1247400</v>
      </c>
    </row>
    <row r="18" spans="1:49" x14ac:dyDescent="0.25">
      <c r="A18" s="90" t="s">
        <v>584</v>
      </c>
      <c r="B18" s="90">
        <v>917</v>
      </c>
      <c r="C18" s="90" t="s">
        <v>585</v>
      </c>
      <c r="D18" s="124">
        <v>700</v>
      </c>
      <c r="G18" s="80">
        <v>43982</v>
      </c>
      <c r="H18" s="2" t="s">
        <v>774</v>
      </c>
      <c r="I18" s="2" t="s">
        <v>774</v>
      </c>
      <c r="J18" s="2" t="s">
        <v>269</v>
      </c>
      <c r="K18" s="2" t="s">
        <v>269</v>
      </c>
      <c r="L18" s="2">
        <v>501</v>
      </c>
      <c r="M18" s="2" t="s">
        <v>774</v>
      </c>
      <c r="N18" s="2" t="s">
        <v>777</v>
      </c>
      <c r="O18" s="2" t="s">
        <v>798</v>
      </c>
      <c r="P18" s="2" t="s">
        <v>373</v>
      </c>
      <c r="Q18" s="2">
        <v>50</v>
      </c>
      <c r="R18" s="2">
        <v>50.1</v>
      </c>
      <c r="S18" s="2" t="s">
        <v>269</v>
      </c>
      <c r="T18" s="2" t="s">
        <v>269</v>
      </c>
      <c r="U18" s="2" t="s">
        <v>781</v>
      </c>
      <c r="V18" s="2" t="s">
        <v>56</v>
      </c>
      <c r="W18" s="2" t="s">
        <v>782</v>
      </c>
      <c r="X18" s="2"/>
      <c r="Y18" s="2" t="s">
        <v>783</v>
      </c>
      <c r="Z18" s="2"/>
      <c r="AA18" s="2"/>
      <c r="AB18" s="2"/>
      <c r="AC18" s="2">
        <v>25</v>
      </c>
      <c r="AD18" s="2" t="s">
        <v>783</v>
      </c>
      <c r="AE18" s="2">
        <v>43</v>
      </c>
      <c r="AF18" s="2">
        <v>1</v>
      </c>
      <c r="AG18" s="2">
        <v>829479</v>
      </c>
      <c r="AH18" s="2">
        <v>63</v>
      </c>
      <c r="AI18" s="2">
        <v>15</v>
      </c>
      <c r="AJ18" s="2">
        <v>44</v>
      </c>
      <c r="AK18" s="2" t="s">
        <v>273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 t="s">
        <v>57</v>
      </c>
      <c r="AR18" s="2" t="s">
        <v>779</v>
      </c>
      <c r="AS18" s="2">
        <v>1</v>
      </c>
      <c r="AT18" s="2">
        <v>1</v>
      </c>
      <c r="AU18" s="2">
        <v>625</v>
      </c>
      <c r="AV18" s="2">
        <v>625</v>
      </c>
      <c r="AW18" s="2">
        <v>1039500</v>
      </c>
    </row>
    <row r="19" spans="1:49" x14ac:dyDescent="0.25">
      <c r="A19" s="90" t="s">
        <v>599</v>
      </c>
      <c r="B19" s="90">
        <v>974</v>
      </c>
      <c r="C19" s="90" t="s">
        <v>600</v>
      </c>
      <c r="D19" s="124">
        <v>600</v>
      </c>
      <c r="G19" s="80">
        <v>43982</v>
      </c>
      <c r="H19" s="2" t="s">
        <v>774</v>
      </c>
      <c r="I19" s="2" t="s">
        <v>774</v>
      </c>
      <c r="J19" s="2" t="s">
        <v>269</v>
      </c>
      <c r="K19" s="2" t="s">
        <v>269</v>
      </c>
      <c r="L19" s="2">
        <v>501</v>
      </c>
      <c r="M19" s="2" t="s">
        <v>774</v>
      </c>
      <c r="N19" s="2" t="s">
        <v>777</v>
      </c>
      <c r="O19" s="2" t="s">
        <v>799</v>
      </c>
      <c r="P19" s="2">
        <v>12</v>
      </c>
      <c r="Q19" s="2">
        <v>50</v>
      </c>
      <c r="R19" s="2">
        <v>50.1</v>
      </c>
      <c r="S19" s="2" t="s">
        <v>269</v>
      </c>
      <c r="T19" s="2" t="s">
        <v>269</v>
      </c>
      <c r="U19" s="2" t="s">
        <v>736</v>
      </c>
      <c r="V19" s="2" t="s">
        <v>56</v>
      </c>
      <c r="W19" s="2" t="s">
        <v>738</v>
      </c>
      <c r="X19" s="2"/>
      <c r="Y19" s="2"/>
      <c r="Z19" s="2"/>
      <c r="AA19" s="2"/>
      <c r="AB19" s="2"/>
      <c r="AC19" s="2">
        <v>9</v>
      </c>
      <c r="AD19" s="2" t="s">
        <v>737</v>
      </c>
      <c r="AE19" s="2">
        <v>43</v>
      </c>
      <c r="AF19" s="2">
        <v>1</v>
      </c>
      <c r="AG19" s="2">
        <v>1</v>
      </c>
      <c r="AH19" s="2">
        <v>63</v>
      </c>
      <c r="AI19" s="2">
        <v>15</v>
      </c>
      <c r="AJ19" s="2">
        <v>44</v>
      </c>
      <c r="AK19" s="2" t="s">
        <v>273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 t="s">
        <v>57</v>
      </c>
      <c r="AR19" s="2" t="s">
        <v>779</v>
      </c>
      <c r="AS19" s="2">
        <v>1</v>
      </c>
      <c r="AT19" s="2">
        <v>1</v>
      </c>
      <c r="AU19" s="2">
        <v>225</v>
      </c>
      <c r="AV19" s="2">
        <v>225</v>
      </c>
      <c r="AW19" s="2">
        <v>374220</v>
      </c>
    </row>
    <row r="20" spans="1:49" x14ac:dyDescent="0.25">
      <c r="A20" s="90" t="s">
        <v>474</v>
      </c>
      <c r="B20" s="90">
        <v>316</v>
      </c>
      <c r="C20" s="90" t="s">
        <v>475</v>
      </c>
      <c r="D20" s="124">
        <v>3150</v>
      </c>
      <c r="G20" s="80">
        <v>43982</v>
      </c>
      <c r="H20" s="2" t="s">
        <v>774</v>
      </c>
      <c r="I20" s="2" t="s">
        <v>774</v>
      </c>
      <c r="J20" s="2" t="s">
        <v>269</v>
      </c>
      <c r="K20" s="2" t="s">
        <v>269</v>
      </c>
      <c r="L20" s="2">
        <v>501</v>
      </c>
      <c r="M20" s="2" t="s">
        <v>774</v>
      </c>
      <c r="N20" s="2" t="s">
        <v>777</v>
      </c>
      <c r="O20" s="2" t="s">
        <v>800</v>
      </c>
      <c r="P20" s="2" t="s">
        <v>373</v>
      </c>
      <c r="Q20" s="2">
        <v>50</v>
      </c>
      <c r="R20" s="2">
        <v>50.1</v>
      </c>
      <c r="S20" s="2" t="s">
        <v>269</v>
      </c>
      <c r="T20" s="2" t="s">
        <v>269</v>
      </c>
      <c r="U20" s="2" t="s">
        <v>378</v>
      </c>
      <c r="V20" s="2" t="s">
        <v>56</v>
      </c>
      <c r="W20" s="2" t="s">
        <v>380</v>
      </c>
      <c r="X20" s="2"/>
      <c r="Y20" s="2" t="s">
        <v>379</v>
      </c>
      <c r="Z20" s="2"/>
      <c r="AA20" s="2"/>
      <c r="AB20" s="2"/>
      <c r="AC20" s="2">
        <v>4</v>
      </c>
      <c r="AD20" s="2" t="s">
        <v>379</v>
      </c>
      <c r="AE20" s="2">
        <v>1800000</v>
      </c>
      <c r="AF20" s="2">
        <v>1</v>
      </c>
      <c r="AG20" s="2">
        <v>4158</v>
      </c>
      <c r="AH20" s="2">
        <v>70</v>
      </c>
      <c r="AI20" s="2">
        <v>45</v>
      </c>
      <c r="AJ20" s="2">
        <v>20</v>
      </c>
      <c r="AK20" s="2" t="s">
        <v>273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 t="s">
        <v>57</v>
      </c>
      <c r="AR20" s="2" t="s">
        <v>779</v>
      </c>
      <c r="AS20" s="2">
        <v>1</v>
      </c>
      <c r="AT20" s="2">
        <v>1</v>
      </c>
      <c r="AU20" s="2">
        <v>100</v>
      </c>
      <c r="AV20" s="2">
        <v>100</v>
      </c>
      <c r="AW20" s="2">
        <v>252000</v>
      </c>
    </row>
    <row r="21" spans="1:49" x14ac:dyDescent="0.25">
      <c r="A21" s="90" t="s">
        <v>479</v>
      </c>
      <c r="B21" s="90">
        <v>320</v>
      </c>
      <c r="C21" s="90" t="s">
        <v>480</v>
      </c>
      <c r="D21" s="124">
        <v>3200</v>
      </c>
      <c r="G21" s="80">
        <v>43982</v>
      </c>
      <c r="H21" s="2" t="s">
        <v>774</v>
      </c>
      <c r="I21" s="2" t="s">
        <v>774</v>
      </c>
      <c r="J21" s="2" t="s">
        <v>269</v>
      </c>
      <c r="K21" s="2" t="s">
        <v>269</v>
      </c>
      <c r="L21" s="2">
        <v>501</v>
      </c>
      <c r="M21" s="2" t="s">
        <v>774</v>
      </c>
      <c r="N21" s="2" t="s">
        <v>777</v>
      </c>
      <c r="O21" s="2" t="s">
        <v>801</v>
      </c>
      <c r="P21" s="2" t="s">
        <v>373</v>
      </c>
      <c r="Q21" s="2">
        <v>50</v>
      </c>
      <c r="R21" s="2">
        <v>50.1</v>
      </c>
      <c r="S21" s="2" t="s">
        <v>269</v>
      </c>
      <c r="T21" s="2" t="s">
        <v>269</v>
      </c>
      <c r="U21" s="2" t="s">
        <v>378</v>
      </c>
      <c r="V21" s="2" t="s">
        <v>56</v>
      </c>
      <c r="W21" s="2" t="s">
        <v>380</v>
      </c>
      <c r="X21" s="2"/>
      <c r="Y21" s="2" t="s">
        <v>379</v>
      </c>
      <c r="Z21" s="2"/>
      <c r="AA21" s="2"/>
      <c r="AB21" s="2"/>
      <c r="AC21" s="2">
        <v>30</v>
      </c>
      <c r="AD21" s="2" t="s">
        <v>379</v>
      </c>
      <c r="AE21" s="2">
        <v>1800000</v>
      </c>
      <c r="AF21" s="2">
        <v>1</v>
      </c>
      <c r="AG21" s="2">
        <v>4158</v>
      </c>
      <c r="AH21" s="2">
        <v>70</v>
      </c>
      <c r="AI21" s="2">
        <v>45</v>
      </c>
      <c r="AJ21" s="2">
        <v>20</v>
      </c>
      <c r="AK21" s="2" t="s">
        <v>273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 t="s">
        <v>57</v>
      </c>
      <c r="AR21" s="2" t="s">
        <v>779</v>
      </c>
      <c r="AS21" s="2">
        <v>1</v>
      </c>
      <c r="AT21" s="2">
        <v>1</v>
      </c>
      <c r="AU21" s="2">
        <v>750</v>
      </c>
      <c r="AV21" s="2">
        <v>750</v>
      </c>
      <c r="AW21" s="2">
        <v>1890000</v>
      </c>
    </row>
    <row r="22" spans="1:49" x14ac:dyDescent="0.25">
      <c r="A22" s="90" t="s">
        <v>489</v>
      </c>
      <c r="B22" s="90">
        <v>389</v>
      </c>
      <c r="C22" s="90" t="s">
        <v>490</v>
      </c>
      <c r="D22" s="124">
        <v>600</v>
      </c>
      <c r="G22" s="80">
        <v>43982</v>
      </c>
      <c r="H22" s="2" t="s">
        <v>774</v>
      </c>
      <c r="I22" s="2" t="s">
        <v>774</v>
      </c>
      <c r="J22" s="2" t="s">
        <v>269</v>
      </c>
      <c r="K22" s="2" t="s">
        <v>269</v>
      </c>
      <c r="L22" s="2">
        <v>501</v>
      </c>
      <c r="M22" s="2" t="s">
        <v>774</v>
      </c>
      <c r="N22" s="2" t="s">
        <v>777</v>
      </c>
      <c r="O22" s="2" t="s">
        <v>802</v>
      </c>
      <c r="P22" s="2" t="s">
        <v>373</v>
      </c>
      <c r="Q22" s="2">
        <v>50</v>
      </c>
      <c r="R22" s="2">
        <v>50.1</v>
      </c>
      <c r="S22" s="2" t="s">
        <v>269</v>
      </c>
      <c r="T22" s="2" t="s">
        <v>269</v>
      </c>
      <c r="U22" s="2" t="s">
        <v>378</v>
      </c>
      <c r="V22" s="2" t="s">
        <v>56</v>
      </c>
      <c r="W22" s="2" t="s">
        <v>380</v>
      </c>
      <c r="X22" s="2"/>
      <c r="Y22" s="2" t="s">
        <v>379</v>
      </c>
      <c r="Z22" s="2"/>
      <c r="AA22" s="2"/>
      <c r="AB22" s="2"/>
      <c r="AC22" s="2">
        <v>30</v>
      </c>
      <c r="AD22" s="2" t="s">
        <v>379</v>
      </c>
      <c r="AE22" s="2">
        <v>1800000</v>
      </c>
      <c r="AF22" s="2">
        <v>1</v>
      </c>
      <c r="AG22" s="2">
        <v>4158</v>
      </c>
      <c r="AH22" s="2">
        <v>70</v>
      </c>
      <c r="AI22" s="2">
        <v>45</v>
      </c>
      <c r="AJ22" s="2">
        <v>20</v>
      </c>
      <c r="AK22" s="2" t="s">
        <v>273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 t="s">
        <v>57</v>
      </c>
      <c r="AR22" s="2" t="s">
        <v>779</v>
      </c>
      <c r="AS22" s="2">
        <v>1</v>
      </c>
      <c r="AT22" s="2">
        <v>1</v>
      </c>
      <c r="AU22" s="2">
        <v>750</v>
      </c>
      <c r="AV22" s="2">
        <v>750</v>
      </c>
      <c r="AW22" s="2">
        <v>1890000</v>
      </c>
    </row>
    <row r="23" spans="1:49" x14ac:dyDescent="0.25">
      <c r="A23" s="90" t="s">
        <v>494</v>
      </c>
      <c r="B23" s="90">
        <v>435</v>
      </c>
      <c r="C23" s="90" t="s">
        <v>495</v>
      </c>
      <c r="D23" s="124">
        <v>2200</v>
      </c>
      <c r="G23" s="80">
        <v>43982</v>
      </c>
      <c r="H23" s="2" t="s">
        <v>774</v>
      </c>
      <c r="I23" s="2" t="s">
        <v>774</v>
      </c>
      <c r="J23" s="2" t="s">
        <v>269</v>
      </c>
      <c r="K23" s="2" t="s">
        <v>269</v>
      </c>
      <c r="L23" s="2">
        <v>501</v>
      </c>
      <c r="M23" s="2" t="s">
        <v>774</v>
      </c>
      <c r="N23" s="2" t="s">
        <v>777</v>
      </c>
      <c r="O23" s="2" t="s">
        <v>803</v>
      </c>
      <c r="P23" s="2" t="s">
        <v>373</v>
      </c>
      <c r="Q23" s="2">
        <v>50</v>
      </c>
      <c r="R23" s="2">
        <v>50.1</v>
      </c>
      <c r="S23" s="2" t="s">
        <v>269</v>
      </c>
      <c r="T23" s="2" t="s">
        <v>269</v>
      </c>
      <c r="U23" s="2" t="s">
        <v>722</v>
      </c>
      <c r="V23" s="2" t="s">
        <v>56</v>
      </c>
      <c r="W23" s="2" t="s">
        <v>804</v>
      </c>
      <c r="X23" s="2"/>
      <c r="Y23" s="2" t="s">
        <v>723</v>
      </c>
      <c r="Z23" s="2"/>
      <c r="AA23" s="2"/>
      <c r="AB23" s="2"/>
      <c r="AC23" s="2">
        <v>30</v>
      </c>
      <c r="AD23" s="2" t="s">
        <v>723</v>
      </c>
      <c r="AE23" s="2">
        <v>43</v>
      </c>
      <c r="AF23" s="2">
        <v>1</v>
      </c>
      <c r="AG23" s="2">
        <v>4158</v>
      </c>
      <c r="AH23" s="2">
        <v>63</v>
      </c>
      <c r="AI23" s="2">
        <v>15</v>
      </c>
      <c r="AJ23" s="2">
        <v>44</v>
      </c>
      <c r="AK23" s="2" t="s">
        <v>273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 t="s">
        <v>57</v>
      </c>
      <c r="AR23" s="2" t="s">
        <v>779</v>
      </c>
      <c r="AS23" s="2">
        <v>1</v>
      </c>
      <c r="AT23" s="2">
        <v>1</v>
      </c>
      <c r="AU23" s="2">
        <v>750</v>
      </c>
      <c r="AV23" s="2">
        <v>750</v>
      </c>
      <c r="AW23" s="2">
        <v>1247400</v>
      </c>
    </row>
    <row r="24" spans="1:49" x14ac:dyDescent="0.25">
      <c r="A24" s="90" t="s">
        <v>499</v>
      </c>
      <c r="B24" s="90">
        <v>492</v>
      </c>
      <c r="C24" s="90" t="s">
        <v>500</v>
      </c>
      <c r="D24" s="124">
        <v>9900</v>
      </c>
      <c r="G24" s="80">
        <v>43982</v>
      </c>
      <c r="H24" s="2" t="s">
        <v>774</v>
      </c>
      <c r="I24" s="2" t="s">
        <v>774</v>
      </c>
      <c r="J24" s="2" t="s">
        <v>269</v>
      </c>
      <c r="K24" s="2" t="s">
        <v>269</v>
      </c>
      <c r="L24" s="2">
        <v>501</v>
      </c>
      <c r="M24" s="2" t="s">
        <v>774</v>
      </c>
      <c r="N24" s="2" t="s">
        <v>777</v>
      </c>
      <c r="O24" s="2" t="s">
        <v>805</v>
      </c>
      <c r="P24" s="2" t="s">
        <v>373</v>
      </c>
      <c r="Q24" s="2">
        <v>50</v>
      </c>
      <c r="R24" s="2">
        <v>50.1</v>
      </c>
      <c r="S24" s="2" t="s">
        <v>269</v>
      </c>
      <c r="T24" s="2" t="s">
        <v>269</v>
      </c>
      <c r="U24" s="2" t="s">
        <v>722</v>
      </c>
      <c r="V24" s="2" t="s">
        <v>56</v>
      </c>
      <c r="W24" s="2" t="s">
        <v>804</v>
      </c>
      <c r="X24" s="2"/>
      <c r="Y24" s="2" t="s">
        <v>723</v>
      </c>
      <c r="Z24" s="2"/>
      <c r="AA24" s="2"/>
      <c r="AB24" s="2"/>
      <c r="AC24" s="2">
        <v>25</v>
      </c>
      <c r="AD24" s="2" t="s">
        <v>723</v>
      </c>
      <c r="AE24" s="2">
        <v>43</v>
      </c>
      <c r="AF24" s="2">
        <v>1</v>
      </c>
      <c r="AG24" s="2">
        <v>4158</v>
      </c>
      <c r="AH24" s="2">
        <v>63</v>
      </c>
      <c r="AI24" s="2">
        <v>15</v>
      </c>
      <c r="AJ24" s="2">
        <v>44</v>
      </c>
      <c r="AK24" s="2" t="s">
        <v>273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 t="s">
        <v>57</v>
      </c>
      <c r="AR24" s="2" t="s">
        <v>779</v>
      </c>
      <c r="AS24" s="2">
        <v>1</v>
      </c>
      <c r="AT24" s="2">
        <v>1</v>
      </c>
      <c r="AU24" s="2">
        <v>625</v>
      </c>
      <c r="AV24" s="2">
        <v>625</v>
      </c>
      <c r="AW24" s="2">
        <v>1039500</v>
      </c>
    </row>
    <row r="25" spans="1:49" x14ac:dyDescent="0.25">
      <c r="A25" s="90" t="s">
        <v>509</v>
      </c>
      <c r="B25" s="90">
        <v>522</v>
      </c>
      <c r="C25" s="90" t="s">
        <v>510</v>
      </c>
      <c r="D25" s="124">
        <v>3800</v>
      </c>
      <c r="G25" s="80">
        <v>43982</v>
      </c>
      <c r="H25" s="2" t="s">
        <v>774</v>
      </c>
      <c r="I25" s="2" t="s">
        <v>774</v>
      </c>
      <c r="J25" s="2" t="s">
        <v>269</v>
      </c>
      <c r="K25" s="2" t="s">
        <v>269</v>
      </c>
      <c r="L25" s="2">
        <v>501</v>
      </c>
      <c r="M25" s="2" t="s">
        <v>774</v>
      </c>
      <c r="N25" s="2" t="s">
        <v>777</v>
      </c>
      <c r="O25" s="2" t="s">
        <v>806</v>
      </c>
      <c r="P25" s="2" t="s">
        <v>373</v>
      </c>
      <c r="Q25" s="2">
        <v>50</v>
      </c>
      <c r="R25" s="2">
        <v>50.1</v>
      </c>
      <c r="S25" s="2" t="s">
        <v>269</v>
      </c>
      <c r="T25" s="2" t="s">
        <v>269</v>
      </c>
      <c r="U25" s="2" t="s">
        <v>722</v>
      </c>
      <c r="V25" s="2" t="s">
        <v>56</v>
      </c>
      <c r="W25" s="2" t="s">
        <v>804</v>
      </c>
      <c r="X25" s="2"/>
      <c r="Y25" s="2" t="s">
        <v>723</v>
      </c>
      <c r="Z25" s="2"/>
      <c r="AA25" s="2"/>
      <c r="AB25" s="2"/>
      <c r="AC25" s="2">
        <v>30</v>
      </c>
      <c r="AD25" s="2" t="s">
        <v>723</v>
      </c>
      <c r="AE25" s="2">
        <v>43</v>
      </c>
      <c r="AF25" s="2">
        <v>1</v>
      </c>
      <c r="AG25" s="2">
        <v>4158</v>
      </c>
      <c r="AH25" s="2">
        <v>63</v>
      </c>
      <c r="AI25" s="2">
        <v>15</v>
      </c>
      <c r="AJ25" s="2">
        <v>44</v>
      </c>
      <c r="AK25" s="2" t="s">
        <v>273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 t="s">
        <v>57</v>
      </c>
      <c r="AR25" s="2" t="s">
        <v>779</v>
      </c>
      <c r="AS25" s="2">
        <v>1</v>
      </c>
      <c r="AT25" s="2">
        <v>1</v>
      </c>
      <c r="AU25" s="2">
        <v>750</v>
      </c>
      <c r="AV25" s="2">
        <v>750</v>
      </c>
      <c r="AW25" s="2">
        <v>1247400</v>
      </c>
    </row>
    <row r="26" spans="1:49" x14ac:dyDescent="0.25">
      <c r="A26" s="90" t="s">
        <v>519</v>
      </c>
      <c r="B26" s="90">
        <v>597</v>
      </c>
      <c r="C26" s="90" t="s">
        <v>520</v>
      </c>
      <c r="D26" s="124">
        <v>2000</v>
      </c>
      <c r="G26" s="80">
        <v>43982</v>
      </c>
      <c r="H26" s="2" t="s">
        <v>774</v>
      </c>
      <c r="I26" s="2" t="s">
        <v>774</v>
      </c>
      <c r="J26" s="2" t="s">
        <v>269</v>
      </c>
      <c r="K26" s="2" t="s">
        <v>269</v>
      </c>
      <c r="L26" s="2">
        <v>501</v>
      </c>
      <c r="M26" s="2" t="s">
        <v>774</v>
      </c>
      <c r="N26" s="2" t="s">
        <v>777</v>
      </c>
      <c r="O26" s="2" t="s">
        <v>807</v>
      </c>
      <c r="P26" s="2" t="s">
        <v>373</v>
      </c>
      <c r="Q26" s="2">
        <v>50</v>
      </c>
      <c r="R26" s="2">
        <v>50.1</v>
      </c>
      <c r="S26" s="2" t="s">
        <v>269</v>
      </c>
      <c r="T26" s="2" t="s">
        <v>269</v>
      </c>
      <c r="U26" s="2" t="s">
        <v>722</v>
      </c>
      <c r="V26" s="2" t="s">
        <v>56</v>
      </c>
      <c r="W26" s="2" t="s">
        <v>804</v>
      </c>
      <c r="X26" s="2"/>
      <c r="Y26" s="2" t="s">
        <v>723</v>
      </c>
      <c r="Z26" s="2"/>
      <c r="AA26" s="2"/>
      <c r="AB26" s="2"/>
      <c r="AC26" s="2">
        <v>25</v>
      </c>
      <c r="AD26" s="2" t="s">
        <v>723</v>
      </c>
      <c r="AE26" s="2">
        <v>43</v>
      </c>
      <c r="AF26" s="2">
        <v>1</v>
      </c>
      <c r="AG26" s="2">
        <v>4158</v>
      </c>
      <c r="AH26" s="2">
        <v>63</v>
      </c>
      <c r="AI26" s="2">
        <v>15</v>
      </c>
      <c r="AJ26" s="2">
        <v>44</v>
      </c>
      <c r="AK26" s="2" t="s">
        <v>273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 t="s">
        <v>57</v>
      </c>
      <c r="AR26" s="2" t="s">
        <v>779</v>
      </c>
      <c r="AS26" s="2">
        <v>1</v>
      </c>
      <c r="AT26" s="2">
        <v>1</v>
      </c>
      <c r="AU26" s="2">
        <v>625</v>
      </c>
      <c r="AV26" s="2">
        <v>625</v>
      </c>
      <c r="AW26" s="2">
        <v>1039500</v>
      </c>
    </row>
    <row r="27" spans="1:49" x14ac:dyDescent="0.25">
      <c r="A27" s="90" t="s">
        <v>529</v>
      </c>
      <c r="B27" s="90">
        <v>640</v>
      </c>
      <c r="C27" s="90" t="s">
        <v>530</v>
      </c>
      <c r="D27" s="124">
        <v>2000</v>
      </c>
      <c r="G27" s="80">
        <v>43982</v>
      </c>
      <c r="H27" s="2" t="s">
        <v>774</v>
      </c>
      <c r="I27" s="2" t="s">
        <v>774</v>
      </c>
      <c r="J27" s="2" t="s">
        <v>269</v>
      </c>
      <c r="K27" s="2" t="s">
        <v>269</v>
      </c>
      <c r="L27" s="2">
        <v>501</v>
      </c>
      <c r="M27" s="2" t="s">
        <v>774</v>
      </c>
      <c r="N27" s="2" t="s">
        <v>777</v>
      </c>
      <c r="O27" s="2" t="s">
        <v>808</v>
      </c>
      <c r="P27" s="2" t="s">
        <v>373</v>
      </c>
      <c r="Q27" s="2">
        <v>50</v>
      </c>
      <c r="R27" s="2">
        <v>50.1</v>
      </c>
      <c r="S27" s="2" t="s">
        <v>269</v>
      </c>
      <c r="T27" s="2" t="s">
        <v>269</v>
      </c>
      <c r="U27" s="2" t="s">
        <v>722</v>
      </c>
      <c r="V27" s="2" t="s">
        <v>56</v>
      </c>
      <c r="W27" s="2" t="s">
        <v>804</v>
      </c>
      <c r="X27" s="2"/>
      <c r="Y27" s="2" t="s">
        <v>723</v>
      </c>
      <c r="Z27" s="2"/>
      <c r="AA27" s="2"/>
      <c r="AB27" s="2"/>
      <c r="AC27" s="2">
        <v>30</v>
      </c>
      <c r="AD27" s="2" t="s">
        <v>723</v>
      </c>
      <c r="AE27" s="2">
        <v>43</v>
      </c>
      <c r="AF27" s="2">
        <v>1</v>
      </c>
      <c r="AG27" s="2">
        <v>4158</v>
      </c>
      <c r="AH27" s="2">
        <v>63</v>
      </c>
      <c r="AI27" s="2">
        <v>15</v>
      </c>
      <c r="AJ27" s="2">
        <v>44</v>
      </c>
      <c r="AK27" s="2" t="s">
        <v>273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 t="s">
        <v>57</v>
      </c>
      <c r="AR27" s="2" t="s">
        <v>779</v>
      </c>
      <c r="AS27" s="2">
        <v>1</v>
      </c>
      <c r="AT27" s="2">
        <v>1</v>
      </c>
      <c r="AU27" s="2">
        <v>750</v>
      </c>
      <c r="AV27" s="2">
        <v>750</v>
      </c>
      <c r="AW27" s="2">
        <v>1247400</v>
      </c>
    </row>
    <row r="28" spans="1:49" x14ac:dyDescent="0.25">
      <c r="A28" s="90" t="s">
        <v>534</v>
      </c>
      <c r="B28" s="90">
        <v>684</v>
      </c>
      <c r="C28" s="90" t="s">
        <v>535</v>
      </c>
      <c r="D28" s="124">
        <v>4700</v>
      </c>
      <c r="G28" s="80">
        <v>43982</v>
      </c>
      <c r="H28" s="2" t="s">
        <v>774</v>
      </c>
      <c r="I28" s="2" t="s">
        <v>774</v>
      </c>
      <c r="J28" s="2" t="s">
        <v>269</v>
      </c>
      <c r="K28" s="2" t="s">
        <v>269</v>
      </c>
      <c r="L28" s="2">
        <v>501</v>
      </c>
      <c r="M28" s="2" t="s">
        <v>774</v>
      </c>
      <c r="N28" s="2" t="s">
        <v>777</v>
      </c>
      <c r="O28" s="2" t="s">
        <v>809</v>
      </c>
      <c r="P28" s="2" t="s">
        <v>373</v>
      </c>
      <c r="Q28" s="2">
        <v>50</v>
      </c>
      <c r="R28" s="2">
        <v>50.1</v>
      </c>
      <c r="S28" s="2" t="s">
        <v>269</v>
      </c>
      <c r="T28" s="2" t="s">
        <v>269</v>
      </c>
      <c r="U28" s="2" t="s">
        <v>722</v>
      </c>
      <c r="V28" s="2" t="s">
        <v>56</v>
      </c>
      <c r="W28" s="2" t="s">
        <v>804</v>
      </c>
      <c r="X28" s="2"/>
      <c r="Y28" s="2" t="s">
        <v>723</v>
      </c>
      <c r="Z28" s="2"/>
      <c r="AA28" s="2"/>
      <c r="AB28" s="2"/>
      <c r="AC28" s="2">
        <v>25</v>
      </c>
      <c r="AD28" s="2" t="s">
        <v>723</v>
      </c>
      <c r="AE28" s="2">
        <v>43</v>
      </c>
      <c r="AF28" s="2">
        <v>1</v>
      </c>
      <c r="AG28" s="2">
        <v>4158</v>
      </c>
      <c r="AH28" s="2">
        <v>63</v>
      </c>
      <c r="AI28" s="2">
        <v>15</v>
      </c>
      <c r="AJ28" s="2">
        <v>44</v>
      </c>
      <c r="AK28" s="2" t="s">
        <v>273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 t="s">
        <v>57</v>
      </c>
      <c r="AR28" s="2" t="s">
        <v>779</v>
      </c>
      <c r="AS28" s="2">
        <v>1</v>
      </c>
      <c r="AT28" s="2">
        <v>1</v>
      </c>
      <c r="AU28" s="2">
        <v>625</v>
      </c>
      <c r="AV28" s="2">
        <v>625</v>
      </c>
      <c r="AW28" s="2">
        <v>1039500</v>
      </c>
    </row>
    <row r="29" spans="1:49" x14ac:dyDescent="0.25">
      <c r="A29" s="90" t="s">
        <v>554</v>
      </c>
      <c r="B29" s="90">
        <v>876</v>
      </c>
      <c r="C29" s="90" t="s">
        <v>555</v>
      </c>
      <c r="D29" s="124">
        <v>800</v>
      </c>
      <c r="G29" s="80">
        <v>43982</v>
      </c>
      <c r="H29" s="2" t="s">
        <v>774</v>
      </c>
      <c r="I29" s="2" t="s">
        <v>774</v>
      </c>
      <c r="J29" s="2" t="s">
        <v>269</v>
      </c>
      <c r="K29" s="2" t="s">
        <v>269</v>
      </c>
      <c r="L29" s="2">
        <v>501</v>
      </c>
      <c r="M29" s="2" t="s">
        <v>774</v>
      </c>
      <c r="N29" s="2" t="s">
        <v>777</v>
      </c>
      <c r="O29" s="2" t="s">
        <v>810</v>
      </c>
      <c r="P29" s="2" t="s">
        <v>373</v>
      </c>
      <c r="Q29" s="2">
        <v>50</v>
      </c>
      <c r="R29" s="2">
        <v>50.1</v>
      </c>
      <c r="S29" s="2" t="s">
        <v>269</v>
      </c>
      <c r="T29" s="2" t="s">
        <v>269</v>
      </c>
      <c r="U29" s="2" t="s">
        <v>722</v>
      </c>
      <c r="V29" s="2" t="s">
        <v>56</v>
      </c>
      <c r="W29" s="2" t="s">
        <v>804</v>
      </c>
      <c r="X29" s="2"/>
      <c r="Y29" s="2" t="s">
        <v>723</v>
      </c>
      <c r="Z29" s="2"/>
      <c r="AA29" s="2"/>
      <c r="AB29" s="2"/>
      <c r="AC29" s="2">
        <v>30</v>
      </c>
      <c r="AD29" s="2" t="s">
        <v>723</v>
      </c>
      <c r="AE29" s="2">
        <v>43</v>
      </c>
      <c r="AF29" s="2">
        <v>1</v>
      </c>
      <c r="AG29" s="2">
        <v>4158</v>
      </c>
      <c r="AH29" s="2">
        <v>63</v>
      </c>
      <c r="AI29" s="2">
        <v>15</v>
      </c>
      <c r="AJ29" s="2">
        <v>44</v>
      </c>
      <c r="AK29" s="2" t="s">
        <v>273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 t="s">
        <v>57</v>
      </c>
      <c r="AR29" s="2" t="s">
        <v>779</v>
      </c>
      <c r="AS29" s="2">
        <v>1</v>
      </c>
      <c r="AT29" s="2">
        <v>1</v>
      </c>
      <c r="AU29" s="2">
        <v>750</v>
      </c>
      <c r="AV29" s="2">
        <v>750</v>
      </c>
      <c r="AW29" s="2">
        <v>1247400</v>
      </c>
    </row>
    <row r="30" spans="1:49" x14ac:dyDescent="0.25">
      <c r="A30" s="90" t="s">
        <v>564</v>
      </c>
      <c r="B30" s="90">
        <v>885</v>
      </c>
      <c r="C30" s="90" t="s">
        <v>565</v>
      </c>
      <c r="D30" s="124">
        <v>12800</v>
      </c>
      <c r="G30" s="80">
        <v>43982</v>
      </c>
      <c r="H30" s="2" t="s">
        <v>774</v>
      </c>
      <c r="I30" s="2" t="s">
        <v>774</v>
      </c>
      <c r="J30" s="2" t="s">
        <v>269</v>
      </c>
      <c r="K30" s="2" t="s">
        <v>269</v>
      </c>
      <c r="L30" s="2">
        <v>501</v>
      </c>
      <c r="M30" s="2" t="s">
        <v>774</v>
      </c>
      <c r="N30" s="2" t="s">
        <v>777</v>
      </c>
      <c r="O30" s="2" t="s">
        <v>811</v>
      </c>
      <c r="P30" s="2" t="s">
        <v>373</v>
      </c>
      <c r="Q30" s="2">
        <v>50</v>
      </c>
      <c r="R30" s="2">
        <v>50.1</v>
      </c>
      <c r="S30" s="2" t="s">
        <v>269</v>
      </c>
      <c r="T30" s="2" t="s">
        <v>269</v>
      </c>
      <c r="U30" s="2" t="s">
        <v>722</v>
      </c>
      <c r="V30" s="2" t="s">
        <v>56</v>
      </c>
      <c r="W30" s="2" t="s">
        <v>804</v>
      </c>
      <c r="X30" s="2"/>
      <c r="Y30" s="2" t="s">
        <v>723</v>
      </c>
      <c r="Z30" s="2"/>
      <c r="AA30" s="2"/>
      <c r="AB30" s="2"/>
      <c r="AC30" s="2">
        <v>25</v>
      </c>
      <c r="AD30" s="2" t="s">
        <v>723</v>
      </c>
      <c r="AE30" s="2">
        <v>43</v>
      </c>
      <c r="AF30" s="2">
        <v>1</v>
      </c>
      <c r="AG30" s="2">
        <v>4158</v>
      </c>
      <c r="AH30" s="2">
        <v>63</v>
      </c>
      <c r="AI30" s="2">
        <v>15</v>
      </c>
      <c r="AJ30" s="2">
        <v>44</v>
      </c>
      <c r="AK30" s="2" t="s">
        <v>273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 t="s">
        <v>57</v>
      </c>
      <c r="AR30" s="2" t="s">
        <v>779</v>
      </c>
      <c r="AS30" s="2">
        <v>1</v>
      </c>
      <c r="AT30" s="2">
        <v>1</v>
      </c>
      <c r="AU30" s="2">
        <v>625</v>
      </c>
      <c r="AV30" s="2">
        <v>625</v>
      </c>
      <c r="AW30" s="2">
        <v>1039500</v>
      </c>
    </row>
    <row r="31" spans="1:49" x14ac:dyDescent="0.25">
      <c r="A31" s="90" t="s">
        <v>574</v>
      </c>
      <c r="B31" s="90">
        <v>889</v>
      </c>
      <c r="C31" s="90" t="s">
        <v>575</v>
      </c>
      <c r="D31" s="124">
        <v>500</v>
      </c>
      <c r="G31" s="80">
        <v>43982</v>
      </c>
      <c r="H31" s="2" t="s">
        <v>774</v>
      </c>
      <c r="I31" s="2" t="s">
        <v>774</v>
      </c>
      <c r="J31" s="2" t="s">
        <v>269</v>
      </c>
      <c r="K31" s="2" t="s">
        <v>269</v>
      </c>
      <c r="L31" s="2">
        <v>501</v>
      </c>
      <c r="M31" s="2" t="s">
        <v>774</v>
      </c>
      <c r="N31" s="2" t="s">
        <v>777</v>
      </c>
      <c r="O31" s="2" t="s">
        <v>812</v>
      </c>
      <c r="P31" s="2" t="s">
        <v>373</v>
      </c>
      <c r="Q31" s="2">
        <v>50</v>
      </c>
      <c r="R31" s="2">
        <v>50.1</v>
      </c>
      <c r="S31" s="2" t="s">
        <v>269</v>
      </c>
      <c r="T31" s="2" t="s">
        <v>269</v>
      </c>
      <c r="U31" s="2" t="s">
        <v>781</v>
      </c>
      <c r="V31" s="2" t="s">
        <v>56</v>
      </c>
      <c r="W31" s="2" t="s">
        <v>782</v>
      </c>
      <c r="X31" s="2"/>
      <c r="Y31" s="2" t="s">
        <v>783</v>
      </c>
      <c r="Z31" s="2"/>
      <c r="AA31" s="2"/>
      <c r="AB31" s="2"/>
      <c r="AC31" s="2">
        <v>30</v>
      </c>
      <c r="AD31" s="2" t="s">
        <v>783</v>
      </c>
      <c r="AE31" s="2">
        <v>43</v>
      </c>
      <c r="AF31" s="2">
        <v>1</v>
      </c>
      <c r="AG31" s="2">
        <v>829479</v>
      </c>
      <c r="AH31" s="2">
        <v>63</v>
      </c>
      <c r="AI31" s="2">
        <v>15</v>
      </c>
      <c r="AJ31" s="2">
        <v>44</v>
      </c>
      <c r="AK31" s="2" t="s">
        <v>273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 t="s">
        <v>57</v>
      </c>
      <c r="AR31" s="2" t="s">
        <v>779</v>
      </c>
      <c r="AS31" s="2">
        <v>1</v>
      </c>
      <c r="AT31" s="2">
        <v>1</v>
      </c>
      <c r="AU31" s="2">
        <v>750</v>
      </c>
      <c r="AV31" s="2">
        <v>750</v>
      </c>
      <c r="AW31" s="2">
        <v>1247400</v>
      </c>
    </row>
    <row r="32" spans="1:49" x14ac:dyDescent="0.25">
      <c r="A32" s="90" t="s">
        <v>589</v>
      </c>
      <c r="B32" s="90">
        <v>920</v>
      </c>
      <c r="C32" s="90" t="s">
        <v>590</v>
      </c>
      <c r="D32" s="124">
        <v>12100</v>
      </c>
      <c r="G32" s="80">
        <v>43982</v>
      </c>
      <c r="H32" s="2" t="s">
        <v>774</v>
      </c>
      <c r="I32" s="2" t="s">
        <v>774</v>
      </c>
      <c r="J32" s="2" t="s">
        <v>269</v>
      </c>
      <c r="K32" s="2" t="s">
        <v>269</v>
      </c>
      <c r="L32" s="2">
        <v>501</v>
      </c>
      <c r="M32" s="2" t="s">
        <v>774</v>
      </c>
      <c r="N32" s="2" t="s">
        <v>777</v>
      </c>
      <c r="O32" s="2" t="s">
        <v>813</v>
      </c>
      <c r="P32" s="2" t="s">
        <v>373</v>
      </c>
      <c r="Q32" s="2">
        <v>50</v>
      </c>
      <c r="R32" s="2">
        <v>50.1</v>
      </c>
      <c r="S32" s="2" t="s">
        <v>269</v>
      </c>
      <c r="T32" s="2" t="s">
        <v>269</v>
      </c>
      <c r="U32" s="2" t="s">
        <v>781</v>
      </c>
      <c r="V32" s="2" t="s">
        <v>56</v>
      </c>
      <c r="W32" s="2" t="s">
        <v>782</v>
      </c>
      <c r="X32" s="2"/>
      <c r="Y32" s="2" t="s">
        <v>783</v>
      </c>
      <c r="Z32" s="2"/>
      <c r="AA32" s="2"/>
      <c r="AB32" s="2"/>
      <c r="AC32" s="2">
        <v>25</v>
      </c>
      <c r="AD32" s="2" t="s">
        <v>783</v>
      </c>
      <c r="AE32" s="2">
        <v>43</v>
      </c>
      <c r="AF32" s="2">
        <v>1</v>
      </c>
      <c r="AG32" s="2">
        <v>829479</v>
      </c>
      <c r="AH32" s="2">
        <v>63</v>
      </c>
      <c r="AI32" s="2">
        <v>15</v>
      </c>
      <c r="AJ32" s="2">
        <v>44</v>
      </c>
      <c r="AK32" s="2" t="s">
        <v>273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 t="s">
        <v>57</v>
      </c>
      <c r="AR32" s="2" t="s">
        <v>779</v>
      </c>
      <c r="AS32" s="2">
        <v>1</v>
      </c>
      <c r="AT32" s="2">
        <v>1</v>
      </c>
      <c r="AU32" s="2">
        <v>625</v>
      </c>
      <c r="AV32" s="2">
        <v>625</v>
      </c>
      <c r="AW32" s="2">
        <v>1039500</v>
      </c>
    </row>
    <row r="33" spans="1:49" x14ac:dyDescent="0.25">
      <c r="A33" s="90" t="s">
        <v>594</v>
      </c>
      <c r="B33" s="90">
        <v>969</v>
      </c>
      <c r="C33" s="90" t="s">
        <v>595</v>
      </c>
      <c r="D33" s="124">
        <v>800</v>
      </c>
      <c r="G33" s="80">
        <v>43982</v>
      </c>
      <c r="H33" s="2" t="s">
        <v>774</v>
      </c>
      <c r="I33" s="2" t="s">
        <v>774</v>
      </c>
      <c r="J33" s="2" t="s">
        <v>269</v>
      </c>
      <c r="K33" s="2" t="s">
        <v>269</v>
      </c>
      <c r="L33" s="2">
        <v>501</v>
      </c>
      <c r="M33" s="2" t="s">
        <v>774</v>
      </c>
      <c r="N33" s="2" t="s">
        <v>777</v>
      </c>
      <c r="O33" s="2" t="s">
        <v>814</v>
      </c>
      <c r="P33" s="2" t="s">
        <v>373</v>
      </c>
      <c r="Q33" s="2">
        <v>50</v>
      </c>
      <c r="R33" s="2">
        <v>50.1</v>
      </c>
      <c r="S33" s="2" t="s">
        <v>269</v>
      </c>
      <c r="T33" s="2" t="s">
        <v>269</v>
      </c>
      <c r="U33" s="2" t="s">
        <v>722</v>
      </c>
      <c r="V33" s="2" t="s">
        <v>56</v>
      </c>
      <c r="W33" s="2" t="s">
        <v>804</v>
      </c>
      <c r="X33" s="2"/>
      <c r="Y33" s="2" t="s">
        <v>723</v>
      </c>
      <c r="Z33" s="2"/>
      <c r="AA33" s="2"/>
      <c r="AB33" s="2"/>
      <c r="AC33" s="2">
        <v>30</v>
      </c>
      <c r="AD33" s="2" t="s">
        <v>723</v>
      </c>
      <c r="AE33" s="2">
        <v>43</v>
      </c>
      <c r="AF33" s="2">
        <v>1</v>
      </c>
      <c r="AG33" s="2">
        <v>4158</v>
      </c>
      <c r="AH33" s="2">
        <v>63</v>
      </c>
      <c r="AI33" s="2">
        <v>15</v>
      </c>
      <c r="AJ33" s="2">
        <v>44</v>
      </c>
      <c r="AK33" s="2" t="s">
        <v>273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 t="s">
        <v>57</v>
      </c>
      <c r="AR33" s="2" t="s">
        <v>779</v>
      </c>
      <c r="AS33" s="2">
        <v>1</v>
      </c>
      <c r="AT33" s="2">
        <v>1</v>
      </c>
      <c r="AU33" s="2">
        <v>750</v>
      </c>
      <c r="AV33" s="2">
        <v>750</v>
      </c>
      <c r="AW33" s="2">
        <v>1247400</v>
      </c>
    </row>
    <row r="34" spans="1:49" x14ac:dyDescent="0.25">
      <c r="A34" s="90" t="s">
        <v>644</v>
      </c>
      <c r="B34" s="90">
        <v>113000</v>
      </c>
      <c r="C34" s="90" t="s">
        <v>645</v>
      </c>
      <c r="D34" s="124">
        <v>164</v>
      </c>
      <c r="G34" s="80">
        <v>43982</v>
      </c>
      <c r="H34" s="2" t="s">
        <v>774</v>
      </c>
      <c r="I34" s="2" t="s">
        <v>774</v>
      </c>
      <c r="J34" s="2" t="s">
        <v>269</v>
      </c>
      <c r="K34" s="2" t="s">
        <v>269</v>
      </c>
      <c r="L34" s="2">
        <v>501</v>
      </c>
      <c r="M34" s="2" t="s">
        <v>774</v>
      </c>
      <c r="N34" s="2" t="s">
        <v>777</v>
      </c>
      <c r="O34" s="2" t="s">
        <v>815</v>
      </c>
      <c r="P34" s="2" t="s">
        <v>373</v>
      </c>
      <c r="Q34" s="2">
        <v>50</v>
      </c>
      <c r="R34" s="2">
        <v>50.1</v>
      </c>
      <c r="S34" s="2" t="s">
        <v>269</v>
      </c>
      <c r="T34" s="2" t="s">
        <v>269</v>
      </c>
      <c r="U34" s="2" t="s">
        <v>722</v>
      </c>
      <c r="V34" s="2" t="s">
        <v>56</v>
      </c>
      <c r="W34" s="2" t="s">
        <v>804</v>
      </c>
      <c r="X34" s="2"/>
      <c r="Y34" s="2" t="s">
        <v>723</v>
      </c>
      <c r="Z34" s="2"/>
      <c r="AA34" s="2"/>
      <c r="AB34" s="2"/>
      <c r="AC34" s="2">
        <v>26</v>
      </c>
      <c r="AD34" s="2" t="s">
        <v>723</v>
      </c>
      <c r="AE34" s="2">
        <v>43</v>
      </c>
      <c r="AF34" s="2">
        <v>1</v>
      </c>
      <c r="AG34" s="2">
        <v>4158</v>
      </c>
      <c r="AH34" s="2">
        <v>63</v>
      </c>
      <c r="AI34" s="2">
        <v>15</v>
      </c>
      <c r="AJ34" s="2">
        <v>44</v>
      </c>
      <c r="AK34" s="2" t="s">
        <v>273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 t="s">
        <v>57</v>
      </c>
      <c r="AR34" s="2" t="s">
        <v>779</v>
      </c>
      <c r="AS34" s="2">
        <v>1</v>
      </c>
      <c r="AT34" s="2">
        <v>1</v>
      </c>
      <c r="AU34" s="2">
        <v>650</v>
      </c>
      <c r="AV34" s="2">
        <v>650</v>
      </c>
      <c r="AW34" s="2">
        <v>1081080</v>
      </c>
    </row>
    <row r="35" spans="1:49" x14ac:dyDescent="0.25">
      <c r="A35" s="90" t="s">
        <v>649</v>
      </c>
      <c r="B35" s="90" t="s">
        <v>650</v>
      </c>
      <c r="C35" s="90" t="s">
        <v>881</v>
      </c>
      <c r="D35" s="124">
        <v>660</v>
      </c>
      <c r="G35" s="80">
        <v>43982</v>
      </c>
      <c r="H35" s="2" t="s">
        <v>774</v>
      </c>
      <c r="I35" s="2" t="s">
        <v>774</v>
      </c>
      <c r="J35" s="2" t="s">
        <v>269</v>
      </c>
      <c r="K35" s="2" t="s">
        <v>269</v>
      </c>
      <c r="L35" s="2">
        <v>501</v>
      </c>
      <c r="M35" s="2" t="s">
        <v>774</v>
      </c>
      <c r="N35" s="2" t="s">
        <v>777</v>
      </c>
      <c r="O35" s="2" t="s">
        <v>816</v>
      </c>
      <c r="P35" s="2" t="s">
        <v>373</v>
      </c>
      <c r="Q35" s="2">
        <v>50</v>
      </c>
      <c r="R35" s="2">
        <v>50.1</v>
      </c>
      <c r="S35" s="2" t="s">
        <v>269</v>
      </c>
      <c r="T35" s="2" t="s">
        <v>269</v>
      </c>
      <c r="U35" s="2" t="s">
        <v>781</v>
      </c>
      <c r="V35" s="2" t="s">
        <v>56</v>
      </c>
      <c r="W35" s="2" t="s">
        <v>782</v>
      </c>
      <c r="X35" s="2"/>
      <c r="Y35" s="2" t="s">
        <v>783</v>
      </c>
      <c r="Z35" s="2"/>
      <c r="AA35" s="2"/>
      <c r="AB35" s="2"/>
      <c r="AC35" s="2">
        <v>25</v>
      </c>
      <c r="AD35" s="2" t="s">
        <v>783</v>
      </c>
      <c r="AE35" s="2">
        <v>43</v>
      </c>
      <c r="AF35" s="2">
        <v>1</v>
      </c>
      <c r="AG35" s="2">
        <v>829479</v>
      </c>
      <c r="AH35" s="2">
        <v>63</v>
      </c>
      <c r="AI35" s="2">
        <v>15</v>
      </c>
      <c r="AJ35" s="2">
        <v>44</v>
      </c>
      <c r="AK35" s="2" t="s">
        <v>273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 t="s">
        <v>57</v>
      </c>
      <c r="AR35" s="2" t="s">
        <v>779</v>
      </c>
      <c r="AS35" s="2">
        <v>1</v>
      </c>
      <c r="AT35" s="2">
        <v>1</v>
      </c>
      <c r="AU35" s="2">
        <v>625</v>
      </c>
      <c r="AV35" s="2">
        <v>625</v>
      </c>
      <c r="AW35" s="2">
        <v>1039500</v>
      </c>
    </row>
    <row r="36" spans="1:49" x14ac:dyDescent="0.25">
      <c r="A36" s="90" t="s">
        <v>722</v>
      </c>
      <c r="B36" s="90" t="s">
        <v>723</v>
      </c>
      <c r="C36" s="90" t="s">
        <v>804</v>
      </c>
      <c r="D36" s="124">
        <v>1045</v>
      </c>
      <c r="G36" s="80">
        <v>43982</v>
      </c>
      <c r="H36" s="2" t="s">
        <v>774</v>
      </c>
      <c r="I36" s="2" t="s">
        <v>774</v>
      </c>
      <c r="J36" s="2" t="s">
        <v>269</v>
      </c>
      <c r="K36" s="2" t="s">
        <v>269</v>
      </c>
      <c r="L36" s="2">
        <v>501</v>
      </c>
      <c r="M36" s="2" t="s">
        <v>774</v>
      </c>
      <c r="N36" s="2" t="s">
        <v>777</v>
      </c>
      <c r="O36" s="2" t="s">
        <v>817</v>
      </c>
      <c r="P36" s="2" t="s">
        <v>373</v>
      </c>
      <c r="Q36" s="2">
        <v>50</v>
      </c>
      <c r="R36" s="2">
        <v>50.1</v>
      </c>
      <c r="S36" s="2" t="s">
        <v>269</v>
      </c>
      <c r="T36" s="2" t="s">
        <v>269</v>
      </c>
      <c r="U36" s="2" t="s">
        <v>781</v>
      </c>
      <c r="V36" s="2" t="s">
        <v>56</v>
      </c>
      <c r="W36" s="2" t="s">
        <v>782</v>
      </c>
      <c r="X36" s="2"/>
      <c r="Y36" s="2" t="s">
        <v>783</v>
      </c>
      <c r="Z36" s="2"/>
      <c r="AA36" s="2"/>
      <c r="AB36" s="2"/>
      <c r="AC36" s="2">
        <v>30</v>
      </c>
      <c r="AD36" s="2" t="s">
        <v>783</v>
      </c>
      <c r="AE36" s="2">
        <v>43</v>
      </c>
      <c r="AF36" s="2">
        <v>1</v>
      </c>
      <c r="AG36" s="2">
        <v>829479</v>
      </c>
      <c r="AH36" s="2">
        <v>63</v>
      </c>
      <c r="AI36" s="2">
        <v>15</v>
      </c>
      <c r="AJ36" s="2">
        <v>44</v>
      </c>
      <c r="AK36" s="2" t="s">
        <v>273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 t="s">
        <v>57</v>
      </c>
      <c r="AR36" s="2" t="s">
        <v>779</v>
      </c>
      <c r="AS36" s="2">
        <v>1</v>
      </c>
      <c r="AT36" s="2">
        <v>1</v>
      </c>
      <c r="AU36" s="2">
        <v>750</v>
      </c>
      <c r="AV36" s="2">
        <v>750</v>
      </c>
      <c r="AW36" s="2">
        <v>1247400</v>
      </c>
    </row>
    <row r="37" spans="1:49" x14ac:dyDescent="0.25">
      <c r="A37" s="90" t="s">
        <v>725</v>
      </c>
      <c r="B37" s="90" t="s">
        <v>726</v>
      </c>
      <c r="C37" s="90" t="s">
        <v>821</v>
      </c>
      <c r="D37" s="124">
        <v>155</v>
      </c>
      <c r="G37" s="80">
        <v>43982</v>
      </c>
      <c r="H37" s="2" t="s">
        <v>774</v>
      </c>
      <c r="I37" s="2" t="s">
        <v>774</v>
      </c>
      <c r="J37" s="2" t="s">
        <v>269</v>
      </c>
      <c r="K37" s="2" t="s">
        <v>269</v>
      </c>
      <c r="L37" s="2">
        <v>501</v>
      </c>
      <c r="M37" s="2" t="s">
        <v>774</v>
      </c>
      <c r="N37" s="2" t="s">
        <v>777</v>
      </c>
      <c r="O37" s="2" t="s">
        <v>818</v>
      </c>
      <c r="P37" s="2" t="s">
        <v>373</v>
      </c>
      <c r="Q37" s="2">
        <v>50</v>
      </c>
      <c r="R37" s="2">
        <v>50.1</v>
      </c>
      <c r="S37" s="2" t="s">
        <v>269</v>
      </c>
      <c r="T37" s="2" t="s">
        <v>269</v>
      </c>
      <c r="U37" s="2" t="s">
        <v>781</v>
      </c>
      <c r="V37" s="2" t="s">
        <v>56</v>
      </c>
      <c r="W37" s="2" t="s">
        <v>782</v>
      </c>
      <c r="X37" s="2"/>
      <c r="Y37" s="2" t="s">
        <v>783</v>
      </c>
      <c r="Z37" s="2"/>
      <c r="AA37" s="2"/>
      <c r="AB37" s="2"/>
      <c r="AC37" s="2">
        <v>30</v>
      </c>
      <c r="AD37" s="2" t="s">
        <v>783</v>
      </c>
      <c r="AE37" s="2">
        <v>43</v>
      </c>
      <c r="AF37" s="2">
        <v>1</v>
      </c>
      <c r="AG37" s="2">
        <v>829479</v>
      </c>
      <c r="AH37" s="2">
        <v>63</v>
      </c>
      <c r="AI37" s="2">
        <v>15</v>
      </c>
      <c r="AJ37" s="2">
        <v>44</v>
      </c>
      <c r="AK37" s="2" t="s">
        <v>273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 t="s">
        <v>57</v>
      </c>
      <c r="AR37" s="2" t="s">
        <v>779</v>
      </c>
      <c r="AS37" s="2">
        <v>1</v>
      </c>
      <c r="AT37" s="2">
        <v>1</v>
      </c>
      <c r="AU37" s="2">
        <v>750</v>
      </c>
      <c r="AV37" s="2">
        <v>750</v>
      </c>
      <c r="AW37" s="2">
        <v>1247400</v>
      </c>
    </row>
    <row r="38" spans="1:49" x14ac:dyDescent="0.25">
      <c r="A38" s="90" t="s">
        <v>728</v>
      </c>
      <c r="B38" s="90" t="s">
        <v>729</v>
      </c>
      <c r="C38" s="90" t="s">
        <v>730</v>
      </c>
      <c r="D38" s="124">
        <v>99</v>
      </c>
      <c r="G38" s="80">
        <v>43982</v>
      </c>
      <c r="H38" s="2" t="s">
        <v>774</v>
      </c>
      <c r="I38" s="2" t="s">
        <v>774</v>
      </c>
      <c r="J38" s="2" t="s">
        <v>269</v>
      </c>
      <c r="K38" s="2" t="s">
        <v>269</v>
      </c>
      <c r="L38" s="2">
        <v>501</v>
      </c>
      <c r="M38" s="2" t="s">
        <v>774</v>
      </c>
      <c r="N38" s="2" t="s">
        <v>777</v>
      </c>
      <c r="O38" s="2" t="s">
        <v>819</v>
      </c>
      <c r="P38" s="2" t="s">
        <v>373</v>
      </c>
      <c r="Q38" s="2">
        <v>50</v>
      </c>
      <c r="R38" s="2">
        <v>50.1</v>
      </c>
      <c r="S38" s="2" t="s">
        <v>269</v>
      </c>
      <c r="T38" s="2" t="s">
        <v>269</v>
      </c>
      <c r="U38" s="2" t="s">
        <v>781</v>
      </c>
      <c r="V38" s="2" t="s">
        <v>56</v>
      </c>
      <c r="W38" s="2" t="s">
        <v>782</v>
      </c>
      <c r="X38" s="2"/>
      <c r="Y38" s="2" t="s">
        <v>783</v>
      </c>
      <c r="Z38" s="2"/>
      <c r="AA38" s="2"/>
      <c r="AB38" s="2"/>
      <c r="AC38" s="2">
        <v>25</v>
      </c>
      <c r="AD38" s="2" t="s">
        <v>783</v>
      </c>
      <c r="AE38" s="2">
        <v>43</v>
      </c>
      <c r="AF38" s="2">
        <v>1</v>
      </c>
      <c r="AG38" s="2">
        <v>829479</v>
      </c>
      <c r="AH38" s="2">
        <v>63</v>
      </c>
      <c r="AI38" s="2">
        <v>15</v>
      </c>
      <c r="AJ38" s="2">
        <v>44</v>
      </c>
      <c r="AK38" s="2" t="s">
        <v>273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 t="s">
        <v>57</v>
      </c>
      <c r="AR38" s="2" t="s">
        <v>779</v>
      </c>
      <c r="AS38" s="2">
        <v>1</v>
      </c>
      <c r="AT38" s="2">
        <v>1</v>
      </c>
      <c r="AU38" s="2">
        <v>625</v>
      </c>
      <c r="AV38" s="2">
        <v>625</v>
      </c>
      <c r="AW38" s="2">
        <v>1039500</v>
      </c>
    </row>
    <row r="39" spans="1:49" x14ac:dyDescent="0.25">
      <c r="A39" s="90" t="s">
        <v>731</v>
      </c>
      <c r="B39" s="90" t="s">
        <v>732</v>
      </c>
      <c r="C39" s="90" t="s">
        <v>730</v>
      </c>
      <c r="D39" s="124">
        <v>9</v>
      </c>
      <c r="G39" s="80">
        <v>43982</v>
      </c>
      <c r="H39" s="2" t="s">
        <v>774</v>
      </c>
      <c r="I39" s="2" t="s">
        <v>774</v>
      </c>
      <c r="J39" s="2" t="s">
        <v>269</v>
      </c>
      <c r="K39" s="2" t="s">
        <v>269</v>
      </c>
      <c r="L39" s="2">
        <v>501</v>
      </c>
      <c r="M39" s="2" t="s">
        <v>774</v>
      </c>
      <c r="N39" s="2" t="s">
        <v>777</v>
      </c>
      <c r="O39" s="2" t="s">
        <v>820</v>
      </c>
      <c r="P39" s="2" t="s">
        <v>373</v>
      </c>
      <c r="Q39" s="2">
        <v>50</v>
      </c>
      <c r="R39" s="2">
        <v>50.1</v>
      </c>
      <c r="S39" s="2" t="s">
        <v>269</v>
      </c>
      <c r="T39" s="2" t="s">
        <v>269</v>
      </c>
      <c r="U39" s="2" t="s">
        <v>725</v>
      </c>
      <c r="V39" s="2" t="s">
        <v>56</v>
      </c>
      <c r="W39" s="2" t="s">
        <v>821</v>
      </c>
      <c r="X39" s="2"/>
      <c r="Y39" s="2" t="s">
        <v>726</v>
      </c>
      <c r="Z39" s="2"/>
      <c r="AA39" s="2"/>
      <c r="AB39" s="2"/>
      <c r="AC39" s="2">
        <v>30</v>
      </c>
      <c r="AD39" s="2" t="s">
        <v>726</v>
      </c>
      <c r="AE39" s="2">
        <v>43</v>
      </c>
      <c r="AF39" s="2">
        <v>1</v>
      </c>
      <c r="AG39" s="2">
        <v>4158</v>
      </c>
      <c r="AH39" s="2">
        <v>63</v>
      </c>
      <c r="AI39" s="2">
        <v>15</v>
      </c>
      <c r="AJ39" s="2">
        <v>44</v>
      </c>
      <c r="AK39" s="2" t="s">
        <v>273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 t="s">
        <v>57</v>
      </c>
      <c r="AR39" s="2" t="s">
        <v>779</v>
      </c>
      <c r="AS39" s="2">
        <v>1</v>
      </c>
      <c r="AT39" s="2">
        <v>1</v>
      </c>
      <c r="AU39" s="2">
        <v>750</v>
      </c>
      <c r="AV39" s="2">
        <v>750</v>
      </c>
      <c r="AW39" s="2">
        <v>1247400</v>
      </c>
    </row>
    <row r="40" spans="1:49" x14ac:dyDescent="0.25">
      <c r="A40" s="90" t="s">
        <v>736</v>
      </c>
      <c r="B40" s="90" t="s">
        <v>737</v>
      </c>
      <c r="C40" s="90" t="s">
        <v>738</v>
      </c>
      <c r="D40" s="124">
        <v>339</v>
      </c>
      <c r="G40" s="80">
        <v>43982</v>
      </c>
      <c r="H40" s="2" t="s">
        <v>774</v>
      </c>
      <c r="I40" s="2" t="s">
        <v>774</v>
      </c>
      <c r="J40" s="2" t="s">
        <v>269</v>
      </c>
      <c r="K40" s="2" t="s">
        <v>269</v>
      </c>
      <c r="L40" s="2">
        <v>501</v>
      </c>
      <c r="M40" s="2" t="s">
        <v>774</v>
      </c>
      <c r="N40" s="2" t="s">
        <v>777</v>
      </c>
      <c r="O40" s="2" t="s">
        <v>822</v>
      </c>
      <c r="P40" s="2" t="s">
        <v>373</v>
      </c>
      <c r="Q40" s="2">
        <v>50</v>
      </c>
      <c r="R40" s="2">
        <v>50.1</v>
      </c>
      <c r="S40" s="2" t="s">
        <v>269</v>
      </c>
      <c r="T40" s="2" t="s">
        <v>269</v>
      </c>
      <c r="U40" s="2" t="s">
        <v>725</v>
      </c>
      <c r="V40" s="2" t="s">
        <v>56</v>
      </c>
      <c r="W40" s="2" t="s">
        <v>821</v>
      </c>
      <c r="X40" s="2"/>
      <c r="Y40" s="2" t="s">
        <v>726</v>
      </c>
      <c r="Z40" s="2"/>
      <c r="AA40" s="2"/>
      <c r="AB40" s="2"/>
      <c r="AC40" s="2">
        <v>30</v>
      </c>
      <c r="AD40" s="2" t="s">
        <v>726</v>
      </c>
      <c r="AE40" s="2">
        <v>43</v>
      </c>
      <c r="AF40" s="2">
        <v>1</v>
      </c>
      <c r="AG40" s="2">
        <v>4158</v>
      </c>
      <c r="AH40" s="2">
        <v>63</v>
      </c>
      <c r="AI40" s="2">
        <v>15</v>
      </c>
      <c r="AJ40" s="2">
        <v>44</v>
      </c>
      <c r="AK40" s="2" t="s">
        <v>273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 t="s">
        <v>57</v>
      </c>
      <c r="AR40" s="2" t="s">
        <v>779</v>
      </c>
      <c r="AS40" s="2">
        <v>1</v>
      </c>
      <c r="AT40" s="2">
        <v>1</v>
      </c>
      <c r="AU40" s="2">
        <v>750</v>
      </c>
      <c r="AV40" s="2">
        <v>750</v>
      </c>
      <c r="AW40" s="2">
        <v>1247400</v>
      </c>
    </row>
    <row r="41" spans="1:49" x14ac:dyDescent="0.25">
      <c r="A41" s="90" t="s">
        <v>781</v>
      </c>
      <c r="B41" s="90" t="s">
        <v>783</v>
      </c>
      <c r="C41" s="90" t="s">
        <v>782</v>
      </c>
      <c r="D41" s="124">
        <v>1490</v>
      </c>
      <c r="G41" s="80">
        <v>43982</v>
      </c>
      <c r="H41" s="2" t="s">
        <v>774</v>
      </c>
      <c r="I41" s="2" t="s">
        <v>774</v>
      </c>
      <c r="J41" s="2" t="s">
        <v>269</v>
      </c>
      <c r="K41" s="2" t="s">
        <v>269</v>
      </c>
      <c r="L41" s="2">
        <v>501</v>
      </c>
      <c r="M41" s="2" t="s">
        <v>774</v>
      </c>
      <c r="N41" s="2" t="s">
        <v>777</v>
      </c>
      <c r="O41" s="2" t="s">
        <v>823</v>
      </c>
      <c r="P41" s="2" t="s">
        <v>373</v>
      </c>
      <c r="Q41" s="2">
        <v>50</v>
      </c>
      <c r="R41" s="2">
        <v>50.1</v>
      </c>
      <c r="S41" s="2" t="s">
        <v>269</v>
      </c>
      <c r="T41" s="2" t="s">
        <v>269</v>
      </c>
      <c r="U41" s="2" t="s">
        <v>725</v>
      </c>
      <c r="V41" s="2" t="s">
        <v>56</v>
      </c>
      <c r="W41" s="2" t="s">
        <v>821</v>
      </c>
      <c r="X41" s="2"/>
      <c r="Y41" s="2" t="s">
        <v>726</v>
      </c>
      <c r="Z41" s="2"/>
      <c r="AA41" s="2"/>
      <c r="AB41" s="2"/>
      <c r="AC41" s="2">
        <v>30</v>
      </c>
      <c r="AD41" s="2" t="s">
        <v>726</v>
      </c>
      <c r="AE41" s="2">
        <v>43</v>
      </c>
      <c r="AF41" s="2">
        <v>1</v>
      </c>
      <c r="AG41" s="2">
        <v>4158</v>
      </c>
      <c r="AH41" s="2">
        <v>63</v>
      </c>
      <c r="AI41" s="2">
        <v>15</v>
      </c>
      <c r="AJ41" s="2">
        <v>44</v>
      </c>
      <c r="AK41" s="2" t="s">
        <v>273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 t="s">
        <v>57</v>
      </c>
      <c r="AR41" s="2" t="s">
        <v>779</v>
      </c>
      <c r="AS41" s="2">
        <v>1</v>
      </c>
      <c r="AT41" s="2">
        <v>1</v>
      </c>
      <c r="AU41" s="2">
        <v>750</v>
      </c>
      <c r="AV41" s="2">
        <v>750</v>
      </c>
      <c r="AW41" s="2">
        <v>1247400</v>
      </c>
    </row>
    <row r="42" spans="1:49" x14ac:dyDescent="0.25">
      <c r="A42" s="90" t="s">
        <v>864</v>
      </c>
      <c r="B42" s="90" t="s">
        <v>865</v>
      </c>
      <c r="C42" s="90" t="s">
        <v>730</v>
      </c>
      <c r="D42" s="124">
        <v>90</v>
      </c>
      <c r="G42" s="80">
        <v>43982</v>
      </c>
      <c r="H42" s="2" t="s">
        <v>774</v>
      </c>
      <c r="I42" s="2" t="s">
        <v>774</v>
      </c>
      <c r="J42" s="2" t="s">
        <v>269</v>
      </c>
      <c r="K42" s="2" t="s">
        <v>269</v>
      </c>
      <c r="L42" s="2">
        <v>501</v>
      </c>
      <c r="M42" s="2" t="s">
        <v>774</v>
      </c>
      <c r="N42" s="2" t="s">
        <v>777</v>
      </c>
      <c r="O42" s="2" t="s">
        <v>824</v>
      </c>
      <c r="P42" s="2" t="s">
        <v>373</v>
      </c>
      <c r="Q42" s="2">
        <v>50</v>
      </c>
      <c r="R42" s="2">
        <v>50.1</v>
      </c>
      <c r="S42" s="2" t="s">
        <v>269</v>
      </c>
      <c r="T42" s="2" t="s">
        <v>269</v>
      </c>
      <c r="U42" s="2" t="s">
        <v>725</v>
      </c>
      <c r="V42" s="2" t="s">
        <v>56</v>
      </c>
      <c r="W42" s="2" t="s">
        <v>821</v>
      </c>
      <c r="X42" s="2"/>
      <c r="Y42" s="2" t="s">
        <v>726</v>
      </c>
      <c r="Z42" s="2"/>
      <c r="AA42" s="2"/>
      <c r="AB42" s="2"/>
      <c r="AC42" s="2">
        <v>30</v>
      </c>
      <c r="AD42" s="2" t="s">
        <v>726</v>
      </c>
      <c r="AE42" s="2">
        <v>43</v>
      </c>
      <c r="AF42" s="2">
        <v>1</v>
      </c>
      <c r="AG42" s="2">
        <v>4158</v>
      </c>
      <c r="AH42" s="2">
        <v>63</v>
      </c>
      <c r="AI42" s="2">
        <v>15</v>
      </c>
      <c r="AJ42" s="2">
        <v>44</v>
      </c>
      <c r="AK42" s="2" t="s">
        <v>273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 t="s">
        <v>57</v>
      </c>
      <c r="AR42" s="2" t="s">
        <v>779</v>
      </c>
      <c r="AS42" s="2">
        <v>1</v>
      </c>
      <c r="AT42" s="2">
        <v>1</v>
      </c>
      <c r="AU42" s="2">
        <v>750</v>
      </c>
      <c r="AV42" s="2">
        <v>750</v>
      </c>
      <c r="AW42" s="2">
        <v>1247400</v>
      </c>
    </row>
    <row r="43" spans="1:49" x14ac:dyDescent="0.25">
      <c r="A43" s="90" t="s">
        <v>926</v>
      </c>
      <c r="B43"/>
      <c r="C43"/>
      <c r="D43" s="124">
        <v>89884</v>
      </c>
      <c r="G43" s="80">
        <v>43982</v>
      </c>
      <c r="H43" s="2" t="s">
        <v>774</v>
      </c>
      <c r="I43" s="2" t="s">
        <v>774</v>
      </c>
      <c r="J43" s="2" t="s">
        <v>269</v>
      </c>
      <c r="K43" s="2" t="s">
        <v>269</v>
      </c>
      <c r="L43" s="2">
        <v>501</v>
      </c>
      <c r="M43" s="2" t="s">
        <v>774</v>
      </c>
      <c r="N43" s="2" t="s">
        <v>777</v>
      </c>
      <c r="O43" s="2" t="s">
        <v>825</v>
      </c>
      <c r="P43" s="2" t="s">
        <v>373</v>
      </c>
      <c r="Q43" s="2">
        <v>50</v>
      </c>
      <c r="R43" s="2">
        <v>50.1</v>
      </c>
      <c r="S43" s="2" t="s">
        <v>269</v>
      </c>
      <c r="T43" s="2" t="s">
        <v>269</v>
      </c>
      <c r="U43" s="2" t="s">
        <v>725</v>
      </c>
      <c r="V43" s="2" t="s">
        <v>56</v>
      </c>
      <c r="W43" s="2" t="s">
        <v>821</v>
      </c>
      <c r="X43" s="2"/>
      <c r="Y43" s="2" t="s">
        <v>726</v>
      </c>
      <c r="Z43" s="2"/>
      <c r="AA43" s="2"/>
      <c r="AB43" s="2"/>
      <c r="AC43" s="2">
        <v>35</v>
      </c>
      <c r="AD43" s="2" t="s">
        <v>726</v>
      </c>
      <c r="AE43" s="2">
        <v>43</v>
      </c>
      <c r="AF43" s="2">
        <v>1</v>
      </c>
      <c r="AG43" s="2">
        <v>4158</v>
      </c>
      <c r="AH43" s="2">
        <v>63</v>
      </c>
      <c r="AI43" s="2">
        <v>15</v>
      </c>
      <c r="AJ43" s="2">
        <v>44</v>
      </c>
      <c r="AK43" s="2" t="s">
        <v>273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 t="s">
        <v>57</v>
      </c>
      <c r="AR43" s="2" t="s">
        <v>779</v>
      </c>
      <c r="AS43" s="2">
        <v>1</v>
      </c>
      <c r="AT43" s="2">
        <v>1</v>
      </c>
      <c r="AU43" s="2">
        <v>875</v>
      </c>
      <c r="AV43" s="2">
        <v>875</v>
      </c>
      <c r="AW43" s="2">
        <v>1455300</v>
      </c>
    </row>
    <row r="44" spans="1:49" x14ac:dyDescent="0.25">
      <c r="A44"/>
      <c r="B44"/>
      <c r="C44"/>
      <c r="D44"/>
      <c r="G44" s="80">
        <v>43982</v>
      </c>
      <c r="H44" s="2" t="s">
        <v>774</v>
      </c>
      <c r="I44" s="2" t="s">
        <v>774</v>
      </c>
      <c r="J44" s="2" t="s">
        <v>269</v>
      </c>
      <c r="K44" s="2" t="s">
        <v>269</v>
      </c>
      <c r="L44" s="2">
        <v>501</v>
      </c>
      <c r="M44" s="2" t="s">
        <v>774</v>
      </c>
      <c r="N44" s="2" t="s">
        <v>777</v>
      </c>
      <c r="O44" s="2" t="s">
        <v>826</v>
      </c>
      <c r="P44" s="2">
        <v>12</v>
      </c>
      <c r="Q44" s="2">
        <v>50</v>
      </c>
      <c r="R44" s="2">
        <v>50.1</v>
      </c>
      <c r="S44" s="2" t="s">
        <v>269</v>
      </c>
      <c r="T44" s="2" t="s">
        <v>269</v>
      </c>
      <c r="U44" s="2" t="s">
        <v>524</v>
      </c>
      <c r="V44" s="2" t="s">
        <v>56</v>
      </c>
      <c r="W44" s="2" t="s">
        <v>525</v>
      </c>
      <c r="X44" s="2"/>
      <c r="Y44" s="2">
        <v>629</v>
      </c>
      <c r="Z44" s="2"/>
      <c r="AA44" s="2"/>
      <c r="AB44" s="2"/>
      <c r="AC44" s="2">
        <v>2800</v>
      </c>
      <c r="AD44" s="2">
        <v>629</v>
      </c>
      <c r="AE44" s="2">
        <v>1800000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 t="s">
        <v>273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 t="s">
        <v>57</v>
      </c>
      <c r="AR44" s="2" t="s">
        <v>779</v>
      </c>
      <c r="AS44" s="2">
        <v>1</v>
      </c>
      <c r="AT44" s="2">
        <v>1</v>
      </c>
      <c r="AU44" s="2">
        <v>2.8</v>
      </c>
      <c r="AV44" s="2">
        <v>2.8</v>
      </c>
      <c r="AW44" s="2">
        <v>2800</v>
      </c>
    </row>
    <row r="45" spans="1:49" x14ac:dyDescent="0.25">
      <c r="A45"/>
      <c r="B45"/>
      <c r="C45"/>
      <c r="D45"/>
      <c r="G45" s="80">
        <v>43982</v>
      </c>
      <c r="H45" s="2" t="s">
        <v>774</v>
      </c>
      <c r="I45" s="2" t="s">
        <v>774</v>
      </c>
      <c r="J45" s="2" t="s">
        <v>269</v>
      </c>
      <c r="K45" s="2" t="s">
        <v>269</v>
      </c>
      <c r="L45" s="2">
        <v>501</v>
      </c>
      <c r="M45" s="2" t="s">
        <v>774</v>
      </c>
      <c r="N45" s="2" t="s">
        <v>777</v>
      </c>
      <c r="O45" s="2" t="s">
        <v>826</v>
      </c>
      <c r="P45" s="2">
        <v>12</v>
      </c>
      <c r="Q45" s="2">
        <v>50</v>
      </c>
      <c r="R45" s="2">
        <v>50.1</v>
      </c>
      <c r="S45" s="2" t="s">
        <v>269</v>
      </c>
      <c r="T45" s="2" t="s">
        <v>269</v>
      </c>
      <c r="U45" s="2" t="s">
        <v>599</v>
      </c>
      <c r="V45" s="2" t="s">
        <v>56</v>
      </c>
      <c r="W45" s="2" t="s">
        <v>600</v>
      </c>
      <c r="X45" s="2"/>
      <c r="Y45" s="2">
        <v>974</v>
      </c>
      <c r="Z45" s="2"/>
      <c r="AA45" s="2"/>
      <c r="AB45" s="2"/>
      <c r="AC45" s="2">
        <v>600</v>
      </c>
      <c r="AD45" s="2">
        <v>974</v>
      </c>
      <c r="AE45" s="2">
        <v>1800000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 t="s">
        <v>273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 t="s">
        <v>57</v>
      </c>
      <c r="AR45" s="2" t="s">
        <v>779</v>
      </c>
      <c r="AS45" s="2">
        <v>1</v>
      </c>
      <c r="AT45" s="2">
        <v>1</v>
      </c>
      <c r="AU45" s="2">
        <v>0.6</v>
      </c>
      <c r="AV45" s="2">
        <v>0.6</v>
      </c>
      <c r="AW45" s="2">
        <v>600</v>
      </c>
    </row>
    <row r="46" spans="1:49" x14ac:dyDescent="0.25">
      <c r="A46"/>
      <c r="B46"/>
      <c r="C46"/>
      <c r="D46"/>
      <c r="G46" s="80">
        <v>43982</v>
      </c>
      <c r="H46" s="2" t="s">
        <v>774</v>
      </c>
      <c r="I46" s="2" t="s">
        <v>774</v>
      </c>
      <c r="J46" s="2" t="s">
        <v>269</v>
      </c>
      <c r="K46" s="2" t="s">
        <v>269</v>
      </c>
      <c r="L46" s="2">
        <v>501</v>
      </c>
      <c r="M46" s="2" t="s">
        <v>774</v>
      </c>
      <c r="N46" s="2" t="s">
        <v>777</v>
      </c>
      <c r="O46" s="2" t="s">
        <v>826</v>
      </c>
      <c r="P46" s="2">
        <v>12</v>
      </c>
      <c r="Q46" s="2">
        <v>50</v>
      </c>
      <c r="R46" s="2">
        <v>50.1</v>
      </c>
      <c r="S46" s="2" t="s">
        <v>269</v>
      </c>
      <c r="T46" s="2" t="s">
        <v>269</v>
      </c>
      <c r="U46" s="2" t="s">
        <v>474</v>
      </c>
      <c r="V46" s="2" t="s">
        <v>56</v>
      </c>
      <c r="W46" s="2" t="s">
        <v>475</v>
      </c>
      <c r="X46" s="2"/>
      <c r="Y46" s="2">
        <v>316</v>
      </c>
      <c r="Z46" s="2"/>
      <c r="AA46" s="2"/>
      <c r="AB46" s="2"/>
      <c r="AC46" s="2">
        <v>3150</v>
      </c>
      <c r="AD46" s="2">
        <v>316</v>
      </c>
      <c r="AE46" s="2">
        <v>1800000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 t="s">
        <v>273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 t="s">
        <v>57</v>
      </c>
      <c r="AR46" s="2" t="s">
        <v>779</v>
      </c>
      <c r="AS46" s="2">
        <v>1</v>
      </c>
      <c r="AT46" s="2">
        <v>1</v>
      </c>
      <c r="AU46" s="2">
        <v>3.15</v>
      </c>
      <c r="AV46" s="2">
        <v>3.15</v>
      </c>
      <c r="AW46" s="2">
        <v>3150</v>
      </c>
    </row>
    <row r="47" spans="1:49" x14ac:dyDescent="0.25">
      <c r="A47"/>
      <c r="B47"/>
      <c r="C47"/>
      <c r="D47"/>
      <c r="G47" s="80">
        <v>43982</v>
      </c>
      <c r="H47" s="2" t="s">
        <v>774</v>
      </c>
      <c r="I47" s="2" t="s">
        <v>774</v>
      </c>
      <c r="J47" s="2" t="s">
        <v>269</v>
      </c>
      <c r="K47" s="2" t="s">
        <v>269</v>
      </c>
      <c r="L47" s="2">
        <v>501</v>
      </c>
      <c r="M47" s="2" t="s">
        <v>774</v>
      </c>
      <c r="N47" s="2" t="s">
        <v>777</v>
      </c>
      <c r="O47" s="2" t="s">
        <v>826</v>
      </c>
      <c r="P47" s="2">
        <v>12</v>
      </c>
      <c r="Q47" s="2">
        <v>50</v>
      </c>
      <c r="R47" s="2">
        <v>50.1</v>
      </c>
      <c r="S47" s="2" t="s">
        <v>269</v>
      </c>
      <c r="T47" s="2" t="s">
        <v>269</v>
      </c>
      <c r="U47" s="2" t="s">
        <v>479</v>
      </c>
      <c r="V47" s="2" t="s">
        <v>56</v>
      </c>
      <c r="W47" s="2" t="s">
        <v>480</v>
      </c>
      <c r="X47" s="2"/>
      <c r="Y47" s="2">
        <v>320</v>
      </c>
      <c r="Z47" s="2"/>
      <c r="AA47" s="2"/>
      <c r="AB47" s="2"/>
      <c r="AC47" s="2">
        <v>3200</v>
      </c>
      <c r="AD47" s="2">
        <v>320</v>
      </c>
      <c r="AE47" s="2">
        <v>1800000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 t="s">
        <v>273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 t="s">
        <v>57</v>
      </c>
      <c r="AR47" s="2" t="s">
        <v>779</v>
      </c>
      <c r="AS47" s="2">
        <v>1</v>
      </c>
      <c r="AT47" s="2">
        <v>1</v>
      </c>
      <c r="AU47" s="2">
        <v>3.2</v>
      </c>
      <c r="AV47" s="2">
        <v>3.2</v>
      </c>
      <c r="AW47" s="2">
        <v>3200</v>
      </c>
    </row>
    <row r="48" spans="1:49" x14ac:dyDescent="0.25">
      <c r="A48"/>
      <c r="B48"/>
      <c r="C48"/>
      <c r="D48"/>
      <c r="G48" s="80">
        <v>43982</v>
      </c>
      <c r="H48" s="2" t="s">
        <v>774</v>
      </c>
      <c r="I48" s="2" t="s">
        <v>774</v>
      </c>
      <c r="J48" s="2" t="s">
        <v>269</v>
      </c>
      <c r="K48" s="2" t="s">
        <v>269</v>
      </c>
      <c r="L48" s="2">
        <v>501</v>
      </c>
      <c r="M48" s="2" t="s">
        <v>774</v>
      </c>
      <c r="N48" s="2" t="s">
        <v>777</v>
      </c>
      <c r="O48" s="2" t="s">
        <v>826</v>
      </c>
      <c r="P48" s="2">
        <v>12</v>
      </c>
      <c r="Q48" s="2">
        <v>50</v>
      </c>
      <c r="R48" s="2">
        <v>50.1</v>
      </c>
      <c r="S48" s="2" t="s">
        <v>269</v>
      </c>
      <c r="T48" s="2" t="s">
        <v>269</v>
      </c>
      <c r="U48" s="2" t="s">
        <v>489</v>
      </c>
      <c r="V48" s="2" t="s">
        <v>56</v>
      </c>
      <c r="W48" s="2" t="s">
        <v>490</v>
      </c>
      <c r="X48" s="2"/>
      <c r="Y48" s="2">
        <v>389</v>
      </c>
      <c r="Z48" s="2"/>
      <c r="AA48" s="2"/>
      <c r="AB48" s="2"/>
      <c r="AC48" s="2">
        <v>600</v>
      </c>
      <c r="AD48" s="2">
        <v>389</v>
      </c>
      <c r="AE48" s="2">
        <v>1800000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 t="s">
        <v>273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 t="s">
        <v>57</v>
      </c>
      <c r="AR48" s="2" t="s">
        <v>779</v>
      </c>
      <c r="AS48" s="2">
        <v>1</v>
      </c>
      <c r="AT48" s="2">
        <v>1</v>
      </c>
      <c r="AU48" s="2">
        <v>0.6</v>
      </c>
      <c r="AV48" s="2">
        <v>0.6</v>
      </c>
      <c r="AW48" s="2">
        <v>600</v>
      </c>
    </row>
    <row r="49" spans="1:49" x14ac:dyDescent="0.25">
      <c r="A49"/>
      <c r="B49"/>
      <c r="C49"/>
      <c r="D49"/>
      <c r="G49" s="80">
        <v>43982</v>
      </c>
      <c r="H49" s="2" t="s">
        <v>774</v>
      </c>
      <c r="I49" s="2" t="s">
        <v>774</v>
      </c>
      <c r="J49" s="2" t="s">
        <v>269</v>
      </c>
      <c r="K49" s="2" t="s">
        <v>269</v>
      </c>
      <c r="L49" s="2">
        <v>501</v>
      </c>
      <c r="M49" s="2" t="s">
        <v>774</v>
      </c>
      <c r="N49" s="2" t="s">
        <v>777</v>
      </c>
      <c r="O49" s="2" t="s">
        <v>826</v>
      </c>
      <c r="P49" s="2">
        <v>12</v>
      </c>
      <c r="Q49" s="2">
        <v>50</v>
      </c>
      <c r="R49" s="2">
        <v>50.1</v>
      </c>
      <c r="S49" s="2" t="s">
        <v>269</v>
      </c>
      <c r="T49" s="2" t="s">
        <v>269</v>
      </c>
      <c r="U49" s="2" t="s">
        <v>494</v>
      </c>
      <c r="V49" s="2" t="s">
        <v>56</v>
      </c>
      <c r="W49" s="2" t="s">
        <v>495</v>
      </c>
      <c r="X49" s="2"/>
      <c r="Y49" s="2">
        <v>435</v>
      </c>
      <c r="Z49" s="2"/>
      <c r="AA49" s="2"/>
      <c r="AB49" s="2"/>
      <c r="AC49" s="2">
        <v>2200</v>
      </c>
      <c r="AD49" s="2">
        <v>435</v>
      </c>
      <c r="AE49" s="2">
        <v>1800000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 t="s">
        <v>273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 t="s">
        <v>57</v>
      </c>
      <c r="AR49" s="2" t="s">
        <v>779</v>
      </c>
      <c r="AS49" s="2">
        <v>1</v>
      </c>
      <c r="AT49" s="2">
        <v>1</v>
      </c>
      <c r="AU49" s="2">
        <v>2.2000000000000002</v>
      </c>
      <c r="AV49" s="2">
        <v>2.2000000000000002</v>
      </c>
      <c r="AW49" s="2">
        <v>2200</v>
      </c>
    </row>
    <row r="50" spans="1:49" x14ac:dyDescent="0.25">
      <c r="A50"/>
      <c r="B50"/>
      <c r="C50"/>
      <c r="D50"/>
      <c r="G50" s="80">
        <v>43982</v>
      </c>
      <c r="H50" s="2" t="s">
        <v>774</v>
      </c>
      <c r="I50" s="2" t="s">
        <v>774</v>
      </c>
      <c r="J50" s="2" t="s">
        <v>269</v>
      </c>
      <c r="K50" s="2" t="s">
        <v>269</v>
      </c>
      <c r="L50" s="2">
        <v>501</v>
      </c>
      <c r="M50" s="2" t="s">
        <v>774</v>
      </c>
      <c r="N50" s="2" t="s">
        <v>777</v>
      </c>
      <c r="O50" s="2" t="s">
        <v>826</v>
      </c>
      <c r="P50" s="2">
        <v>12</v>
      </c>
      <c r="Q50" s="2">
        <v>50</v>
      </c>
      <c r="R50" s="2">
        <v>50.1</v>
      </c>
      <c r="S50" s="2" t="s">
        <v>269</v>
      </c>
      <c r="T50" s="2" t="s">
        <v>269</v>
      </c>
      <c r="U50" s="2" t="s">
        <v>499</v>
      </c>
      <c r="V50" s="2" t="s">
        <v>56</v>
      </c>
      <c r="W50" s="2" t="s">
        <v>500</v>
      </c>
      <c r="X50" s="2"/>
      <c r="Y50" s="2">
        <v>492</v>
      </c>
      <c r="Z50" s="2"/>
      <c r="AA50" s="2"/>
      <c r="AB50" s="2"/>
      <c r="AC50" s="2">
        <v>9900</v>
      </c>
      <c r="AD50" s="2">
        <v>492</v>
      </c>
      <c r="AE50" s="2">
        <v>1800000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 t="s">
        <v>273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 t="s">
        <v>57</v>
      </c>
      <c r="AR50" s="2" t="s">
        <v>779</v>
      </c>
      <c r="AS50" s="2">
        <v>1</v>
      </c>
      <c r="AT50" s="2">
        <v>1</v>
      </c>
      <c r="AU50" s="2">
        <v>9.9</v>
      </c>
      <c r="AV50" s="2">
        <v>9.9</v>
      </c>
      <c r="AW50" s="2">
        <v>9900</v>
      </c>
    </row>
    <row r="51" spans="1:49" x14ac:dyDescent="0.25">
      <c r="A51"/>
      <c r="B51"/>
      <c r="C51"/>
      <c r="D51"/>
      <c r="G51" s="80">
        <v>43982</v>
      </c>
      <c r="H51" s="2" t="s">
        <v>774</v>
      </c>
      <c r="I51" s="2" t="s">
        <v>774</v>
      </c>
      <c r="J51" s="2" t="s">
        <v>269</v>
      </c>
      <c r="K51" s="2" t="s">
        <v>269</v>
      </c>
      <c r="L51" s="2">
        <v>501</v>
      </c>
      <c r="M51" s="2" t="s">
        <v>774</v>
      </c>
      <c r="N51" s="2" t="s">
        <v>777</v>
      </c>
      <c r="O51" s="2" t="s">
        <v>826</v>
      </c>
      <c r="P51" s="2">
        <v>12</v>
      </c>
      <c r="Q51" s="2">
        <v>50</v>
      </c>
      <c r="R51" s="2">
        <v>50.1</v>
      </c>
      <c r="S51" s="2" t="s">
        <v>269</v>
      </c>
      <c r="T51" s="2" t="s">
        <v>269</v>
      </c>
      <c r="U51" s="2" t="s">
        <v>529</v>
      </c>
      <c r="V51" s="2" t="s">
        <v>56</v>
      </c>
      <c r="W51" s="2" t="s">
        <v>530</v>
      </c>
      <c r="X51" s="2"/>
      <c r="Y51" s="2">
        <v>640</v>
      </c>
      <c r="Z51" s="2"/>
      <c r="AA51" s="2"/>
      <c r="AB51" s="2"/>
      <c r="AC51" s="2">
        <v>2000</v>
      </c>
      <c r="AD51" s="2">
        <v>640</v>
      </c>
      <c r="AE51" s="2">
        <v>1800000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 t="s">
        <v>273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 t="s">
        <v>57</v>
      </c>
      <c r="AR51" s="2" t="s">
        <v>779</v>
      </c>
      <c r="AS51" s="2">
        <v>1</v>
      </c>
      <c r="AT51" s="2">
        <v>1</v>
      </c>
      <c r="AU51" s="2">
        <v>2</v>
      </c>
      <c r="AV51" s="2">
        <v>2</v>
      </c>
      <c r="AW51" s="2">
        <v>2000</v>
      </c>
    </row>
    <row r="52" spans="1:49" x14ac:dyDescent="0.25">
      <c r="A52"/>
      <c r="B52"/>
      <c r="C52"/>
      <c r="D52"/>
      <c r="G52" s="80">
        <v>43982</v>
      </c>
      <c r="H52" s="2" t="s">
        <v>774</v>
      </c>
      <c r="I52" s="2" t="s">
        <v>774</v>
      </c>
      <c r="J52" s="2" t="s">
        <v>269</v>
      </c>
      <c r="K52" s="2" t="s">
        <v>269</v>
      </c>
      <c r="L52" s="2">
        <v>501</v>
      </c>
      <c r="M52" s="2" t="s">
        <v>774</v>
      </c>
      <c r="N52" s="2" t="s">
        <v>777</v>
      </c>
      <c r="O52" s="2" t="s">
        <v>826</v>
      </c>
      <c r="P52" s="2">
        <v>12</v>
      </c>
      <c r="Q52" s="2">
        <v>50</v>
      </c>
      <c r="R52" s="2">
        <v>50.1</v>
      </c>
      <c r="S52" s="2" t="s">
        <v>269</v>
      </c>
      <c r="T52" s="2" t="s">
        <v>269</v>
      </c>
      <c r="U52" s="2" t="s">
        <v>574</v>
      </c>
      <c r="V52" s="2" t="s">
        <v>56</v>
      </c>
      <c r="W52" s="2" t="s">
        <v>575</v>
      </c>
      <c r="X52" s="2"/>
      <c r="Y52" s="2">
        <v>889</v>
      </c>
      <c r="Z52" s="2"/>
      <c r="AA52" s="2"/>
      <c r="AB52" s="2"/>
      <c r="AC52" s="2">
        <v>500</v>
      </c>
      <c r="AD52" s="2">
        <v>889</v>
      </c>
      <c r="AE52" s="2">
        <v>1800000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 t="s">
        <v>273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 t="s">
        <v>57</v>
      </c>
      <c r="AR52" s="2" t="s">
        <v>779</v>
      </c>
      <c r="AS52" s="2">
        <v>1</v>
      </c>
      <c r="AT52" s="2">
        <v>1</v>
      </c>
      <c r="AU52" s="2">
        <v>0.5</v>
      </c>
      <c r="AV52" s="2">
        <v>0.5</v>
      </c>
      <c r="AW52" s="2">
        <v>500</v>
      </c>
    </row>
    <row r="53" spans="1:49" x14ac:dyDescent="0.25">
      <c r="A53"/>
      <c r="B53"/>
      <c r="C53"/>
      <c r="D53"/>
      <c r="G53" s="80">
        <v>43982</v>
      </c>
      <c r="H53" s="2" t="s">
        <v>774</v>
      </c>
      <c r="I53" s="2" t="s">
        <v>774</v>
      </c>
      <c r="J53" s="2" t="s">
        <v>269</v>
      </c>
      <c r="K53" s="2" t="s">
        <v>269</v>
      </c>
      <c r="L53" s="2">
        <v>501</v>
      </c>
      <c r="M53" s="2" t="s">
        <v>774</v>
      </c>
      <c r="N53" s="2" t="s">
        <v>777</v>
      </c>
      <c r="O53" s="2" t="s">
        <v>826</v>
      </c>
      <c r="P53" s="2">
        <v>12</v>
      </c>
      <c r="Q53" s="2">
        <v>50</v>
      </c>
      <c r="R53" s="2">
        <v>50.1</v>
      </c>
      <c r="S53" s="2" t="s">
        <v>269</v>
      </c>
      <c r="T53" s="2" t="s">
        <v>269</v>
      </c>
      <c r="U53" s="2" t="s">
        <v>594</v>
      </c>
      <c r="V53" s="2" t="s">
        <v>56</v>
      </c>
      <c r="W53" s="2" t="s">
        <v>595</v>
      </c>
      <c r="X53" s="2"/>
      <c r="Y53" s="2">
        <v>969</v>
      </c>
      <c r="Z53" s="2"/>
      <c r="AA53" s="2"/>
      <c r="AB53" s="2"/>
      <c r="AC53" s="2">
        <v>800</v>
      </c>
      <c r="AD53" s="2">
        <v>969</v>
      </c>
      <c r="AE53" s="2">
        <v>1800000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 t="s">
        <v>273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 t="s">
        <v>57</v>
      </c>
      <c r="AR53" s="2" t="s">
        <v>779</v>
      </c>
      <c r="AS53" s="2">
        <v>1</v>
      </c>
      <c r="AT53" s="2">
        <v>1</v>
      </c>
      <c r="AU53" s="2">
        <v>0.8</v>
      </c>
      <c r="AV53" s="2">
        <v>0.8</v>
      </c>
      <c r="AW53" s="2">
        <v>800</v>
      </c>
    </row>
    <row r="54" spans="1:49" x14ac:dyDescent="0.25">
      <c r="A54"/>
      <c r="B54"/>
      <c r="C54"/>
      <c r="D54"/>
      <c r="G54" s="80">
        <v>43982</v>
      </c>
      <c r="H54" s="2" t="s">
        <v>774</v>
      </c>
      <c r="I54" s="2" t="s">
        <v>774</v>
      </c>
      <c r="J54" s="2" t="s">
        <v>269</v>
      </c>
      <c r="K54" s="2" t="s">
        <v>269</v>
      </c>
      <c r="L54" s="2">
        <v>501</v>
      </c>
      <c r="M54" s="2" t="s">
        <v>774</v>
      </c>
      <c r="N54" s="2" t="s">
        <v>777</v>
      </c>
      <c r="O54" s="2" t="s">
        <v>827</v>
      </c>
      <c r="P54" s="2">
        <v>12</v>
      </c>
      <c r="Q54" s="2">
        <v>50</v>
      </c>
      <c r="R54" s="2">
        <v>50.1</v>
      </c>
      <c r="S54" s="2" t="s">
        <v>269</v>
      </c>
      <c r="T54" s="2" t="s">
        <v>269</v>
      </c>
      <c r="U54" s="2" t="s">
        <v>579</v>
      </c>
      <c r="V54" s="2" t="s">
        <v>56</v>
      </c>
      <c r="W54" s="2" t="s">
        <v>580</v>
      </c>
      <c r="X54" s="2"/>
      <c r="Y54" s="2">
        <v>916</v>
      </c>
      <c r="Z54" s="2"/>
      <c r="AA54" s="2"/>
      <c r="AB54" s="2"/>
      <c r="AC54" s="2">
        <v>2000</v>
      </c>
      <c r="AD54" s="2">
        <v>916</v>
      </c>
      <c r="AE54" s="2">
        <v>1800000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 t="s">
        <v>273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 t="s">
        <v>57</v>
      </c>
      <c r="AR54" s="2" t="s">
        <v>779</v>
      </c>
      <c r="AS54" s="2">
        <v>1</v>
      </c>
      <c r="AT54" s="2">
        <v>1</v>
      </c>
      <c r="AU54" s="2">
        <v>2</v>
      </c>
      <c r="AV54" s="2">
        <v>2</v>
      </c>
      <c r="AW54" s="2">
        <v>2000</v>
      </c>
    </row>
    <row r="55" spans="1:49" x14ac:dyDescent="0.25">
      <c r="A55"/>
      <c r="B55"/>
      <c r="C55"/>
      <c r="D55"/>
      <c r="G55" s="80">
        <v>43982</v>
      </c>
      <c r="H55" s="2" t="s">
        <v>774</v>
      </c>
      <c r="I55" s="2" t="s">
        <v>774</v>
      </c>
      <c r="J55" s="2" t="s">
        <v>269</v>
      </c>
      <c r="K55" s="2" t="s">
        <v>269</v>
      </c>
      <c r="L55" s="2">
        <v>501</v>
      </c>
      <c r="M55" s="2" t="s">
        <v>774</v>
      </c>
      <c r="N55" s="2" t="s">
        <v>777</v>
      </c>
      <c r="O55" s="2" t="s">
        <v>827</v>
      </c>
      <c r="P55" s="2">
        <v>12</v>
      </c>
      <c r="Q55" s="2">
        <v>50</v>
      </c>
      <c r="R55" s="2">
        <v>50.1</v>
      </c>
      <c r="S55" s="2" t="s">
        <v>269</v>
      </c>
      <c r="T55" s="2" t="s">
        <v>269</v>
      </c>
      <c r="U55" s="2" t="s">
        <v>584</v>
      </c>
      <c r="V55" s="2" t="s">
        <v>56</v>
      </c>
      <c r="W55" s="2" t="s">
        <v>585</v>
      </c>
      <c r="X55" s="2"/>
      <c r="Y55" s="2">
        <v>917</v>
      </c>
      <c r="Z55" s="2"/>
      <c r="AA55" s="2"/>
      <c r="AB55" s="2"/>
      <c r="AC55" s="2">
        <v>700</v>
      </c>
      <c r="AD55" s="2">
        <v>917</v>
      </c>
      <c r="AE55" s="2">
        <v>1800000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 t="s">
        <v>273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 t="s">
        <v>57</v>
      </c>
      <c r="AR55" s="2" t="s">
        <v>779</v>
      </c>
      <c r="AS55" s="2">
        <v>1</v>
      </c>
      <c r="AT55" s="2">
        <v>1</v>
      </c>
      <c r="AU55" s="2">
        <v>0.7</v>
      </c>
      <c r="AV55" s="2">
        <v>0.7</v>
      </c>
      <c r="AW55" s="2">
        <v>700</v>
      </c>
    </row>
    <row r="56" spans="1:49" x14ac:dyDescent="0.25">
      <c r="A56"/>
      <c r="B56"/>
      <c r="C56"/>
      <c r="D56"/>
      <c r="G56" s="80">
        <v>43982</v>
      </c>
      <c r="H56" s="2" t="s">
        <v>774</v>
      </c>
      <c r="I56" s="2" t="s">
        <v>774</v>
      </c>
      <c r="J56" s="2" t="s">
        <v>269</v>
      </c>
      <c r="K56" s="2" t="s">
        <v>269</v>
      </c>
      <c r="L56" s="2">
        <v>501</v>
      </c>
      <c r="M56" s="2" t="s">
        <v>774</v>
      </c>
      <c r="N56" s="2" t="s">
        <v>777</v>
      </c>
      <c r="O56" s="2" t="s">
        <v>827</v>
      </c>
      <c r="P56" s="2">
        <v>12</v>
      </c>
      <c r="Q56" s="2">
        <v>50</v>
      </c>
      <c r="R56" s="2">
        <v>50.1</v>
      </c>
      <c r="S56" s="2" t="s">
        <v>269</v>
      </c>
      <c r="T56" s="2" t="s">
        <v>269</v>
      </c>
      <c r="U56" s="2" t="s">
        <v>509</v>
      </c>
      <c r="V56" s="2" t="s">
        <v>56</v>
      </c>
      <c r="W56" s="2" t="s">
        <v>510</v>
      </c>
      <c r="X56" s="2"/>
      <c r="Y56" s="2">
        <v>522</v>
      </c>
      <c r="Z56" s="2"/>
      <c r="AA56" s="2"/>
      <c r="AB56" s="2"/>
      <c r="AC56" s="2">
        <v>3800</v>
      </c>
      <c r="AD56" s="2">
        <v>522</v>
      </c>
      <c r="AE56" s="2">
        <v>1800000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 t="s">
        <v>273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 t="s">
        <v>57</v>
      </c>
      <c r="AR56" s="2" t="s">
        <v>779</v>
      </c>
      <c r="AS56" s="2">
        <v>1</v>
      </c>
      <c r="AT56" s="2">
        <v>1</v>
      </c>
      <c r="AU56" s="2">
        <v>3.8</v>
      </c>
      <c r="AV56" s="2">
        <v>3.8</v>
      </c>
      <c r="AW56" s="2">
        <v>3800</v>
      </c>
    </row>
    <row r="57" spans="1:49" x14ac:dyDescent="0.25">
      <c r="A57"/>
      <c r="B57"/>
      <c r="C57"/>
      <c r="D57"/>
      <c r="G57" s="80">
        <v>43982</v>
      </c>
      <c r="H57" s="2" t="s">
        <v>774</v>
      </c>
      <c r="I57" s="2" t="s">
        <v>774</v>
      </c>
      <c r="J57" s="2" t="s">
        <v>269</v>
      </c>
      <c r="K57" s="2" t="s">
        <v>269</v>
      </c>
      <c r="L57" s="2">
        <v>501</v>
      </c>
      <c r="M57" s="2" t="s">
        <v>774</v>
      </c>
      <c r="N57" s="2" t="s">
        <v>777</v>
      </c>
      <c r="O57" s="2" t="s">
        <v>827</v>
      </c>
      <c r="P57" s="2">
        <v>12</v>
      </c>
      <c r="Q57" s="2">
        <v>50</v>
      </c>
      <c r="R57" s="2">
        <v>50.1</v>
      </c>
      <c r="S57" s="2" t="s">
        <v>269</v>
      </c>
      <c r="T57" s="2" t="s">
        <v>269</v>
      </c>
      <c r="U57" s="2" t="s">
        <v>534</v>
      </c>
      <c r="V57" s="2" t="s">
        <v>56</v>
      </c>
      <c r="W57" s="2" t="s">
        <v>535</v>
      </c>
      <c r="X57" s="2"/>
      <c r="Y57" s="2">
        <v>684</v>
      </c>
      <c r="Z57" s="2"/>
      <c r="AA57" s="2"/>
      <c r="AB57" s="2"/>
      <c r="AC57" s="2">
        <v>4700</v>
      </c>
      <c r="AD57" s="2">
        <v>684</v>
      </c>
      <c r="AE57" s="2">
        <v>1800000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 t="s">
        <v>273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 t="s">
        <v>57</v>
      </c>
      <c r="AR57" s="2" t="s">
        <v>779</v>
      </c>
      <c r="AS57" s="2">
        <v>1</v>
      </c>
      <c r="AT57" s="2">
        <v>1</v>
      </c>
      <c r="AU57" s="2">
        <v>4.7</v>
      </c>
      <c r="AV57" s="2">
        <v>4.7</v>
      </c>
      <c r="AW57" s="2">
        <v>4700</v>
      </c>
    </row>
    <row r="58" spans="1:49" x14ac:dyDescent="0.25">
      <c r="A58"/>
      <c r="B58"/>
      <c r="C58"/>
      <c r="D58"/>
      <c r="G58" s="80">
        <v>43982</v>
      </c>
      <c r="H58" s="2" t="s">
        <v>774</v>
      </c>
      <c r="I58" s="2" t="s">
        <v>774</v>
      </c>
      <c r="J58" s="2" t="s">
        <v>269</v>
      </c>
      <c r="K58" s="2" t="s">
        <v>269</v>
      </c>
      <c r="L58" s="2">
        <v>501</v>
      </c>
      <c r="M58" s="2" t="s">
        <v>774</v>
      </c>
      <c r="N58" s="2" t="s">
        <v>777</v>
      </c>
      <c r="O58" s="2" t="s">
        <v>827</v>
      </c>
      <c r="P58" s="2">
        <v>12</v>
      </c>
      <c r="Q58" s="2">
        <v>50</v>
      </c>
      <c r="R58" s="2">
        <v>50.1</v>
      </c>
      <c r="S58" s="2" t="s">
        <v>269</v>
      </c>
      <c r="T58" s="2" t="s">
        <v>269</v>
      </c>
      <c r="U58" s="2" t="s">
        <v>589</v>
      </c>
      <c r="V58" s="2" t="s">
        <v>56</v>
      </c>
      <c r="W58" s="2" t="s">
        <v>590</v>
      </c>
      <c r="X58" s="2"/>
      <c r="Y58" s="2">
        <v>920</v>
      </c>
      <c r="Z58" s="2"/>
      <c r="AA58" s="2"/>
      <c r="AB58" s="2"/>
      <c r="AC58" s="2">
        <v>12100</v>
      </c>
      <c r="AD58" s="2">
        <v>920</v>
      </c>
      <c r="AE58" s="2">
        <v>1800000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 t="s">
        <v>273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 t="s">
        <v>57</v>
      </c>
      <c r="AR58" s="2" t="s">
        <v>779</v>
      </c>
      <c r="AS58" s="2">
        <v>1</v>
      </c>
      <c r="AT58" s="2">
        <v>1</v>
      </c>
      <c r="AU58" s="2">
        <v>12.1</v>
      </c>
      <c r="AV58" s="2">
        <v>12.1</v>
      </c>
      <c r="AW58" s="2">
        <v>12100</v>
      </c>
    </row>
    <row r="59" spans="1:49" x14ac:dyDescent="0.25">
      <c r="A59"/>
      <c r="B59"/>
      <c r="C59"/>
      <c r="D59"/>
      <c r="G59" s="80">
        <v>43982</v>
      </c>
      <c r="H59" s="2" t="s">
        <v>774</v>
      </c>
      <c r="I59" s="2" t="s">
        <v>774</v>
      </c>
      <c r="J59" s="2" t="s">
        <v>269</v>
      </c>
      <c r="K59" s="2" t="s">
        <v>269</v>
      </c>
      <c r="L59" s="2">
        <v>501</v>
      </c>
      <c r="M59" s="2" t="s">
        <v>774</v>
      </c>
      <c r="N59" s="2" t="s">
        <v>777</v>
      </c>
      <c r="O59" s="2" t="s">
        <v>828</v>
      </c>
      <c r="P59" s="2">
        <v>12</v>
      </c>
      <c r="Q59" s="2">
        <v>50</v>
      </c>
      <c r="R59" s="2">
        <v>50.1</v>
      </c>
      <c r="S59" s="2" t="s">
        <v>269</v>
      </c>
      <c r="T59" s="2" t="s">
        <v>269</v>
      </c>
      <c r="U59" s="2" t="s">
        <v>629</v>
      </c>
      <c r="V59" s="2" t="s">
        <v>56</v>
      </c>
      <c r="W59" s="2" t="s">
        <v>630</v>
      </c>
      <c r="X59" s="2"/>
      <c r="Y59" s="2" t="s">
        <v>628</v>
      </c>
      <c r="Z59" s="2"/>
      <c r="AA59" s="2"/>
      <c r="AB59" s="2"/>
      <c r="AC59" s="2">
        <v>19</v>
      </c>
      <c r="AD59" s="2" t="s">
        <v>628</v>
      </c>
      <c r="AE59" s="2">
        <v>1800000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 t="s">
        <v>273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 t="s">
        <v>57</v>
      </c>
      <c r="AR59" s="2" t="s">
        <v>779</v>
      </c>
      <c r="AS59" s="2">
        <v>1</v>
      </c>
      <c r="AT59" s="2">
        <v>1</v>
      </c>
      <c r="AU59" s="2">
        <v>1.9E-2</v>
      </c>
      <c r="AV59" s="2">
        <v>1.9E-2</v>
      </c>
      <c r="AW59" s="2">
        <v>19</v>
      </c>
    </row>
    <row r="60" spans="1:49" x14ac:dyDescent="0.25">
      <c r="A60"/>
      <c r="B60"/>
      <c r="C60"/>
      <c r="D60"/>
      <c r="G60" s="80">
        <v>43982</v>
      </c>
      <c r="H60" s="2" t="s">
        <v>774</v>
      </c>
      <c r="I60" s="2" t="s">
        <v>774</v>
      </c>
      <c r="J60" s="2" t="s">
        <v>269</v>
      </c>
      <c r="K60" s="2" t="s">
        <v>269</v>
      </c>
      <c r="L60" s="2">
        <v>501</v>
      </c>
      <c r="M60" s="2" t="s">
        <v>774</v>
      </c>
      <c r="N60" s="2" t="s">
        <v>777</v>
      </c>
      <c r="O60" s="2" t="s">
        <v>829</v>
      </c>
      <c r="P60" s="2">
        <v>12</v>
      </c>
      <c r="Q60" s="2">
        <v>50</v>
      </c>
      <c r="R60" s="2">
        <v>50.1</v>
      </c>
      <c r="S60" s="2" t="s">
        <v>269</v>
      </c>
      <c r="T60" s="2" t="s">
        <v>269</v>
      </c>
      <c r="U60" s="2" t="s">
        <v>514</v>
      </c>
      <c r="V60" s="2" t="s">
        <v>56</v>
      </c>
      <c r="W60" s="2" t="s">
        <v>515</v>
      </c>
      <c r="X60" s="2"/>
      <c r="Y60" s="2">
        <v>524</v>
      </c>
      <c r="Z60" s="2"/>
      <c r="AA60" s="2"/>
      <c r="AB60" s="2"/>
      <c r="AC60" s="2">
        <v>11000</v>
      </c>
      <c r="AD60" s="2">
        <v>524</v>
      </c>
      <c r="AE60" s="2">
        <v>1800000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 t="s">
        <v>273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 t="s">
        <v>57</v>
      </c>
      <c r="AR60" s="2" t="s">
        <v>779</v>
      </c>
      <c r="AS60" s="2">
        <v>1</v>
      </c>
      <c r="AT60" s="2">
        <v>1</v>
      </c>
      <c r="AU60" s="2">
        <v>11</v>
      </c>
      <c r="AV60" s="2">
        <v>11</v>
      </c>
      <c r="AW60" s="2">
        <v>11000</v>
      </c>
    </row>
    <row r="61" spans="1:49" x14ac:dyDescent="0.25">
      <c r="A61"/>
      <c r="B61"/>
      <c r="C61"/>
      <c r="D61"/>
      <c r="G61" s="80">
        <v>43982</v>
      </c>
      <c r="H61" s="2" t="s">
        <v>774</v>
      </c>
      <c r="I61" s="2" t="s">
        <v>774</v>
      </c>
      <c r="J61" s="2" t="s">
        <v>269</v>
      </c>
      <c r="K61" s="2" t="s">
        <v>269</v>
      </c>
      <c r="L61" s="2">
        <v>501</v>
      </c>
      <c r="M61" s="2" t="s">
        <v>774</v>
      </c>
      <c r="N61" s="2" t="s">
        <v>777</v>
      </c>
      <c r="O61" s="2" t="s">
        <v>830</v>
      </c>
      <c r="P61" s="2">
        <v>12</v>
      </c>
      <c r="Q61" s="2">
        <v>50</v>
      </c>
      <c r="R61" s="2">
        <v>50.1</v>
      </c>
      <c r="S61" s="2" t="s">
        <v>269</v>
      </c>
      <c r="T61" s="2" t="s">
        <v>269</v>
      </c>
      <c r="U61" s="2" t="s">
        <v>504</v>
      </c>
      <c r="V61" s="2" t="s">
        <v>56</v>
      </c>
      <c r="W61" s="2" t="s">
        <v>505</v>
      </c>
      <c r="X61" s="2"/>
      <c r="Y61" s="2">
        <v>516</v>
      </c>
      <c r="Z61" s="2"/>
      <c r="AA61" s="2"/>
      <c r="AB61" s="2"/>
      <c r="AC61" s="2">
        <v>1400</v>
      </c>
      <c r="AD61" s="2">
        <v>516</v>
      </c>
      <c r="AE61" s="2">
        <v>1800000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 t="s">
        <v>273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 t="s">
        <v>57</v>
      </c>
      <c r="AR61" s="2" t="s">
        <v>779</v>
      </c>
      <c r="AS61" s="2">
        <v>1</v>
      </c>
      <c r="AT61" s="2">
        <v>1</v>
      </c>
      <c r="AU61" s="2">
        <v>1.4</v>
      </c>
      <c r="AV61" s="2">
        <v>1.4</v>
      </c>
      <c r="AW61" s="2">
        <v>1400</v>
      </c>
    </row>
    <row r="62" spans="1:49" x14ac:dyDescent="0.25">
      <c r="A62"/>
      <c r="B62"/>
      <c r="C62"/>
      <c r="D62"/>
      <c r="G62" s="80">
        <v>43982</v>
      </c>
      <c r="H62" s="2" t="s">
        <v>774</v>
      </c>
      <c r="I62" s="2" t="s">
        <v>774</v>
      </c>
      <c r="J62" s="2" t="s">
        <v>269</v>
      </c>
      <c r="K62" s="2" t="s">
        <v>269</v>
      </c>
      <c r="L62" s="2">
        <v>501</v>
      </c>
      <c r="M62" s="2" t="s">
        <v>774</v>
      </c>
      <c r="N62" s="2" t="s">
        <v>777</v>
      </c>
      <c r="O62" s="2" t="s">
        <v>830</v>
      </c>
      <c r="P62" s="2">
        <v>12</v>
      </c>
      <c r="Q62" s="2">
        <v>50</v>
      </c>
      <c r="R62" s="2">
        <v>50.1</v>
      </c>
      <c r="S62" s="2" t="s">
        <v>269</v>
      </c>
      <c r="T62" s="2" t="s">
        <v>269</v>
      </c>
      <c r="U62" s="2" t="s">
        <v>519</v>
      </c>
      <c r="V62" s="2" t="s">
        <v>56</v>
      </c>
      <c r="W62" s="2" t="s">
        <v>520</v>
      </c>
      <c r="X62" s="2"/>
      <c r="Y62" s="2">
        <v>597</v>
      </c>
      <c r="Z62" s="2"/>
      <c r="AA62" s="2"/>
      <c r="AB62" s="2"/>
      <c r="AC62" s="2">
        <v>2000</v>
      </c>
      <c r="AD62" s="2">
        <v>597</v>
      </c>
      <c r="AE62" s="2">
        <v>1800000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 t="s">
        <v>273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 t="s">
        <v>57</v>
      </c>
      <c r="AR62" s="2" t="s">
        <v>779</v>
      </c>
      <c r="AS62" s="2">
        <v>1</v>
      </c>
      <c r="AT62" s="2">
        <v>1</v>
      </c>
      <c r="AU62" s="2">
        <v>2</v>
      </c>
      <c r="AV62" s="2">
        <v>2</v>
      </c>
      <c r="AW62" s="2">
        <v>2000</v>
      </c>
    </row>
    <row r="63" spans="1:49" x14ac:dyDescent="0.25">
      <c r="A63"/>
      <c r="B63"/>
      <c r="C63"/>
      <c r="D63"/>
      <c r="G63" s="80">
        <v>43982</v>
      </c>
      <c r="H63" s="2" t="s">
        <v>774</v>
      </c>
      <c r="I63" s="2" t="s">
        <v>774</v>
      </c>
      <c r="J63" s="2" t="s">
        <v>269</v>
      </c>
      <c r="K63" s="2" t="s">
        <v>269</v>
      </c>
      <c r="L63" s="2">
        <v>501</v>
      </c>
      <c r="M63" s="2" t="s">
        <v>774</v>
      </c>
      <c r="N63" s="2" t="s">
        <v>777</v>
      </c>
      <c r="O63" s="2" t="s">
        <v>830</v>
      </c>
      <c r="P63" s="2">
        <v>12</v>
      </c>
      <c r="Q63" s="2">
        <v>50</v>
      </c>
      <c r="R63" s="2">
        <v>50.1</v>
      </c>
      <c r="S63" s="2" t="s">
        <v>269</v>
      </c>
      <c r="T63" s="2" t="s">
        <v>269</v>
      </c>
      <c r="U63" s="2" t="s">
        <v>564</v>
      </c>
      <c r="V63" s="2" t="s">
        <v>56</v>
      </c>
      <c r="W63" s="2" t="s">
        <v>565</v>
      </c>
      <c r="X63" s="2"/>
      <c r="Y63" s="2">
        <v>885</v>
      </c>
      <c r="Z63" s="2"/>
      <c r="AA63" s="2"/>
      <c r="AB63" s="2"/>
      <c r="AC63" s="2">
        <v>12800</v>
      </c>
      <c r="AD63" s="2">
        <v>885</v>
      </c>
      <c r="AE63" s="2">
        <v>1800000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 t="s">
        <v>273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 t="s">
        <v>57</v>
      </c>
      <c r="AR63" s="2" t="s">
        <v>779</v>
      </c>
      <c r="AS63" s="2">
        <v>1</v>
      </c>
      <c r="AT63" s="2">
        <v>1</v>
      </c>
      <c r="AU63" s="2">
        <v>12.8</v>
      </c>
      <c r="AV63" s="2">
        <v>12.8</v>
      </c>
      <c r="AW63" s="2">
        <v>12800</v>
      </c>
    </row>
    <row r="64" spans="1:49" x14ac:dyDescent="0.25">
      <c r="A64"/>
      <c r="B64"/>
      <c r="C64"/>
      <c r="D64"/>
      <c r="G64" s="80">
        <v>43982</v>
      </c>
      <c r="H64" s="2" t="s">
        <v>774</v>
      </c>
      <c r="I64" s="2" t="s">
        <v>774</v>
      </c>
      <c r="J64" s="2" t="s">
        <v>269</v>
      </c>
      <c r="K64" s="2" t="s">
        <v>269</v>
      </c>
      <c r="L64" s="2">
        <v>501</v>
      </c>
      <c r="M64" s="2" t="s">
        <v>774</v>
      </c>
      <c r="N64" s="2" t="s">
        <v>777</v>
      </c>
      <c r="O64" s="2" t="s">
        <v>831</v>
      </c>
      <c r="P64" s="2">
        <v>12</v>
      </c>
      <c r="Q64" s="2">
        <v>50</v>
      </c>
      <c r="R64" s="2">
        <v>50.1</v>
      </c>
      <c r="S64" s="2" t="s">
        <v>269</v>
      </c>
      <c r="T64" s="2" t="s">
        <v>269</v>
      </c>
      <c r="U64" s="2" t="s">
        <v>544</v>
      </c>
      <c r="V64" s="2" t="s">
        <v>56</v>
      </c>
      <c r="W64" s="2" t="s">
        <v>545</v>
      </c>
      <c r="X64" s="2"/>
      <c r="Y64" s="2">
        <v>852</v>
      </c>
      <c r="Z64" s="2"/>
      <c r="AA64" s="2"/>
      <c r="AB64" s="2"/>
      <c r="AC64" s="2">
        <v>6000</v>
      </c>
      <c r="AD64" s="2">
        <v>852</v>
      </c>
      <c r="AE64" s="2">
        <v>1800000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 t="s">
        <v>273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 t="s">
        <v>57</v>
      </c>
      <c r="AR64" s="2" t="s">
        <v>779</v>
      </c>
      <c r="AS64" s="2">
        <v>1</v>
      </c>
      <c r="AT64" s="2">
        <v>1</v>
      </c>
      <c r="AU64" s="2">
        <v>6</v>
      </c>
      <c r="AV64" s="2">
        <v>6</v>
      </c>
      <c r="AW64" s="2">
        <v>6000</v>
      </c>
    </row>
    <row r="65" spans="1:49" x14ac:dyDescent="0.25">
      <c r="A65"/>
      <c r="B65"/>
      <c r="C65"/>
      <c r="D65"/>
      <c r="G65" s="80">
        <v>43982</v>
      </c>
      <c r="H65" s="2" t="s">
        <v>774</v>
      </c>
      <c r="I65" s="2" t="s">
        <v>774</v>
      </c>
      <c r="J65" s="2" t="s">
        <v>269</v>
      </c>
      <c r="K65" s="2" t="s">
        <v>269</v>
      </c>
      <c r="L65" s="2">
        <v>501</v>
      </c>
      <c r="M65" s="2" t="s">
        <v>774</v>
      </c>
      <c r="N65" s="2" t="s">
        <v>777</v>
      </c>
      <c r="O65" s="2" t="s">
        <v>831</v>
      </c>
      <c r="P65" s="2">
        <v>12</v>
      </c>
      <c r="Q65" s="2">
        <v>50</v>
      </c>
      <c r="R65" s="2">
        <v>50.1</v>
      </c>
      <c r="S65" s="2" t="s">
        <v>269</v>
      </c>
      <c r="T65" s="2" t="s">
        <v>269</v>
      </c>
      <c r="U65" s="2" t="s">
        <v>549</v>
      </c>
      <c r="V65" s="2" t="s">
        <v>56</v>
      </c>
      <c r="W65" s="2" t="s">
        <v>550</v>
      </c>
      <c r="X65" s="2"/>
      <c r="Y65" s="2">
        <v>853</v>
      </c>
      <c r="Z65" s="2"/>
      <c r="AA65" s="2"/>
      <c r="AB65" s="2"/>
      <c r="AC65" s="2">
        <v>1038</v>
      </c>
      <c r="AD65" s="2">
        <v>853</v>
      </c>
      <c r="AE65" s="2">
        <v>1800000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 t="s">
        <v>273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 t="s">
        <v>57</v>
      </c>
      <c r="AR65" s="2" t="s">
        <v>779</v>
      </c>
      <c r="AS65" s="2">
        <v>1</v>
      </c>
      <c r="AT65" s="2">
        <v>1</v>
      </c>
      <c r="AU65" s="2">
        <v>1.038</v>
      </c>
      <c r="AV65" s="2">
        <v>1.038</v>
      </c>
      <c r="AW65" s="2">
        <v>1038</v>
      </c>
    </row>
    <row r="66" spans="1:49" x14ac:dyDescent="0.25">
      <c r="A66"/>
      <c r="B66"/>
      <c r="C66"/>
      <c r="D66"/>
      <c r="G66" s="80">
        <v>43982</v>
      </c>
      <c r="H66" s="2" t="s">
        <v>774</v>
      </c>
      <c r="I66" s="2" t="s">
        <v>774</v>
      </c>
      <c r="J66" s="2" t="s">
        <v>269</v>
      </c>
      <c r="K66" s="2" t="s">
        <v>269</v>
      </c>
      <c r="L66" s="2">
        <v>501</v>
      </c>
      <c r="M66" s="2" t="s">
        <v>774</v>
      </c>
      <c r="N66" s="2" t="s">
        <v>777</v>
      </c>
      <c r="O66" s="2" t="s">
        <v>831</v>
      </c>
      <c r="P66" s="2">
        <v>12</v>
      </c>
      <c r="Q66" s="2">
        <v>50</v>
      </c>
      <c r="R66" s="2">
        <v>50.1</v>
      </c>
      <c r="S66" s="2" t="s">
        <v>269</v>
      </c>
      <c r="T66" s="2" t="s">
        <v>269</v>
      </c>
      <c r="U66" s="2" t="s">
        <v>559</v>
      </c>
      <c r="V66" s="2" t="s">
        <v>56</v>
      </c>
      <c r="W66" s="2" t="s">
        <v>560</v>
      </c>
      <c r="X66" s="2"/>
      <c r="Y66" s="2">
        <v>877</v>
      </c>
      <c r="Z66" s="2"/>
      <c r="AA66" s="2"/>
      <c r="AB66" s="2"/>
      <c r="AC66" s="2">
        <v>900</v>
      </c>
      <c r="AD66" s="2">
        <v>877</v>
      </c>
      <c r="AE66" s="2">
        <v>1800000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 t="s">
        <v>273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 t="s">
        <v>57</v>
      </c>
      <c r="AR66" s="2" t="s">
        <v>779</v>
      </c>
      <c r="AS66" s="2">
        <v>1</v>
      </c>
      <c r="AT66" s="2">
        <v>1</v>
      </c>
      <c r="AU66" s="2">
        <v>0.9</v>
      </c>
      <c r="AV66" s="2">
        <v>0.9</v>
      </c>
      <c r="AW66" s="2">
        <v>900</v>
      </c>
    </row>
    <row r="67" spans="1:49" x14ac:dyDescent="0.25">
      <c r="A67"/>
      <c r="B67"/>
      <c r="C67"/>
      <c r="D67"/>
      <c r="G67" s="80">
        <v>43982</v>
      </c>
      <c r="H67" s="2" t="s">
        <v>774</v>
      </c>
      <c r="I67" s="2" t="s">
        <v>774</v>
      </c>
      <c r="J67" s="2" t="s">
        <v>269</v>
      </c>
      <c r="K67" s="2" t="s">
        <v>269</v>
      </c>
      <c r="L67" s="2">
        <v>501</v>
      </c>
      <c r="M67" s="2" t="s">
        <v>774</v>
      </c>
      <c r="N67" s="2" t="s">
        <v>777</v>
      </c>
      <c r="O67" s="2" t="s">
        <v>832</v>
      </c>
      <c r="P67" s="2">
        <v>12</v>
      </c>
      <c r="Q67" s="2">
        <v>50</v>
      </c>
      <c r="R67" s="2">
        <v>50.1</v>
      </c>
      <c r="S67" s="2" t="s">
        <v>269</v>
      </c>
      <c r="T67" s="2" t="s">
        <v>269</v>
      </c>
      <c r="U67" s="2" t="s">
        <v>554</v>
      </c>
      <c r="V67" s="2" t="s">
        <v>56</v>
      </c>
      <c r="W67" s="2" t="s">
        <v>555</v>
      </c>
      <c r="X67" s="2"/>
      <c r="Y67" s="2">
        <v>876</v>
      </c>
      <c r="Z67" s="2"/>
      <c r="AA67" s="2"/>
      <c r="AB67" s="2"/>
      <c r="AC67" s="2">
        <v>800</v>
      </c>
      <c r="AD67" s="2">
        <v>876</v>
      </c>
      <c r="AE67" s="2">
        <v>1800000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 t="s">
        <v>273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 t="s">
        <v>57</v>
      </c>
      <c r="AR67" s="2" t="s">
        <v>779</v>
      </c>
      <c r="AS67" s="2">
        <v>1</v>
      </c>
      <c r="AT67" s="2">
        <v>1</v>
      </c>
      <c r="AU67" s="2">
        <v>0.8</v>
      </c>
      <c r="AV67" s="2">
        <v>0.8</v>
      </c>
      <c r="AW67" s="2">
        <v>800</v>
      </c>
    </row>
    <row r="68" spans="1:49" x14ac:dyDescent="0.25">
      <c r="A68"/>
      <c r="B68"/>
      <c r="C68"/>
      <c r="D68"/>
      <c r="G68" s="80">
        <v>43982</v>
      </c>
      <c r="H68" s="2" t="s">
        <v>774</v>
      </c>
      <c r="I68" s="2" t="s">
        <v>774</v>
      </c>
      <c r="J68" s="2" t="s">
        <v>269</v>
      </c>
      <c r="K68" s="2" t="s">
        <v>269</v>
      </c>
      <c r="L68" s="2">
        <v>501</v>
      </c>
      <c r="M68" s="2" t="s">
        <v>774</v>
      </c>
      <c r="N68" s="2" t="s">
        <v>777</v>
      </c>
      <c r="O68" s="2" t="s">
        <v>832</v>
      </c>
      <c r="P68" s="2" t="s">
        <v>373</v>
      </c>
      <c r="Q68" s="2">
        <v>50</v>
      </c>
      <c r="R68" s="2">
        <v>50.1</v>
      </c>
      <c r="S68" s="2" t="s">
        <v>269</v>
      </c>
      <c r="T68" s="2" t="s">
        <v>269</v>
      </c>
      <c r="U68" s="2" t="s">
        <v>781</v>
      </c>
      <c r="V68" s="2" t="s">
        <v>56</v>
      </c>
      <c r="W68" s="2" t="s">
        <v>782</v>
      </c>
      <c r="X68" s="2"/>
      <c r="Y68" s="2" t="s">
        <v>783</v>
      </c>
      <c r="Z68" s="2"/>
      <c r="AA68" s="2"/>
      <c r="AB68" s="2"/>
      <c r="AC68" s="2">
        <v>30</v>
      </c>
      <c r="AD68" s="2" t="s">
        <v>783</v>
      </c>
      <c r="AE68" s="2">
        <v>43</v>
      </c>
      <c r="AF68" s="2">
        <v>1</v>
      </c>
      <c r="AG68" s="2">
        <v>829479</v>
      </c>
      <c r="AH68" s="2">
        <v>63</v>
      </c>
      <c r="AI68" s="2">
        <v>15</v>
      </c>
      <c r="AJ68" s="2">
        <v>44</v>
      </c>
      <c r="AK68" s="2" t="s">
        <v>273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 t="s">
        <v>57</v>
      </c>
      <c r="AR68" s="2" t="s">
        <v>779</v>
      </c>
      <c r="AS68" s="2">
        <v>1</v>
      </c>
      <c r="AT68" s="2">
        <v>1</v>
      </c>
      <c r="AU68" s="2">
        <v>750</v>
      </c>
      <c r="AV68" s="2">
        <v>750</v>
      </c>
      <c r="AW68" s="2">
        <v>1247400</v>
      </c>
    </row>
    <row r="69" spans="1:49" x14ac:dyDescent="0.25">
      <c r="A69"/>
      <c r="B69"/>
      <c r="C69"/>
      <c r="D69"/>
      <c r="G69" s="80">
        <v>43982</v>
      </c>
      <c r="H69" s="2" t="s">
        <v>774</v>
      </c>
      <c r="I69" s="2" t="s">
        <v>774</v>
      </c>
      <c r="J69" s="2" t="s">
        <v>269</v>
      </c>
      <c r="K69" s="2" t="s">
        <v>269</v>
      </c>
      <c r="L69" s="2">
        <v>501</v>
      </c>
      <c r="M69" s="2" t="s">
        <v>774</v>
      </c>
      <c r="N69" s="2" t="s">
        <v>777</v>
      </c>
      <c r="O69" s="2" t="s">
        <v>833</v>
      </c>
      <c r="P69" s="2">
        <v>12</v>
      </c>
      <c r="Q69" s="2">
        <v>50</v>
      </c>
      <c r="R69" s="2">
        <v>50.1</v>
      </c>
      <c r="S69" s="2" t="s">
        <v>269</v>
      </c>
      <c r="T69" s="2" t="s">
        <v>269</v>
      </c>
      <c r="U69" s="2" t="s">
        <v>441</v>
      </c>
      <c r="V69" s="2" t="s">
        <v>377</v>
      </c>
      <c r="W69" s="2" t="s">
        <v>442</v>
      </c>
      <c r="X69" s="2"/>
      <c r="Y69" s="2">
        <v>79805</v>
      </c>
      <c r="Z69" s="2"/>
      <c r="AA69" s="2"/>
      <c r="AB69" s="2"/>
      <c r="AC69" s="2">
        <v>20</v>
      </c>
      <c r="AD69" s="2">
        <v>79805</v>
      </c>
      <c r="AE69" s="2">
        <v>1800000</v>
      </c>
      <c r="AF69" s="2">
        <v>1</v>
      </c>
      <c r="AG69" s="2">
        <v>1</v>
      </c>
      <c r="AH69" s="2">
        <v>40</v>
      </c>
      <c r="AI69" s="2">
        <v>16</v>
      </c>
      <c r="AJ69" s="2">
        <v>30</v>
      </c>
      <c r="AK69" s="2" t="s">
        <v>273</v>
      </c>
      <c r="AL69" s="2">
        <v>0</v>
      </c>
      <c r="AM69" s="2" t="s">
        <v>834</v>
      </c>
      <c r="AN69" s="2">
        <v>0</v>
      </c>
      <c r="AO69" s="2">
        <v>0</v>
      </c>
      <c r="AP69" s="2">
        <v>0</v>
      </c>
      <c r="AQ69" s="2" t="s">
        <v>57</v>
      </c>
      <c r="AR69" s="2" t="s">
        <v>779</v>
      </c>
      <c r="AS69" s="2">
        <v>1</v>
      </c>
      <c r="AT69" s="2">
        <v>1</v>
      </c>
      <c r="AU69" s="2">
        <v>200</v>
      </c>
      <c r="AV69" s="2">
        <v>200</v>
      </c>
      <c r="AW69" s="2">
        <v>384000</v>
      </c>
    </row>
    <row r="70" spans="1:49" x14ac:dyDescent="0.25">
      <c r="A70"/>
      <c r="B70"/>
      <c r="C70"/>
      <c r="D70"/>
      <c r="G70" s="80">
        <v>43982</v>
      </c>
      <c r="H70" s="2" t="s">
        <v>774</v>
      </c>
      <c r="I70" s="2" t="s">
        <v>774</v>
      </c>
      <c r="J70" s="2" t="s">
        <v>269</v>
      </c>
      <c r="K70" s="2" t="s">
        <v>269</v>
      </c>
      <c r="L70" s="2">
        <v>501</v>
      </c>
      <c r="M70" s="2" t="s">
        <v>774</v>
      </c>
      <c r="N70" s="2" t="s">
        <v>777</v>
      </c>
      <c r="O70" s="2" t="s">
        <v>833</v>
      </c>
      <c r="P70" s="2">
        <v>12</v>
      </c>
      <c r="Q70" s="2">
        <v>50</v>
      </c>
      <c r="R70" s="2">
        <v>50.1</v>
      </c>
      <c r="S70" s="2" t="s">
        <v>269</v>
      </c>
      <c r="T70" s="2" t="s">
        <v>269</v>
      </c>
      <c r="U70" s="2" t="s">
        <v>443</v>
      </c>
      <c r="V70" s="2" t="s">
        <v>377</v>
      </c>
      <c r="W70" s="2" t="s">
        <v>444</v>
      </c>
      <c r="X70" s="2"/>
      <c r="Y70" s="2">
        <v>82915</v>
      </c>
      <c r="Z70" s="2"/>
      <c r="AA70" s="2"/>
      <c r="AB70" s="2"/>
      <c r="AC70" s="2">
        <v>8</v>
      </c>
      <c r="AD70" s="2">
        <v>82915</v>
      </c>
      <c r="AE70" s="2">
        <v>1800000</v>
      </c>
      <c r="AF70" s="2">
        <v>1</v>
      </c>
      <c r="AG70" s="2">
        <v>1</v>
      </c>
      <c r="AH70" s="2">
        <v>30</v>
      </c>
      <c r="AI70" s="2">
        <v>12</v>
      </c>
      <c r="AJ70" s="2">
        <v>25</v>
      </c>
      <c r="AK70" s="2" t="s">
        <v>273</v>
      </c>
      <c r="AL70" s="2">
        <v>0</v>
      </c>
      <c r="AM70" s="2" t="s">
        <v>835</v>
      </c>
      <c r="AN70" s="2">
        <v>0</v>
      </c>
      <c r="AO70" s="2">
        <v>0</v>
      </c>
      <c r="AP70" s="2">
        <v>0</v>
      </c>
      <c r="AQ70" s="2" t="s">
        <v>57</v>
      </c>
      <c r="AR70" s="2" t="s">
        <v>779</v>
      </c>
      <c r="AS70" s="2">
        <v>1</v>
      </c>
      <c r="AT70" s="2">
        <v>1</v>
      </c>
      <c r="AU70" s="2">
        <v>64</v>
      </c>
      <c r="AV70" s="2">
        <v>64</v>
      </c>
      <c r="AW70" s="2">
        <v>72000</v>
      </c>
    </row>
    <row r="71" spans="1:49" x14ac:dyDescent="0.25">
      <c r="A71"/>
      <c r="B71"/>
      <c r="C71"/>
      <c r="D71"/>
      <c r="G71" s="80">
        <v>43982</v>
      </c>
      <c r="H71" s="2" t="s">
        <v>774</v>
      </c>
      <c r="I71" s="2" t="s">
        <v>774</v>
      </c>
      <c r="J71" s="2" t="s">
        <v>269</v>
      </c>
      <c r="K71" s="2" t="s">
        <v>269</v>
      </c>
      <c r="L71" s="2">
        <v>501</v>
      </c>
      <c r="M71" s="2" t="s">
        <v>774</v>
      </c>
      <c r="N71" s="2" t="s">
        <v>777</v>
      </c>
      <c r="O71" s="2" t="s">
        <v>833</v>
      </c>
      <c r="P71" s="2">
        <v>12</v>
      </c>
      <c r="Q71" s="2">
        <v>50</v>
      </c>
      <c r="R71" s="2">
        <v>50.1</v>
      </c>
      <c r="S71" s="2" t="s">
        <v>269</v>
      </c>
      <c r="T71" s="2" t="s">
        <v>269</v>
      </c>
      <c r="U71" s="2" t="s">
        <v>445</v>
      </c>
      <c r="V71" s="2" t="s">
        <v>377</v>
      </c>
      <c r="W71" s="2" t="s">
        <v>446</v>
      </c>
      <c r="X71" s="2"/>
      <c r="Y71" s="2">
        <v>79736</v>
      </c>
      <c r="Z71" s="2"/>
      <c r="AA71" s="2"/>
      <c r="AB71" s="2"/>
      <c r="AC71" s="2">
        <v>2</v>
      </c>
      <c r="AD71" s="2">
        <v>79736</v>
      </c>
      <c r="AE71" s="2">
        <v>1800000</v>
      </c>
      <c r="AF71" s="2">
        <v>1</v>
      </c>
      <c r="AG71" s="2">
        <v>1</v>
      </c>
      <c r="AH71" s="2">
        <v>30</v>
      </c>
      <c r="AI71" s="2">
        <v>12</v>
      </c>
      <c r="AJ71" s="2">
        <v>25</v>
      </c>
      <c r="AK71" s="2" t="s">
        <v>273</v>
      </c>
      <c r="AL71" s="2">
        <v>0</v>
      </c>
      <c r="AM71" s="2" t="s">
        <v>835</v>
      </c>
      <c r="AN71" s="2">
        <v>0</v>
      </c>
      <c r="AO71" s="2">
        <v>0</v>
      </c>
      <c r="AP71" s="2">
        <v>0</v>
      </c>
      <c r="AQ71" s="2" t="s">
        <v>57</v>
      </c>
      <c r="AR71" s="2" t="s">
        <v>779</v>
      </c>
      <c r="AS71" s="2">
        <v>1</v>
      </c>
      <c r="AT71" s="2">
        <v>1</v>
      </c>
      <c r="AU71" s="2">
        <v>4</v>
      </c>
      <c r="AV71" s="2">
        <v>4</v>
      </c>
      <c r="AW71" s="2">
        <v>18000</v>
      </c>
    </row>
    <row r="72" spans="1:49" x14ac:dyDescent="0.25">
      <c r="A72"/>
      <c r="B72"/>
      <c r="C72"/>
      <c r="D72"/>
      <c r="G72" s="80">
        <v>43982</v>
      </c>
      <c r="H72" s="2" t="s">
        <v>774</v>
      </c>
      <c r="I72" s="2" t="s">
        <v>774</v>
      </c>
      <c r="J72" s="2" t="s">
        <v>269</v>
      </c>
      <c r="K72" s="2" t="s">
        <v>269</v>
      </c>
      <c r="L72" s="2">
        <v>501</v>
      </c>
      <c r="M72" s="2" t="s">
        <v>774</v>
      </c>
      <c r="N72" s="2" t="s">
        <v>777</v>
      </c>
      <c r="O72" s="2" t="s">
        <v>833</v>
      </c>
      <c r="P72" s="2" t="s">
        <v>373</v>
      </c>
      <c r="Q72" s="2">
        <v>50</v>
      </c>
      <c r="R72" s="2">
        <v>50.1</v>
      </c>
      <c r="S72" s="2" t="s">
        <v>269</v>
      </c>
      <c r="T72" s="2" t="s">
        <v>269</v>
      </c>
      <c r="U72" s="2" t="s">
        <v>781</v>
      </c>
      <c r="V72" s="2" t="s">
        <v>56</v>
      </c>
      <c r="W72" s="2" t="s">
        <v>782</v>
      </c>
      <c r="X72" s="2"/>
      <c r="Y72" s="2" t="s">
        <v>783</v>
      </c>
      <c r="Z72" s="2"/>
      <c r="AA72" s="2"/>
      <c r="AB72" s="2"/>
      <c r="AC72" s="2">
        <v>25</v>
      </c>
      <c r="AD72" s="2" t="s">
        <v>783</v>
      </c>
      <c r="AE72" s="2">
        <v>43</v>
      </c>
      <c r="AF72" s="2">
        <v>1</v>
      </c>
      <c r="AG72" s="2">
        <v>829479</v>
      </c>
      <c r="AH72" s="2">
        <v>63</v>
      </c>
      <c r="AI72" s="2">
        <v>15</v>
      </c>
      <c r="AJ72" s="2">
        <v>44</v>
      </c>
      <c r="AK72" s="2" t="s">
        <v>273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 t="s">
        <v>57</v>
      </c>
      <c r="AR72" s="2" t="s">
        <v>779</v>
      </c>
      <c r="AS72" s="2">
        <v>1</v>
      </c>
      <c r="AT72" s="2">
        <v>1</v>
      </c>
      <c r="AU72" s="2">
        <v>625</v>
      </c>
      <c r="AV72" s="2">
        <v>625</v>
      </c>
      <c r="AW72" s="2">
        <v>1039500</v>
      </c>
    </row>
    <row r="73" spans="1:49" x14ac:dyDescent="0.25">
      <c r="A73"/>
      <c r="B73"/>
      <c r="C73"/>
      <c r="D73"/>
      <c r="G73" s="80">
        <v>43982</v>
      </c>
      <c r="H73" s="2" t="s">
        <v>774</v>
      </c>
      <c r="I73" s="2" t="s">
        <v>774</v>
      </c>
      <c r="J73" s="2" t="s">
        <v>269</v>
      </c>
      <c r="K73" s="2" t="s">
        <v>269</v>
      </c>
      <c r="L73" s="2">
        <v>501</v>
      </c>
      <c r="M73" s="2" t="s">
        <v>774</v>
      </c>
      <c r="N73" s="2" t="s">
        <v>777</v>
      </c>
      <c r="O73" s="2" t="s">
        <v>836</v>
      </c>
      <c r="P73" s="2" t="s">
        <v>373</v>
      </c>
      <c r="Q73" s="2">
        <v>50</v>
      </c>
      <c r="R73" s="2">
        <v>50.1</v>
      </c>
      <c r="S73" s="2" t="s">
        <v>269</v>
      </c>
      <c r="T73" s="2" t="s">
        <v>269</v>
      </c>
      <c r="U73" s="2" t="s">
        <v>781</v>
      </c>
      <c r="V73" s="2" t="s">
        <v>56</v>
      </c>
      <c r="W73" s="2" t="s">
        <v>782</v>
      </c>
      <c r="X73" s="2"/>
      <c r="Y73" s="2" t="s">
        <v>783</v>
      </c>
      <c r="Z73" s="2"/>
      <c r="AA73" s="2"/>
      <c r="AB73" s="2"/>
      <c r="AC73" s="2">
        <v>30</v>
      </c>
      <c r="AD73" s="2" t="s">
        <v>783</v>
      </c>
      <c r="AE73" s="2">
        <v>43</v>
      </c>
      <c r="AF73" s="2">
        <v>1</v>
      </c>
      <c r="AG73" s="2">
        <v>829479</v>
      </c>
      <c r="AH73" s="2">
        <v>63</v>
      </c>
      <c r="AI73" s="2">
        <v>15</v>
      </c>
      <c r="AJ73" s="2">
        <v>44</v>
      </c>
      <c r="AK73" s="2" t="s">
        <v>273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 t="s">
        <v>57</v>
      </c>
      <c r="AR73" s="2" t="s">
        <v>779</v>
      </c>
      <c r="AS73" s="2">
        <v>1</v>
      </c>
      <c r="AT73" s="2">
        <v>1</v>
      </c>
      <c r="AU73" s="2">
        <v>750</v>
      </c>
      <c r="AV73" s="2">
        <v>750</v>
      </c>
      <c r="AW73" s="2">
        <v>1247400</v>
      </c>
    </row>
    <row r="74" spans="1:49" x14ac:dyDescent="0.25">
      <c r="A74"/>
      <c r="B74"/>
      <c r="C74"/>
      <c r="D74"/>
      <c r="G74" s="80">
        <v>43982</v>
      </c>
      <c r="H74" s="2" t="s">
        <v>774</v>
      </c>
      <c r="I74" s="2" t="s">
        <v>774</v>
      </c>
      <c r="J74" s="2" t="s">
        <v>269</v>
      </c>
      <c r="K74" s="2" t="s">
        <v>269</v>
      </c>
      <c r="L74" s="2">
        <v>501</v>
      </c>
      <c r="M74" s="2" t="s">
        <v>774</v>
      </c>
      <c r="N74" s="2" t="s">
        <v>777</v>
      </c>
      <c r="O74" s="2" t="s">
        <v>837</v>
      </c>
      <c r="P74" s="2" t="s">
        <v>373</v>
      </c>
      <c r="Q74" s="2">
        <v>50</v>
      </c>
      <c r="R74" s="2">
        <v>50.1</v>
      </c>
      <c r="S74" s="2" t="s">
        <v>269</v>
      </c>
      <c r="T74" s="2" t="s">
        <v>269</v>
      </c>
      <c r="U74" s="2" t="s">
        <v>781</v>
      </c>
      <c r="V74" s="2" t="s">
        <v>56</v>
      </c>
      <c r="W74" s="2" t="s">
        <v>782</v>
      </c>
      <c r="X74" s="2"/>
      <c r="Y74" s="2" t="s">
        <v>783</v>
      </c>
      <c r="Z74" s="2"/>
      <c r="AA74" s="2"/>
      <c r="AB74" s="2"/>
      <c r="AC74" s="2">
        <v>25</v>
      </c>
      <c r="AD74" s="2" t="s">
        <v>783</v>
      </c>
      <c r="AE74" s="2">
        <v>43</v>
      </c>
      <c r="AF74" s="2">
        <v>1</v>
      </c>
      <c r="AG74" s="2">
        <v>829479</v>
      </c>
      <c r="AH74" s="2">
        <v>63</v>
      </c>
      <c r="AI74" s="2">
        <v>15</v>
      </c>
      <c r="AJ74" s="2">
        <v>44</v>
      </c>
      <c r="AK74" s="2" t="s">
        <v>273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 t="s">
        <v>57</v>
      </c>
      <c r="AR74" s="2" t="s">
        <v>779</v>
      </c>
      <c r="AS74" s="2">
        <v>1</v>
      </c>
      <c r="AT74" s="2">
        <v>1</v>
      </c>
      <c r="AU74" s="2">
        <v>625</v>
      </c>
      <c r="AV74" s="2">
        <v>625</v>
      </c>
      <c r="AW74" s="2">
        <v>1039500</v>
      </c>
    </row>
    <row r="75" spans="1:49" x14ac:dyDescent="0.25">
      <c r="A75"/>
      <c r="B75"/>
      <c r="C75"/>
      <c r="D75"/>
      <c r="G75" s="80">
        <v>43982</v>
      </c>
      <c r="H75" s="2" t="s">
        <v>774</v>
      </c>
      <c r="I75" s="2" t="s">
        <v>774</v>
      </c>
      <c r="J75" s="2" t="s">
        <v>269</v>
      </c>
      <c r="K75" s="2" t="s">
        <v>269</v>
      </c>
      <c r="L75" s="2">
        <v>501</v>
      </c>
      <c r="M75" s="2" t="s">
        <v>774</v>
      </c>
      <c r="N75" s="2" t="s">
        <v>777</v>
      </c>
      <c r="O75" s="2" t="s">
        <v>838</v>
      </c>
      <c r="P75" s="2" t="s">
        <v>373</v>
      </c>
      <c r="Q75" s="2">
        <v>50</v>
      </c>
      <c r="R75" s="2">
        <v>50.1</v>
      </c>
      <c r="S75" s="2" t="s">
        <v>269</v>
      </c>
      <c r="T75" s="2" t="s">
        <v>269</v>
      </c>
      <c r="U75" s="2" t="s">
        <v>378</v>
      </c>
      <c r="V75" s="2" t="s">
        <v>56</v>
      </c>
      <c r="W75" s="2" t="s">
        <v>380</v>
      </c>
      <c r="X75" s="2"/>
      <c r="Y75" s="2" t="s">
        <v>379</v>
      </c>
      <c r="Z75" s="2"/>
      <c r="AA75" s="2"/>
      <c r="AB75" s="2"/>
      <c r="AC75" s="2">
        <v>30</v>
      </c>
      <c r="AD75" s="2" t="s">
        <v>379</v>
      </c>
      <c r="AE75" s="2">
        <v>1800000</v>
      </c>
      <c r="AF75" s="2">
        <v>1</v>
      </c>
      <c r="AG75" s="2">
        <v>4158</v>
      </c>
      <c r="AH75" s="2">
        <v>70</v>
      </c>
      <c r="AI75" s="2">
        <v>45</v>
      </c>
      <c r="AJ75" s="2">
        <v>20</v>
      </c>
      <c r="AK75" s="2" t="s">
        <v>273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 t="s">
        <v>57</v>
      </c>
      <c r="AR75" s="2" t="s">
        <v>779</v>
      </c>
      <c r="AS75" s="2">
        <v>1</v>
      </c>
      <c r="AT75" s="2">
        <v>1</v>
      </c>
      <c r="AU75" s="2">
        <v>750</v>
      </c>
      <c r="AV75" s="2">
        <v>750</v>
      </c>
      <c r="AW75" s="2">
        <v>1890000</v>
      </c>
    </row>
    <row r="76" spans="1:49" x14ac:dyDescent="0.25">
      <c r="A76"/>
      <c r="B76"/>
      <c r="C76"/>
      <c r="D76"/>
      <c r="G76" s="80">
        <v>43982</v>
      </c>
      <c r="H76" s="2" t="s">
        <v>774</v>
      </c>
      <c r="I76" s="2" t="s">
        <v>774</v>
      </c>
      <c r="J76" s="2" t="s">
        <v>269</v>
      </c>
      <c r="K76" s="2" t="s">
        <v>269</v>
      </c>
      <c r="L76" s="2">
        <v>501</v>
      </c>
      <c r="M76" s="2" t="s">
        <v>774</v>
      </c>
      <c r="N76" s="2" t="s">
        <v>777</v>
      </c>
      <c r="O76" s="2" t="s">
        <v>839</v>
      </c>
      <c r="P76" s="2">
        <v>12</v>
      </c>
      <c r="Q76" s="2">
        <v>50</v>
      </c>
      <c r="R76" s="2">
        <v>50.1</v>
      </c>
      <c r="S76" s="2" t="s">
        <v>269</v>
      </c>
      <c r="T76" s="2" t="s">
        <v>269</v>
      </c>
      <c r="U76" s="2" t="s">
        <v>644</v>
      </c>
      <c r="V76" s="2" t="s">
        <v>56</v>
      </c>
      <c r="W76" s="2" t="s">
        <v>645</v>
      </c>
      <c r="X76" s="2"/>
      <c r="Y76" s="2">
        <v>113000</v>
      </c>
      <c r="Z76" s="2"/>
      <c r="AA76" s="2"/>
      <c r="AB76" s="2"/>
      <c r="AC76" s="2">
        <v>35</v>
      </c>
      <c r="AD76" s="2">
        <v>113000</v>
      </c>
      <c r="AE76" s="2">
        <v>59</v>
      </c>
      <c r="AF76" s="2">
        <v>1</v>
      </c>
      <c r="AG76" s="2">
        <v>102250</v>
      </c>
      <c r="AH76" s="2">
        <v>51</v>
      </c>
      <c r="AI76" s="2">
        <v>35</v>
      </c>
      <c r="AJ76" s="2">
        <v>17</v>
      </c>
      <c r="AK76" s="2" t="s">
        <v>273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 t="s">
        <v>57</v>
      </c>
      <c r="AR76" s="2" t="s">
        <v>779</v>
      </c>
      <c r="AS76" s="2">
        <v>1</v>
      </c>
      <c r="AT76" s="2">
        <v>1</v>
      </c>
      <c r="AU76" s="2">
        <v>525</v>
      </c>
      <c r="AV76" s="2">
        <v>525</v>
      </c>
      <c r="AW76" s="2">
        <v>1062075</v>
      </c>
    </row>
    <row r="77" spans="1:49" x14ac:dyDescent="0.25">
      <c r="A77"/>
      <c r="B77"/>
      <c r="C77"/>
      <c r="D77"/>
      <c r="G77" s="80">
        <v>43982</v>
      </c>
      <c r="H77" s="2" t="s">
        <v>774</v>
      </c>
      <c r="I77" s="2" t="s">
        <v>774</v>
      </c>
      <c r="J77" s="2" t="s">
        <v>269</v>
      </c>
      <c r="K77" s="2" t="s">
        <v>269</v>
      </c>
      <c r="L77" s="2">
        <v>501</v>
      </c>
      <c r="M77" s="2" t="s">
        <v>774</v>
      </c>
      <c r="N77" s="2" t="s">
        <v>777</v>
      </c>
      <c r="O77" s="2" t="s">
        <v>840</v>
      </c>
      <c r="P77" s="2">
        <v>12</v>
      </c>
      <c r="Q77" s="2">
        <v>50</v>
      </c>
      <c r="R77" s="2">
        <v>50.1</v>
      </c>
      <c r="S77" s="2" t="s">
        <v>269</v>
      </c>
      <c r="T77" s="2" t="s">
        <v>269</v>
      </c>
      <c r="U77" s="2" t="s">
        <v>644</v>
      </c>
      <c r="V77" s="2" t="s">
        <v>56</v>
      </c>
      <c r="W77" s="2" t="s">
        <v>645</v>
      </c>
      <c r="X77" s="2"/>
      <c r="Y77" s="2">
        <v>113000</v>
      </c>
      <c r="Z77" s="2"/>
      <c r="AA77" s="2"/>
      <c r="AB77" s="2"/>
      <c r="AC77" s="2">
        <v>35</v>
      </c>
      <c r="AD77" s="2">
        <v>113000</v>
      </c>
      <c r="AE77" s="2">
        <v>59</v>
      </c>
      <c r="AF77" s="2">
        <v>1</v>
      </c>
      <c r="AG77" s="2">
        <v>102250</v>
      </c>
      <c r="AH77" s="2">
        <v>51</v>
      </c>
      <c r="AI77" s="2">
        <v>35</v>
      </c>
      <c r="AJ77" s="2">
        <v>17</v>
      </c>
      <c r="AK77" s="2" t="s">
        <v>273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 t="s">
        <v>57</v>
      </c>
      <c r="AR77" s="2" t="s">
        <v>779</v>
      </c>
      <c r="AS77" s="2">
        <v>1</v>
      </c>
      <c r="AT77" s="2">
        <v>1</v>
      </c>
      <c r="AU77" s="2">
        <v>525</v>
      </c>
      <c r="AV77" s="2">
        <v>525</v>
      </c>
      <c r="AW77" s="2">
        <v>1062075</v>
      </c>
    </row>
    <row r="78" spans="1:49" x14ac:dyDescent="0.25">
      <c r="A78"/>
      <c r="B78"/>
      <c r="C78"/>
      <c r="D78"/>
      <c r="G78" s="80">
        <v>43982</v>
      </c>
      <c r="H78" s="2" t="s">
        <v>774</v>
      </c>
      <c r="I78" s="2" t="s">
        <v>774</v>
      </c>
      <c r="J78" s="2" t="s">
        <v>269</v>
      </c>
      <c r="K78" s="2" t="s">
        <v>269</v>
      </c>
      <c r="L78" s="2">
        <v>501</v>
      </c>
      <c r="M78" s="2" t="s">
        <v>774</v>
      </c>
      <c r="N78" s="2" t="s">
        <v>777</v>
      </c>
      <c r="O78" s="2" t="s">
        <v>841</v>
      </c>
      <c r="P78" s="2" t="s">
        <v>373</v>
      </c>
      <c r="Q78" s="2">
        <v>50</v>
      </c>
      <c r="R78" s="2">
        <v>50.1</v>
      </c>
      <c r="S78" s="2" t="s">
        <v>269</v>
      </c>
      <c r="T78" s="2" t="s">
        <v>269</v>
      </c>
      <c r="U78" s="2" t="s">
        <v>378</v>
      </c>
      <c r="V78" s="2" t="s">
        <v>56</v>
      </c>
      <c r="W78" s="2" t="s">
        <v>380</v>
      </c>
      <c r="X78" s="2"/>
      <c r="Y78" s="2" t="s">
        <v>379</v>
      </c>
      <c r="Z78" s="2"/>
      <c r="AA78" s="2"/>
      <c r="AB78" s="2"/>
      <c r="AC78" s="2">
        <v>30</v>
      </c>
      <c r="AD78" s="2" t="s">
        <v>379</v>
      </c>
      <c r="AE78" s="2">
        <v>1800000</v>
      </c>
      <c r="AF78" s="2">
        <v>1</v>
      </c>
      <c r="AG78" s="2">
        <v>4158</v>
      </c>
      <c r="AH78" s="2">
        <v>70</v>
      </c>
      <c r="AI78" s="2">
        <v>45</v>
      </c>
      <c r="AJ78" s="2">
        <v>20</v>
      </c>
      <c r="AK78" s="2" t="s">
        <v>273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 t="s">
        <v>57</v>
      </c>
      <c r="AR78" s="2" t="s">
        <v>779</v>
      </c>
      <c r="AS78" s="2">
        <v>1</v>
      </c>
      <c r="AT78" s="2">
        <v>1</v>
      </c>
      <c r="AU78" s="2">
        <v>750</v>
      </c>
      <c r="AV78" s="2">
        <v>750</v>
      </c>
      <c r="AW78" s="2">
        <v>1890000</v>
      </c>
    </row>
    <row r="79" spans="1:49" x14ac:dyDescent="0.25">
      <c r="A79"/>
      <c r="B79"/>
      <c r="C79"/>
      <c r="D79"/>
      <c r="G79" s="80">
        <v>43982</v>
      </c>
      <c r="H79" s="2" t="s">
        <v>774</v>
      </c>
      <c r="I79" s="2" t="s">
        <v>774</v>
      </c>
      <c r="J79" s="2" t="s">
        <v>269</v>
      </c>
      <c r="K79" s="2" t="s">
        <v>269</v>
      </c>
      <c r="L79" s="2">
        <v>501</v>
      </c>
      <c r="M79" s="2" t="s">
        <v>774</v>
      </c>
      <c r="N79" s="2" t="s">
        <v>777</v>
      </c>
      <c r="O79" s="2" t="s">
        <v>842</v>
      </c>
      <c r="P79" s="2" t="s">
        <v>373</v>
      </c>
      <c r="Q79" s="2">
        <v>50</v>
      </c>
      <c r="R79" s="2">
        <v>50.1</v>
      </c>
      <c r="S79" s="2" t="s">
        <v>269</v>
      </c>
      <c r="T79" s="2" t="s">
        <v>269</v>
      </c>
      <c r="U79" s="2" t="s">
        <v>378</v>
      </c>
      <c r="V79" s="2" t="s">
        <v>56</v>
      </c>
      <c r="W79" s="2" t="s">
        <v>380</v>
      </c>
      <c r="X79" s="2"/>
      <c r="Y79" s="2" t="s">
        <v>379</v>
      </c>
      <c r="Z79" s="2"/>
      <c r="AA79" s="2"/>
      <c r="AB79" s="2"/>
      <c r="AC79" s="2">
        <v>25</v>
      </c>
      <c r="AD79" s="2" t="s">
        <v>379</v>
      </c>
      <c r="AE79" s="2">
        <v>1800000</v>
      </c>
      <c r="AF79" s="2">
        <v>1</v>
      </c>
      <c r="AG79" s="2">
        <v>4158</v>
      </c>
      <c r="AH79" s="2">
        <v>70</v>
      </c>
      <c r="AI79" s="2">
        <v>45</v>
      </c>
      <c r="AJ79" s="2">
        <v>20</v>
      </c>
      <c r="AK79" s="2" t="s">
        <v>273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 t="s">
        <v>57</v>
      </c>
      <c r="AR79" s="2" t="s">
        <v>779</v>
      </c>
      <c r="AS79" s="2">
        <v>1</v>
      </c>
      <c r="AT79" s="2">
        <v>1</v>
      </c>
      <c r="AU79" s="2">
        <v>625</v>
      </c>
      <c r="AV79" s="2">
        <v>625</v>
      </c>
      <c r="AW79" s="2">
        <v>1575000</v>
      </c>
    </row>
    <row r="80" spans="1:49" x14ac:dyDescent="0.25">
      <c r="A80"/>
      <c r="B80"/>
      <c r="C80"/>
      <c r="D80"/>
      <c r="G80" s="80">
        <v>43982</v>
      </c>
      <c r="H80" s="2" t="s">
        <v>774</v>
      </c>
      <c r="I80" s="2" t="s">
        <v>774</v>
      </c>
      <c r="J80" s="2" t="s">
        <v>269</v>
      </c>
      <c r="K80" s="2" t="s">
        <v>269</v>
      </c>
      <c r="L80" s="2">
        <v>501</v>
      </c>
      <c r="M80" s="2" t="s">
        <v>774</v>
      </c>
      <c r="N80" s="2" t="s">
        <v>777</v>
      </c>
      <c r="O80" s="2" t="s">
        <v>843</v>
      </c>
      <c r="P80" s="2">
        <v>12</v>
      </c>
      <c r="Q80" s="2">
        <v>50</v>
      </c>
      <c r="R80" s="2">
        <v>50.1</v>
      </c>
      <c r="S80" s="2" t="s">
        <v>269</v>
      </c>
      <c r="T80" s="2" t="s">
        <v>269</v>
      </c>
      <c r="U80" s="2" t="s">
        <v>644</v>
      </c>
      <c r="V80" s="2" t="s">
        <v>56</v>
      </c>
      <c r="W80" s="2" t="s">
        <v>645</v>
      </c>
      <c r="X80" s="2"/>
      <c r="Y80" s="2">
        <v>113000</v>
      </c>
      <c r="Z80" s="2"/>
      <c r="AA80" s="2"/>
      <c r="AB80" s="2"/>
      <c r="AC80" s="2">
        <v>24</v>
      </c>
      <c r="AD80" s="2">
        <v>113000</v>
      </c>
      <c r="AE80" s="2">
        <v>59</v>
      </c>
      <c r="AF80" s="2">
        <v>1</v>
      </c>
      <c r="AG80" s="2">
        <v>102250</v>
      </c>
      <c r="AH80" s="2">
        <v>51</v>
      </c>
      <c r="AI80" s="2">
        <v>35</v>
      </c>
      <c r="AJ80" s="2">
        <v>17</v>
      </c>
      <c r="AK80" s="2" t="s">
        <v>273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 t="s">
        <v>57</v>
      </c>
      <c r="AR80" s="2" t="s">
        <v>779</v>
      </c>
      <c r="AS80" s="2">
        <v>1</v>
      </c>
      <c r="AT80" s="2">
        <v>1</v>
      </c>
      <c r="AU80" s="2">
        <v>360</v>
      </c>
      <c r="AV80" s="2">
        <v>360</v>
      </c>
      <c r="AW80" s="2">
        <v>728280</v>
      </c>
    </row>
    <row r="81" spans="1:49" x14ac:dyDescent="0.25">
      <c r="A81"/>
      <c r="B81"/>
      <c r="C81"/>
      <c r="D81"/>
      <c r="G81" s="80">
        <v>43982</v>
      </c>
      <c r="H81" s="2" t="s">
        <v>774</v>
      </c>
      <c r="I81" s="2" t="s">
        <v>774</v>
      </c>
      <c r="J81" s="2" t="s">
        <v>269</v>
      </c>
      <c r="K81" s="2" t="s">
        <v>269</v>
      </c>
      <c r="L81" s="2">
        <v>501</v>
      </c>
      <c r="M81" s="2" t="s">
        <v>774</v>
      </c>
      <c r="N81" s="2" t="s">
        <v>777</v>
      </c>
      <c r="O81" s="2" t="s">
        <v>844</v>
      </c>
      <c r="P81" s="2">
        <v>12</v>
      </c>
      <c r="Q81" s="2">
        <v>50</v>
      </c>
      <c r="R81" s="2">
        <v>50.1</v>
      </c>
      <c r="S81" s="2" t="s">
        <v>269</v>
      </c>
      <c r="T81" s="2" t="s">
        <v>269</v>
      </c>
      <c r="U81" s="2" t="s">
        <v>644</v>
      </c>
      <c r="V81" s="2" t="s">
        <v>56</v>
      </c>
      <c r="W81" s="2" t="s">
        <v>645</v>
      </c>
      <c r="X81" s="2"/>
      <c r="Y81" s="2">
        <v>113000</v>
      </c>
      <c r="Z81" s="2"/>
      <c r="AA81" s="2"/>
      <c r="AB81" s="2"/>
      <c r="AC81" s="2">
        <v>35</v>
      </c>
      <c r="AD81" s="2">
        <v>113000</v>
      </c>
      <c r="AE81" s="2">
        <v>59</v>
      </c>
      <c r="AF81" s="2">
        <v>1</v>
      </c>
      <c r="AG81" s="2">
        <v>102250</v>
      </c>
      <c r="AH81" s="2">
        <v>51</v>
      </c>
      <c r="AI81" s="2">
        <v>35</v>
      </c>
      <c r="AJ81" s="2">
        <v>17</v>
      </c>
      <c r="AK81" s="2" t="s">
        <v>273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 t="s">
        <v>57</v>
      </c>
      <c r="AR81" s="2" t="s">
        <v>779</v>
      </c>
      <c r="AS81" s="2">
        <v>1</v>
      </c>
      <c r="AT81" s="2">
        <v>1</v>
      </c>
      <c r="AU81" s="2">
        <v>525</v>
      </c>
      <c r="AV81" s="2">
        <v>525</v>
      </c>
      <c r="AW81" s="2">
        <v>1062075</v>
      </c>
    </row>
    <row r="82" spans="1:49" x14ac:dyDescent="0.25">
      <c r="A82"/>
      <c r="B82"/>
      <c r="C82"/>
      <c r="D82"/>
      <c r="G82" s="80">
        <v>43982</v>
      </c>
      <c r="H82" s="2" t="s">
        <v>774</v>
      </c>
      <c r="I82" s="2" t="s">
        <v>774</v>
      </c>
      <c r="J82" s="2" t="s">
        <v>269</v>
      </c>
      <c r="K82" s="2" t="s">
        <v>269</v>
      </c>
      <c r="L82" s="2">
        <v>501</v>
      </c>
      <c r="M82" s="2" t="s">
        <v>774</v>
      </c>
      <c r="N82" s="2" t="s">
        <v>777</v>
      </c>
      <c r="O82" s="2" t="s">
        <v>845</v>
      </c>
      <c r="P82" s="2" t="s">
        <v>373</v>
      </c>
      <c r="Q82" s="2">
        <v>50</v>
      </c>
      <c r="R82" s="2">
        <v>50.1</v>
      </c>
      <c r="S82" s="2" t="s">
        <v>269</v>
      </c>
      <c r="T82" s="2" t="s">
        <v>269</v>
      </c>
      <c r="U82" s="2" t="s">
        <v>378</v>
      </c>
      <c r="V82" s="2" t="s">
        <v>56</v>
      </c>
      <c r="W82" s="2" t="s">
        <v>380</v>
      </c>
      <c r="X82" s="2"/>
      <c r="Y82" s="2" t="s">
        <v>379</v>
      </c>
      <c r="Z82" s="2"/>
      <c r="AA82" s="2"/>
      <c r="AB82" s="2"/>
      <c r="AC82" s="2">
        <v>30</v>
      </c>
      <c r="AD82" s="2" t="s">
        <v>379</v>
      </c>
      <c r="AE82" s="2">
        <v>1800000</v>
      </c>
      <c r="AF82" s="2">
        <v>1</v>
      </c>
      <c r="AG82" s="2">
        <v>4158</v>
      </c>
      <c r="AH82" s="2">
        <v>70</v>
      </c>
      <c r="AI82" s="2">
        <v>45</v>
      </c>
      <c r="AJ82" s="2">
        <v>20</v>
      </c>
      <c r="AK82" s="2" t="s">
        <v>273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 t="s">
        <v>57</v>
      </c>
      <c r="AR82" s="2" t="s">
        <v>779</v>
      </c>
      <c r="AS82" s="2">
        <v>1</v>
      </c>
      <c r="AT82" s="2">
        <v>1</v>
      </c>
      <c r="AU82" s="2">
        <v>750</v>
      </c>
      <c r="AV82" s="2">
        <v>750</v>
      </c>
      <c r="AW82" s="2">
        <v>1890000</v>
      </c>
    </row>
    <row r="83" spans="1:49" x14ac:dyDescent="0.25">
      <c r="A83"/>
      <c r="B83"/>
      <c r="C83"/>
      <c r="D83"/>
      <c r="G83" s="80">
        <v>43982</v>
      </c>
      <c r="H83" s="2" t="s">
        <v>774</v>
      </c>
      <c r="I83" s="2" t="s">
        <v>774</v>
      </c>
      <c r="J83" s="2" t="s">
        <v>269</v>
      </c>
      <c r="K83" s="2" t="s">
        <v>269</v>
      </c>
      <c r="L83" s="2">
        <v>501</v>
      </c>
      <c r="M83" s="2" t="s">
        <v>774</v>
      </c>
      <c r="N83" s="2" t="s">
        <v>777</v>
      </c>
      <c r="O83" s="2" t="s">
        <v>846</v>
      </c>
      <c r="P83" s="2" t="s">
        <v>373</v>
      </c>
      <c r="Q83" s="2">
        <v>50</v>
      </c>
      <c r="R83" s="2">
        <v>50.1</v>
      </c>
      <c r="S83" s="2" t="s">
        <v>269</v>
      </c>
      <c r="T83" s="2" t="s">
        <v>269</v>
      </c>
      <c r="U83" s="2" t="s">
        <v>378</v>
      </c>
      <c r="V83" s="2" t="s">
        <v>56</v>
      </c>
      <c r="W83" s="2" t="s">
        <v>380</v>
      </c>
      <c r="X83" s="2"/>
      <c r="Y83" s="2" t="s">
        <v>379</v>
      </c>
      <c r="Z83" s="2"/>
      <c r="AA83" s="2"/>
      <c r="AB83" s="2"/>
      <c r="AC83" s="2">
        <v>25</v>
      </c>
      <c r="AD83" s="2" t="s">
        <v>379</v>
      </c>
      <c r="AE83" s="2">
        <v>1800000</v>
      </c>
      <c r="AF83" s="2">
        <v>1</v>
      </c>
      <c r="AG83" s="2">
        <v>4158</v>
      </c>
      <c r="AH83" s="2">
        <v>70</v>
      </c>
      <c r="AI83" s="2">
        <v>45</v>
      </c>
      <c r="AJ83" s="2">
        <v>20</v>
      </c>
      <c r="AK83" s="2" t="s">
        <v>273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 t="s">
        <v>57</v>
      </c>
      <c r="AR83" s="2" t="s">
        <v>779</v>
      </c>
      <c r="AS83" s="2">
        <v>1</v>
      </c>
      <c r="AT83" s="2">
        <v>1</v>
      </c>
      <c r="AU83" s="2">
        <v>625</v>
      </c>
      <c r="AV83" s="2">
        <v>625</v>
      </c>
      <c r="AW83" s="2">
        <v>1575000</v>
      </c>
    </row>
    <row r="84" spans="1:49" x14ac:dyDescent="0.25">
      <c r="A84"/>
      <c r="B84"/>
      <c r="C84"/>
      <c r="D84"/>
      <c r="G84" s="80">
        <v>43982</v>
      </c>
      <c r="H84" s="2" t="s">
        <v>774</v>
      </c>
      <c r="I84" s="2" t="s">
        <v>774</v>
      </c>
      <c r="J84" s="2" t="s">
        <v>269</v>
      </c>
      <c r="K84" s="2" t="s">
        <v>269</v>
      </c>
      <c r="L84" s="2">
        <v>501</v>
      </c>
      <c r="M84" s="2" t="s">
        <v>774</v>
      </c>
      <c r="N84" s="2" t="s">
        <v>777</v>
      </c>
      <c r="O84" s="2" t="s">
        <v>847</v>
      </c>
      <c r="P84" s="2">
        <v>12</v>
      </c>
      <c r="Q84" s="2">
        <v>50</v>
      </c>
      <c r="R84" s="2">
        <v>50.1</v>
      </c>
      <c r="S84" s="2" t="s">
        <v>269</v>
      </c>
      <c r="T84" s="2" t="s">
        <v>269</v>
      </c>
      <c r="U84" s="2" t="s">
        <v>644</v>
      </c>
      <c r="V84" s="2" t="s">
        <v>56</v>
      </c>
      <c r="W84" s="2" t="s">
        <v>645</v>
      </c>
      <c r="X84" s="2"/>
      <c r="Y84" s="2">
        <v>113000</v>
      </c>
      <c r="Z84" s="2"/>
      <c r="AA84" s="2"/>
      <c r="AB84" s="2"/>
      <c r="AC84" s="2">
        <v>35</v>
      </c>
      <c r="AD84" s="2">
        <v>113000</v>
      </c>
      <c r="AE84" s="2">
        <v>59</v>
      </c>
      <c r="AF84" s="2">
        <v>1</v>
      </c>
      <c r="AG84" s="2">
        <v>102250</v>
      </c>
      <c r="AH84" s="2">
        <v>51</v>
      </c>
      <c r="AI84" s="2">
        <v>35</v>
      </c>
      <c r="AJ84" s="2">
        <v>17</v>
      </c>
      <c r="AK84" s="2" t="s">
        <v>273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 t="s">
        <v>57</v>
      </c>
      <c r="AR84" s="2" t="s">
        <v>779</v>
      </c>
      <c r="AS84" s="2">
        <v>1</v>
      </c>
      <c r="AT84" s="2">
        <v>1</v>
      </c>
      <c r="AU84" s="2">
        <v>525</v>
      </c>
      <c r="AV84" s="2">
        <v>525</v>
      </c>
      <c r="AW84" s="2">
        <v>1062075</v>
      </c>
    </row>
    <row r="85" spans="1:49" x14ac:dyDescent="0.25">
      <c r="A85"/>
      <c r="B85"/>
      <c r="C85"/>
      <c r="D85"/>
      <c r="G85" s="80">
        <v>43982</v>
      </c>
      <c r="H85" s="2" t="s">
        <v>774</v>
      </c>
      <c r="I85" s="2" t="s">
        <v>774</v>
      </c>
      <c r="J85" s="2" t="s">
        <v>269</v>
      </c>
      <c r="K85" s="2" t="s">
        <v>269</v>
      </c>
      <c r="L85" s="2">
        <v>501</v>
      </c>
      <c r="M85" s="2" t="s">
        <v>774</v>
      </c>
      <c r="N85" s="2" t="s">
        <v>777</v>
      </c>
      <c r="O85" s="2" t="s">
        <v>848</v>
      </c>
      <c r="P85" s="2" t="s">
        <v>373</v>
      </c>
      <c r="Q85" s="2">
        <v>50</v>
      </c>
      <c r="R85" s="2">
        <v>50.1</v>
      </c>
      <c r="S85" s="2" t="s">
        <v>269</v>
      </c>
      <c r="T85" s="2" t="s">
        <v>269</v>
      </c>
      <c r="U85" s="2" t="s">
        <v>378</v>
      </c>
      <c r="V85" s="2" t="s">
        <v>56</v>
      </c>
      <c r="W85" s="2" t="s">
        <v>380</v>
      </c>
      <c r="X85" s="2"/>
      <c r="Y85" s="2" t="s">
        <v>379</v>
      </c>
      <c r="Z85" s="2"/>
      <c r="AA85" s="2"/>
      <c r="AB85" s="2"/>
      <c r="AC85" s="2">
        <v>30</v>
      </c>
      <c r="AD85" s="2" t="s">
        <v>379</v>
      </c>
      <c r="AE85" s="2">
        <v>1800000</v>
      </c>
      <c r="AF85" s="2">
        <v>1</v>
      </c>
      <c r="AG85" s="2">
        <v>4158</v>
      </c>
      <c r="AH85" s="2">
        <v>70</v>
      </c>
      <c r="AI85" s="2">
        <v>45</v>
      </c>
      <c r="AJ85" s="2">
        <v>20</v>
      </c>
      <c r="AK85" s="2" t="s">
        <v>273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 t="s">
        <v>57</v>
      </c>
      <c r="AR85" s="2" t="s">
        <v>779</v>
      </c>
      <c r="AS85" s="2">
        <v>1</v>
      </c>
      <c r="AT85" s="2">
        <v>1</v>
      </c>
      <c r="AU85" s="2">
        <v>750</v>
      </c>
      <c r="AV85" s="2">
        <v>750</v>
      </c>
      <c r="AW85" s="2">
        <v>1890000</v>
      </c>
    </row>
    <row r="86" spans="1:49" x14ac:dyDescent="0.25">
      <c r="A86"/>
      <c r="B86"/>
      <c r="C86"/>
      <c r="D86"/>
      <c r="G86" s="80">
        <v>43982</v>
      </c>
      <c r="H86" s="2" t="s">
        <v>774</v>
      </c>
      <c r="I86" s="2" t="s">
        <v>774</v>
      </c>
      <c r="J86" s="2" t="s">
        <v>269</v>
      </c>
      <c r="K86" s="2" t="s">
        <v>269</v>
      </c>
      <c r="L86" s="2">
        <v>501</v>
      </c>
      <c r="M86" s="2" t="s">
        <v>774</v>
      </c>
      <c r="N86" s="2" t="s">
        <v>777</v>
      </c>
      <c r="O86" s="2" t="s">
        <v>849</v>
      </c>
      <c r="P86" s="2" t="s">
        <v>373</v>
      </c>
      <c r="Q86" s="2">
        <v>50</v>
      </c>
      <c r="R86" s="2">
        <v>50.1</v>
      </c>
      <c r="S86" s="2" t="s">
        <v>269</v>
      </c>
      <c r="T86" s="2" t="s">
        <v>269</v>
      </c>
      <c r="U86" s="2" t="s">
        <v>378</v>
      </c>
      <c r="V86" s="2" t="s">
        <v>56</v>
      </c>
      <c r="W86" s="2" t="s">
        <v>380</v>
      </c>
      <c r="X86" s="2"/>
      <c r="Y86" s="2" t="s">
        <v>379</v>
      </c>
      <c r="Z86" s="2"/>
      <c r="AA86" s="2"/>
      <c r="AB86" s="2"/>
      <c r="AC86" s="2">
        <v>25</v>
      </c>
      <c r="AD86" s="2" t="s">
        <v>379</v>
      </c>
      <c r="AE86" s="2">
        <v>1800000</v>
      </c>
      <c r="AF86" s="2">
        <v>1</v>
      </c>
      <c r="AG86" s="2">
        <v>4158</v>
      </c>
      <c r="AH86" s="2">
        <v>70</v>
      </c>
      <c r="AI86" s="2">
        <v>45</v>
      </c>
      <c r="AJ86" s="2">
        <v>20</v>
      </c>
      <c r="AK86" s="2" t="s">
        <v>273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 t="s">
        <v>57</v>
      </c>
      <c r="AR86" s="2" t="s">
        <v>779</v>
      </c>
      <c r="AS86" s="2">
        <v>1</v>
      </c>
      <c r="AT86" s="2">
        <v>1</v>
      </c>
      <c r="AU86" s="2">
        <v>625</v>
      </c>
      <c r="AV86" s="2">
        <v>625</v>
      </c>
      <c r="AW86" s="2">
        <v>1575000</v>
      </c>
    </row>
    <row r="87" spans="1:49" x14ac:dyDescent="0.25">
      <c r="A87"/>
      <c r="B87"/>
      <c r="C87"/>
      <c r="D87"/>
      <c r="G87" s="80">
        <v>43982</v>
      </c>
      <c r="H87" s="2" t="s">
        <v>774</v>
      </c>
      <c r="I87" s="2" t="s">
        <v>774</v>
      </c>
      <c r="J87" s="2" t="s">
        <v>269</v>
      </c>
      <c r="K87" s="2" t="s">
        <v>269</v>
      </c>
      <c r="L87" s="2">
        <v>501</v>
      </c>
      <c r="M87" s="2" t="s">
        <v>774</v>
      </c>
      <c r="N87" s="2" t="s">
        <v>777</v>
      </c>
      <c r="O87" s="2" t="s">
        <v>850</v>
      </c>
      <c r="P87" s="2">
        <v>12</v>
      </c>
      <c r="Q87" s="2">
        <v>50</v>
      </c>
      <c r="R87" s="2">
        <v>50.1</v>
      </c>
      <c r="S87" s="2" t="s">
        <v>269</v>
      </c>
      <c r="T87" s="2" t="s">
        <v>269</v>
      </c>
      <c r="U87" s="2" t="s">
        <v>438</v>
      </c>
      <c r="V87" s="2" t="s">
        <v>377</v>
      </c>
      <c r="W87" s="2" t="s">
        <v>440</v>
      </c>
      <c r="X87" s="2"/>
      <c r="Y87" s="2" t="s">
        <v>439</v>
      </c>
      <c r="Z87" s="2"/>
      <c r="AA87" s="2"/>
      <c r="AB87" s="2"/>
      <c r="AC87" s="2">
        <v>28</v>
      </c>
      <c r="AD87" s="2" t="s">
        <v>439</v>
      </c>
      <c r="AE87" s="2">
        <v>1800000</v>
      </c>
      <c r="AF87" s="2">
        <v>1</v>
      </c>
      <c r="AG87" s="2">
        <v>1</v>
      </c>
      <c r="AH87" s="2">
        <v>65</v>
      </c>
      <c r="AI87" s="2">
        <v>35</v>
      </c>
      <c r="AJ87" s="2">
        <v>20</v>
      </c>
      <c r="AK87" s="2" t="s">
        <v>273</v>
      </c>
      <c r="AL87" s="2">
        <v>0</v>
      </c>
      <c r="AM87" s="2" t="s">
        <v>835</v>
      </c>
      <c r="AN87" s="2">
        <v>0</v>
      </c>
      <c r="AO87" s="2">
        <v>0</v>
      </c>
      <c r="AP87" s="2">
        <v>0</v>
      </c>
      <c r="AQ87" s="2" t="s">
        <v>57</v>
      </c>
      <c r="AR87" s="2" t="s">
        <v>779</v>
      </c>
      <c r="AS87" s="2">
        <v>1</v>
      </c>
      <c r="AT87" s="2">
        <v>1</v>
      </c>
      <c r="AU87" s="2">
        <v>420</v>
      </c>
      <c r="AV87" s="2">
        <v>420</v>
      </c>
      <c r="AW87" s="2">
        <v>1274000</v>
      </c>
    </row>
    <row r="88" spans="1:49" x14ac:dyDescent="0.25">
      <c r="A88"/>
      <c r="B88"/>
      <c r="C88"/>
      <c r="D88"/>
      <c r="G88" s="80">
        <v>43982</v>
      </c>
      <c r="H88" s="2" t="s">
        <v>774</v>
      </c>
      <c r="I88" s="2" t="s">
        <v>774</v>
      </c>
      <c r="J88" s="2" t="s">
        <v>269</v>
      </c>
      <c r="K88" s="2" t="s">
        <v>269</v>
      </c>
      <c r="L88" s="2">
        <v>501</v>
      </c>
      <c r="M88" s="2" t="s">
        <v>774</v>
      </c>
      <c r="N88" s="2" t="s">
        <v>777</v>
      </c>
      <c r="O88" s="2" t="s">
        <v>851</v>
      </c>
      <c r="P88" s="2">
        <v>12</v>
      </c>
      <c r="Q88" s="2">
        <v>50</v>
      </c>
      <c r="R88" s="2">
        <v>50.1</v>
      </c>
      <c r="S88" s="2" t="s">
        <v>269</v>
      </c>
      <c r="T88" s="2" t="s">
        <v>269</v>
      </c>
      <c r="U88" s="2" t="s">
        <v>438</v>
      </c>
      <c r="V88" s="2" t="s">
        <v>377</v>
      </c>
      <c r="W88" s="2" t="s">
        <v>440</v>
      </c>
      <c r="X88" s="2"/>
      <c r="Y88" s="2" t="s">
        <v>439</v>
      </c>
      <c r="Z88" s="2"/>
      <c r="AA88" s="2"/>
      <c r="AB88" s="2"/>
      <c r="AC88" s="2">
        <v>28</v>
      </c>
      <c r="AD88" s="2" t="s">
        <v>439</v>
      </c>
      <c r="AE88" s="2">
        <v>1800000</v>
      </c>
      <c r="AF88" s="2">
        <v>1</v>
      </c>
      <c r="AG88" s="2">
        <v>1</v>
      </c>
      <c r="AH88" s="2">
        <v>65</v>
      </c>
      <c r="AI88" s="2">
        <v>35</v>
      </c>
      <c r="AJ88" s="2">
        <v>20</v>
      </c>
      <c r="AK88" s="2" t="s">
        <v>273</v>
      </c>
      <c r="AL88" s="2">
        <v>0</v>
      </c>
      <c r="AM88" s="2" t="s">
        <v>852</v>
      </c>
      <c r="AN88" s="2">
        <v>0</v>
      </c>
      <c r="AO88" s="2">
        <v>0</v>
      </c>
      <c r="AP88" s="2">
        <v>0</v>
      </c>
      <c r="AQ88" s="2" t="s">
        <v>57</v>
      </c>
      <c r="AR88" s="2" t="s">
        <v>779</v>
      </c>
      <c r="AS88" s="2">
        <v>1</v>
      </c>
      <c r="AT88" s="2">
        <v>1</v>
      </c>
      <c r="AU88" s="2">
        <v>420</v>
      </c>
      <c r="AV88" s="2">
        <v>420</v>
      </c>
      <c r="AW88" s="2">
        <v>1274000</v>
      </c>
    </row>
    <row r="89" spans="1:49" x14ac:dyDescent="0.25">
      <c r="A89"/>
      <c r="B89"/>
      <c r="C89"/>
      <c r="D89"/>
      <c r="G89" s="80">
        <v>43982</v>
      </c>
      <c r="H89" s="2" t="s">
        <v>774</v>
      </c>
      <c r="I89" s="2" t="s">
        <v>774</v>
      </c>
      <c r="J89" s="2" t="s">
        <v>269</v>
      </c>
      <c r="K89" s="2" t="s">
        <v>269</v>
      </c>
      <c r="L89" s="2">
        <v>501</v>
      </c>
      <c r="M89" s="2" t="s">
        <v>774</v>
      </c>
      <c r="N89" s="2" t="s">
        <v>777</v>
      </c>
      <c r="O89" s="2" t="s">
        <v>853</v>
      </c>
      <c r="P89" s="2" t="s">
        <v>373</v>
      </c>
      <c r="Q89" s="2">
        <v>50</v>
      </c>
      <c r="R89" s="2">
        <v>50.1</v>
      </c>
      <c r="S89" s="2" t="s">
        <v>269</v>
      </c>
      <c r="T89" s="2" t="s">
        <v>269</v>
      </c>
      <c r="U89" s="2" t="s">
        <v>378</v>
      </c>
      <c r="V89" s="2" t="s">
        <v>56</v>
      </c>
      <c r="W89" s="2" t="s">
        <v>380</v>
      </c>
      <c r="X89" s="2"/>
      <c r="Y89" s="2" t="s">
        <v>379</v>
      </c>
      <c r="Z89" s="2"/>
      <c r="AA89" s="2"/>
      <c r="AB89" s="2"/>
      <c r="AC89" s="2">
        <v>30</v>
      </c>
      <c r="AD89" s="2" t="s">
        <v>379</v>
      </c>
      <c r="AE89" s="2">
        <v>1800000</v>
      </c>
      <c r="AF89" s="2">
        <v>1</v>
      </c>
      <c r="AG89" s="2">
        <v>4158</v>
      </c>
      <c r="AH89" s="2">
        <v>70</v>
      </c>
      <c r="AI89" s="2">
        <v>45</v>
      </c>
      <c r="AJ89" s="2">
        <v>20</v>
      </c>
      <c r="AK89" s="2" t="s">
        <v>273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 t="s">
        <v>57</v>
      </c>
      <c r="AR89" s="2" t="s">
        <v>779</v>
      </c>
      <c r="AS89" s="2">
        <v>1</v>
      </c>
      <c r="AT89" s="2">
        <v>1</v>
      </c>
      <c r="AU89" s="2">
        <v>750</v>
      </c>
      <c r="AV89" s="2">
        <v>750</v>
      </c>
      <c r="AW89" s="2">
        <v>1890000</v>
      </c>
    </row>
    <row r="90" spans="1:49" x14ac:dyDescent="0.25">
      <c r="A90"/>
      <c r="B90"/>
      <c r="C90"/>
      <c r="D90"/>
      <c r="G90" s="80">
        <v>43982</v>
      </c>
      <c r="H90" s="2" t="s">
        <v>774</v>
      </c>
      <c r="I90" s="2" t="s">
        <v>774</v>
      </c>
      <c r="J90" s="2" t="s">
        <v>269</v>
      </c>
      <c r="K90" s="2" t="s">
        <v>269</v>
      </c>
      <c r="L90" s="2">
        <v>501</v>
      </c>
      <c r="M90" s="2" t="s">
        <v>774</v>
      </c>
      <c r="N90" s="2" t="s">
        <v>777</v>
      </c>
      <c r="O90" s="2" t="s">
        <v>854</v>
      </c>
      <c r="P90" s="2" t="s">
        <v>373</v>
      </c>
      <c r="Q90" s="2">
        <v>50</v>
      </c>
      <c r="R90" s="2">
        <v>50.1</v>
      </c>
      <c r="S90" s="2" t="s">
        <v>269</v>
      </c>
      <c r="T90" s="2" t="s">
        <v>269</v>
      </c>
      <c r="U90" s="2" t="s">
        <v>378</v>
      </c>
      <c r="V90" s="2" t="s">
        <v>56</v>
      </c>
      <c r="W90" s="2" t="s">
        <v>380</v>
      </c>
      <c r="X90" s="2"/>
      <c r="Y90" s="2" t="s">
        <v>379</v>
      </c>
      <c r="Z90" s="2"/>
      <c r="AA90" s="2"/>
      <c r="AB90" s="2"/>
      <c r="AC90" s="2">
        <v>25</v>
      </c>
      <c r="AD90" s="2" t="s">
        <v>379</v>
      </c>
      <c r="AE90" s="2">
        <v>1800000</v>
      </c>
      <c r="AF90" s="2">
        <v>1</v>
      </c>
      <c r="AG90" s="2">
        <v>4158</v>
      </c>
      <c r="AH90" s="2">
        <v>70</v>
      </c>
      <c r="AI90" s="2">
        <v>45</v>
      </c>
      <c r="AJ90" s="2">
        <v>20</v>
      </c>
      <c r="AK90" s="2" t="s">
        <v>273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 t="s">
        <v>57</v>
      </c>
      <c r="AR90" s="2" t="s">
        <v>779</v>
      </c>
      <c r="AS90" s="2">
        <v>1</v>
      </c>
      <c r="AT90" s="2">
        <v>1</v>
      </c>
      <c r="AU90" s="2">
        <v>625</v>
      </c>
      <c r="AV90" s="2">
        <v>625</v>
      </c>
      <c r="AW90" s="2">
        <v>1575000</v>
      </c>
    </row>
    <row r="91" spans="1:49" x14ac:dyDescent="0.25">
      <c r="A91"/>
      <c r="B91"/>
      <c r="C91"/>
      <c r="D91"/>
      <c r="G91" s="80">
        <v>43982</v>
      </c>
      <c r="H91" s="2" t="s">
        <v>774</v>
      </c>
      <c r="I91" s="2" t="s">
        <v>774</v>
      </c>
      <c r="J91" s="2" t="s">
        <v>269</v>
      </c>
      <c r="K91" s="2" t="s">
        <v>269</v>
      </c>
      <c r="L91" s="2">
        <v>501</v>
      </c>
      <c r="M91" s="2" t="s">
        <v>774</v>
      </c>
      <c r="N91" s="2" t="s">
        <v>777</v>
      </c>
      <c r="O91" s="2" t="s">
        <v>855</v>
      </c>
      <c r="P91" s="2">
        <v>12</v>
      </c>
      <c r="Q91" s="2">
        <v>50</v>
      </c>
      <c r="R91" s="2">
        <v>50.1</v>
      </c>
      <c r="S91" s="2" t="s">
        <v>269</v>
      </c>
      <c r="T91" s="2" t="s">
        <v>269</v>
      </c>
      <c r="U91" s="2" t="s">
        <v>436</v>
      </c>
      <c r="V91" s="2" t="s">
        <v>377</v>
      </c>
      <c r="W91" s="2" t="s">
        <v>721</v>
      </c>
      <c r="X91" s="2"/>
      <c r="Y91" s="2" t="s">
        <v>750</v>
      </c>
      <c r="Z91" s="2"/>
      <c r="AA91" s="2"/>
      <c r="AB91" s="2"/>
      <c r="AC91" s="2">
        <v>16</v>
      </c>
      <c r="AD91" s="2">
        <v>6395</v>
      </c>
      <c r="AE91" s="2">
        <v>1800000</v>
      </c>
      <c r="AF91" s="2">
        <v>1</v>
      </c>
      <c r="AG91" s="2">
        <v>1</v>
      </c>
      <c r="AH91" s="2">
        <v>50</v>
      </c>
      <c r="AI91" s="2">
        <v>25</v>
      </c>
      <c r="AJ91" s="2">
        <v>50</v>
      </c>
      <c r="AK91" s="2" t="s">
        <v>273</v>
      </c>
      <c r="AL91" s="2">
        <v>0</v>
      </c>
      <c r="AM91" s="2" t="s">
        <v>834</v>
      </c>
      <c r="AN91" s="2">
        <v>0</v>
      </c>
      <c r="AO91" s="2">
        <v>0</v>
      </c>
      <c r="AP91" s="2">
        <v>0</v>
      </c>
      <c r="AQ91" s="2" t="s">
        <v>57</v>
      </c>
      <c r="AR91" s="2" t="s">
        <v>779</v>
      </c>
      <c r="AS91" s="2">
        <v>1</v>
      </c>
      <c r="AT91" s="2">
        <v>1</v>
      </c>
      <c r="AU91" s="2">
        <v>560</v>
      </c>
      <c r="AV91" s="2">
        <v>560</v>
      </c>
      <c r="AW91" s="2">
        <v>1000000</v>
      </c>
    </row>
    <row r="92" spans="1:49" x14ac:dyDescent="0.25">
      <c r="A92"/>
      <c r="B92"/>
      <c r="C92"/>
      <c r="D92"/>
      <c r="G92" s="80">
        <v>43982</v>
      </c>
      <c r="H92" s="2" t="s">
        <v>774</v>
      </c>
      <c r="I92" s="2" t="s">
        <v>774</v>
      </c>
      <c r="J92" s="2" t="s">
        <v>269</v>
      </c>
      <c r="K92" s="2" t="s">
        <v>269</v>
      </c>
      <c r="L92" s="2">
        <v>501</v>
      </c>
      <c r="M92" s="2" t="s">
        <v>774</v>
      </c>
      <c r="N92" s="2" t="s">
        <v>777</v>
      </c>
      <c r="O92" s="2" t="s">
        <v>856</v>
      </c>
      <c r="P92" s="2">
        <v>12</v>
      </c>
      <c r="Q92" s="2">
        <v>50</v>
      </c>
      <c r="R92" s="2">
        <v>50.1</v>
      </c>
      <c r="S92" s="2" t="s">
        <v>269</v>
      </c>
      <c r="T92" s="2" t="s">
        <v>269</v>
      </c>
      <c r="U92" s="2" t="s">
        <v>731</v>
      </c>
      <c r="V92" s="2" t="s">
        <v>56</v>
      </c>
      <c r="W92" s="2" t="s">
        <v>730</v>
      </c>
      <c r="X92" s="2"/>
      <c r="Y92" s="2" t="s">
        <v>732</v>
      </c>
      <c r="Z92" s="2"/>
      <c r="AA92" s="2"/>
      <c r="AB92" s="2"/>
      <c r="AC92" s="2">
        <v>9</v>
      </c>
      <c r="AD92" s="2" t="s">
        <v>732</v>
      </c>
      <c r="AE92" s="2">
        <v>1760563</v>
      </c>
      <c r="AF92" s="2">
        <v>1</v>
      </c>
      <c r="AG92" s="2">
        <v>1</v>
      </c>
      <c r="AH92" s="2">
        <v>1.2</v>
      </c>
      <c r="AI92" s="2">
        <v>0.71</v>
      </c>
      <c r="AJ92" s="2">
        <v>1.2</v>
      </c>
      <c r="AK92" s="2" t="s">
        <v>273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 t="s">
        <v>57</v>
      </c>
      <c r="AR92" s="2" t="s">
        <v>779</v>
      </c>
      <c r="AS92" s="2">
        <v>1</v>
      </c>
      <c r="AT92" s="2">
        <v>1</v>
      </c>
      <c r="AU92" s="2">
        <v>2.8800000000000002E-3</v>
      </c>
      <c r="AV92" s="2">
        <v>2.8800000000000002E-3</v>
      </c>
      <c r="AW92" s="2">
        <v>9.2015999999999991</v>
      </c>
    </row>
    <row r="93" spans="1:49" x14ac:dyDescent="0.25">
      <c r="A93"/>
      <c r="B93"/>
      <c r="C93"/>
      <c r="D93"/>
      <c r="G93" s="80">
        <v>43982</v>
      </c>
      <c r="H93" s="2" t="s">
        <v>774</v>
      </c>
      <c r="I93" s="2" t="s">
        <v>774</v>
      </c>
      <c r="J93" s="2" t="s">
        <v>269</v>
      </c>
      <c r="K93" s="2" t="s">
        <v>269</v>
      </c>
      <c r="L93" s="2">
        <v>501</v>
      </c>
      <c r="M93" s="2" t="s">
        <v>774</v>
      </c>
      <c r="N93" s="2" t="s">
        <v>777</v>
      </c>
      <c r="O93" s="2" t="s">
        <v>857</v>
      </c>
      <c r="P93" s="2" t="s">
        <v>373</v>
      </c>
      <c r="Q93" s="2">
        <v>50</v>
      </c>
      <c r="R93" s="2">
        <v>50.1</v>
      </c>
      <c r="S93" s="2" t="s">
        <v>269</v>
      </c>
      <c r="T93" s="2" t="s">
        <v>269</v>
      </c>
      <c r="U93" s="2" t="s">
        <v>722</v>
      </c>
      <c r="V93" s="2" t="s">
        <v>56</v>
      </c>
      <c r="W93" s="2" t="s">
        <v>804</v>
      </c>
      <c r="X93" s="2"/>
      <c r="Y93" s="2" t="s">
        <v>723</v>
      </c>
      <c r="Z93" s="2"/>
      <c r="AA93" s="2"/>
      <c r="AB93" s="2"/>
      <c r="AC93" s="2">
        <v>30</v>
      </c>
      <c r="AD93" s="2" t="s">
        <v>723</v>
      </c>
      <c r="AE93" s="2">
        <v>43</v>
      </c>
      <c r="AF93" s="2">
        <v>1</v>
      </c>
      <c r="AG93" s="2">
        <v>4158</v>
      </c>
      <c r="AH93" s="2">
        <v>63</v>
      </c>
      <c r="AI93" s="2">
        <v>15</v>
      </c>
      <c r="AJ93" s="2">
        <v>44</v>
      </c>
      <c r="AK93" s="2" t="s">
        <v>273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 t="s">
        <v>57</v>
      </c>
      <c r="AR93" s="2" t="s">
        <v>779</v>
      </c>
      <c r="AS93" s="2">
        <v>1</v>
      </c>
      <c r="AT93" s="2">
        <v>1</v>
      </c>
      <c r="AU93" s="2">
        <v>750</v>
      </c>
      <c r="AV93" s="2">
        <v>750</v>
      </c>
      <c r="AW93" s="2">
        <v>1247400</v>
      </c>
    </row>
    <row r="94" spans="1:49" x14ac:dyDescent="0.25">
      <c r="A94"/>
      <c r="B94"/>
      <c r="C94"/>
      <c r="D94"/>
      <c r="G94" s="80">
        <v>43982</v>
      </c>
      <c r="H94" s="2" t="s">
        <v>774</v>
      </c>
      <c r="I94" s="2" t="s">
        <v>774</v>
      </c>
      <c r="J94" s="2" t="s">
        <v>269</v>
      </c>
      <c r="K94" s="2" t="s">
        <v>269</v>
      </c>
      <c r="L94" s="2">
        <v>501</v>
      </c>
      <c r="M94" s="2" t="s">
        <v>774</v>
      </c>
      <c r="N94" s="2" t="s">
        <v>777</v>
      </c>
      <c r="O94" s="2" t="s">
        <v>858</v>
      </c>
      <c r="P94" s="2" t="s">
        <v>373</v>
      </c>
      <c r="Q94" s="2">
        <v>50</v>
      </c>
      <c r="R94" s="2">
        <v>50.1</v>
      </c>
      <c r="S94" s="2" t="s">
        <v>269</v>
      </c>
      <c r="T94" s="2" t="s">
        <v>269</v>
      </c>
      <c r="U94" s="2" t="s">
        <v>722</v>
      </c>
      <c r="V94" s="2" t="s">
        <v>56</v>
      </c>
      <c r="W94" s="2" t="s">
        <v>804</v>
      </c>
      <c r="X94" s="2"/>
      <c r="Y94" s="2" t="s">
        <v>723</v>
      </c>
      <c r="Z94" s="2"/>
      <c r="AA94" s="2"/>
      <c r="AB94" s="2"/>
      <c r="AC94" s="2">
        <v>25</v>
      </c>
      <c r="AD94" s="2" t="s">
        <v>723</v>
      </c>
      <c r="AE94" s="2">
        <v>43</v>
      </c>
      <c r="AF94" s="2">
        <v>1</v>
      </c>
      <c r="AG94" s="2">
        <v>4158</v>
      </c>
      <c r="AH94" s="2">
        <v>63</v>
      </c>
      <c r="AI94" s="2">
        <v>15</v>
      </c>
      <c r="AJ94" s="2">
        <v>44</v>
      </c>
      <c r="AK94" s="2" t="s">
        <v>273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 t="s">
        <v>57</v>
      </c>
      <c r="AR94" s="2" t="s">
        <v>779</v>
      </c>
      <c r="AS94" s="2">
        <v>1</v>
      </c>
      <c r="AT94" s="2">
        <v>1</v>
      </c>
      <c r="AU94" s="2">
        <v>625</v>
      </c>
      <c r="AV94" s="2">
        <v>625</v>
      </c>
      <c r="AW94" s="2">
        <v>1039500</v>
      </c>
    </row>
    <row r="95" spans="1:49" x14ac:dyDescent="0.25">
      <c r="A95"/>
      <c r="B95"/>
      <c r="C95"/>
      <c r="D95"/>
      <c r="G95" s="80">
        <v>43982</v>
      </c>
      <c r="H95" s="2" t="s">
        <v>774</v>
      </c>
      <c r="I95" s="2" t="s">
        <v>774</v>
      </c>
      <c r="J95" s="2" t="s">
        <v>269</v>
      </c>
      <c r="K95" s="2" t="s">
        <v>269</v>
      </c>
      <c r="L95" s="2">
        <v>501</v>
      </c>
      <c r="M95" s="2" t="s">
        <v>774</v>
      </c>
      <c r="N95" s="2" t="s">
        <v>777</v>
      </c>
      <c r="O95" s="2" t="s">
        <v>859</v>
      </c>
      <c r="P95" s="2" t="s">
        <v>373</v>
      </c>
      <c r="Q95" s="2">
        <v>50</v>
      </c>
      <c r="R95" s="2">
        <v>50.1</v>
      </c>
      <c r="S95" s="2" t="s">
        <v>269</v>
      </c>
      <c r="T95" s="2" t="s">
        <v>269</v>
      </c>
      <c r="U95" s="2" t="s">
        <v>722</v>
      </c>
      <c r="V95" s="2" t="s">
        <v>56</v>
      </c>
      <c r="W95" s="2" t="s">
        <v>804</v>
      </c>
      <c r="X95" s="2"/>
      <c r="Y95" s="2" t="s">
        <v>723</v>
      </c>
      <c r="Z95" s="2"/>
      <c r="AA95" s="2"/>
      <c r="AB95" s="2"/>
      <c r="AC95" s="2">
        <v>30</v>
      </c>
      <c r="AD95" s="2" t="s">
        <v>723</v>
      </c>
      <c r="AE95" s="2">
        <v>43</v>
      </c>
      <c r="AF95" s="2">
        <v>1</v>
      </c>
      <c r="AG95" s="2">
        <v>4158</v>
      </c>
      <c r="AH95" s="2">
        <v>63</v>
      </c>
      <c r="AI95" s="2">
        <v>15</v>
      </c>
      <c r="AJ95" s="2">
        <v>44</v>
      </c>
      <c r="AK95" s="2" t="s">
        <v>273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 t="s">
        <v>57</v>
      </c>
      <c r="AR95" s="2" t="s">
        <v>779</v>
      </c>
      <c r="AS95" s="2">
        <v>1</v>
      </c>
      <c r="AT95" s="2">
        <v>1</v>
      </c>
      <c r="AU95" s="2">
        <v>750</v>
      </c>
      <c r="AV95" s="2">
        <v>750</v>
      </c>
      <c r="AW95" s="2">
        <v>1247400</v>
      </c>
    </row>
    <row r="96" spans="1:49" x14ac:dyDescent="0.25">
      <c r="A96"/>
      <c r="B96"/>
      <c r="C96"/>
      <c r="D96"/>
      <c r="G96" s="80">
        <v>43982</v>
      </c>
      <c r="H96" s="2" t="s">
        <v>774</v>
      </c>
      <c r="I96" s="2" t="s">
        <v>774</v>
      </c>
      <c r="J96" s="2" t="s">
        <v>269</v>
      </c>
      <c r="K96" s="2" t="s">
        <v>269</v>
      </c>
      <c r="L96" s="2">
        <v>501</v>
      </c>
      <c r="M96" s="2" t="s">
        <v>774</v>
      </c>
      <c r="N96" s="2" t="s">
        <v>777</v>
      </c>
      <c r="O96" s="2" t="s">
        <v>860</v>
      </c>
      <c r="P96" s="2" t="s">
        <v>373</v>
      </c>
      <c r="Q96" s="2">
        <v>50</v>
      </c>
      <c r="R96" s="2">
        <v>50.1</v>
      </c>
      <c r="S96" s="2" t="s">
        <v>269</v>
      </c>
      <c r="T96" s="2" t="s">
        <v>269</v>
      </c>
      <c r="U96" s="2" t="s">
        <v>722</v>
      </c>
      <c r="V96" s="2" t="s">
        <v>56</v>
      </c>
      <c r="W96" s="2" t="s">
        <v>804</v>
      </c>
      <c r="X96" s="2"/>
      <c r="Y96" s="2" t="s">
        <v>723</v>
      </c>
      <c r="Z96" s="2"/>
      <c r="AA96" s="2"/>
      <c r="AB96" s="2"/>
      <c r="AC96" s="2">
        <v>25</v>
      </c>
      <c r="AD96" s="2" t="s">
        <v>723</v>
      </c>
      <c r="AE96" s="2">
        <v>43</v>
      </c>
      <c r="AF96" s="2">
        <v>1</v>
      </c>
      <c r="AG96" s="2">
        <v>4158</v>
      </c>
      <c r="AH96" s="2">
        <v>63</v>
      </c>
      <c r="AI96" s="2">
        <v>15</v>
      </c>
      <c r="AJ96" s="2">
        <v>44</v>
      </c>
      <c r="AK96" s="2" t="s">
        <v>273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 t="s">
        <v>57</v>
      </c>
      <c r="AR96" s="2" t="s">
        <v>779</v>
      </c>
      <c r="AS96" s="2">
        <v>1</v>
      </c>
      <c r="AT96" s="2">
        <v>1</v>
      </c>
      <c r="AU96" s="2">
        <v>625</v>
      </c>
      <c r="AV96" s="2">
        <v>625</v>
      </c>
      <c r="AW96" s="2">
        <v>1039500</v>
      </c>
    </row>
    <row r="97" spans="1:49" x14ac:dyDescent="0.25">
      <c r="A97"/>
      <c r="B97"/>
      <c r="C97"/>
      <c r="D97"/>
      <c r="G97" s="80">
        <v>43982</v>
      </c>
      <c r="H97" s="2" t="s">
        <v>774</v>
      </c>
      <c r="I97" s="2" t="s">
        <v>774</v>
      </c>
      <c r="J97" s="2" t="s">
        <v>269</v>
      </c>
      <c r="K97" s="2" t="s">
        <v>269</v>
      </c>
      <c r="L97" s="2">
        <v>501</v>
      </c>
      <c r="M97" s="2" t="s">
        <v>774</v>
      </c>
      <c r="N97" s="2" t="s">
        <v>777</v>
      </c>
      <c r="O97" s="2" t="s">
        <v>861</v>
      </c>
      <c r="P97" s="2" t="s">
        <v>373</v>
      </c>
      <c r="Q97" s="2">
        <v>50</v>
      </c>
      <c r="R97" s="2">
        <v>50.1</v>
      </c>
      <c r="S97" s="2" t="s">
        <v>269</v>
      </c>
      <c r="T97" s="2" t="s">
        <v>269</v>
      </c>
      <c r="U97" s="2" t="s">
        <v>722</v>
      </c>
      <c r="V97" s="2" t="s">
        <v>56</v>
      </c>
      <c r="W97" s="2" t="s">
        <v>804</v>
      </c>
      <c r="X97" s="2"/>
      <c r="Y97" s="2" t="s">
        <v>723</v>
      </c>
      <c r="Z97" s="2"/>
      <c r="AA97" s="2"/>
      <c r="AB97" s="2"/>
      <c r="AC97" s="2">
        <v>30</v>
      </c>
      <c r="AD97" s="2" t="s">
        <v>723</v>
      </c>
      <c r="AE97" s="2">
        <v>43</v>
      </c>
      <c r="AF97" s="2">
        <v>1</v>
      </c>
      <c r="AG97" s="2">
        <v>4158</v>
      </c>
      <c r="AH97" s="2">
        <v>63</v>
      </c>
      <c r="AI97" s="2">
        <v>15</v>
      </c>
      <c r="AJ97" s="2">
        <v>44</v>
      </c>
      <c r="AK97" s="2" t="s">
        <v>273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 t="s">
        <v>57</v>
      </c>
      <c r="AR97" s="2" t="s">
        <v>779</v>
      </c>
      <c r="AS97" s="2">
        <v>1</v>
      </c>
      <c r="AT97" s="2">
        <v>1</v>
      </c>
      <c r="AU97" s="2">
        <v>750</v>
      </c>
      <c r="AV97" s="2">
        <v>750</v>
      </c>
      <c r="AW97" s="2">
        <v>1247400</v>
      </c>
    </row>
    <row r="98" spans="1:49" x14ac:dyDescent="0.25">
      <c r="A98"/>
      <c r="B98"/>
      <c r="C98"/>
      <c r="D98"/>
      <c r="G98" s="80">
        <v>43982</v>
      </c>
      <c r="H98" s="2" t="s">
        <v>774</v>
      </c>
      <c r="I98" s="2" t="s">
        <v>774</v>
      </c>
      <c r="J98" s="2" t="s">
        <v>269</v>
      </c>
      <c r="K98" s="2" t="s">
        <v>269</v>
      </c>
      <c r="L98" s="2">
        <v>501</v>
      </c>
      <c r="M98" s="2" t="s">
        <v>774</v>
      </c>
      <c r="N98" s="2" t="s">
        <v>777</v>
      </c>
      <c r="O98" s="2" t="s">
        <v>862</v>
      </c>
      <c r="P98" s="2" t="s">
        <v>373</v>
      </c>
      <c r="Q98" s="2">
        <v>50</v>
      </c>
      <c r="R98" s="2">
        <v>50.1</v>
      </c>
      <c r="S98" s="2" t="s">
        <v>269</v>
      </c>
      <c r="T98" s="2" t="s">
        <v>269</v>
      </c>
      <c r="U98" s="2" t="s">
        <v>722</v>
      </c>
      <c r="V98" s="2" t="s">
        <v>56</v>
      </c>
      <c r="W98" s="2" t="s">
        <v>804</v>
      </c>
      <c r="X98" s="2"/>
      <c r="Y98" s="2" t="s">
        <v>723</v>
      </c>
      <c r="Z98" s="2"/>
      <c r="AA98" s="2"/>
      <c r="AB98" s="2"/>
      <c r="AC98" s="2">
        <v>24</v>
      </c>
      <c r="AD98" s="2" t="s">
        <v>723</v>
      </c>
      <c r="AE98" s="2">
        <v>43</v>
      </c>
      <c r="AF98" s="2">
        <v>1</v>
      </c>
      <c r="AG98" s="2">
        <v>4158</v>
      </c>
      <c r="AH98" s="2">
        <v>63</v>
      </c>
      <c r="AI98" s="2">
        <v>15</v>
      </c>
      <c r="AJ98" s="2">
        <v>44</v>
      </c>
      <c r="AK98" s="2" t="s">
        <v>273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 t="s">
        <v>57</v>
      </c>
      <c r="AR98" s="2" t="s">
        <v>779</v>
      </c>
      <c r="AS98" s="2">
        <v>1</v>
      </c>
      <c r="AT98" s="2">
        <v>1</v>
      </c>
      <c r="AU98" s="2">
        <v>600</v>
      </c>
      <c r="AV98" s="2">
        <v>600</v>
      </c>
      <c r="AW98" s="2">
        <v>997920</v>
      </c>
    </row>
    <row r="99" spans="1:49" x14ac:dyDescent="0.25">
      <c r="A99"/>
      <c r="B99"/>
      <c r="C99"/>
      <c r="D99"/>
      <c r="G99" s="80">
        <v>43982</v>
      </c>
      <c r="H99" s="2" t="s">
        <v>774</v>
      </c>
      <c r="I99" s="2" t="s">
        <v>774</v>
      </c>
      <c r="J99" s="2" t="s">
        <v>269</v>
      </c>
      <c r="K99" s="2" t="s">
        <v>269</v>
      </c>
      <c r="L99" s="2">
        <v>501</v>
      </c>
      <c r="M99" s="2" t="s">
        <v>774</v>
      </c>
      <c r="N99" s="2" t="s">
        <v>777</v>
      </c>
      <c r="O99" s="2" t="s">
        <v>863</v>
      </c>
      <c r="P99" s="2">
        <v>12</v>
      </c>
      <c r="Q99" s="2">
        <v>50</v>
      </c>
      <c r="R99" s="2">
        <v>50.1</v>
      </c>
      <c r="S99" s="2" t="s">
        <v>269</v>
      </c>
      <c r="T99" s="2" t="s">
        <v>269</v>
      </c>
      <c r="U99" s="2" t="s">
        <v>864</v>
      </c>
      <c r="V99" s="2" t="s">
        <v>56</v>
      </c>
      <c r="W99" s="2" t="s">
        <v>730</v>
      </c>
      <c r="X99" s="2"/>
      <c r="Y99" s="2" t="s">
        <v>865</v>
      </c>
      <c r="Z99" s="2"/>
      <c r="AA99" s="2"/>
      <c r="AB99" s="2"/>
      <c r="AC99" s="2">
        <v>45</v>
      </c>
      <c r="AD99" s="2" t="s">
        <v>865</v>
      </c>
      <c r="AE99" s="2">
        <v>45</v>
      </c>
      <c r="AF99" s="2">
        <v>1</v>
      </c>
      <c r="AG99" s="2">
        <v>1</v>
      </c>
      <c r="AH99" s="2">
        <v>40</v>
      </c>
      <c r="AI99" s="2">
        <v>25</v>
      </c>
      <c r="AJ99" s="2">
        <v>40</v>
      </c>
      <c r="AK99" s="2" t="s">
        <v>273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 t="s">
        <v>57</v>
      </c>
      <c r="AR99" s="2" t="s">
        <v>779</v>
      </c>
      <c r="AS99" s="2">
        <v>1</v>
      </c>
      <c r="AT99" s="2">
        <v>1</v>
      </c>
      <c r="AU99" s="2">
        <v>1575</v>
      </c>
      <c r="AV99" s="2">
        <v>1575</v>
      </c>
      <c r="AW99" s="2">
        <v>1800000</v>
      </c>
    </row>
    <row r="100" spans="1:49" x14ac:dyDescent="0.25">
      <c r="A100"/>
      <c r="B100"/>
      <c r="C100"/>
      <c r="D100"/>
      <c r="G100" s="80">
        <v>43982</v>
      </c>
      <c r="H100" s="2" t="s">
        <v>774</v>
      </c>
      <c r="I100" s="2" t="s">
        <v>774</v>
      </c>
      <c r="J100" s="2" t="s">
        <v>269</v>
      </c>
      <c r="K100" s="2" t="s">
        <v>269</v>
      </c>
      <c r="L100" s="2">
        <v>501</v>
      </c>
      <c r="M100" s="2" t="s">
        <v>774</v>
      </c>
      <c r="N100" s="2" t="s">
        <v>777</v>
      </c>
      <c r="O100" s="2" t="s">
        <v>866</v>
      </c>
      <c r="P100" s="2">
        <v>12</v>
      </c>
      <c r="Q100" s="2">
        <v>50</v>
      </c>
      <c r="R100" s="2">
        <v>50.1</v>
      </c>
      <c r="S100" s="2" t="s">
        <v>269</v>
      </c>
      <c r="T100" s="2" t="s">
        <v>269</v>
      </c>
      <c r="U100" s="2" t="s">
        <v>864</v>
      </c>
      <c r="V100" s="2" t="s">
        <v>56</v>
      </c>
      <c r="W100" s="2" t="s">
        <v>730</v>
      </c>
      <c r="X100" s="2"/>
      <c r="Y100" s="2" t="s">
        <v>865</v>
      </c>
      <c r="Z100" s="2"/>
      <c r="AA100" s="2"/>
      <c r="AB100" s="2"/>
      <c r="AC100" s="2">
        <v>45</v>
      </c>
      <c r="AD100" s="2" t="s">
        <v>865</v>
      </c>
      <c r="AE100" s="2">
        <v>45</v>
      </c>
      <c r="AF100" s="2">
        <v>1</v>
      </c>
      <c r="AG100" s="2">
        <v>1</v>
      </c>
      <c r="AH100" s="2">
        <v>40</v>
      </c>
      <c r="AI100" s="2">
        <v>25</v>
      </c>
      <c r="AJ100" s="2">
        <v>40</v>
      </c>
      <c r="AK100" s="2" t="s">
        <v>273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 t="s">
        <v>57</v>
      </c>
      <c r="AR100" s="2" t="s">
        <v>779</v>
      </c>
      <c r="AS100" s="2">
        <v>1</v>
      </c>
      <c r="AT100" s="2">
        <v>1</v>
      </c>
      <c r="AU100" s="2">
        <v>1575</v>
      </c>
      <c r="AV100" s="2">
        <v>1575</v>
      </c>
      <c r="AW100" s="2">
        <v>1800000</v>
      </c>
    </row>
    <row r="101" spans="1:49" x14ac:dyDescent="0.25">
      <c r="A101"/>
      <c r="B101"/>
      <c r="C101"/>
      <c r="D101"/>
      <c r="G101" s="80">
        <v>43982</v>
      </c>
      <c r="H101" s="2" t="s">
        <v>774</v>
      </c>
      <c r="I101" s="2" t="s">
        <v>774</v>
      </c>
      <c r="J101" s="2" t="s">
        <v>269</v>
      </c>
      <c r="K101" s="2" t="s">
        <v>269</v>
      </c>
      <c r="L101" s="2">
        <v>501</v>
      </c>
      <c r="M101" s="2" t="s">
        <v>774</v>
      </c>
      <c r="N101" s="2" t="s">
        <v>777</v>
      </c>
      <c r="O101" s="2" t="s">
        <v>867</v>
      </c>
      <c r="P101" s="2" t="s">
        <v>373</v>
      </c>
      <c r="Q101" s="2">
        <v>50</v>
      </c>
      <c r="R101" s="2">
        <v>50.1</v>
      </c>
      <c r="S101" s="2" t="s">
        <v>269</v>
      </c>
      <c r="T101" s="2" t="s">
        <v>269</v>
      </c>
      <c r="U101" s="2" t="s">
        <v>722</v>
      </c>
      <c r="V101" s="2" t="s">
        <v>56</v>
      </c>
      <c r="W101" s="2" t="s">
        <v>804</v>
      </c>
      <c r="X101" s="2"/>
      <c r="Y101" s="2" t="s">
        <v>723</v>
      </c>
      <c r="Z101" s="2"/>
      <c r="AA101" s="2"/>
      <c r="AB101" s="2"/>
      <c r="AC101" s="2">
        <v>30</v>
      </c>
      <c r="AD101" s="2" t="s">
        <v>723</v>
      </c>
      <c r="AE101" s="2">
        <v>43</v>
      </c>
      <c r="AF101" s="2">
        <v>1</v>
      </c>
      <c r="AG101" s="2">
        <v>4158</v>
      </c>
      <c r="AH101" s="2">
        <v>63</v>
      </c>
      <c r="AI101" s="2">
        <v>15</v>
      </c>
      <c r="AJ101" s="2">
        <v>44</v>
      </c>
      <c r="AK101" s="2" t="s">
        <v>273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 t="s">
        <v>57</v>
      </c>
      <c r="AR101" s="2" t="s">
        <v>779</v>
      </c>
      <c r="AS101" s="2">
        <v>1</v>
      </c>
      <c r="AT101" s="2">
        <v>1</v>
      </c>
      <c r="AU101" s="2">
        <v>750</v>
      </c>
      <c r="AV101" s="2">
        <v>750</v>
      </c>
      <c r="AW101" s="2">
        <v>1247400</v>
      </c>
    </row>
    <row r="102" spans="1:49" x14ac:dyDescent="0.25">
      <c r="A102"/>
      <c r="B102"/>
      <c r="C102"/>
      <c r="D102"/>
      <c r="G102" s="80">
        <v>43982</v>
      </c>
      <c r="H102" s="2" t="s">
        <v>774</v>
      </c>
      <c r="I102" s="2" t="s">
        <v>774</v>
      </c>
      <c r="J102" s="2" t="s">
        <v>269</v>
      </c>
      <c r="K102" s="2" t="s">
        <v>269</v>
      </c>
      <c r="L102" s="2">
        <v>501</v>
      </c>
      <c r="M102" s="2" t="s">
        <v>774</v>
      </c>
      <c r="N102" s="2" t="s">
        <v>777</v>
      </c>
      <c r="O102" s="2" t="s">
        <v>868</v>
      </c>
      <c r="P102" s="2" t="s">
        <v>373</v>
      </c>
      <c r="Q102" s="2">
        <v>50</v>
      </c>
      <c r="R102" s="2">
        <v>50.1</v>
      </c>
      <c r="S102" s="2" t="s">
        <v>269</v>
      </c>
      <c r="T102" s="2" t="s">
        <v>269</v>
      </c>
      <c r="U102" s="2" t="s">
        <v>722</v>
      </c>
      <c r="V102" s="2" t="s">
        <v>56</v>
      </c>
      <c r="W102" s="2" t="s">
        <v>804</v>
      </c>
      <c r="X102" s="2"/>
      <c r="Y102" s="2" t="s">
        <v>723</v>
      </c>
      <c r="Z102" s="2"/>
      <c r="AA102" s="2"/>
      <c r="AB102" s="2"/>
      <c r="AC102" s="2">
        <v>25</v>
      </c>
      <c r="AD102" s="2" t="s">
        <v>723</v>
      </c>
      <c r="AE102" s="2">
        <v>43</v>
      </c>
      <c r="AF102" s="2">
        <v>1</v>
      </c>
      <c r="AG102" s="2">
        <v>4158</v>
      </c>
      <c r="AH102" s="2">
        <v>63</v>
      </c>
      <c r="AI102" s="2">
        <v>15</v>
      </c>
      <c r="AJ102" s="2">
        <v>44</v>
      </c>
      <c r="AK102" s="2" t="s">
        <v>273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 t="s">
        <v>57</v>
      </c>
      <c r="AR102" s="2" t="s">
        <v>779</v>
      </c>
      <c r="AS102" s="2">
        <v>1</v>
      </c>
      <c r="AT102" s="2">
        <v>1</v>
      </c>
      <c r="AU102" s="2">
        <v>625</v>
      </c>
      <c r="AV102" s="2">
        <v>625</v>
      </c>
      <c r="AW102" s="2">
        <v>1039500</v>
      </c>
    </row>
    <row r="103" spans="1:49" x14ac:dyDescent="0.25">
      <c r="A103"/>
      <c r="B103"/>
      <c r="C103"/>
      <c r="D103"/>
      <c r="G103" s="80">
        <v>43982</v>
      </c>
      <c r="H103" s="2" t="s">
        <v>774</v>
      </c>
      <c r="I103" s="2" t="s">
        <v>774</v>
      </c>
      <c r="J103" s="2" t="s">
        <v>269</v>
      </c>
      <c r="K103" s="2" t="s">
        <v>269</v>
      </c>
      <c r="L103" s="2">
        <v>501</v>
      </c>
      <c r="M103" s="2" t="s">
        <v>774</v>
      </c>
      <c r="N103" s="2" t="s">
        <v>777</v>
      </c>
      <c r="O103" s="2" t="s">
        <v>869</v>
      </c>
      <c r="P103" s="2" t="s">
        <v>373</v>
      </c>
      <c r="Q103" s="2">
        <v>50</v>
      </c>
      <c r="R103" s="2">
        <v>50.1</v>
      </c>
      <c r="S103" s="2" t="s">
        <v>269</v>
      </c>
      <c r="T103" s="2" t="s">
        <v>269</v>
      </c>
      <c r="U103" s="2" t="s">
        <v>358</v>
      </c>
      <c r="V103" s="2" t="s">
        <v>56</v>
      </c>
      <c r="W103" s="2" t="s">
        <v>870</v>
      </c>
      <c r="X103" s="2"/>
      <c r="Y103" s="2" t="s">
        <v>359</v>
      </c>
      <c r="Z103" s="2"/>
      <c r="AA103" s="2"/>
      <c r="AB103" s="2"/>
      <c r="AC103" s="2">
        <v>30</v>
      </c>
      <c r="AD103" s="2" t="s">
        <v>359</v>
      </c>
      <c r="AE103" s="2">
        <v>50</v>
      </c>
      <c r="AF103" s="2">
        <v>1</v>
      </c>
      <c r="AG103" s="2">
        <v>4158</v>
      </c>
      <c r="AH103" s="2">
        <v>60</v>
      </c>
      <c r="AI103" s="2">
        <v>40</v>
      </c>
      <c r="AJ103" s="2">
        <v>15</v>
      </c>
      <c r="AK103" s="2" t="s">
        <v>273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 t="s">
        <v>57</v>
      </c>
      <c r="AR103" s="2" t="s">
        <v>779</v>
      </c>
      <c r="AS103" s="2">
        <v>1</v>
      </c>
      <c r="AT103" s="2">
        <v>1</v>
      </c>
      <c r="AU103" s="2">
        <v>750</v>
      </c>
      <c r="AV103" s="2">
        <v>750</v>
      </c>
      <c r="AW103" s="2">
        <v>1080000</v>
      </c>
    </row>
    <row r="104" spans="1:49" x14ac:dyDescent="0.25">
      <c r="A104"/>
      <c r="B104"/>
      <c r="C104"/>
      <c r="D104"/>
      <c r="G104" s="80">
        <v>43982</v>
      </c>
      <c r="H104" s="2" t="s">
        <v>774</v>
      </c>
      <c r="I104" s="2" t="s">
        <v>774</v>
      </c>
      <c r="J104" s="2" t="s">
        <v>269</v>
      </c>
      <c r="K104" s="2" t="s">
        <v>269</v>
      </c>
      <c r="L104" s="2">
        <v>501</v>
      </c>
      <c r="M104" s="2" t="s">
        <v>774</v>
      </c>
      <c r="N104" s="2" t="s">
        <v>777</v>
      </c>
      <c r="O104" s="2" t="s">
        <v>871</v>
      </c>
      <c r="P104" s="2" t="s">
        <v>373</v>
      </c>
      <c r="Q104" s="2">
        <v>50</v>
      </c>
      <c r="R104" s="2">
        <v>50.1</v>
      </c>
      <c r="S104" s="2" t="s">
        <v>269</v>
      </c>
      <c r="T104" s="2" t="s">
        <v>269</v>
      </c>
      <c r="U104" s="2" t="s">
        <v>358</v>
      </c>
      <c r="V104" s="2" t="s">
        <v>56</v>
      </c>
      <c r="W104" s="2" t="s">
        <v>870</v>
      </c>
      <c r="X104" s="2"/>
      <c r="Y104" s="2" t="s">
        <v>359</v>
      </c>
      <c r="Z104" s="2"/>
      <c r="AA104" s="2"/>
      <c r="AB104" s="2"/>
      <c r="AC104" s="2">
        <v>25</v>
      </c>
      <c r="AD104" s="2" t="s">
        <v>359</v>
      </c>
      <c r="AE104" s="2">
        <v>50</v>
      </c>
      <c r="AF104" s="2">
        <v>1</v>
      </c>
      <c r="AG104" s="2">
        <v>4158</v>
      </c>
      <c r="AH104" s="2">
        <v>60</v>
      </c>
      <c r="AI104" s="2">
        <v>40</v>
      </c>
      <c r="AJ104" s="2">
        <v>15</v>
      </c>
      <c r="AK104" s="2" t="s">
        <v>273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 t="s">
        <v>57</v>
      </c>
      <c r="AR104" s="2" t="s">
        <v>779</v>
      </c>
      <c r="AS104" s="2">
        <v>1</v>
      </c>
      <c r="AT104" s="2">
        <v>1</v>
      </c>
      <c r="AU104" s="2">
        <v>625</v>
      </c>
      <c r="AV104" s="2">
        <v>625</v>
      </c>
      <c r="AW104" s="2">
        <v>900000</v>
      </c>
    </row>
    <row r="105" spans="1:49" x14ac:dyDescent="0.25">
      <c r="A105"/>
      <c r="B105"/>
      <c r="C105"/>
      <c r="D105"/>
      <c r="G105" s="80">
        <v>43982</v>
      </c>
      <c r="H105" s="2" t="s">
        <v>774</v>
      </c>
      <c r="I105" s="2" t="s">
        <v>774</v>
      </c>
      <c r="J105" s="2" t="s">
        <v>269</v>
      </c>
      <c r="K105" s="2" t="s">
        <v>269</v>
      </c>
      <c r="L105" s="2">
        <v>501</v>
      </c>
      <c r="M105" s="2" t="s">
        <v>774</v>
      </c>
      <c r="N105" s="2" t="s">
        <v>777</v>
      </c>
      <c r="O105" s="2" t="s">
        <v>872</v>
      </c>
      <c r="P105" s="2" t="s">
        <v>373</v>
      </c>
      <c r="Q105" s="2">
        <v>50</v>
      </c>
      <c r="R105" s="2">
        <v>50.1</v>
      </c>
      <c r="S105" s="2" t="s">
        <v>269</v>
      </c>
      <c r="T105" s="2" t="s">
        <v>269</v>
      </c>
      <c r="U105" s="2" t="s">
        <v>358</v>
      </c>
      <c r="V105" s="2" t="s">
        <v>56</v>
      </c>
      <c r="W105" s="2" t="s">
        <v>870</v>
      </c>
      <c r="X105" s="2"/>
      <c r="Y105" s="2" t="s">
        <v>359</v>
      </c>
      <c r="Z105" s="2"/>
      <c r="AA105" s="2"/>
      <c r="AB105" s="2"/>
      <c r="AC105" s="2">
        <v>30</v>
      </c>
      <c r="AD105" s="2" t="s">
        <v>359</v>
      </c>
      <c r="AE105" s="2">
        <v>50</v>
      </c>
      <c r="AF105" s="2">
        <v>1</v>
      </c>
      <c r="AG105" s="2">
        <v>4158</v>
      </c>
      <c r="AH105" s="2">
        <v>60</v>
      </c>
      <c r="AI105" s="2">
        <v>40</v>
      </c>
      <c r="AJ105" s="2">
        <v>15</v>
      </c>
      <c r="AK105" s="2" t="s">
        <v>273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 t="s">
        <v>57</v>
      </c>
      <c r="AR105" s="2" t="s">
        <v>779</v>
      </c>
      <c r="AS105" s="2">
        <v>1</v>
      </c>
      <c r="AT105" s="2">
        <v>1</v>
      </c>
      <c r="AU105" s="2">
        <v>750</v>
      </c>
      <c r="AV105" s="2">
        <v>750</v>
      </c>
      <c r="AW105" s="2">
        <v>1080000</v>
      </c>
    </row>
    <row r="106" spans="1:49" x14ac:dyDescent="0.25">
      <c r="A106"/>
      <c r="B106"/>
      <c r="C106"/>
      <c r="D106"/>
      <c r="G106" s="80">
        <v>43982</v>
      </c>
      <c r="H106" s="2" t="s">
        <v>774</v>
      </c>
      <c r="I106" s="2" t="s">
        <v>774</v>
      </c>
      <c r="J106" s="2" t="s">
        <v>269</v>
      </c>
      <c r="K106" s="2" t="s">
        <v>269</v>
      </c>
      <c r="L106" s="2">
        <v>501</v>
      </c>
      <c r="M106" s="2" t="s">
        <v>774</v>
      </c>
      <c r="N106" s="2" t="s">
        <v>777</v>
      </c>
      <c r="O106" s="2" t="s">
        <v>873</v>
      </c>
      <c r="P106" s="2" t="s">
        <v>373</v>
      </c>
      <c r="Q106" s="2">
        <v>50</v>
      </c>
      <c r="R106" s="2">
        <v>50.1</v>
      </c>
      <c r="S106" s="2" t="s">
        <v>269</v>
      </c>
      <c r="T106" s="2" t="s">
        <v>269</v>
      </c>
      <c r="U106" s="2" t="s">
        <v>358</v>
      </c>
      <c r="V106" s="2" t="s">
        <v>56</v>
      </c>
      <c r="W106" s="2" t="s">
        <v>870</v>
      </c>
      <c r="X106" s="2"/>
      <c r="Y106" s="2" t="s">
        <v>359</v>
      </c>
      <c r="Z106" s="2"/>
      <c r="AA106" s="2"/>
      <c r="AB106" s="2"/>
      <c r="AC106" s="2">
        <v>25</v>
      </c>
      <c r="AD106" s="2" t="s">
        <v>359</v>
      </c>
      <c r="AE106" s="2">
        <v>50</v>
      </c>
      <c r="AF106" s="2">
        <v>1</v>
      </c>
      <c r="AG106" s="2">
        <v>4158</v>
      </c>
      <c r="AH106" s="2">
        <v>60</v>
      </c>
      <c r="AI106" s="2">
        <v>40</v>
      </c>
      <c r="AJ106" s="2">
        <v>15</v>
      </c>
      <c r="AK106" s="2" t="s">
        <v>273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 t="s">
        <v>57</v>
      </c>
      <c r="AR106" s="2" t="s">
        <v>779</v>
      </c>
      <c r="AS106" s="2">
        <v>1</v>
      </c>
      <c r="AT106" s="2">
        <v>1</v>
      </c>
      <c r="AU106" s="2">
        <v>625</v>
      </c>
      <c r="AV106" s="2">
        <v>625</v>
      </c>
      <c r="AW106" s="2">
        <v>900000</v>
      </c>
    </row>
    <row r="107" spans="1:49" x14ac:dyDescent="0.25">
      <c r="A107"/>
      <c r="B107"/>
      <c r="C107"/>
      <c r="D107"/>
      <c r="G107" s="80">
        <v>43982</v>
      </c>
      <c r="H107" s="2" t="s">
        <v>774</v>
      </c>
      <c r="I107" s="2" t="s">
        <v>774</v>
      </c>
      <c r="J107" s="2" t="s">
        <v>269</v>
      </c>
      <c r="K107" s="2" t="s">
        <v>269</v>
      </c>
      <c r="L107" s="2">
        <v>501</v>
      </c>
      <c r="M107" s="2" t="s">
        <v>774</v>
      </c>
      <c r="N107" s="2" t="s">
        <v>777</v>
      </c>
      <c r="O107" s="2" t="s">
        <v>874</v>
      </c>
      <c r="P107" s="2" t="s">
        <v>373</v>
      </c>
      <c r="Q107" s="2">
        <v>50</v>
      </c>
      <c r="R107" s="2">
        <v>50.1</v>
      </c>
      <c r="S107" s="2" t="s">
        <v>269</v>
      </c>
      <c r="T107" s="2" t="s">
        <v>269</v>
      </c>
      <c r="U107" s="2" t="s">
        <v>358</v>
      </c>
      <c r="V107" s="2" t="s">
        <v>56</v>
      </c>
      <c r="W107" s="2" t="s">
        <v>870</v>
      </c>
      <c r="X107" s="2"/>
      <c r="Y107" s="2" t="s">
        <v>359</v>
      </c>
      <c r="Z107" s="2"/>
      <c r="AA107" s="2"/>
      <c r="AB107" s="2"/>
      <c r="AC107" s="2">
        <v>30</v>
      </c>
      <c r="AD107" s="2" t="s">
        <v>359</v>
      </c>
      <c r="AE107" s="2">
        <v>50</v>
      </c>
      <c r="AF107" s="2">
        <v>1</v>
      </c>
      <c r="AG107" s="2">
        <v>4158</v>
      </c>
      <c r="AH107" s="2">
        <v>60</v>
      </c>
      <c r="AI107" s="2">
        <v>40</v>
      </c>
      <c r="AJ107" s="2">
        <v>15</v>
      </c>
      <c r="AK107" s="2" t="s">
        <v>273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 t="s">
        <v>57</v>
      </c>
      <c r="AR107" s="2" t="s">
        <v>779</v>
      </c>
      <c r="AS107" s="2">
        <v>1</v>
      </c>
      <c r="AT107" s="2">
        <v>1</v>
      </c>
      <c r="AU107" s="2">
        <v>750</v>
      </c>
      <c r="AV107" s="2">
        <v>750</v>
      </c>
      <c r="AW107" s="2">
        <v>1080000</v>
      </c>
    </row>
    <row r="108" spans="1:49" x14ac:dyDescent="0.25">
      <c r="A108"/>
      <c r="B108"/>
      <c r="C108"/>
      <c r="D108"/>
      <c r="G108" s="80">
        <v>43982</v>
      </c>
      <c r="H108" s="2" t="s">
        <v>774</v>
      </c>
      <c r="I108" s="2" t="s">
        <v>774</v>
      </c>
      <c r="J108" s="2" t="s">
        <v>269</v>
      </c>
      <c r="K108" s="2" t="s">
        <v>269</v>
      </c>
      <c r="L108" s="2">
        <v>501</v>
      </c>
      <c r="M108" s="2" t="s">
        <v>774</v>
      </c>
      <c r="N108" s="2" t="s">
        <v>777</v>
      </c>
      <c r="O108" s="2" t="s">
        <v>875</v>
      </c>
      <c r="P108" s="2" t="s">
        <v>373</v>
      </c>
      <c r="Q108" s="2">
        <v>50</v>
      </c>
      <c r="R108" s="2">
        <v>50.1</v>
      </c>
      <c r="S108" s="2" t="s">
        <v>269</v>
      </c>
      <c r="T108" s="2" t="s">
        <v>269</v>
      </c>
      <c r="U108" s="2" t="s">
        <v>358</v>
      </c>
      <c r="V108" s="2" t="s">
        <v>56</v>
      </c>
      <c r="W108" s="2" t="s">
        <v>870</v>
      </c>
      <c r="X108" s="2"/>
      <c r="Y108" s="2" t="s">
        <v>359</v>
      </c>
      <c r="Z108" s="2"/>
      <c r="AA108" s="2"/>
      <c r="AB108" s="2"/>
      <c r="AC108" s="2">
        <v>25</v>
      </c>
      <c r="AD108" s="2" t="s">
        <v>359</v>
      </c>
      <c r="AE108" s="2">
        <v>50</v>
      </c>
      <c r="AF108" s="2">
        <v>1</v>
      </c>
      <c r="AG108" s="2">
        <v>4158</v>
      </c>
      <c r="AH108" s="2">
        <v>60</v>
      </c>
      <c r="AI108" s="2">
        <v>40</v>
      </c>
      <c r="AJ108" s="2">
        <v>15</v>
      </c>
      <c r="AK108" s="2" t="s">
        <v>273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 t="s">
        <v>57</v>
      </c>
      <c r="AR108" s="2" t="s">
        <v>779</v>
      </c>
      <c r="AS108" s="2">
        <v>1</v>
      </c>
      <c r="AT108" s="2">
        <v>1</v>
      </c>
      <c r="AU108" s="2">
        <v>625</v>
      </c>
      <c r="AV108" s="2">
        <v>625</v>
      </c>
      <c r="AW108" s="2">
        <v>900000</v>
      </c>
    </row>
    <row r="109" spans="1:49" x14ac:dyDescent="0.25">
      <c r="A109"/>
      <c r="B109"/>
      <c r="C109"/>
      <c r="D109"/>
      <c r="G109" s="80">
        <v>43982</v>
      </c>
      <c r="H109" s="2" t="s">
        <v>774</v>
      </c>
      <c r="I109" s="2" t="s">
        <v>774</v>
      </c>
      <c r="J109" s="2" t="s">
        <v>269</v>
      </c>
      <c r="K109" s="2" t="s">
        <v>269</v>
      </c>
      <c r="L109" s="2">
        <v>501</v>
      </c>
      <c r="M109" s="2" t="s">
        <v>774</v>
      </c>
      <c r="N109" s="2" t="s">
        <v>777</v>
      </c>
      <c r="O109" s="2" t="s">
        <v>876</v>
      </c>
      <c r="P109" s="2" t="s">
        <v>373</v>
      </c>
      <c r="Q109" s="2">
        <v>50</v>
      </c>
      <c r="R109" s="2">
        <v>50.1</v>
      </c>
      <c r="S109" s="2" t="s">
        <v>269</v>
      </c>
      <c r="T109" s="2" t="s">
        <v>269</v>
      </c>
      <c r="U109" s="2" t="s">
        <v>358</v>
      </c>
      <c r="V109" s="2" t="s">
        <v>56</v>
      </c>
      <c r="W109" s="2" t="s">
        <v>870</v>
      </c>
      <c r="X109" s="2"/>
      <c r="Y109" s="2" t="s">
        <v>359</v>
      </c>
      <c r="Z109" s="2"/>
      <c r="AA109" s="2"/>
      <c r="AB109" s="2"/>
      <c r="AC109" s="2">
        <v>30</v>
      </c>
      <c r="AD109" s="2" t="s">
        <v>359</v>
      </c>
      <c r="AE109" s="2">
        <v>50</v>
      </c>
      <c r="AF109" s="2">
        <v>1</v>
      </c>
      <c r="AG109" s="2">
        <v>4158</v>
      </c>
      <c r="AH109" s="2">
        <v>60</v>
      </c>
      <c r="AI109" s="2">
        <v>40</v>
      </c>
      <c r="AJ109" s="2">
        <v>15</v>
      </c>
      <c r="AK109" s="2" t="s">
        <v>273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 t="s">
        <v>57</v>
      </c>
      <c r="AR109" s="2" t="s">
        <v>779</v>
      </c>
      <c r="AS109" s="2">
        <v>1</v>
      </c>
      <c r="AT109" s="2">
        <v>1</v>
      </c>
      <c r="AU109" s="2">
        <v>750</v>
      </c>
      <c r="AV109" s="2">
        <v>750</v>
      </c>
      <c r="AW109" s="2">
        <v>1080000</v>
      </c>
    </row>
    <row r="110" spans="1:49" x14ac:dyDescent="0.25">
      <c r="A110"/>
      <c r="B110"/>
      <c r="C110"/>
      <c r="D110"/>
      <c r="G110" s="80">
        <v>43982</v>
      </c>
      <c r="H110" s="2" t="s">
        <v>774</v>
      </c>
      <c r="I110" s="2" t="s">
        <v>774</v>
      </c>
      <c r="J110" s="2" t="s">
        <v>269</v>
      </c>
      <c r="K110" s="2" t="s">
        <v>269</v>
      </c>
      <c r="L110" s="2">
        <v>501</v>
      </c>
      <c r="M110" s="2" t="s">
        <v>774</v>
      </c>
      <c r="N110" s="2" t="s">
        <v>777</v>
      </c>
      <c r="O110" s="2" t="s">
        <v>877</v>
      </c>
      <c r="P110" s="2" t="s">
        <v>373</v>
      </c>
      <c r="Q110" s="2">
        <v>50</v>
      </c>
      <c r="R110" s="2">
        <v>50.1</v>
      </c>
      <c r="S110" s="2" t="s">
        <v>269</v>
      </c>
      <c r="T110" s="2" t="s">
        <v>269</v>
      </c>
      <c r="U110" s="2" t="s">
        <v>358</v>
      </c>
      <c r="V110" s="2" t="s">
        <v>56</v>
      </c>
      <c r="W110" s="2" t="s">
        <v>870</v>
      </c>
      <c r="X110" s="2"/>
      <c r="Y110" s="2" t="s">
        <v>359</v>
      </c>
      <c r="Z110" s="2"/>
      <c r="AA110" s="2"/>
      <c r="AB110" s="2"/>
      <c r="AC110" s="2">
        <v>25</v>
      </c>
      <c r="AD110" s="2" t="s">
        <v>359</v>
      </c>
      <c r="AE110" s="2">
        <v>50</v>
      </c>
      <c r="AF110" s="2">
        <v>1</v>
      </c>
      <c r="AG110" s="2">
        <v>4158</v>
      </c>
      <c r="AH110" s="2">
        <v>60</v>
      </c>
      <c r="AI110" s="2">
        <v>40</v>
      </c>
      <c r="AJ110" s="2">
        <v>15</v>
      </c>
      <c r="AK110" s="2" t="s">
        <v>273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 t="s">
        <v>57</v>
      </c>
      <c r="AR110" s="2" t="s">
        <v>779</v>
      </c>
      <c r="AS110" s="2">
        <v>1</v>
      </c>
      <c r="AT110" s="2">
        <v>1</v>
      </c>
      <c r="AU110" s="2">
        <v>625</v>
      </c>
      <c r="AV110" s="2">
        <v>625</v>
      </c>
      <c r="AW110" s="2">
        <v>900000</v>
      </c>
    </row>
    <row r="111" spans="1:49" x14ac:dyDescent="0.25">
      <c r="A111"/>
      <c r="B111"/>
      <c r="C111"/>
      <c r="D111"/>
      <c r="G111" s="80">
        <v>43982</v>
      </c>
      <c r="H111" s="2" t="s">
        <v>774</v>
      </c>
      <c r="I111" s="2" t="s">
        <v>774</v>
      </c>
      <c r="J111" s="2" t="s">
        <v>269</v>
      </c>
      <c r="K111" s="2" t="s">
        <v>269</v>
      </c>
      <c r="L111" s="2">
        <v>501</v>
      </c>
      <c r="M111" s="2" t="s">
        <v>774</v>
      </c>
      <c r="N111" s="2" t="s">
        <v>777</v>
      </c>
      <c r="O111" s="2" t="s">
        <v>878</v>
      </c>
      <c r="P111" s="2" t="s">
        <v>373</v>
      </c>
      <c r="Q111" s="2">
        <v>50</v>
      </c>
      <c r="R111" s="2">
        <v>50.1</v>
      </c>
      <c r="S111" s="2" t="s">
        <v>269</v>
      </c>
      <c r="T111" s="2" t="s">
        <v>269</v>
      </c>
      <c r="U111" s="2" t="s">
        <v>358</v>
      </c>
      <c r="V111" s="2" t="s">
        <v>56</v>
      </c>
      <c r="W111" s="2" t="s">
        <v>870</v>
      </c>
      <c r="X111" s="2"/>
      <c r="Y111" s="2" t="s">
        <v>359</v>
      </c>
      <c r="Z111" s="2"/>
      <c r="AA111" s="2"/>
      <c r="AB111" s="2"/>
      <c r="AC111" s="2">
        <v>30</v>
      </c>
      <c r="AD111" s="2" t="s">
        <v>359</v>
      </c>
      <c r="AE111" s="2">
        <v>50</v>
      </c>
      <c r="AF111" s="2">
        <v>1</v>
      </c>
      <c r="AG111" s="2">
        <v>4158</v>
      </c>
      <c r="AH111" s="2">
        <v>60</v>
      </c>
      <c r="AI111" s="2">
        <v>40</v>
      </c>
      <c r="AJ111" s="2">
        <v>15</v>
      </c>
      <c r="AK111" s="2" t="s">
        <v>273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 t="s">
        <v>57</v>
      </c>
      <c r="AR111" s="2" t="s">
        <v>779</v>
      </c>
      <c r="AS111" s="2">
        <v>1</v>
      </c>
      <c r="AT111" s="2">
        <v>1</v>
      </c>
      <c r="AU111" s="2">
        <v>750</v>
      </c>
      <c r="AV111" s="2">
        <v>750</v>
      </c>
      <c r="AW111" s="2">
        <v>1080000</v>
      </c>
    </row>
    <row r="112" spans="1:49" x14ac:dyDescent="0.25">
      <c r="A112"/>
      <c r="B112"/>
      <c r="C112"/>
      <c r="D112"/>
      <c r="G112" s="80">
        <v>43982</v>
      </c>
      <c r="H112" s="2" t="s">
        <v>774</v>
      </c>
      <c r="I112" s="2" t="s">
        <v>774</v>
      </c>
      <c r="J112" s="2" t="s">
        <v>269</v>
      </c>
      <c r="K112" s="2" t="s">
        <v>269</v>
      </c>
      <c r="L112" s="2">
        <v>501</v>
      </c>
      <c r="M112" s="2" t="s">
        <v>774</v>
      </c>
      <c r="N112" s="2" t="s">
        <v>777</v>
      </c>
      <c r="O112" s="2" t="s">
        <v>879</v>
      </c>
      <c r="P112" s="2" t="s">
        <v>373</v>
      </c>
      <c r="Q112" s="2">
        <v>50</v>
      </c>
      <c r="R112" s="2">
        <v>50.1</v>
      </c>
      <c r="S112" s="2" t="s">
        <v>269</v>
      </c>
      <c r="T112" s="2" t="s">
        <v>269</v>
      </c>
      <c r="U112" s="2" t="s">
        <v>358</v>
      </c>
      <c r="V112" s="2" t="s">
        <v>56</v>
      </c>
      <c r="W112" s="2" t="s">
        <v>870</v>
      </c>
      <c r="X112" s="2"/>
      <c r="Y112" s="2" t="s">
        <v>359</v>
      </c>
      <c r="Z112" s="2"/>
      <c r="AA112" s="2"/>
      <c r="AB112" s="2"/>
      <c r="AC112" s="2">
        <v>25</v>
      </c>
      <c r="AD112" s="2" t="s">
        <v>359</v>
      </c>
      <c r="AE112" s="2">
        <v>50</v>
      </c>
      <c r="AF112" s="2">
        <v>1</v>
      </c>
      <c r="AG112" s="2">
        <v>4158</v>
      </c>
      <c r="AH112" s="2">
        <v>60</v>
      </c>
      <c r="AI112" s="2">
        <v>40</v>
      </c>
      <c r="AJ112" s="2">
        <v>15</v>
      </c>
      <c r="AK112" s="2" t="s">
        <v>273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 t="s">
        <v>57</v>
      </c>
      <c r="AR112" s="2" t="s">
        <v>779</v>
      </c>
      <c r="AS112" s="2">
        <v>1</v>
      </c>
      <c r="AT112" s="2">
        <v>1</v>
      </c>
      <c r="AU112" s="2">
        <v>625</v>
      </c>
      <c r="AV112" s="2">
        <v>625</v>
      </c>
      <c r="AW112" s="2">
        <v>900000</v>
      </c>
    </row>
    <row r="113" spans="1:49" x14ac:dyDescent="0.25">
      <c r="A113"/>
      <c r="B113"/>
      <c r="C113"/>
      <c r="D113"/>
      <c r="G113" s="80">
        <v>43982</v>
      </c>
      <c r="H113" s="2" t="s">
        <v>774</v>
      </c>
      <c r="I113" s="2" t="s">
        <v>774</v>
      </c>
      <c r="J113" s="2" t="s">
        <v>269</v>
      </c>
      <c r="K113" s="2" t="s">
        <v>269</v>
      </c>
      <c r="L113" s="2">
        <v>501</v>
      </c>
      <c r="M113" s="2" t="s">
        <v>774</v>
      </c>
      <c r="N113" s="2" t="s">
        <v>777</v>
      </c>
      <c r="O113" s="2" t="s">
        <v>880</v>
      </c>
      <c r="P113" s="2">
        <v>12</v>
      </c>
      <c r="Q113" s="2">
        <v>50</v>
      </c>
      <c r="R113" s="2">
        <v>50.1</v>
      </c>
      <c r="S113" s="2" t="s">
        <v>269</v>
      </c>
      <c r="T113" s="2" t="s">
        <v>269</v>
      </c>
      <c r="U113" s="2" t="s">
        <v>649</v>
      </c>
      <c r="V113" s="2" t="s">
        <v>377</v>
      </c>
      <c r="W113" s="2" t="s">
        <v>881</v>
      </c>
      <c r="X113" s="2"/>
      <c r="Y113" s="2" t="s">
        <v>650</v>
      </c>
      <c r="Z113" s="2"/>
      <c r="AA113" s="2"/>
      <c r="AB113" s="2"/>
      <c r="AC113" s="2">
        <v>55</v>
      </c>
      <c r="AD113" s="2" t="s">
        <v>650</v>
      </c>
      <c r="AE113" s="2">
        <v>50</v>
      </c>
      <c r="AF113" s="2">
        <v>1</v>
      </c>
      <c r="AG113" s="2">
        <v>1</v>
      </c>
      <c r="AH113" s="2">
        <v>60</v>
      </c>
      <c r="AI113" s="2">
        <v>440</v>
      </c>
      <c r="AJ113" s="2">
        <v>15</v>
      </c>
      <c r="AK113" s="2" t="s">
        <v>273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 t="s">
        <v>57</v>
      </c>
      <c r="AR113" s="2" t="s">
        <v>779</v>
      </c>
      <c r="AS113" s="2">
        <v>1</v>
      </c>
      <c r="AT113" s="2">
        <v>1</v>
      </c>
      <c r="AU113" s="2">
        <v>55</v>
      </c>
      <c r="AV113" s="2">
        <v>55</v>
      </c>
      <c r="AW113" s="2">
        <v>1980000</v>
      </c>
    </row>
    <row r="114" spans="1:49" x14ac:dyDescent="0.25">
      <c r="A114"/>
      <c r="B114"/>
      <c r="C114"/>
      <c r="D114"/>
      <c r="G114" s="80">
        <v>43982</v>
      </c>
      <c r="H114" s="2" t="s">
        <v>774</v>
      </c>
      <c r="I114" s="2" t="s">
        <v>774</v>
      </c>
      <c r="J114" s="2" t="s">
        <v>269</v>
      </c>
      <c r="K114" s="2" t="s">
        <v>269</v>
      </c>
      <c r="L114" s="2">
        <v>501</v>
      </c>
      <c r="M114" s="2" t="s">
        <v>774</v>
      </c>
      <c r="N114" s="2" t="s">
        <v>777</v>
      </c>
      <c r="O114" s="2" t="s">
        <v>880</v>
      </c>
      <c r="P114" s="2" t="s">
        <v>373</v>
      </c>
      <c r="Q114" s="2">
        <v>50</v>
      </c>
      <c r="R114" s="2">
        <v>50.1</v>
      </c>
      <c r="S114" s="2" t="s">
        <v>269</v>
      </c>
      <c r="T114" s="2" t="s">
        <v>269</v>
      </c>
      <c r="U114" s="2" t="s">
        <v>722</v>
      </c>
      <c r="V114" s="2" t="s">
        <v>56</v>
      </c>
      <c r="W114" s="2" t="s">
        <v>804</v>
      </c>
      <c r="X114" s="2"/>
      <c r="Y114" s="2" t="s">
        <v>723</v>
      </c>
      <c r="Z114" s="2"/>
      <c r="AA114" s="2"/>
      <c r="AB114" s="2"/>
      <c r="AC114" s="2">
        <v>55</v>
      </c>
      <c r="AD114" s="2" t="s">
        <v>723</v>
      </c>
      <c r="AE114" s="2">
        <v>43</v>
      </c>
      <c r="AF114" s="2">
        <v>1</v>
      </c>
      <c r="AG114" s="2">
        <v>4158</v>
      </c>
      <c r="AH114" s="2">
        <v>63</v>
      </c>
      <c r="AI114" s="2">
        <v>15</v>
      </c>
      <c r="AJ114" s="2">
        <v>44</v>
      </c>
      <c r="AK114" s="2" t="s">
        <v>273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 t="s">
        <v>57</v>
      </c>
      <c r="AR114" s="2" t="s">
        <v>779</v>
      </c>
      <c r="AS114" s="2">
        <v>1</v>
      </c>
      <c r="AT114" s="2">
        <v>1</v>
      </c>
      <c r="AU114" s="2">
        <v>1375</v>
      </c>
      <c r="AV114" s="2">
        <v>1375</v>
      </c>
      <c r="AW114" s="2">
        <v>2286900</v>
      </c>
    </row>
    <row r="115" spans="1:49" x14ac:dyDescent="0.25">
      <c r="A115"/>
      <c r="B115"/>
      <c r="C115"/>
      <c r="D115"/>
      <c r="G115" s="80">
        <v>43982</v>
      </c>
      <c r="H115" s="2" t="s">
        <v>774</v>
      </c>
      <c r="I115" s="2" t="s">
        <v>774</v>
      </c>
      <c r="J115" s="2" t="s">
        <v>269</v>
      </c>
      <c r="K115" s="2" t="s">
        <v>269</v>
      </c>
      <c r="L115" s="2">
        <v>501</v>
      </c>
      <c r="M115" s="2" t="s">
        <v>774</v>
      </c>
      <c r="N115" s="2" t="s">
        <v>777</v>
      </c>
      <c r="O115" s="2" t="s">
        <v>882</v>
      </c>
      <c r="P115" s="2">
        <v>12</v>
      </c>
      <c r="Q115" s="2">
        <v>50</v>
      </c>
      <c r="R115" s="2">
        <v>50.1</v>
      </c>
      <c r="S115" s="2" t="s">
        <v>269</v>
      </c>
      <c r="T115" s="2" t="s">
        <v>269</v>
      </c>
      <c r="U115" s="2" t="s">
        <v>649</v>
      </c>
      <c r="V115" s="2" t="s">
        <v>377</v>
      </c>
      <c r="W115" s="2" t="s">
        <v>881</v>
      </c>
      <c r="X115" s="2"/>
      <c r="Y115" s="2" t="s">
        <v>650</v>
      </c>
      <c r="Z115" s="2"/>
      <c r="AA115" s="2"/>
      <c r="AB115" s="2"/>
      <c r="AC115" s="2">
        <v>110</v>
      </c>
      <c r="AD115" s="2" t="s">
        <v>650</v>
      </c>
      <c r="AE115" s="2">
        <v>50</v>
      </c>
      <c r="AF115" s="2">
        <v>1</v>
      </c>
      <c r="AG115" s="2">
        <v>1</v>
      </c>
      <c r="AH115" s="2">
        <v>60</v>
      </c>
      <c r="AI115" s="2">
        <v>440</v>
      </c>
      <c r="AJ115" s="2">
        <v>15</v>
      </c>
      <c r="AK115" s="2" t="s">
        <v>273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 t="s">
        <v>57</v>
      </c>
      <c r="AR115" s="2" t="s">
        <v>779</v>
      </c>
      <c r="AS115" s="2">
        <v>1</v>
      </c>
      <c r="AT115" s="2">
        <v>1</v>
      </c>
      <c r="AU115" s="2">
        <v>110</v>
      </c>
      <c r="AV115" s="2">
        <v>110</v>
      </c>
      <c r="AW115" s="2">
        <v>3960000</v>
      </c>
    </row>
    <row r="116" spans="1:49" x14ac:dyDescent="0.25">
      <c r="A116"/>
      <c r="B116"/>
      <c r="C116"/>
      <c r="D116"/>
      <c r="G116" s="80">
        <v>43982</v>
      </c>
      <c r="H116" s="2" t="s">
        <v>774</v>
      </c>
      <c r="I116" s="2" t="s">
        <v>774</v>
      </c>
      <c r="J116" s="2" t="s">
        <v>269</v>
      </c>
      <c r="K116" s="2" t="s">
        <v>269</v>
      </c>
      <c r="L116" s="2">
        <v>501</v>
      </c>
      <c r="M116" s="2" t="s">
        <v>774</v>
      </c>
      <c r="N116" s="2" t="s">
        <v>777</v>
      </c>
      <c r="O116" s="2" t="s">
        <v>883</v>
      </c>
      <c r="P116" s="2">
        <v>12</v>
      </c>
      <c r="Q116" s="2">
        <v>50</v>
      </c>
      <c r="R116" s="2">
        <v>50.1</v>
      </c>
      <c r="S116" s="2" t="s">
        <v>269</v>
      </c>
      <c r="T116" s="2" t="s">
        <v>269</v>
      </c>
      <c r="U116" s="2" t="s">
        <v>649</v>
      </c>
      <c r="V116" s="2" t="s">
        <v>377</v>
      </c>
      <c r="W116" s="2" t="s">
        <v>881</v>
      </c>
      <c r="X116" s="2"/>
      <c r="Y116" s="2" t="s">
        <v>650</v>
      </c>
      <c r="Z116" s="2"/>
      <c r="AA116" s="2"/>
      <c r="AB116" s="2"/>
      <c r="AC116" s="2">
        <v>55</v>
      </c>
      <c r="AD116" s="2" t="s">
        <v>650</v>
      </c>
      <c r="AE116" s="2">
        <v>50</v>
      </c>
      <c r="AF116" s="2">
        <v>1</v>
      </c>
      <c r="AG116" s="2">
        <v>1</v>
      </c>
      <c r="AH116" s="2">
        <v>60</v>
      </c>
      <c r="AI116" s="2">
        <v>440</v>
      </c>
      <c r="AJ116" s="2">
        <v>15</v>
      </c>
      <c r="AK116" s="2" t="s">
        <v>273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 t="s">
        <v>57</v>
      </c>
      <c r="AR116" s="2" t="s">
        <v>779</v>
      </c>
      <c r="AS116" s="2">
        <v>1</v>
      </c>
      <c r="AT116" s="2">
        <v>1</v>
      </c>
      <c r="AU116" s="2">
        <v>55</v>
      </c>
      <c r="AV116" s="2">
        <v>55</v>
      </c>
      <c r="AW116" s="2">
        <v>1980000</v>
      </c>
    </row>
    <row r="117" spans="1:49" x14ac:dyDescent="0.25">
      <c r="A117"/>
      <c r="B117"/>
      <c r="C117"/>
      <c r="D117"/>
      <c r="G117" s="80">
        <v>43982</v>
      </c>
      <c r="H117" s="2" t="s">
        <v>774</v>
      </c>
      <c r="I117" s="2" t="s">
        <v>774</v>
      </c>
      <c r="J117" s="2" t="s">
        <v>269</v>
      </c>
      <c r="K117" s="2" t="s">
        <v>269</v>
      </c>
      <c r="L117" s="2">
        <v>501</v>
      </c>
      <c r="M117" s="2" t="s">
        <v>774</v>
      </c>
      <c r="N117" s="2" t="s">
        <v>777</v>
      </c>
      <c r="O117" s="2" t="s">
        <v>884</v>
      </c>
      <c r="P117" s="2">
        <v>12</v>
      </c>
      <c r="Q117" s="2">
        <v>50</v>
      </c>
      <c r="R117" s="2">
        <v>50.1</v>
      </c>
      <c r="S117" s="2" t="s">
        <v>269</v>
      </c>
      <c r="T117" s="2" t="s">
        <v>269</v>
      </c>
      <c r="U117" s="2" t="s">
        <v>649</v>
      </c>
      <c r="V117" s="2" t="s">
        <v>377</v>
      </c>
      <c r="W117" s="2" t="s">
        <v>881</v>
      </c>
      <c r="X117" s="2"/>
      <c r="Y117" s="2" t="s">
        <v>650</v>
      </c>
      <c r="Z117" s="2"/>
      <c r="AA117" s="2"/>
      <c r="AB117" s="2"/>
      <c r="AC117" s="2">
        <v>55</v>
      </c>
      <c r="AD117" s="2" t="s">
        <v>650</v>
      </c>
      <c r="AE117" s="2">
        <v>50</v>
      </c>
      <c r="AF117" s="2">
        <v>1</v>
      </c>
      <c r="AG117" s="2">
        <v>1</v>
      </c>
      <c r="AH117" s="2">
        <v>60</v>
      </c>
      <c r="AI117" s="2">
        <v>440</v>
      </c>
      <c r="AJ117" s="2">
        <v>15</v>
      </c>
      <c r="AK117" s="2" t="s">
        <v>273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 t="s">
        <v>57</v>
      </c>
      <c r="AR117" s="2" t="s">
        <v>779</v>
      </c>
      <c r="AS117" s="2">
        <v>1</v>
      </c>
      <c r="AT117" s="2">
        <v>1</v>
      </c>
      <c r="AU117" s="2">
        <v>55</v>
      </c>
      <c r="AV117" s="2">
        <v>55</v>
      </c>
      <c r="AW117" s="2">
        <v>1980000</v>
      </c>
    </row>
    <row r="118" spans="1:49" x14ac:dyDescent="0.25">
      <c r="A118"/>
      <c r="B118"/>
      <c r="C118"/>
      <c r="D118"/>
      <c r="G118" s="80">
        <v>43982</v>
      </c>
      <c r="H118" s="2" t="s">
        <v>774</v>
      </c>
      <c r="I118" s="2" t="s">
        <v>774</v>
      </c>
      <c r="J118" s="2" t="s">
        <v>269</v>
      </c>
      <c r="K118" s="2" t="s">
        <v>269</v>
      </c>
      <c r="L118" s="2">
        <v>501</v>
      </c>
      <c r="M118" s="2" t="s">
        <v>774</v>
      </c>
      <c r="N118" s="2" t="s">
        <v>777</v>
      </c>
      <c r="O118" s="2" t="s">
        <v>885</v>
      </c>
      <c r="P118" s="2">
        <v>12</v>
      </c>
      <c r="Q118" s="2">
        <v>50</v>
      </c>
      <c r="R118" s="2">
        <v>50.1</v>
      </c>
      <c r="S118" s="2" t="s">
        <v>269</v>
      </c>
      <c r="T118" s="2" t="s">
        <v>269</v>
      </c>
      <c r="U118" s="2" t="s">
        <v>649</v>
      </c>
      <c r="V118" s="2" t="s">
        <v>377</v>
      </c>
      <c r="W118" s="2" t="s">
        <v>881</v>
      </c>
      <c r="X118" s="2"/>
      <c r="Y118" s="2" t="s">
        <v>650</v>
      </c>
      <c r="Z118" s="2"/>
      <c r="AA118" s="2"/>
      <c r="AB118" s="2"/>
      <c r="AC118" s="2">
        <v>55</v>
      </c>
      <c r="AD118" s="2" t="s">
        <v>650</v>
      </c>
      <c r="AE118" s="2">
        <v>50</v>
      </c>
      <c r="AF118" s="2">
        <v>1</v>
      </c>
      <c r="AG118" s="2">
        <v>1</v>
      </c>
      <c r="AH118" s="2">
        <v>60</v>
      </c>
      <c r="AI118" s="2">
        <v>440</v>
      </c>
      <c r="AJ118" s="2">
        <v>15</v>
      </c>
      <c r="AK118" s="2" t="s">
        <v>273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 t="s">
        <v>57</v>
      </c>
      <c r="AR118" s="2" t="s">
        <v>779</v>
      </c>
      <c r="AS118" s="2">
        <v>1</v>
      </c>
      <c r="AT118" s="2">
        <v>1</v>
      </c>
      <c r="AU118" s="2">
        <v>55</v>
      </c>
      <c r="AV118" s="2">
        <v>55</v>
      </c>
      <c r="AW118" s="2">
        <v>1980000</v>
      </c>
    </row>
    <row r="119" spans="1:49" x14ac:dyDescent="0.25">
      <c r="A119"/>
      <c r="B119"/>
      <c r="C119"/>
      <c r="D119"/>
      <c r="G119" s="80">
        <v>43982</v>
      </c>
      <c r="H119" s="2" t="s">
        <v>774</v>
      </c>
      <c r="I119" s="2" t="s">
        <v>774</v>
      </c>
      <c r="J119" s="2" t="s">
        <v>269</v>
      </c>
      <c r="K119" s="2" t="s">
        <v>269</v>
      </c>
      <c r="L119" s="2">
        <v>501</v>
      </c>
      <c r="M119" s="2" t="s">
        <v>774</v>
      </c>
      <c r="N119" s="2" t="s">
        <v>777</v>
      </c>
      <c r="O119" s="2" t="s">
        <v>886</v>
      </c>
      <c r="P119" s="2">
        <v>12</v>
      </c>
      <c r="Q119" s="2">
        <v>50</v>
      </c>
      <c r="R119" s="2">
        <v>50.1</v>
      </c>
      <c r="S119" s="2" t="s">
        <v>269</v>
      </c>
      <c r="T119" s="2" t="s">
        <v>269</v>
      </c>
      <c r="U119" s="2" t="s">
        <v>649</v>
      </c>
      <c r="V119" s="2" t="s">
        <v>377</v>
      </c>
      <c r="W119" s="2" t="s">
        <v>881</v>
      </c>
      <c r="X119" s="2"/>
      <c r="Y119" s="2" t="s">
        <v>650</v>
      </c>
      <c r="Z119" s="2"/>
      <c r="AA119" s="2"/>
      <c r="AB119" s="2"/>
      <c r="AC119" s="2">
        <v>55</v>
      </c>
      <c r="AD119" s="2" t="s">
        <v>650</v>
      </c>
      <c r="AE119" s="2">
        <v>50</v>
      </c>
      <c r="AF119" s="2">
        <v>1</v>
      </c>
      <c r="AG119" s="2">
        <v>1</v>
      </c>
      <c r="AH119" s="2">
        <v>60</v>
      </c>
      <c r="AI119" s="2">
        <v>440</v>
      </c>
      <c r="AJ119" s="2">
        <v>15</v>
      </c>
      <c r="AK119" s="2" t="s">
        <v>273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 t="s">
        <v>57</v>
      </c>
      <c r="AR119" s="2" t="s">
        <v>779</v>
      </c>
      <c r="AS119" s="2">
        <v>1</v>
      </c>
      <c r="AT119" s="2">
        <v>1</v>
      </c>
      <c r="AU119" s="2">
        <v>55</v>
      </c>
      <c r="AV119" s="2">
        <v>55</v>
      </c>
      <c r="AW119" s="2">
        <v>1980000</v>
      </c>
    </row>
    <row r="120" spans="1:49" x14ac:dyDescent="0.25">
      <c r="A120"/>
      <c r="B120"/>
      <c r="C120"/>
      <c r="D120"/>
      <c r="G120" s="80">
        <v>43982</v>
      </c>
      <c r="H120" s="2" t="s">
        <v>887</v>
      </c>
      <c r="I120" s="2" t="s">
        <v>887</v>
      </c>
      <c r="J120" s="2" t="s">
        <v>269</v>
      </c>
      <c r="K120" s="2" t="s">
        <v>269</v>
      </c>
      <c r="L120" s="2">
        <v>501</v>
      </c>
      <c r="M120" s="2" t="s">
        <v>774</v>
      </c>
      <c r="N120" s="2" t="s">
        <v>777</v>
      </c>
      <c r="O120" s="2" t="s">
        <v>888</v>
      </c>
      <c r="P120" s="2" t="s">
        <v>373</v>
      </c>
      <c r="Q120" s="2">
        <v>50</v>
      </c>
      <c r="R120" s="2">
        <v>50.1</v>
      </c>
      <c r="S120" s="2" t="s">
        <v>269</v>
      </c>
      <c r="T120" s="2" t="s">
        <v>269</v>
      </c>
      <c r="U120" s="2" t="s">
        <v>781</v>
      </c>
      <c r="V120" s="2" t="s">
        <v>56</v>
      </c>
      <c r="W120" s="2" t="s">
        <v>782</v>
      </c>
      <c r="X120" s="2"/>
      <c r="Y120" s="2" t="s">
        <v>783</v>
      </c>
      <c r="Z120" s="2"/>
      <c r="AA120" s="2"/>
      <c r="AB120" s="2"/>
      <c r="AC120" s="2">
        <v>55</v>
      </c>
      <c r="AD120" s="2" t="s">
        <v>783</v>
      </c>
      <c r="AE120" s="2">
        <v>43</v>
      </c>
      <c r="AF120" s="2">
        <v>1</v>
      </c>
      <c r="AG120" s="2">
        <v>829479</v>
      </c>
      <c r="AH120" s="2">
        <v>63</v>
      </c>
      <c r="AI120" s="2">
        <v>15</v>
      </c>
      <c r="AJ120" s="2">
        <v>44</v>
      </c>
      <c r="AK120" s="2" t="s">
        <v>273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 t="s">
        <v>57</v>
      </c>
      <c r="AR120" s="2" t="s">
        <v>779</v>
      </c>
      <c r="AS120" s="2">
        <v>1</v>
      </c>
      <c r="AT120" s="2">
        <v>1</v>
      </c>
      <c r="AU120" s="2">
        <v>1375</v>
      </c>
      <c r="AV120" s="2">
        <v>1375</v>
      </c>
      <c r="AW120" s="2">
        <v>2286900</v>
      </c>
    </row>
    <row r="121" spans="1:49" x14ac:dyDescent="0.25">
      <c r="A121"/>
      <c r="B121"/>
      <c r="C121"/>
      <c r="D121"/>
      <c r="G121" s="80">
        <v>43982</v>
      </c>
      <c r="H121" s="2" t="s">
        <v>887</v>
      </c>
      <c r="I121" s="2" t="s">
        <v>887</v>
      </c>
      <c r="J121" s="2" t="s">
        <v>269</v>
      </c>
      <c r="K121" s="2" t="s">
        <v>269</v>
      </c>
      <c r="L121" s="2">
        <v>501</v>
      </c>
      <c r="M121" s="2" t="s">
        <v>774</v>
      </c>
      <c r="N121" s="2" t="s">
        <v>777</v>
      </c>
      <c r="O121" s="2" t="s">
        <v>889</v>
      </c>
      <c r="P121" s="2">
        <v>12</v>
      </c>
      <c r="Q121" s="2">
        <v>50</v>
      </c>
      <c r="R121" s="2">
        <v>50.1</v>
      </c>
      <c r="S121" s="2" t="s">
        <v>269</v>
      </c>
      <c r="T121" s="2" t="s">
        <v>269</v>
      </c>
      <c r="U121" s="2" t="s">
        <v>728</v>
      </c>
      <c r="V121" s="2" t="s">
        <v>56</v>
      </c>
      <c r="W121" s="2" t="s">
        <v>730</v>
      </c>
      <c r="X121" s="2"/>
      <c r="Y121" s="2" t="s">
        <v>729</v>
      </c>
      <c r="Z121" s="2"/>
      <c r="AA121" s="2"/>
      <c r="AB121" s="2"/>
      <c r="AC121" s="2">
        <v>54</v>
      </c>
      <c r="AD121" s="2" t="s">
        <v>729</v>
      </c>
      <c r="AE121" s="2">
        <v>1760563</v>
      </c>
      <c r="AF121" s="2">
        <v>1</v>
      </c>
      <c r="AG121" s="2">
        <v>1</v>
      </c>
      <c r="AH121" s="2">
        <v>1.2</v>
      </c>
      <c r="AI121" s="2">
        <v>0.71</v>
      </c>
      <c r="AJ121" s="2">
        <v>1.2</v>
      </c>
      <c r="AK121" s="2" t="s">
        <v>273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 t="s">
        <v>57</v>
      </c>
      <c r="AR121" s="2" t="s">
        <v>779</v>
      </c>
      <c r="AS121" s="2">
        <v>1</v>
      </c>
      <c r="AT121" s="2">
        <v>1</v>
      </c>
      <c r="AU121" s="2">
        <v>1.89E-2</v>
      </c>
      <c r="AV121" s="2">
        <v>1.89E-2</v>
      </c>
      <c r="AW121" s="2">
        <v>55.209600000000002</v>
      </c>
    </row>
    <row r="122" spans="1:49" x14ac:dyDescent="0.25">
      <c r="A122"/>
      <c r="B122"/>
      <c r="C122"/>
      <c r="D122"/>
      <c r="G122" s="80">
        <v>43982</v>
      </c>
      <c r="H122" s="2" t="s">
        <v>887</v>
      </c>
      <c r="I122" s="2" t="s">
        <v>887</v>
      </c>
      <c r="J122" s="2" t="s">
        <v>269</v>
      </c>
      <c r="K122" s="2" t="s">
        <v>269</v>
      </c>
      <c r="L122" s="2">
        <v>501</v>
      </c>
      <c r="M122" s="2" t="s">
        <v>774</v>
      </c>
      <c r="N122" s="2" t="s">
        <v>777</v>
      </c>
      <c r="O122" s="2" t="s">
        <v>890</v>
      </c>
      <c r="P122" s="2" t="s">
        <v>373</v>
      </c>
      <c r="Q122" s="2">
        <v>50</v>
      </c>
      <c r="R122" s="2">
        <v>50.1</v>
      </c>
      <c r="S122" s="2" t="s">
        <v>269</v>
      </c>
      <c r="T122" s="2" t="s">
        <v>269</v>
      </c>
      <c r="U122" s="2" t="s">
        <v>781</v>
      </c>
      <c r="V122" s="2" t="s">
        <v>56</v>
      </c>
      <c r="W122" s="2" t="s">
        <v>782</v>
      </c>
      <c r="X122" s="2"/>
      <c r="Y122" s="2" t="s">
        <v>783</v>
      </c>
      <c r="Z122" s="2"/>
      <c r="AA122" s="2"/>
      <c r="AB122" s="2"/>
      <c r="AC122" s="2">
        <v>55</v>
      </c>
      <c r="AD122" s="2" t="s">
        <v>783</v>
      </c>
      <c r="AE122" s="2">
        <v>43</v>
      </c>
      <c r="AF122" s="2">
        <v>1</v>
      </c>
      <c r="AG122" s="2">
        <v>829479</v>
      </c>
      <c r="AH122" s="2">
        <v>63</v>
      </c>
      <c r="AI122" s="2">
        <v>15</v>
      </c>
      <c r="AJ122" s="2">
        <v>44</v>
      </c>
      <c r="AK122" s="2" t="s">
        <v>273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 t="s">
        <v>57</v>
      </c>
      <c r="AR122" s="2" t="s">
        <v>779</v>
      </c>
      <c r="AS122" s="2">
        <v>1</v>
      </c>
      <c r="AT122" s="2">
        <v>1</v>
      </c>
      <c r="AU122" s="2">
        <v>1375</v>
      </c>
      <c r="AV122" s="2">
        <v>1375</v>
      </c>
      <c r="AW122" s="2">
        <v>2286900</v>
      </c>
    </row>
    <row r="123" spans="1:49" x14ac:dyDescent="0.25">
      <c r="A123"/>
      <c r="B123"/>
      <c r="C123"/>
      <c r="D123"/>
      <c r="G123" s="80">
        <v>43982</v>
      </c>
      <c r="H123" s="2" t="s">
        <v>887</v>
      </c>
      <c r="I123" s="2" t="s">
        <v>887</v>
      </c>
      <c r="J123" s="2" t="s">
        <v>269</v>
      </c>
      <c r="K123" s="2" t="s">
        <v>269</v>
      </c>
      <c r="L123" s="2">
        <v>501</v>
      </c>
      <c r="M123" s="2" t="s">
        <v>774</v>
      </c>
      <c r="N123" s="2" t="s">
        <v>777</v>
      </c>
      <c r="O123" s="2" t="s">
        <v>891</v>
      </c>
      <c r="P123" s="2" t="s">
        <v>373</v>
      </c>
      <c r="Q123" s="2">
        <v>50</v>
      </c>
      <c r="R123" s="2">
        <v>50.1</v>
      </c>
      <c r="S123" s="2" t="s">
        <v>269</v>
      </c>
      <c r="T123" s="2" t="s">
        <v>269</v>
      </c>
      <c r="U123" s="2" t="s">
        <v>781</v>
      </c>
      <c r="V123" s="2" t="s">
        <v>56</v>
      </c>
      <c r="W123" s="2" t="s">
        <v>782</v>
      </c>
      <c r="X123" s="2"/>
      <c r="Y123" s="2" t="s">
        <v>783</v>
      </c>
      <c r="Z123" s="2"/>
      <c r="AA123" s="2"/>
      <c r="AB123" s="2"/>
      <c r="AC123" s="2">
        <v>60</v>
      </c>
      <c r="AD123" s="2" t="s">
        <v>783</v>
      </c>
      <c r="AE123" s="2">
        <v>43</v>
      </c>
      <c r="AF123" s="2">
        <v>1</v>
      </c>
      <c r="AG123" s="2">
        <v>829479</v>
      </c>
      <c r="AH123" s="2">
        <v>63</v>
      </c>
      <c r="AI123" s="2">
        <v>15</v>
      </c>
      <c r="AJ123" s="2">
        <v>44</v>
      </c>
      <c r="AK123" s="2" t="s">
        <v>273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 t="s">
        <v>57</v>
      </c>
      <c r="AR123" s="2" t="s">
        <v>779</v>
      </c>
      <c r="AS123" s="2">
        <v>1</v>
      </c>
      <c r="AT123" s="2">
        <v>1</v>
      </c>
      <c r="AU123" s="2">
        <v>1500</v>
      </c>
      <c r="AV123" s="2">
        <v>1500</v>
      </c>
      <c r="AW123" s="2">
        <v>2494800</v>
      </c>
    </row>
    <row r="124" spans="1:49" x14ac:dyDescent="0.25">
      <c r="G124" s="80">
        <v>43982</v>
      </c>
      <c r="H124" s="2" t="s">
        <v>887</v>
      </c>
      <c r="I124" s="2" t="s">
        <v>887</v>
      </c>
      <c r="J124" s="2" t="s">
        <v>269</v>
      </c>
      <c r="K124" s="2" t="s">
        <v>269</v>
      </c>
      <c r="L124" s="2">
        <v>501</v>
      </c>
      <c r="M124" s="2" t="s">
        <v>774</v>
      </c>
      <c r="N124" s="2" t="s">
        <v>777</v>
      </c>
      <c r="O124" s="2" t="s">
        <v>892</v>
      </c>
      <c r="P124" s="2" t="s">
        <v>373</v>
      </c>
      <c r="Q124" s="2">
        <v>50</v>
      </c>
      <c r="R124" s="2">
        <v>50.1</v>
      </c>
      <c r="S124" s="2" t="s">
        <v>269</v>
      </c>
      <c r="T124" s="2" t="s">
        <v>269</v>
      </c>
      <c r="U124" s="2" t="s">
        <v>781</v>
      </c>
      <c r="V124" s="2" t="s">
        <v>56</v>
      </c>
      <c r="W124" s="2" t="s">
        <v>782</v>
      </c>
      <c r="X124" s="2"/>
      <c r="Y124" s="2" t="s">
        <v>783</v>
      </c>
      <c r="Z124" s="2"/>
      <c r="AA124" s="2"/>
      <c r="AB124" s="2"/>
      <c r="AC124" s="2">
        <v>55</v>
      </c>
      <c r="AD124" s="2" t="s">
        <v>783</v>
      </c>
      <c r="AE124" s="2">
        <v>43</v>
      </c>
      <c r="AF124" s="2">
        <v>1</v>
      </c>
      <c r="AG124" s="2">
        <v>829479</v>
      </c>
      <c r="AH124" s="2">
        <v>63</v>
      </c>
      <c r="AI124" s="2">
        <v>15</v>
      </c>
      <c r="AJ124" s="2">
        <v>44</v>
      </c>
      <c r="AK124" s="2" t="s">
        <v>273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 t="s">
        <v>57</v>
      </c>
      <c r="AR124" s="2" t="s">
        <v>779</v>
      </c>
      <c r="AS124" s="2">
        <v>1</v>
      </c>
      <c r="AT124" s="2">
        <v>1</v>
      </c>
      <c r="AU124" s="2">
        <v>1375</v>
      </c>
      <c r="AV124" s="2">
        <v>1375</v>
      </c>
      <c r="AW124" s="2">
        <v>2286900</v>
      </c>
    </row>
    <row r="125" spans="1:49" x14ac:dyDescent="0.25">
      <c r="G125" s="80">
        <v>43982</v>
      </c>
      <c r="H125" s="2" t="s">
        <v>887</v>
      </c>
      <c r="I125" s="2" t="s">
        <v>887</v>
      </c>
      <c r="J125" s="2" t="s">
        <v>269</v>
      </c>
      <c r="K125" s="2" t="s">
        <v>269</v>
      </c>
      <c r="L125" s="2">
        <v>501</v>
      </c>
      <c r="M125" s="2" t="s">
        <v>774</v>
      </c>
      <c r="N125" s="2" t="s">
        <v>777</v>
      </c>
      <c r="O125" s="2" t="s">
        <v>893</v>
      </c>
      <c r="P125" s="2">
        <v>12</v>
      </c>
      <c r="Q125" s="2">
        <v>50</v>
      </c>
      <c r="R125" s="2">
        <v>50.1</v>
      </c>
      <c r="S125" s="2" t="s">
        <v>269</v>
      </c>
      <c r="T125" s="2" t="s">
        <v>269</v>
      </c>
      <c r="U125" s="2" t="s">
        <v>728</v>
      </c>
      <c r="V125" s="2" t="s">
        <v>56</v>
      </c>
      <c r="W125" s="2" t="s">
        <v>730</v>
      </c>
      <c r="X125" s="2"/>
      <c r="Y125" s="2" t="s">
        <v>729</v>
      </c>
      <c r="Z125" s="2"/>
      <c r="AA125" s="2"/>
      <c r="AB125" s="2"/>
      <c r="AC125" s="2">
        <v>45</v>
      </c>
      <c r="AD125" s="2" t="s">
        <v>729</v>
      </c>
      <c r="AE125" s="2">
        <v>1760563</v>
      </c>
      <c r="AF125" s="2">
        <v>1</v>
      </c>
      <c r="AG125" s="2">
        <v>1</v>
      </c>
      <c r="AH125" s="2">
        <v>1.2</v>
      </c>
      <c r="AI125" s="2">
        <v>0.71</v>
      </c>
      <c r="AJ125" s="2">
        <v>1.2</v>
      </c>
      <c r="AK125" s="2" t="s">
        <v>273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 t="s">
        <v>57</v>
      </c>
      <c r="AR125" s="2" t="s">
        <v>779</v>
      </c>
      <c r="AS125" s="2">
        <v>1</v>
      </c>
      <c r="AT125" s="2">
        <v>1</v>
      </c>
      <c r="AU125" s="2">
        <v>1.575E-2</v>
      </c>
      <c r="AV125" s="2">
        <v>1.575E-2</v>
      </c>
      <c r="AW125" s="2">
        <v>46.008000000000003</v>
      </c>
    </row>
    <row r="126" spans="1:49" x14ac:dyDescent="0.25">
      <c r="G126" s="80">
        <v>43982</v>
      </c>
      <c r="H126" s="2" t="s">
        <v>887</v>
      </c>
      <c r="I126" s="2" t="s">
        <v>887</v>
      </c>
      <c r="J126" s="2" t="s">
        <v>269</v>
      </c>
      <c r="K126" s="2" t="s">
        <v>269</v>
      </c>
      <c r="L126" s="2">
        <v>501</v>
      </c>
      <c r="M126" s="2" t="s">
        <v>774</v>
      </c>
      <c r="N126" s="2" t="s">
        <v>777</v>
      </c>
      <c r="O126" s="2" t="s">
        <v>894</v>
      </c>
      <c r="P126" s="2" t="s">
        <v>373</v>
      </c>
      <c r="Q126" s="2">
        <v>50</v>
      </c>
      <c r="R126" s="2">
        <v>50.1</v>
      </c>
      <c r="S126" s="2" t="s">
        <v>269</v>
      </c>
      <c r="T126" s="2" t="s">
        <v>269</v>
      </c>
      <c r="U126" s="2" t="s">
        <v>781</v>
      </c>
      <c r="V126" s="2" t="s">
        <v>56</v>
      </c>
      <c r="W126" s="2" t="s">
        <v>782</v>
      </c>
      <c r="X126" s="2"/>
      <c r="Y126" s="2" t="s">
        <v>783</v>
      </c>
      <c r="Z126" s="2"/>
      <c r="AA126" s="2"/>
      <c r="AB126" s="2"/>
      <c r="AC126" s="2">
        <v>55</v>
      </c>
      <c r="AD126" s="2" t="s">
        <v>783</v>
      </c>
      <c r="AE126" s="2">
        <v>43</v>
      </c>
      <c r="AF126" s="2">
        <v>1</v>
      </c>
      <c r="AG126" s="2">
        <v>829479</v>
      </c>
      <c r="AH126" s="2">
        <v>63</v>
      </c>
      <c r="AI126" s="2">
        <v>15</v>
      </c>
      <c r="AJ126" s="2">
        <v>44</v>
      </c>
      <c r="AK126" s="2" t="s">
        <v>273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 t="s">
        <v>57</v>
      </c>
      <c r="AR126" s="2" t="s">
        <v>779</v>
      </c>
      <c r="AS126" s="2">
        <v>1</v>
      </c>
      <c r="AT126" s="2">
        <v>1</v>
      </c>
      <c r="AU126" s="2">
        <v>1375</v>
      </c>
      <c r="AV126" s="2">
        <v>1375</v>
      </c>
      <c r="AW126" s="2">
        <v>2286900</v>
      </c>
    </row>
    <row r="127" spans="1:49" x14ac:dyDescent="0.25">
      <c r="G127" s="80">
        <v>43982</v>
      </c>
      <c r="H127" s="2" t="s">
        <v>887</v>
      </c>
      <c r="I127" s="2" t="s">
        <v>887</v>
      </c>
      <c r="J127" s="2" t="s">
        <v>269</v>
      </c>
      <c r="K127" s="2" t="s">
        <v>269</v>
      </c>
      <c r="L127" s="2">
        <v>501</v>
      </c>
      <c r="M127" s="2" t="s">
        <v>774</v>
      </c>
      <c r="N127" s="2" t="s">
        <v>777</v>
      </c>
      <c r="O127" s="2" t="s">
        <v>895</v>
      </c>
      <c r="P127" s="2" t="s">
        <v>373</v>
      </c>
      <c r="Q127" s="2">
        <v>50</v>
      </c>
      <c r="R127" s="2">
        <v>50.1</v>
      </c>
      <c r="S127" s="2" t="s">
        <v>269</v>
      </c>
      <c r="T127" s="2" t="s">
        <v>269</v>
      </c>
      <c r="U127" s="2" t="s">
        <v>781</v>
      </c>
      <c r="V127" s="2" t="s">
        <v>56</v>
      </c>
      <c r="W127" s="2" t="s">
        <v>782</v>
      </c>
      <c r="X127" s="2"/>
      <c r="Y127" s="2" t="s">
        <v>783</v>
      </c>
      <c r="Z127" s="2"/>
      <c r="AA127" s="2"/>
      <c r="AB127" s="2"/>
      <c r="AC127" s="2">
        <v>55</v>
      </c>
      <c r="AD127" s="2" t="s">
        <v>783</v>
      </c>
      <c r="AE127" s="2">
        <v>43</v>
      </c>
      <c r="AF127" s="2">
        <v>1</v>
      </c>
      <c r="AG127" s="2">
        <v>829479</v>
      </c>
      <c r="AH127" s="2">
        <v>63</v>
      </c>
      <c r="AI127" s="2">
        <v>15</v>
      </c>
      <c r="AJ127" s="2">
        <v>44</v>
      </c>
      <c r="AK127" s="2" t="s">
        <v>273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 t="s">
        <v>57</v>
      </c>
      <c r="AR127" s="2" t="s">
        <v>779</v>
      </c>
      <c r="AS127" s="2">
        <v>1</v>
      </c>
      <c r="AT127" s="2">
        <v>1</v>
      </c>
      <c r="AU127" s="2">
        <v>1375</v>
      </c>
      <c r="AV127" s="2">
        <v>1375</v>
      </c>
      <c r="AW127" s="2">
        <v>2286900</v>
      </c>
    </row>
    <row r="128" spans="1:49" x14ac:dyDescent="0.25">
      <c r="G128" s="80">
        <v>43982</v>
      </c>
      <c r="H128" s="2" t="s">
        <v>887</v>
      </c>
      <c r="I128" s="2" t="s">
        <v>887</v>
      </c>
      <c r="J128" s="2" t="s">
        <v>269</v>
      </c>
      <c r="K128" s="2" t="s">
        <v>269</v>
      </c>
      <c r="L128" s="2">
        <v>501</v>
      </c>
      <c r="M128" s="2" t="s">
        <v>774</v>
      </c>
      <c r="N128" s="2" t="s">
        <v>777</v>
      </c>
      <c r="O128" s="2" t="s">
        <v>896</v>
      </c>
      <c r="P128" s="2" t="s">
        <v>373</v>
      </c>
      <c r="Q128" s="2">
        <v>50</v>
      </c>
      <c r="R128" s="2">
        <v>50.1</v>
      </c>
      <c r="S128" s="2" t="s">
        <v>269</v>
      </c>
      <c r="T128" s="2" t="s">
        <v>269</v>
      </c>
      <c r="U128" s="2" t="s">
        <v>781</v>
      </c>
      <c r="V128" s="2" t="s">
        <v>56</v>
      </c>
      <c r="W128" s="2" t="s">
        <v>782</v>
      </c>
      <c r="X128" s="2"/>
      <c r="Y128" s="2" t="s">
        <v>783</v>
      </c>
      <c r="Z128" s="2"/>
      <c r="AA128" s="2"/>
      <c r="AB128" s="2"/>
      <c r="AC128" s="2">
        <v>55</v>
      </c>
      <c r="AD128" s="2" t="s">
        <v>783</v>
      </c>
      <c r="AE128" s="2">
        <v>43</v>
      </c>
      <c r="AF128" s="2">
        <v>1</v>
      </c>
      <c r="AG128" s="2">
        <v>829479</v>
      </c>
      <c r="AH128" s="2">
        <v>63</v>
      </c>
      <c r="AI128" s="2">
        <v>15</v>
      </c>
      <c r="AJ128" s="2">
        <v>44</v>
      </c>
      <c r="AK128" s="2" t="s">
        <v>273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 t="s">
        <v>57</v>
      </c>
      <c r="AR128" s="2" t="s">
        <v>779</v>
      </c>
      <c r="AS128" s="2">
        <v>1</v>
      </c>
      <c r="AT128" s="2">
        <v>1</v>
      </c>
      <c r="AU128" s="2">
        <v>1375</v>
      </c>
      <c r="AV128" s="2">
        <v>1375</v>
      </c>
      <c r="AW128" s="2">
        <v>2286900</v>
      </c>
    </row>
    <row r="129" spans="7:49" x14ac:dyDescent="0.25">
      <c r="G129" s="80">
        <v>43982</v>
      </c>
      <c r="H129" s="2" t="s">
        <v>887</v>
      </c>
      <c r="I129" s="2" t="s">
        <v>887</v>
      </c>
      <c r="J129" s="2" t="s">
        <v>269</v>
      </c>
      <c r="K129" s="2" t="s">
        <v>269</v>
      </c>
      <c r="L129" s="2">
        <v>501</v>
      </c>
      <c r="M129" s="2" t="s">
        <v>774</v>
      </c>
      <c r="N129" s="2" t="s">
        <v>777</v>
      </c>
      <c r="O129" s="2" t="s">
        <v>897</v>
      </c>
      <c r="P129" s="2" t="s">
        <v>373</v>
      </c>
      <c r="Q129" s="2">
        <v>50</v>
      </c>
      <c r="R129" s="2">
        <v>50.1</v>
      </c>
      <c r="S129" s="2" t="s">
        <v>269</v>
      </c>
      <c r="T129" s="2" t="s">
        <v>269</v>
      </c>
      <c r="U129" s="2" t="s">
        <v>781</v>
      </c>
      <c r="V129" s="2" t="s">
        <v>56</v>
      </c>
      <c r="W129" s="2" t="s">
        <v>782</v>
      </c>
      <c r="X129" s="2"/>
      <c r="Y129" s="2" t="s">
        <v>783</v>
      </c>
      <c r="Z129" s="2"/>
      <c r="AA129" s="2"/>
      <c r="AB129" s="2"/>
      <c r="AC129" s="2">
        <v>55</v>
      </c>
      <c r="AD129" s="2" t="s">
        <v>783</v>
      </c>
      <c r="AE129" s="2">
        <v>43</v>
      </c>
      <c r="AF129" s="2">
        <v>1</v>
      </c>
      <c r="AG129" s="2">
        <v>829479</v>
      </c>
      <c r="AH129" s="2">
        <v>63</v>
      </c>
      <c r="AI129" s="2">
        <v>15</v>
      </c>
      <c r="AJ129" s="2">
        <v>44</v>
      </c>
      <c r="AK129" s="2" t="s">
        <v>273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 t="s">
        <v>57</v>
      </c>
      <c r="AR129" s="2" t="s">
        <v>779</v>
      </c>
      <c r="AS129" s="2">
        <v>1</v>
      </c>
      <c r="AT129" s="2">
        <v>1</v>
      </c>
      <c r="AU129" s="2">
        <v>1375</v>
      </c>
      <c r="AV129" s="2">
        <v>1375</v>
      </c>
      <c r="AW129" s="2">
        <v>2286900</v>
      </c>
    </row>
    <row r="130" spans="7:49" x14ac:dyDescent="0.25">
      <c r="G130" s="80">
        <v>43982</v>
      </c>
      <c r="H130" s="2" t="s">
        <v>887</v>
      </c>
      <c r="I130" s="2" t="s">
        <v>887</v>
      </c>
      <c r="J130" s="2" t="s">
        <v>269</v>
      </c>
      <c r="K130" s="2" t="s">
        <v>269</v>
      </c>
      <c r="L130" s="2">
        <v>501</v>
      </c>
      <c r="M130" s="2" t="s">
        <v>774</v>
      </c>
      <c r="N130" s="2" t="s">
        <v>777</v>
      </c>
      <c r="O130" s="2" t="s">
        <v>898</v>
      </c>
      <c r="P130" s="2" t="s">
        <v>373</v>
      </c>
      <c r="Q130" s="2">
        <v>50</v>
      </c>
      <c r="R130" s="2">
        <v>50.1</v>
      </c>
      <c r="S130" s="2" t="s">
        <v>269</v>
      </c>
      <c r="T130" s="2" t="s">
        <v>269</v>
      </c>
      <c r="U130" s="2" t="s">
        <v>781</v>
      </c>
      <c r="V130" s="2" t="s">
        <v>56</v>
      </c>
      <c r="W130" s="2" t="s">
        <v>782</v>
      </c>
      <c r="X130" s="2"/>
      <c r="Y130" s="2" t="s">
        <v>783</v>
      </c>
      <c r="Z130" s="2"/>
      <c r="AA130" s="2"/>
      <c r="AB130" s="2"/>
      <c r="AC130" s="2">
        <v>55</v>
      </c>
      <c r="AD130" s="2" t="s">
        <v>783</v>
      </c>
      <c r="AE130" s="2">
        <v>43</v>
      </c>
      <c r="AF130" s="2">
        <v>1</v>
      </c>
      <c r="AG130" s="2">
        <v>829479</v>
      </c>
      <c r="AH130" s="2">
        <v>63</v>
      </c>
      <c r="AI130" s="2">
        <v>15</v>
      </c>
      <c r="AJ130" s="2">
        <v>44</v>
      </c>
      <c r="AK130" s="2" t="s">
        <v>273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 t="s">
        <v>57</v>
      </c>
      <c r="AR130" s="2" t="s">
        <v>779</v>
      </c>
      <c r="AS130" s="2">
        <v>1</v>
      </c>
      <c r="AT130" s="2">
        <v>1</v>
      </c>
      <c r="AU130" s="2">
        <v>1375</v>
      </c>
      <c r="AV130" s="2">
        <v>1375</v>
      </c>
      <c r="AW130" s="2">
        <v>2286900</v>
      </c>
    </row>
    <row r="131" spans="7:49" x14ac:dyDescent="0.25">
      <c r="G131" s="80">
        <v>43982</v>
      </c>
      <c r="H131" s="2" t="s">
        <v>887</v>
      </c>
      <c r="I131" s="2" t="s">
        <v>887</v>
      </c>
      <c r="J131" s="2" t="s">
        <v>269</v>
      </c>
      <c r="K131" s="2" t="s">
        <v>269</v>
      </c>
      <c r="L131" s="2">
        <v>501</v>
      </c>
      <c r="M131" s="2" t="s">
        <v>774</v>
      </c>
      <c r="N131" s="2" t="s">
        <v>777</v>
      </c>
      <c r="O131" s="2" t="s">
        <v>899</v>
      </c>
      <c r="P131" s="2" t="s">
        <v>373</v>
      </c>
      <c r="Q131" s="2">
        <v>50</v>
      </c>
      <c r="R131" s="2">
        <v>50.1</v>
      </c>
      <c r="S131" s="2" t="s">
        <v>269</v>
      </c>
      <c r="T131" s="2" t="s">
        <v>269</v>
      </c>
      <c r="U131" s="2" t="s">
        <v>781</v>
      </c>
      <c r="V131" s="2" t="s">
        <v>56</v>
      </c>
      <c r="W131" s="2" t="s">
        <v>782</v>
      </c>
      <c r="X131" s="2"/>
      <c r="Y131" s="2" t="s">
        <v>783</v>
      </c>
      <c r="Z131" s="2"/>
      <c r="AA131" s="2"/>
      <c r="AB131" s="2"/>
      <c r="AC131" s="2">
        <v>55</v>
      </c>
      <c r="AD131" s="2" t="s">
        <v>783</v>
      </c>
      <c r="AE131" s="2">
        <v>43</v>
      </c>
      <c r="AF131" s="2">
        <v>1</v>
      </c>
      <c r="AG131" s="2">
        <v>829479</v>
      </c>
      <c r="AH131" s="2">
        <v>63</v>
      </c>
      <c r="AI131" s="2">
        <v>15</v>
      </c>
      <c r="AJ131" s="2">
        <v>44</v>
      </c>
      <c r="AK131" s="2" t="s">
        <v>273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 t="s">
        <v>57</v>
      </c>
      <c r="AR131" s="2" t="s">
        <v>779</v>
      </c>
      <c r="AS131" s="2">
        <v>1</v>
      </c>
      <c r="AT131" s="2">
        <v>1</v>
      </c>
      <c r="AU131" s="2">
        <v>1375</v>
      </c>
      <c r="AV131" s="2">
        <v>1375</v>
      </c>
      <c r="AW131" s="2">
        <v>2286900</v>
      </c>
    </row>
    <row r="132" spans="7:49" x14ac:dyDescent="0.25">
      <c r="G132" s="80">
        <v>43982</v>
      </c>
      <c r="H132" s="2" t="s">
        <v>887</v>
      </c>
      <c r="I132" s="2" t="s">
        <v>887</v>
      </c>
      <c r="J132" s="2" t="s">
        <v>269</v>
      </c>
      <c r="K132" s="2" t="s">
        <v>269</v>
      </c>
      <c r="L132" s="2">
        <v>501</v>
      </c>
      <c r="M132" s="2" t="s">
        <v>774</v>
      </c>
      <c r="N132" s="2" t="s">
        <v>777</v>
      </c>
      <c r="O132" s="2" t="s">
        <v>900</v>
      </c>
      <c r="P132" s="2" t="s">
        <v>373</v>
      </c>
      <c r="Q132" s="2">
        <v>50</v>
      </c>
      <c r="R132" s="2">
        <v>50.1</v>
      </c>
      <c r="S132" s="2" t="s">
        <v>269</v>
      </c>
      <c r="T132" s="2" t="s">
        <v>269</v>
      </c>
      <c r="U132" s="2" t="s">
        <v>781</v>
      </c>
      <c r="V132" s="2" t="s">
        <v>56</v>
      </c>
      <c r="W132" s="2" t="s">
        <v>782</v>
      </c>
      <c r="X132" s="2"/>
      <c r="Y132" s="2" t="s">
        <v>783</v>
      </c>
      <c r="Z132" s="2"/>
      <c r="AA132" s="2"/>
      <c r="AB132" s="2"/>
      <c r="AC132" s="2">
        <v>55</v>
      </c>
      <c r="AD132" s="2" t="s">
        <v>783</v>
      </c>
      <c r="AE132" s="2">
        <v>43</v>
      </c>
      <c r="AF132" s="2">
        <v>1</v>
      </c>
      <c r="AG132" s="2">
        <v>829479</v>
      </c>
      <c r="AH132" s="2">
        <v>63</v>
      </c>
      <c r="AI132" s="2">
        <v>15</v>
      </c>
      <c r="AJ132" s="2">
        <v>44</v>
      </c>
      <c r="AK132" s="2" t="s">
        <v>273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 t="s">
        <v>57</v>
      </c>
      <c r="AR132" s="2" t="s">
        <v>779</v>
      </c>
      <c r="AS132" s="2">
        <v>1</v>
      </c>
      <c r="AT132" s="2">
        <v>1</v>
      </c>
      <c r="AU132" s="2">
        <v>1375</v>
      </c>
      <c r="AV132" s="2">
        <v>1375</v>
      </c>
      <c r="AW132" s="2">
        <v>2286900</v>
      </c>
    </row>
    <row r="133" spans="7:49" x14ac:dyDescent="0.25">
      <c r="G133" s="80">
        <v>43982</v>
      </c>
      <c r="H133" s="2" t="s">
        <v>887</v>
      </c>
      <c r="I133" s="2" t="s">
        <v>887</v>
      </c>
      <c r="J133" s="2" t="s">
        <v>269</v>
      </c>
      <c r="K133" s="2" t="s">
        <v>269</v>
      </c>
      <c r="L133" s="2">
        <v>501</v>
      </c>
      <c r="M133" s="2" t="s">
        <v>774</v>
      </c>
      <c r="N133" s="2" t="s">
        <v>777</v>
      </c>
      <c r="O133" s="2" t="s">
        <v>901</v>
      </c>
      <c r="P133" s="2" t="s">
        <v>373</v>
      </c>
      <c r="Q133" s="2">
        <v>50</v>
      </c>
      <c r="R133" s="2">
        <v>50.1</v>
      </c>
      <c r="S133" s="2" t="s">
        <v>269</v>
      </c>
      <c r="T133" s="2" t="s">
        <v>269</v>
      </c>
      <c r="U133" s="2" t="s">
        <v>781</v>
      </c>
      <c r="V133" s="2" t="s">
        <v>56</v>
      </c>
      <c r="W133" s="2" t="s">
        <v>782</v>
      </c>
      <c r="X133" s="2"/>
      <c r="Y133" s="2" t="s">
        <v>783</v>
      </c>
      <c r="Z133" s="2"/>
      <c r="AA133" s="2"/>
      <c r="AB133" s="2"/>
      <c r="AC133" s="2">
        <v>55</v>
      </c>
      <c r="AD133" s="2" t="s">
        <v>783</v>
      </c>
      <c r="AE133" s="2">
        <v>43</v>
      </c>
      <c r="AF133" s="2">
        <v>1</v>
      </c>
      <c r="AG133" s="2">
        <v>829479</v>
      </c>
      <c r="AH133" s="2">
        <v>63</v>
      </c>
      <c r="AI133" s="2">
        <v>15</v>
      </c>
      <c r="AJ133" s="2">
        <v>44</v>
      </c>
      <c r="AK133" s="2" t="s">
        <v>273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 t="s">
        <v>57</v>
      </c>
      <c r="AR133" s="2" t="s">
        <v>779</v>
      </c>
      <c r="AS133" s="2">
        <v>1</v>
      </c>
      <c r="AT133" s="2">
        <v>1</v>
      </c>
      <c r="AU133" s="2">
        <v>1375</v>
      </c>
      <c r="AV133" s="2">
        <v>1375</v>
      </c>
      <c r="AW133" s="2">
        <v>2286900</v>
      </c>
    </row>
    <row r="134" spans="7:49" x14ac:dyDescent="0.25">
      <c r="G134" s="80">
        <v>43982</v>
      </c>
      <c r="H134" s="2" t="s">
        <v>887</v>
      </c>
      <c r="I134" s="2" t="s">
        <v>887</v>
      </c>
      <c r="J134" s="2" t="s">
        <v>269</v>
      </c>
      <c r="K134" s="2" t="s">
        <v>269</v>
      </c>
      <c r="L134" s="2">
        <v>501</v>
      </c>
      <c r="M134" s="2" t="s">
        <v>774</v>
      </c>
      <c r="N134" s="2" t="s">
        <v>777</v>
      </c>
      <c r="O134" s="2" t="s">
        <v>902</v>
      </c>
      <c r="P134" s="2" t="s">
        <v>373</v>
      </c>
      <c r="Q134" s="2">
        <v>50</v>
      </c>
      <c r="R134" s="2">
        <v>50.1</v>
      </c>
      <c r="S134" s="2" t="s">
        <v>269</v>
      </c>
      <c r="T134" s="2" t="s">
        <v>269</v>
      </c>
      <c r="U134" s="2" t="s">
        <v>781</v>
      </c>
      <c r="V134" s="2" t="s">
        <v>56</v>
      </c>
      <c r="W134" s="2" t="s">
        <v>782</v>
      </c>
      <c r="X134" s="2"/>
      <c r="Y134" s="2" t="s">
        <v>783</v>
      </c>
      <c r="Z134" s="2"/>
      <c r="AA134" s="2"/>
      <c r="AB134" s="2"/>
      <c r="AC134" s="2">
        <v>55</v>
      </c>
      <c r="AD134" s="2" t="s">
        <v>783</v>
      </c>
      <c r="AE134" s="2">
        <v>43</v>
      </c>
      <c r="AF134" s="2">
        <v>1</v>
      </c>
      <c r="AG134" s="2">
        <v>829479</v>
      </c>
      <c r="AH134" s="2">
        <v>63</v>
      </c>
      <c r="AI134" s="2">
        <v>15</v>
      </c>
      <c r="AJ134" s="2">
        <v>44</v>
      </c>
      <c r="AK134" s="2" t="s">
        <v>273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 t="s">
        <v>57</v>
      </c>
      <c r="AR134" s="2" t="s">
        <v>779</v>
      </c>
      <c r="AS134" s="2">
        <v>1</v>
      </c>
      <c r="AT134" s="2">
        <v>1</v>
      </c>
      <c r="AU134" s="2">
        <v>1375</v>
      </c>
      <c r="AV134" s="2">
        <v>1375</v>
      </c>
      <c r="AW134" s="2">
        <v>2286900</v>
      </c>
    </row>
    <row r="135" spans="7:49" x14ac:dyDescent="0.25">
      <c r="G135" s="80">
        <v>43982</v>
      </c>
      <c r="H135" s="2" t="s">
        <v>887</v>
      </c>
      <c r="I135" s="2" t="s">
        <v>887</v>
      </c>
      <c r="J135" s="2" t="s">
        <v>269</v>
      </c>
      <c r="K135" s="2" t="s">
        <v>269</v>
      </c>
      <c r="L135" s="2">
        <v>501</v>
      </c>
      <c r="M135" s="2" t="s">
        <v>774</v>
      </c>
      <c r="N135" s="2" t="s">
        <v>777</v>
      </c>
      <c r="O135" s="2" t="s">
        <v>903</v>
      </c>
      <c r="P135" s="2" t="s">
        <v>373</v>
      </c>
      <c r="Q135" s="2">
        <v>50</v>
      </c>
      <c r="R135" s="2">
        <v>50.1</v>
      </c>
      <c r="S135" s="2" t="s">
        <v>269</v>
      </c>
      <c r="T135" s="2" t="s">
        <v>269</v>
      </c>
      <c r="U135" s="2" t="s">
        <v>781</v>
      </c>
      <c r="V135" s="2" t="s">
        <v>56</v>
      </c>
      <c r="W135" s="2" t="s">
        <v>782</v>
      </c>
      <c r="X135" s="2"/>
      <c r="Y135" s="2" t="s">
        <v>783</v>
      </c>
      <c r="Z135" s="2"/>
      <c r="AA135" s="2"/>
      <c r="AB135" s="2"/>
      <c r="AC135" s="2">
        <v>55</v>
      </c>
      <c r="AD135" s="2" t="s">
        <v>783</v>
      </c>
      <c r="AE135" s="2">
        <v>43</v>
      </c>
      <c r="AF135" s="2">
        <v>1</v>
      </c>
      <c r="AG135" s="2">
        <v>829479</v>
      </c>
      <c r="AH135" s="2">
        <v>63</v>
      </c>
      <c r="AI135" s="2">
        <v>15</v>
      </c>
      <c r="AJ135" s="2">
        <v>44</v>
      </c>
      <c r="AK135" s="2" t="s">
        <v>273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 t="s">
        <v>57</v>
      </c>
      <c r="AR135" s="2" t="s">
        <v>779</v>
      </c>
      <c r="AS135" s="2">
        <v>1</v>
      </c>
      <c r="AT135" s="2">
        <v>1</v>
      </c>
      <c r="AU135" s="2">
        <v>1375</v>
      </c>
      <c r="AV135" s="2">
        <v>1375</v>
      </c>
      <c r="AW135" s="2">
        <v>2286900</v>
      </c>
    </row>
    <row r="136" spans="7:49" x14ac:dyDescent="0.25">
      <c r="G136" s="80">
        <v>43982</v>
      </c>
      <c r="H136" s="2" t="s">
        <v>269</v>
      </c>
      <c r="I136" s="2" t="s">
        <v>269</v>
      </c>
      <c r="J136" s="2" t="s">
        <v>269</v>
      </c>
      <c r="K136" s="2" t="s">
        <v>269</v>
      </c>
      <c r="L136" s="2">
        <v>501</v>
      </c>
      <c r="M136" s="2" t="s">
        <v>774</v>
      </c>
      <c r="N136" s="2" t="s">
        <v>777</v>
      </c>
      <c r="O136" s="2" t="s">
        <v>904</v>
      </c>
      <c r="P136" s="2" t="s">
        <v>373</v>
      </c>
      <c r="Q136" s="2">
        <v>50</v>
      </c>
      <c r="R136" s="2">
        <v>50.1</v>
      </c>
      <c r="S136" s="2" t="s">
        <v>269</v>
      </c>
      <c r="T136" s="2" t="s">
        <v>269</v>
      </c>
      <c r="U136" s="2" t="s">
        <v>722</v>
      </c>
      <c r="V136" s="2" t="s">
        <v>56</v>
      </c>
      <c r="W136" s="2" t="s">
        <v>804</v>
      </c>
      <c r="X136" s="2"/>
      <c r="Y136" s="2" t="s">
        <v>723</v>
      </c>
      <c r="Z136" s="2"/>
      <c r="AA136" s="2"/>
      <c r="AB136" s="2"/>
      <c r="AC136" s="2">
        <v>55</v>
      </c>
      <c r="AD136" s="2" t="s">
        <v>723</v>
      </c>
      <c r="AE136" s="2">
        <v>43</v>
      </c>
      <c r="AF136" s="2">
        <v>1</v>
      </c>
      <c r="AG136" s="2">
        <v>4158</v>
      </c>
      <c r="AH136" s="2">
        <v>63</v>
      </c>
      <c r="AI136" s="2">
        <v>15</v>
      </c>
      <c r="AJ136" s="2">
        <v>44</v>
      </c>
      <c r="AK136" s="2" t="s">
        <v>273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 t="s">
        <v>57</v>
      </c>
      <c r="AR136" s="2" t="s">
        <v>779</v>
      </c>
      <c r="AS136" s="2">
        <v>1</v>
      </c>
      <c r="AT136" s="2">
        <v>1</v>
      </c>
      <c r="AU136" s="2">
        <v>1375</v>
      </c>
      <c r="AV136" s="2">
        <v>1375</v>
      </c>
      <c r="AW136" s="2">
        <v>2286900</v>
      </c>
    </row>
    <row r="137" spans="7:49" x14ac:dyDescent="0.25">
      <c r="G137" s="80">
        <v>43982</v>
      </c>
      <c r="H137" s="2" t="s">
        <v>269</v>
      </c>
      <c r="I137" s="2" t="s">
        <v>269</v>
      </c>
      <c r="J137" s="2" t="s">
        <v>269</v>
      </c>
      <c r="K137" s="2" t="s">
        <v>269</v>
      </c>
      <c r="L137" s="2">
        <v>501</v>
      </c>
      <c r="M137" s="2" t="s">
        <v>774</v>
      </c>
      <c r="N137" s="2" t="s">
        <v>777</v>
      </c>
      <c r="O137" s="2" t="s">
        <v>905</v>
      </c>
      <c r="P137" s="2" t="s">
        <v>373</v>
      </c>
      <c r="Q137" s="2">
        <v>50</v>
      </c>
      <c r="R137" s="2">
        <v>50.1</v>
      </c>
      <c r="S137" s="2" t="s">
        <v>269</v>
      </c>
      <c r="T137" s="2" t="s">
        <v>269</v>
      </c>
      <c r="U137" s="2" t="s">
        <v>722</v>
      </c>
      <c r="V137" s="2" t="s">
        <v>56</v>
      </c>
      <c r="W137" s="2" t="s">
        <v>804</v>
      </c>
      <c r="X137" s="2"/>
      <c r="Y137" s="2" t="s">
        <v>723</v>
      </c>
      <c r="Z137" s="2"/>
      <c r="AA137" s="2"/>
      <c r="AB137" s="2"/>
      <c r="AC137" s="2">
        <v>55</v>
      </c>
      <c r="AD137" s="2" t="s">
        <v>723</v>
      </c>
      <c r="AE137" s="2">
        <v>43</v>
      </c>
      <c r="AF137" s="2">
        <v>1</v>
      </c>
      <c r="AG137" s="2">
        <v>4158</v>
      </c>
      <c r="AH137" s="2">
        <v>63</v>
      </c>
      <c r="AI137" s="2">
        <v>15</v>
      </c>
      <c r="AJ137" s="2">
        <v>44</v>
      </c>
      <c r="AK137" s="2" t="s">
        <v>273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 t="s">
        <v>57</v>
      </c>
      <c r="AR137" s="2" t="s">
        <v>779</v>
      </c>
      <c r="AS137" s="2">
        <v>1</v>
      </c>
      <c r="AT137" s="2">
        <v>1</v>
      </c>
      <c r="AU137" s="2">
        <v>1375</v>
      </c>
      <c r="AV137" s="2">
        <v>1375</v>
      </c>
      <c r="AW137" s="2">
        <v>2286900</v>
      </c>
    </row>
    <row r="138" spans="7:49" x14ac:dyDescent="0.25">
      <c r="G138" s="80">
        <v>43982</v>
      </c>
      <c r="H138" s="2" t="s">
        <v>269</v>
      </c>
      <c r="I138" s="2" t="s">
        <v>269</v>
      </c>
      <c r="J138" s="2" t="s">
        <v>269</v>
      </c>
      <c r="K138" s="2" t="s">
        <v>269</v>
      </c>
      <c r="L138" s="2">
        <v>501</v>
      </c>
      <c r="M138" s="2" t="s">
        <v>774</v>
      </c>
      <c r="N138" s="2" t="s">
        <v>777</v>
      </c>
      <c r="O138" s="2" t="s">
        <v>906</v>
      </c>
      <c r="P138" s="2" t="s">
        <v>373</v>
      </c>
      <c r="Q138" s="2">
        <v>50</v>
      </c>
      <c r="R138" s="2">
        <v>50.1</v>
      </c>
      <c r="S138" s="2" t="s">
        <v>269</v>
      </c>
      <c r="T138" s="2" t="s">
        <v>269</v>
      </c>
      <c r="U138" s="2" t="s">
        <v>722</v>
      </c>
      <c r="V138" s="2" t="s">
        <v>56</v>
      </c>
      <c r="W138" s="2" t="s">
        <v>804</v>
      </c>
      <c r="X138" s="2"/>
      <c r="Y138" s="2" t="s">
        <v>723</v>
      </c>
      <c r="Z138" s="2"/>
      <c r="AA138" s="2"/>
      <c r="AB138" s="2"/>
      <c r="AC138" s="2">
        <v>55</v>
      </c>
      <c r="AD138" s="2" t="s">
        <v>723</v>
      </c>
      <c r="AE138" s="2">
        <v>43</v>
      </c>
      <c r="AF138" s="2">
        <v>1</v>
      </c>
      <c r="AG138" s="2">
        <v>4158</v>
      </c>
      <c r="AH138" s="2">
        <v>63</v>
      </c>
      <c r="AI138" s="2">
        <v>15</v>
      </c>
      <c r="AJ138" s="2">
        <v>44</v>
      </c>
      <c r="AK138" s="2" t="s">
        <v>273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 t="s">
        <v>57</v>
      </c>
      <c r="AR138" s="2" t="s">
        <v>779</v>
      </c>
      <c r="AS138" s="2">
        <v>1</v>
      </c>
      <c r="AT138" s="2">
        <v>1</v>
      </c>
      <c r="AU138" s="2">
        <v>1375</v>
      </c>
      <c r="AV138" s="2">
        <v>1375</v>
      </c>
      <c r="AW138" s="2">
        <v>2286900</v>
      </c>
    </row>
    <row r="139" spans="7:49" x14ac:dyDescent="0.25">
      <c r="G139" s="80">
        <v>43982</v>
      </c>
      <c r="H139" s="2" t="s">
        <v>269</v>
      </c>
      <c r="I139" s="2" t="s">
        <v>269</v>
      </c>
      <c r="J139" s="2" t="s">
        <v>269</v>
      </c>
      <c r="K139" s="2" t="s">
        <v>269</v>
      </c>
      <c r="L139" s="2">
        <v>501</v>
      </c>
      <c r="M139" s="2" t="s">
        <v>774</v>
      </c>
      <c r="N139" s="2" t="s">
        <v>777</v>
      </c>
      <c r="O139" s="2" t="s">
        <v>907</v>
      </c>
      <c r="P139" s="2">
        <v>12</v>
      </c>
      <c r="Q139" s="2">
        <v>50</v>
      </c>
      <c r="R139" s="2">
        <v>50.1</v>
      </c>
      <c r="S139" s="2" t="s">
        <v>269</v>
      </c>
      <c r="T139" s="2" t="s">
        <v>269</v>
      </c>
      <c r="U139" s="2" t="s">
        <v>649</v>
      </c>
      <c r="V139" s="2" t="s">
        <v>377</v>
      </c>
      <c r="W139" s="2" t="s">
        <v>881</v>
      </c>
      <c r="X139" s="2"/>
      <c r="Y139" s="2" t="s">
        <v>650</v>
      </c>
      <c r="Z139" s="2"/>
      <c r="AA139" s="2"/>
      <c r="AB139" s="2"/>
      <c r="AC139" s="2">
        <v>55</v>
      </c>
      <c r="AD139" s="2" t="s">
        <v>650</v>
      </c>
      <c r="AE139" s="2">
        <v>50</v>
      </c>
      <c r="AF139" s="2">
        <v>1</v>
      </c>
      <c r="AG139" s="2">
        <v>1</v>
      </c>
      <c r="AH139" s="2">
        <v>60</v>
      </c>
      <c r="AI139" s="2">
        <v>440</v>
      </c>
      <c r="AJ139" s="2">
        <v>15</v>
      </c>
      <c r="AK139" s="2" t="s">
        <v>273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 t="s">
        <v>57</v>
      </c>
      <c r="AR139" s="2" t="s">
        <v>779</v>
      </c>
      <c r="AS139" s="2">
        <v>1</v>
      </c>
      <c r="AT139" s="2">
        <v>1</v>
      </c>
      <c r="AU139" s="2">
        <v>55</v>
      </c>
      <c r="AV139" s="2">
        <v>55</v>
      </c>
      <c r="AW139" s="2">
        <v>1980000</v>
      </c>
    </row>
    <row r="140" spans="7:49" x14ac:dyDescent="0.25">
      <c r="G140" s="80">
        <v>43982</v>
      </c>
      <c r="H140" s="2" t="s">
        <v>269</v>
      </c>
      <c r="I140" s="2" t="s">
        <v>269</v>
      </c>
      <c r="J140" s="2" t="s">
        <v>269</v>
      </c>
      <c r="K140" s="2" t="s">
        <v>269</v>
      </c>
      <c r="L140" s="2">
        <v>501</v>
      </c>
      <c r="M140" s="2" t="s">
        <v>774</v>
      </c>
      <c r="N140" s="2" t="s">
        <v>777</v>
      </c>
      <c r="O140" s="2" t="s">
        <v>908</v>
      </c>
      <c r="P140" s="2" t="s">
        <v>373</v>
      </c>
      <c r="Q140" s="2">
        <v>50</v>
      </c>
      <c r="R140" s="2">
        <v>50.1</v>
      </c>
      <c r="S140" s="2" t="s">
        <v>269</v>
      </c>
      <c r="T140" s="2" t="s">
        <v>269</v>
      </c>
      <c r="U140" s="2" t="s">
        <v>722</v>
      </c>
      <c r="V140" s="2" t="s">
        <v>56</v>
      </c>
      <c r="W140" s="2" t="s">
        <v>804</v>
      </c>
      <c r="X140" s="2"/>
      <c r="Y140" s="2" t="s">
        <v>723</v>
      </c>
      <c r="Z140" s="2"/>
      <c r="AA140" s="2"/>
      <c r="AB140" s="2"/>
      <c r="AC140" s="2">
        <v>55</v>
      </c>
      <c r="AD140" s="2" t="s">
        <v>723</v>
      </c>
      <c r="AE140" s="2">
        <v>43</v>
      </c>
      <c r="AF140" s="2">
        <v>1</v>
      </c>
      <c r="AG140" s="2">
        <v>4158</v>
      </c>
      <c r="AH140" s="2">
        <v>63</v>
      </c>
      <c r="AI140" s="2">
        <v>15</v>
      </c>
      <c r="AJ140" s="2">
        <v>44</v>
      </c>
      <c r="AK140" s="2" t="s">
        <v>273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 t="s">
        <v>57</v>
      </c>
      <c r="AR140" s="2" t="s">
        <v>779</v>
      </c>
      <c r="AS140" s="2">
        <v>1</v>
      </c>
      <c r="AT140" s="2">
        <v>1</v>
      </c>
      <c r="AU140" s="2">
        <v>1375</v>
      </c>
      <c r="AV140" s="2">
        <v>1375</v>
      </c>
      <c r="AW140" s="2">
        <v>2286900</v>
      </c>
    </row>
    <row r="141" spans="7:49" x14ac:dyDescent="0.25">
      <c r="G141" s="80">
        <v>43982</v>
      </c>
      <c r="H141" s="2" t="s">
        <v>269</v>
      </c>
      <c r="I141" s="2" t="s">
        <v>269</v>
      </c>
      <c r="J141" s="2" t="s">
        <v>269</v>
      </c>
      <c r="K141" s="2" t="s">
        <v>269</v>
      </c>
      <c r="L141" s="2">
        <v>501</v>
      </c>
      <c r="M141" s="2" t="s">
        <v>774</v>
      </c>
      <c r="N141" s="2" t="s">
        <v>777</v>
      </c>
      <c r="O141" s="2" t="s">
        <v>909</v>
      </c>
      <c r="P141" s="2" t="s">
        <v>373</v>
      </c>
      <c r="Q141" s="2">
        <v>50</v>
      </c>
      <c r="R141" s="2">
        <v>50.1</v>
      </c>
      <c r="S141" s="2" t="s">
        <v>269</v>
      </c>
      <c r="T141" s="2" t="s">
        <v>269</v>
      </c>
      <c r="U141" s="2" t="s">
        <v>722</v>
      </c>
      <c r="V141" s="2" t="s">
        <v>56</v>
      </c>
      <c r="W141" s="2" t="s">
        <v>804</v>
      </c>
      <c r="X141" s="2"/>
      <c r="Y141" s="2" t="s">
        <v>723</v>
      </c>
      <c r="Z141" s="2"/>
      <c r="AA141" s="2"/>
      <c r="AB141" s="2"/>
      <c r="AC141" s="2">
        <v>55</v>
      </c>
      <c r="AD141" s="2" t="s">
        <v>723</v>
      </c>
      <c r="AE141" s="2">
        <v>43</v>
      </c>
      <c r="AF141" s="2">
        <v>1</v>
      </c>
      <c r="AG141" s="2">
        <v>4158</v>
      </c>
      <c r="AH141" s="2">
        <v>63</v>
      </c>
      <c r="AI141" s="2">
        <v>15</v>
      </c>
      <c r="AJ141" s="2">
        <v>44</v>
      </c>
      <c r="AK141" s="2" t="s">
        <v>273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 t="s">
        <v>57</v>
      </c>
      <c r="AR141" s="2" t="s">
        <v>779</v>
      </c>
      <c r="AS141" s="2">
        <v>1</v>
      </c>
      <c r="AT141" s="2">
        <v>1</v>
      </c>
      <c r="AU141" s="2">
        <v>1375</v>
      </c>
      <c r="AV141" s="2">
        <v>1375</v>
      </c>
      <c r="AW141" s="2">
        <v>2286900</v>
      </c>
    </row>
    <row r="142" spans="7:49" x14ac:dyDescent="0.25">
      <c r="G142" s="80">
        <v>43982</v>
      </c>
      <c r="H142" s="2" t="s">
        <v>269</v>
      </c>
      <c r="I142" s="2" t="s">
        <v>269</v>
      </c>
      <c r="J142" s="2" t="s">
        <v>269</v>
      </c>
      <c r="K142" s="2" t="s">
        <v>269</v>
      </c>
      <c r="L142" s="2">
        <v>501</v>
      </c>
      <c r="M142" s="2" t="s">
        <v>774</v>
      </c>
      <c r="N142" s="2" t="s">
        <v>777</v>
      </c>
      <c r="O142" s="2" t="s">
        <v>910</v>
      </c>
      <c r="P142" s="2" t="s">
        <v>373</v>
      </c>
      <c r="Q142" s="2">
        <v>50</v>
      </c>
      <c r="R142" s="2">
        <v>50.1</v>
      </c>
      <c r="S142" s="2" t="s">
        <v>269</v>
      </c>
      <c r="T142" s="2" t="s">
        <v>269</v>
      </c>
      <c r="U142" s="2" t="s">
        <v>722</v>
      </c>
      <c r="V142" s="2" t="s">
        <v>56</v>
      </c>
      <c r="W142" s="2" t="s">
        <v>804</v>
      </c>
      <c r="X142" s="2"/>
      <c r="Y142" s="2" t="s">
        <v>723</v>
      </c>
      <c r="Z142" s="2"/>
      <c r="AA142" s="2"/>
      <c r="AB142" s="2"/>
      <c r="AC142" s="2">
        <v>55</v>
      </c>
      <c r="AD142" s="2" t="s">
        <v>723</v>
      </c>
      <c r="AE142" s="2">
        <v>43</v>
      </c>
      <c r="AF142" s="2">
        <v>1</v>
      </c>
      <c r="AG142" s="2">
        <v>4158</v>
      </c>
      <c r="AH142" s="2">
        <v>63</v>
      </c>
      <c r="AI142" s="2">
        <v>15</v>
      </c>
      <c r="AJ142" s="2">
        <v>44</v>
      </c>
      <c r="AK142" s="2" t="s">
        <v>273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 t="s">
        <v>57</v>
      </c>
      <c r="AR142" s="2" t="s">
        <v>779</v>
      </c>
      <c r="AS142" s="2">
        <v>1</v>
      </c>
      <c r="AT142" s="2">
        <v>1</v>
      </c>
      <c r="AU142" s="2">
        <v>1375</v>
      </c>
      <c r="AV142" s="2">
        <v>1375</v>
      </c>
      <c r="AW142" s="2">
        <v>2286900</v>
      </c>
    </row>
    <row r="143" spans="7:49" x14ac:dyDescent="0.25">
      <c r="G143" s="80">
        <v>43982</v>
      </c>
      <c r="H143" s="2" t="s">
        <v>269</v>
      </c>
      <c r="I143" s="2" t="s">
        <v>269</v>
      </c>
      <c r="J143" s="2" t="s">
        <v>269</v>
      </c>
      <c r="K143" s="2" t="s">
        <v>269</v>
      </c>
      <c r="L143" s="2">
        <v>501</v>
      </c>
      <c r="M143" s="2" t="s">
        <v>774</v>
      </c>
      <c r="N143" s="2" t="s">
        <v>777</v>
      </c>
      <c r="O143" s="2" t="s">
        <v>911</v>
      </c>
      <c r="P143" s="2" t="s">
        <v>373</v>
      </c>
      <c r="Q143" s="2">
        <v>50</v>
      </c>
      <c r="R143" s="2">
        <v>50.1</v>
      </c>
      <c r="S143" s="2" t="s">
        <v>269</v>
      </c>
      <c r="T143" s="2" t="s">
        <v>269</v>
      </c>
      <c r="U143" s="2" t="s">
        <v>722</v>
      </c>
      <c r="V143" s="2" t="s">
        <v>56</v>
      </c>
      <c r="W143" s="2" t="s">
        <v>804</v>
      </c>
      <c r="X143" s="2"/>
      <c r="Y143" s="2" t="s">
        <v>723</v>
      </c>
      <c r="Z143" s="2"/>
      <c r="AA143" s="2"/>
      <c r="AB143" s="2"/>
      <c r="AC143" s="2">
        <v>55</v>
      </c>
      <c r="AD143" s="2" t="s">
        <v>723</v>
      </c>
      <c r="AE143" s="2">
        <v>43</v>
      </c>
      <c r="AF143" s="2">
        <v>1</v>
      </c>
      <c r="AG143" s="2">
        <v>4158</v>
      </c>
      <c r="AH143" s="2">
        <v>63</v>
      </c>
      <c r="AI143" s="2">
        <v>15</v>
      </c>
      <c r="AJ143" s="2">
        <v>44</v>
      </c>
      <c r="AK143" s="2" t="s">
        <v>273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 t="s">
        <v>57</v>
      </c>
      <c r="AR143" s="2" t="s">
        <v>779</v>
      </c>
      <c r="AS143" s="2">
        <v>1</v>
      </c>
      <c r="AT143" s="2">
        <v>1</v>
      </c>
      <c r="AU143" s="2">
        <v>1375</v>
      </c>
      <c r="AV143" s="2">
        <v>1375</v>
      </c>
      <c r="AW143" s="2">
        <v>2286900</v>
      </c>
    </row>
    <row r="144" spans="7:49" x14ac:dyDescent="0.25">
      <c r="G144" s="80">
        <v>43982</v>
      </c>
      <c r="H144" s="2" t="s">
        <v>269</v>
      </c>
      <c r="I144" s="2" t="s">
        <v>269</v>
      </c>
      <c r="J144" s="2" t="s">
        <v>269</v>
      </c>
      <c r="K144" s="2" t="s">
        <v>269</v>
      </c>
      <c r="L144" s="2">
        <v>501</v>
      </c>
      <c r="M144" s="2" t="s">
        <v>774</v>
      </c>
      <c r="N144" s="2" t="s">
        <v>777</v>
      </c>
      <c r="O144" s="2" t="s">
        <v>912</v>
      </c>
      <c r="P144" s="2">
        <v>12</v>
      </c>
      <c r="Q144" s="2">
        <v>50</v>
      </c>
      <c r="R144" s="2">
        <v>50.1</v>
      </c>
      <c r="S144" s="2" t="s">
        <v>269</v>
      </c>
      <c r="T144" s="2" t="s">
        <v>269</v>
      </c>
      <c r="U144" s="2" t="s">
        <v>649</v>
      </c>
      <c r="V144" s="2" t="s">
        <v>377</v>
      </c>
      <c r="W144" s="2" t="s">
        <v>881</v>
      </c>
      <c r="X144" s="2"/>
      <c r="Y144" s="2" t="s">
        <v>650</v>
      </c>
      <c r="Z144" s="2"/>
      <c r="AA144" s="2"/>
      <c r="AB144" s="2"/>
      <c r="AC144" s="2">
        <v>55</v>
      </c>
      <c r="AD144" s="2" t="s">
        <v>650</v>
      </c>
      <c r="AE144" s="2">
        <v>50</v>
      </c>
      <c r="AF144" s="2">
        <v>1</v>
      </c>
      <c r="AG144" s="2">
        <v>1</v>
      </c>
      <c r="AH144" s="2">
        <v>60</v>
      </c>
      <c r="AI144" s="2">
        <v>440</v>
      </c>
      <c r="AJ144" s="2">
        <v>15</v>
      </c>
      <c r="AK144" s="2" t="s">
        <v>273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 t="s">
        <v>57</v>
      </c>
      <c r="AR144" s="2" t="s">
        <v>779</v>
      </c>
      <c r="AS144" s="2">
        <v>1</v>
      </c>
      <c r="AT144" s="2">
        <v>1</v>
      </c>
      <c r="AU144" s="2">
        <v>55</v>
      </c>
      <c r="AV144" s="2">
        <v>55</v>
      </c>
      <c r="AW144" s="2">
        <v>1980000</v>
      </c>
    </row>
    <row r="145" spans="7:49" x14ac:dyDescent="0.25">
      <c r="G145" s="80">
        <v>43982</v>
      </c>
      <c r="H145" s="2" t="s">
        <v>269</v>
      </c>
      <c r="I145" s="2" t="s">
        <v>269</v>
      </c>
      <c r="J145" s="2" t="s">
        <v>269</v>
      </c>
      <c r="K145" s="2" t="s">
        <v>269</v>
      </c>
      <c r="L145" s="2">
        <v>501</v>
      </c>
      <c r="M145" s="2" t="s">
        <v>774</v>
      </c>
      <c r="N145" s="2" t="s">
        <v>777</v>
      </c>
      <c r="O145" s="2" t="s">
        <v>913</v>
      </c>
      <c r="P145" s="2" t="s">
        <v>373</v>
      </c>
      <c r="Q145" s="2">
        <v>50</v>
      </c>
      <c r="R145" s="2">
        <v>50.1</v>
      </c>
      <c r="S145" s="2" t="s">
        <v>269</v>
      </c>
      <c r="T145" s="2" t="s">
        <v>269</v>
      </c>
      <c r="U145" s="2" t="s">
        <v>722</v>
      </c>
      <c r="V145" s="2" t="s">
        <v>56</v>
      </c>
      <c r="W145" s="2" t="s">
        <v>804</v>
      </c>
      <c r="X145" s="2"/>
      <c r="Y145" s="2" t="s">
        <v>723</v>
      </c>
      <c r="Z145" s="2"/>
      <c r="AA145" s="2"/>
      <c r="AB145" s="2"/>
      <c r="AC145" s="2">
        <v>55</v>
      </c>
      <c r="AD145" s="2" t="s">
        <v>723</v>
      </c>
      <c r="AE145" s="2">
        <v>43</v>
      </c>
      <c r="AF145" s="2">
        <v>1</v>
      </c>
      <c r="AG145" s="2">
        <v>4158</v>
      </c>
      <c r="AH145" s="2">
        <v>63</v>
      </c>
      <c r="AI145" s="2">
        <v>15</v>
      </c>
      <c r="AJ145" s="2">
        <v>44</v>
      </c>
      <c r="AK145" s="2" t="s">
        <v>273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 t="s">
        <v>57</v>
      </c>
      <c r="AR145" s="2" t="s">
        <v>779</v>
      </c>
      <c r="AS145" s="2">
        <v>1</v>
      </c>
      <c r="AT145" s="2">
        <v>1</v>
      </c>
      <c r="AU145" s="2">
        <v>1375</v>
      </c>
      <c r="AV145" s="2">
        <v>1375</v>
      </c>
      <c r="AW145" s="2">
        <v>2286900</v>
      </c>
    </row>
    <row r="146" spans="7:49" x14ac:dyDescent="0.25">
      <c r="G146" s="80">
        <v>43982</v>
      </c>
      <c r="H146" s="2" t="s">
        <v>269</v>
      </c>
      <c r="I146" s="2" t="s">
        <v>269</v>
      </c>
      <c r="J146" s="2" t="s">
        <v>269</v>
      </c>
      <c r="K146" s="2" t="s">
        <v>269</v>
      </c>
      <c r="L146" s="2">
        <v>501</v>
      </c>
      <c r="M146" s="2" t="s">
        <v>774</v>
      </c>
      <c r="N146" s="2" t="s">
        <v>777</v>
      </c>
      <c r="O146" s="2" t="s">
        <v>914</v>
      </c>
      <c r="P146" s="2">
        <v>12</v>
      </c>
      <c r="Q146" s="2">
        <v>50</v>
      </c>
      <c r="R146" s="2">
        <v>50.1</v>
      </c>
      <c r="S146" s="2" t="s">
        <v>269</v>
      </c>
      <c r="T146" s="2" t="s">
        <v>269</v>
      </c>
      <c r="U146" s="2" t="s">
        <v>736</v>
      </c>
      <c r="V146" s="2" t="s">
        <v>56</v>
      </c>
      <c r="W146" s="2" t="s">
        <v>738</v>
      </c>
      <c r="X146" s="2"/>
      <c r="Y146" s="2"/>
      <c r="Z146" s="2"/>
      <c r="AA146" s="2"/>
      <c r="AB146" s="2"/>
      <c r="AC146" s="2">
        <v>55</v>
      </c>
      <c r="AD146" s="2" t="s">
        <v>737</v>
      </c>
      <c r="AE146" s="2">
        <v>43</v>
      </c>
      <c r="AF146" s="2">
        <v>1</v>
      </c>
      <c r="AG146" s="2">
        <v>1</v>
      </c>
      <c r="AH146" s="2">
        <v>63</v>
      </c>
      <c r="AI146" s="2">
        <v>15</v>
      </c>
      <c r="AJ146" s="2">
        <v>44</v>
      </c>
      <c r="AK146" s="2" t="s">
        <v>273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 t="s">
        <v>57</v>
      </c>
      <c r="AR146" s="2" t="s">
        <v>779</v>
      </c>
      <c r="AS146" s="2">
        <v>1</v>
      </c>
      <c r="AT146" s="2">
        <v>1</v>
      </c>
      <c r="AU146" s="2">
        <v>1375</v>
      </c>
      <c r="AV146" s="2">
        <v>1375</v>
      </c>
      <c r="AW146" s="2">
        <v>2286900</v>
      </c>
    </row>
    <row r="147" spans="7:49" x14ac:dyDescent="0.25">
      <c r="G147" s="80">
        <v>43982</v>
      </c>
      <c r="H147" s="2" t="s">
        <v>269</v>
      </c>
      <c r="I147" s="2" t="s">
        <v>269</v>
      </c>
      <c r="J147" s="2" t="s">
        <v>269</v>
      </c>
      <c r="K147" s="2" t="s">
        <v>269</v>
      </c>
      <c r="L147" s="2">
        <v>501</v>
      </c>
      <c r="M147" s="2" t="s">
        <v>774</v>
      </c>
      <c r="N147" s="2" t="s">
        <v>777</v>
      </c>
      <c r="O147" s="2" t="s">
        <v>915</v>
      </c>
      <c r="P147" s="2">
        <v>12</v>
      </c>
      <c r="Q147" s="2">
        <v>50</v>
      </c>
      <c r="R147" s="2">
        <v>50.1</v>
      </c>
      <c r="S147" s="2" t="s">
        <v>269</v>
      </c>
      <c r="T147" s="2" t="s">
        <v>269</v>
      </c>
      <c r="U147" s="2" t="s">
        <v>736</v>
      </c>
      <c r="V147" s="2" t="s">
        <v>56</v>
      </c>
      <c r="W147" s="2" t="s">
        <v>738</v>
      </c>
      <c r="X147" s="2"/>
      <c r="Y147" s="2"/>
      <c r="Z147" s="2"/>
      <c r="AA147" s="2"/>
      <c r="AB147" s="2"/>
      <c r="AC147" s="2">
        <v>55</v>
      </c>
      <c r="AD147" s="2" t="s">
        <v>737</v>
      </c>
      <c r="AE147" s="2">
        <v>43</v>
      </c>
      <c r="AF147" s="2">
        <v>1</v>
      </c>
      <c r="AG147" s="2">
        <v>1</v>
      </c>
      <c r="AH147" s="2">
        <v>63</v>
      </c>
      <c r="AI147" s="2">
        <v>15</v>
      </c>
      <c r="AJ147" s="2">
        <v>44</v>
      </c>
      <c r="AK147" s="2" t="s">
        <v>273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 t="s">
        <v>57</v>
      </c>
      <c r="AR147" s="2" t="s">
        <v>779</v>
      </c>
      <c r="AS147" s="2">
        <v>1</v>
      </c>
      <c r="AT147" s="2">
        <v>1</v>
      </c>
      <c r="AU147" s="2">
        <v>1375</v>
      </c>
      <c r="AV147" s="2">
        <v>1375</v>
      </c>
      <c r="AW147" s="2">
        <v>2286900</v>
      </c>
    </row>
    <row r="148" spans="7:49" x14ac:dyDescent="0.25">
      <c r="G148" s="80">
        <v>43982</v>
      </c>
      <c r="H148" s="2" t="s">
        <v>269</v>
      </c>
      <c r="I148" s="2" t="s">
        <v>269</v>
      </c>
      <c r="J148" s="2" t="s">
        <v>269</v>
      </c>
      <c r="K148" s="2" t="s">
        <v>269</v>
      </c>
      <c r="L148" s="2">
        <v>501</v>
      </c>
      <c r="M148" s="2" t="s">
        <v>774</v>
      </c>
      <c r="N148" s="2" t="s">
        <v>777</v>
      </c>
      <c r="O148" s="2" t="s">
        <v>916</v>
      </c>
      <c r="P148" s="2">
        <v>12</v>
      </c>
      <c r="Q148" s="2">
        <v>50</v>
      </c>
      <c r="R148" s="2">
        <v>50.1</v>
      </c>
      <c r="S148" s="2" t="s">
        <v>269</v>
      </c>
      <c r="T148" s="2" t="s">
        <v>269</v>
      </c>
      <c r="U148" s="2" t="s">
        <v>736</v>
      </c>
      <c r="V148" s="2" t="s">
        <v>56</v>
      </c>
      <c r="W148" s="2" t="s">
        <v>738</v>
      </c>
      <c r="X148" s="2"/>
      <c r="Y148" s="2"/>
      <c r="Z148" s="2"/>
      <c r="AA148" s="2"/>
      <c r="AB148" s="2"/>
      <c r="AC148" s="2">
        <v>55</v>
      </c>
      <c r="AD148" s="2" t="s">
        <v>737</v>
      </c>
      <c r="AE148" s="2">
        <v>43</v>
      </c>
      <c r="AF148" s="2">
        <v>1</v>
      </c>
      <c r="AG148" s="2">
        <v>1</v>
      </c>
      <c r="AH148" s="2">
        <v>63</v>
      </c>
      <c r="AI148" s="2">
        <v>15</v>
      </c>
      <c r="AJ148" s="2">
        <v>44</v>
      </c>
      <c r="AK148" s="2" t="s">
        <v>273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 t="s">
        <v>57</v>
      </c>
      <c r="AR148" s="2" t="s">
        <v>779</v>
      </c>
      <c r="AS148" s="2">
        <v>1</v>
      </c>
      <c r="AT148" s="2">
        <v>1</v>
      </c>
      <c r="AU148" s="2">
        <v>1375</v>
      </c>
      <c r="AV148" s="2">
        <v>1375</v>
      </c>
      <c r="AW148" s="2">
        <v>2286900</v>
      </c>
    </row>
    <row r="149" spans="7:49" x14ac:dyDescent="0.25">
      <c r="G149" s="80">
        <v>43982</v>
      </c>
      <c r="H149" s="2" t="s">
        <v>269</v>
      </c>
      <c r="I149" s="2" t="s">
        <v>269</v>
      </c>
      <c r="J149" s="2" t="s">
        <v>269</v>
      </c>
      <c r="K149" s="2" t="s">
        <v>269</v>
      </c>
      <c r="L149" s="2">
        <v>501</v>
      </c>
      <c r="M149" s="2" t="s">
        <v>774</v>
      </c>
      <c r="N149" s="2" t="s">
        <v>777</v>
      </c>
      <c r="O149" s="2" t="s">
        <v>917</v>
      </c>
      <c r="P149" s="2">
        <v>12</v>
      </c>
      <c r="Q149" s="2">
        <v>50</v>
      </c>
      <c r="R149" s="2">
        <v>50.1</v>
      </c>
      <c r="S149" s="2" t="s">
        <v>269</v>
      </c>
      <c r="T149" s="2" t="s">
        <v>269</v>
      </c>
      <c r="U149" s="2" t="s">
        <v>736</v>
      </c>
      <c r="V149" s="2" t="s">
        <v>56</v>
      </c>
      <c r="W149" s="2" t="s">
        <v>738</v>
      </c>
      <c r="X149" s="2"/>
      <c r="Y149" s="2"/>
      <c r="Z149" s="2"/>
      <c r="AA149" s="2"/>
      <c r="AB149" s="2"/>
      <c r="AC149" s="2">
        <v>55</v>
      </c>
      <c r="AD149" s="2" t="s">
        <v>737</v>
      </c>
      <c r="AE149" s="2">
        <v>43</v>
      </c>
      <c r="AF149" s="2">
        <v>1</v>
      </c>
      <c r="AG149" s="2">
        <v>1</v>
      </c>
      <c r="AH149" s="2">
        <v>63</v>
      </c>
      <c r="AI149" s="2">
        <v>15</v>
      </c>
      <c r="AJ149" s="2">
        <v>44</v>
      </c>
      <c r="AK149" s="2" t="s">
        <v>273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 t="s">
        <v>57</v>
      </c>
      <c r="AR149" s="2" t="s">
        <v>779</v>
      </c>
      <c r="AS149" s="2">
        <v>1</v>
      </c>
      <c r="AT149" s="2">
        <v>1</v>
      </c>
      <c r="AU149" s="2">
        <v>1375</v>
      </c>
      <c r="AV149" s="2">
        <v>1375</v>
      </c>
      <c r="AW149" s="2">
        <v>2286900</v>
      </c>
    </row>
    <row r="150" spans="7:49" x14ac:dyDescent="0.25">
      <c r="G150" s="80">
        <v>43982</v>
      </c>
      <c r="H150" s="2" t="s">
        <v>269</v>
      </c>
      <c r="I150" s="2" t="s">
        <v>269</v>
      </c>
      <c r="J150" s="2" t="s">
        <v>269</v>
      </c>
      <c r="K150" s="2" t="s">
        <v>269</v>
      </c>
      <c r="L150" s="2">
        <v>501</v>
      </c>
      <c r="M150" s="2" t="s">
        <v>774</v>
      </c>
      <c r="N150" s="2" t="s">
        <v>777</v>
      </c>
      <c r="O150" s="2" t="s">
        <v>918</v>
      </c>
      <c r="P150" s="2">
        <v>12</v>
      </c>
      <c r="Q150" s="2">
        <v>50</v>
      </c>
      <c r="R150" s="2">
        <v>50.1</v>
      </c>
      <c r="S150" s="2" t="s">
        <v>269</v>
      </c>
      <c r="T150" s="2" t="s">
        <v>269</v>
      </c>
      <c r="U150" s="2" t="s">
        <v>736</v>
      </c>
      <c r="V150" s="2" t="s">
        <v>56</v>
      </c>
      <c r="W150" s="2" t="s">
        <v>738</v>
      </c>
      <c r="X150" s="2"/>
      <c r="Y150" s="2"/>
      <c r="Z150" s="2"/>
      <c r="AA150" s="2"/>
      <c r="AB150" s="2"/>
      <c r="AC150" s="2">
        <v>55</v>
      </c>
      <c r="AD150" s="2" t="s">
        <v>737</v>
      </c>
      <c r="AE150" s="2">
        <v>43</v>
      </c>
      <c r="AF150" s="2">
        <v>1</v>
      </c>
      <c r="AG150" s="2">
        <v>1</v>
      </c>
      <c r="AH150" s="2">
        <v>63</v>
      </c>
      <c r="AI150" s="2">
        <v>15</v>
      </c>
      <c r="AJ150" s="2">
        <v>44</v>
      </c>
      <c r="AK150" s="2" t="s">
        <v>273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 t="s">
        <v>57</v>
      </c>
      <c r="AR150" s="2" t="s">
        <v>779</v>
      </c>
      <c r="AS150" s="2">
        <v>1</v>
      </c>
      <c r="AT150" s="2">
        <v>1</v>
      </c>
      <c r="AU150" s="2">
        <v>1375</v>
      </c>
      <c r="AV150" s="2">
        <v>1375</v>
      </c>
      <c r="AW150" s="2">
        <v>2286900</v>
      </c>
    </row>
    <row r="151" spans="7:49" x14ac:dyDescent="0.25">
      <c r="G151" s="80">
        <v>43982</v>
      </c>
      <c r="H151" s="2" t="s">
        <v>269</v>
      </c>
      <c r="I151" s="2" t="s">
        <v>269</v>
      </c>
      <c r="J151" s="2" t="s">
        <v>269</v>
      </c>
      <c r="K151" s="2" t="s">
        <v>269</v>
      </c>
      <c r="L151" s="2">
        <v>501</v>
      </c>
      <c r="M151" s="2" t="s">
        <v>774</v>
      </c>
      <c r="N151" s="2" t="s">
        <v>777</v>
      </c>
      <c r="O151" s="2" t="s">
        <v>919</v>
      </c>
      <c r="P151" s="2">
        <v>12</v>
      </c>
      <c r="Q151" s="2">
        <v>50</v>
      </c>
      <c r="R151" s="2">
        <v>50.1</v>
      </c>
      <c r="S151" s="2" t="s">
        <v>269</v>
      </c>
      <c r="T151" s="2" t="s">
        <v>269</v>
      </c>
      <c r="U151" s="2" t="s">
        <v>736</v>
      </c>
      <c r="V151" s="2" t="s">
        <v>56</v>
      </c>
      <c r="W151" s="2" t="s">
        <v>738</v>
      </c>
      <c r="X151" s="2"/>
      <c r="Y151" s="2"/>
      <c r="Z151" s="2"/>
      <c r="AA151" s="2"/>
      <c r="AB151" s="2"/>
      <c r="AC151" s="2">
        <v>55</v>
      </c>
      <c r="AD151" s="2" t="s">
        <v>737</v>
      </c>
      <c r="AE151" s="2">
        <v>43</v>
      </c>
      <c r="AF151" s="2">
        <v>1</v>
      </c>
      <c r="AG151" s="2">
        <v>1</v>
      </c>
      <c r="AH151" s="2">
        <v>63</v>
      </c>
      <c r="AI151" s="2">
        <v>15</v>
      </c>
      <c r="AJ151" s="2">
        <v>44</v>
      </c>
      <c r="AK151" s="2" t="s">
        <v>273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 t="s">
        <v>57</v>
      </c>
      <c r="AR151" s="2" t="s">
        <v>779</v>
      </c>
      <c r="AS151" s="2">
        <v>1</v>
      </c>
      <c r="AT151" s="2">
        <v>1</v>
      </c>
      <c r="AU151" s="2">
        <v>1375</v>
      </c>
      <c r="AV151" s="2">
        <v>1375</v>
      </c>
      <c r="AW151" s="2">
        <v>2286900</v>
      </c>
    </row>
    <row r="152" spans="7:49" x14ac:dyDescent="0.25">
      <c r="G152" s="80">
        <v>43982</v>
      </c>
      <c r="H152" s="2" t="s">
        <v>269</v>
      </c>
      <c r="I152" s="2" t="s">
        <v>269</v>
      </c>
      <c r="J152" s="2" t="s">
        <v>269</v>
      </c>
      <c r="K152" s="2" t="s">
        <v>269</v>
      </c>
      <c r="L152" s="2">
        <v>501</v>
      </c>
      <c r="M152" s="2" t="s">
        <v>774</v>
      </c>
      <c r="N152" s="2" t="s">
        <v>777</v>
      </c>
      <c r="O152" s="2" t="s">
        <v>920</v>
      </c>
      <c r="P152" s="2">
        <v>12</v>
      </c>
      <c r="Q152" s="2">
        <v>50</v>
      </c>
      <c r="R152" s="2">
        <v>50.1</v>
      </c>
      <c r="S152" s="2" t="s">
        <v>269</v>
      </c>
      <c r="T152" s="2" t="s">
        <v>269</v>
      </c>
      <c r="U152" s="2" t="s">
        <v>649</v>
      </c>
      <c r="V152" s="2" t="s">
        <v>377</v>
      </c>
      <c r="W152" s="2" t="s">
        <v>881</v>
      </c>
      <c r="X152" s="2"/>
      <c r="Y152" s="2" t="s">
        <v>650</v>
      </c>
      <c r="Z152" s="2"/>
      <c r="AA152" s="2"/>
      <c r="AB152" s="2"/>
      <c r="AC152" s="2">
        <v>55</v>
      </c>
      <c r="AD152" s="2" t="s">
        <v>650</v>
      </c>
      <c r="AE152" s="2">
        <v>50</v>
      </c>
      <c r="AF152" s="2">
        <v>1</v>
      </c>
      <c r="AG152" s="2">
        <v>1</v>
      </c>
      <c r="AH152" s="2">
        <v>60</v>
      </c>
      <c r="AI152" s="2">
        <v>440</v>
      </c>
      <c r="AJ152" s="2">
        <v>15</v>
      </c>
      <c r="AK152" s="2" t="s">
        <v>273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 t="s">
        <v>57</v>
      </c>
      <c r="AR152" s="2" t="s">
        <v>779</v>
      </c>
      <c r="AS152" s="2">
        <v>1</v>
      </c>
      <c r="AT152" s="2">
        <v>1</v>
      </c>
      <c r="AU152" s="2">
        <v>55</v>
      </c>
      <c r="AV152" s="2">
        <v>55</v>
      </c>
      <c r="AW152" s="2">
        <v>1980000</v>
      </c>
    </row>
    <row r="153" spans="7:49" x14ac:dyDescent="0.25">
      <c r="G153" s="80">
        <v>43982</v>
      </c>
      <c r="H153" s="2" t="s">
        <v>269</v>
      </c>
      <c r="I153" s="2" t="s">
        <v>269</v>
      </c>
      <c r="J153" s="2" t="s">
        <v>269</v>
      </c>
      <c r="K153" s="2" t="s">
        <v>269</v>
      </c>
      <c r="L153" s="2">
        <v>501</v>
      </c>
      <c r="M153" s="2" t="s">
        <v>774</v>
      </c>
      <c r="N153" s="2" t="s">
        <v>777</v>
      </c>
      <c r="O153" s="2" t="s">
        <v>921</v>
      </c>
      <c r="P153" s="2">
        <v>12</v>
      </c>
      <c r="Q153" s="2">
        <v>50</v>
      </c>
      <c r="R153" s="2">
        <v>50.1</v>
      </c>
      <c r="S153" s="2" t="s">
        <v>269</v>
      </c>
      <c r="T153" s="2" t="s">
        <v>269</v>
      </c>
      <c r="U153" s="2" t="s">
        <v>649</v>
      </c>
      <c r="V153" s="2" t="s">
        <v>377</v>
      </c>
      <c r="W153" s="2" t="s">
        <v>881</v>
      </c>
      <c r="X153" s="2"/>
      <c r="Y153" s="2" t="s">
        <v>650</v>
      </c>
      <c r="Z153" s="2"/>
      <c r="AA153" s="2"/>
      <c r="AB153" s="2"/>
      <c r="AC153" s="2">
        <v>55</v>
      </c>
      <c r="AD153" s="2" t="s">
        <v>650</v>
      </c>
      <c r="AE153" s="2">
        <v>50</v>
      </c>
      <c r="AF153" s="2">
        <v>1</v>
      </c>
      <c r="AG153" s="2">
        <v>1</v>
      </c>
      <c r="AH153" s="2">
        <v>60</v>
      </c>
      <c r="AI153" s="2">
        <v>440</v>
      </c>
      <c r="AJ153" s="2">
        <v>15</v>
      </c>
      <c r="AK153" s="2" t="s">
        <v>273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 t="s">
        <v>57</v>
      </c>
      <c r="AR153" s="2" t="s">
        <v>779</v>
      </c>
      <c r="AS153" s="2">
        <v>1</v>
      </c>
      <c r="AT153" s="2">
        <v>1</v>
      </c>
      <c r="AU153" s="2">
        <v>55</v>
      </c>
      <c r="AV153" s="2">
        <v>55</v>
      </c>
      <c r="AW153" s="2">
        <v>1980000</v>
      </c>
    </row>
    <row r="154" spans="7:49" x14ac:dyDescent="0.25">
      <c r="G154" s="80">
        <v>43982</v>
      </c>
      <c r="H154" s="2" t="s">
        <v>269</v>
      </c>
      <c r="I154" s="2" t="s">
        <v>269</v>
      </c>
      <c r="J154" s="2" t="s">
        <v>269</v>
      </c>
      <c r="K154" s="2" t="s">
        <v>269</v>
      </c>
      <c r="L154" s="2">
        <v>501</v>
      </c>
      <c r="M154" s="2" t="s">
        <v>774</v>
      </c>
      <c r="N154" s="2" t="s">
        <v>777</v>
      </c>
      <c r="O154" s="2" t="s">
        <v>922</v>
      </c>
      <c r="P154" s="2">
        <v>12</v>
      </c>
      <c r="Q154" s="2">
        <v>50</v>
      </c>
      <c r="R154" s="2">
        <v>50.1</v>
      </c>
      <c r="S154" s="2" t="s">
        <v>269</v>
      </c>
      <c r="T154" s="2" t="s">
        <v>269</v>
      </c>
      <c r="U154" s="2" t="s">
        <v>649</v>
      </c>
      <c r="V154" s="2" t="s">
        <v>377</v>
      </c>
      <c r="W154" s="2" t="s">
        <v>881</v>
      </c>
      <c r="X154" s="2"/>
      <c r="Y154" s="2" t="s">
        <v>650</v>
      </c>
      <c r="Z154" s="2"/>
      <c r="AA154" s="2"/>
      <c r="AB154" s="2"/>
      <c r="AC154" s="2">
        <v>55</v>
      </c>
      <c r="AD154" s="2" t="s">
        <v>650</v>
      </c>
      <c r="AE154" s="2">
        <v>50</v>
      </c>
      <c r="AF154" s="2">
        <v>1</v>
      </c>
      <c r="AG154" s="2">
        <v>1</v>
      </c>
      <c r="AH154" s="2">
        <v>60</v>
      </c>
      <c r="AI154" s="2">
        <v>440</v>
      </c>
      <c r="AJ154" s="2">
        <v>15</v>
      </c>
      <c r="AK154" s="2" t="s">
        <v>273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 t="s">
        <v>57</v>
      </c>
      <c r="AR154" s="2" t="s">
        <v>779</v>
      </c>
      <c r="AS154" s="2">
        <v>1</v>
      </c>
      <c r="AT154" s="2">
        <v>1</v>
      </c>
      <c r="AU154" s="2">
        <v>55</v>
      </c>
      <c r="AV154" s="2">
        <v>55</v>
      </c>
      <c r="AW154" s="2">
        <v>1980000</v>
      </c>
    </row>
    <row r="155" spans="7:49" x14ac:dyDescent="0.25">
      <c r="G155" s="80">
        <v>43982</v>
      </c>
      <c r="H155" s="2" t="s">
        <v>269</v>
      </c>
      <c r="I155" s="2" t="s">
        <v>269</v>
      </c>
      <c r="J155" s="2" t="s">
        <v>269</v>
      </c>
      <c r="K155" s="2" t="s">
        <v>269</v>
      </c>
      <c r="L155" s="2">
        <v>501</v>
      </c>
      <c r="M155" s="2" t="s">
        <v>774</v>
      </c>
      <c r="N155" s="2" t="s">
        <v>777</v>
      </c>
      <c r="O155" s="2" t="s">
        <v>923</v>
      </c>
      <c r="P155" s="2" t="s">
        <v>373</v>
      </c>
      <c r="Q155" s="2">
        <v>50</v>
      </c>
      <c r="R155" s="2">
        <v>50.1</v>
      </c>
      <c r="S155" s="2" t="s">
        <v>269</v>
      </c>
      <c r="T155" s="2" t="s">
        <v>269</v>
      </c>
      <c r="U155" s="2" t="s">
        <v>358</v>
      </c>
      <c r="V155" s="2" t="s">
        <v>56</v>
      </c>
      <c r="W155" s="2" t="s">
        <v>870</v>
      </c>
      <c r="X155" s="2"/>
      <c r="Y155" s="2" t="s">
        <v>359</v>
      </c>
      <c r="Z155" s="2"/>
      <c r="AA155" s="2"/>
      <c r="AB155" s="2"/>
      <c r="AC155" s="2">
        <v>55</v>
      </c>
      <c r="AD155" s="2" t="s">
        <v>359</v>
      </c>
      <c r="AE155" s="2">
        <v>50</v>
      </c>
      <c r="AF155" s="2">
        <v>1</v>
      </c>
      <c r="AG155" s="2">
        <v>4158</v>
      </c>
      <c r="AH155" s="2">
        <v>60</v>
      </c>
      <c r="AI155" s="2">
        <v>40</v>
      </c>
      <c r="AJ155" s="2">
        <v>15</v>
      </c>
      <c r="AK155" s="2" t="s">
        <v>273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 t="s">
        <v>57</v>
      </c>
      <c r="AR155" s="2" t="s">
        <v>779</v>
      </c>
      <c r="AS155" s="2">
        <v>1</v>
      </c>
      <c r="AT155" s="2">
        <v>1</v>
      </c>
      <c r="AU155" s="2">
        <v>1375</v>
      </c>
      <c r="AV155" s="2">
        <v>1375</v>
      </c>
      <c r="AW155" s="2">
        <v>1980000</v>
      </c>
    </row>
    <row r="156" spans="7:49" x14ac:dyDescent="0.25">
      <c r="G156" s="80">
        <v>43982</v>
      </c>
      <c r="H156" s="2" t="s">
        <v>269</v>
      </c>
      <c r="I156" s="2" t="s">
        <v>269</v>
      </c>
      <c r="J156" s="2" t="s">
        <v>269</v>
      </c>
      <c r="K156" s="2" t="s">
        <v>269</v>
      </c>
      <c r="L156" s="2">
        <v>501</v>
      </c>
      <c r="M156" s="2" t="s">
        <v>774</v>
      </c>
      <c r="N156" s="2" t="s">
        <v>777</v>
      </c>
      <c r="O156" s="2" t="s">
        <v>924</v>
      </c>
      <c r="P156" s="2" t="s">
        <v>373</v>
      </c>
      <c r="Q156" s="2">
        <v>50</v>
      </c>
      <c r="R156" s="2">
        <v>50.1</v>
      </c>
      <c r="S156" s="2" t="s">
        <v>269</v>
      </c>
      <c r="T156" s="2" t="s">
        <v>269</v>
      </c>
      <c r="U156" s="2" t="s">
        <v>358</v>
      </c>
      <c r="V156" s="2" t="s">
        <v>56</v>
      </c>
      <c r="W156" s="2" t="s">
        <v>870</v>
      </c>
      <c r="X156" s="2"/>
      <c r="Y156" s="2" t="s">
        <v>359</v>
      </c>
      <c r="Z156" s="2"/>
      <c r="AA156" s="2"/>
      <c r="AB156" s="2"/>
      <c r="AC156" s="2">
        <v>55</v>
      </c>
      <c r="AD156" s="2" t="s">
        <v>359</v>
      </c>
      <c r="AE156" s="2">
        <v>50</v>
      </c>
      <c r="AF156" s="2">
        <v>1</v>
      </c>
      <c r="AG156" s="2">
        <v>4158</v>
      </c>
      <c r="AH156" s="2">
        <v>60</v>
      </c>
      <c r="AI156" s="2">
        <v>40</v>
      </c>
      <c r="AJ156" s="2">
        <v>15</v>
      </c>
      <c r="AK156" s="2" t="s">
        <v>273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 t="s">
        <v>57</v>
      </c>
      <c r="AR156" s="2" t="s">
        <v>779</v>
      </c>
      <c r="AS156" s="2">
        <v>1</v>
      </c>
      <c r="AT156" s="2">
        <v>1</v>
      </c>
      <c r="AU156" s="2">
        <v>1375</v>
      </c>
      <c r="AV156" s="2">
        <v>1375</v>
      </c>
      <c r="AW156" s="2">
        <v>1980000</v>
      </c>
    </row>
    <row r="157" spans="7:49" x14ac:dyDescent="0.25">
      <c r="G157" s="80">
        <v>43982</v>
      </c>
      <c r="H157" s="2" t="s">
        <v>269</v>
      </c>
      <c r="I157" s="2" t="s">
        <v>269</v>
      </c>
      <c r="J157" s="2" t="s">
        <v>269</v>
      </c>
      <c r="K157" s="2" t="s">
        <v>269</v>
      </c>
      <c r="L157" s="2">
        <v>501</v>
      </c>
      <c r="M157" s="2" t="s">
        <v>774</v>
      </c>
      <c r="N157" s="2" t="s">
        <v>777</v>
      </c>
      <c r="O157" s="2" t="s">
        <v>925</v>
      </c>
      <c r="P157" s="2" t="s">
        <v>373</v>
      </c>
      <c r="Q157" s="2">
        <v>50</v>
      </c>
      <c r="R157" s="2">
        <v>50.1</v>
      </c>
      <c r="S157" s="2" t="s">
        <v>269</v>
      </c>
      <c r="T157" s="2" t="s">
        <v>269</v>
      </c>
      <c r="U157" s="2" t="s">
        <v>722</v>
      </c>
      <c r="V157" s="2" t="s">
        <v>56</v>
      </c>
      <c r="W157" s="2" t="s">
        <v>804</v>
      </c>
      <c r="X157" s="2"/>
      <c r="Y157" s="2" t="s">
        <v>723</v>
      </c>
      <c r="Z157" s="2"/>
      <c r="AA157" s="2"/>
      <c r="AB157" s="2"/>
      <c r="AC157" s="2">
        <v>55</v>
      </c>
      <c r="AD157" s="2" t="s">
        <v>723</v>
      </c>
      <c r="AE157" s="2">
        <v>43</v>
      </c>
      <c r="AF157" s="2">
        <v>1</v>
      </c>
      <c r="AG157" s="2">
        <v>4158</v>
      </c>
      <c r="AH157" s="2">
        <v>63</v>
      </c>
      <c r="AI157" s="2">
        <v>15</v>
      </c>
      <c r="AJ157" s="2">
        <v>44</v>
      </c>
      <c r="AK157" s="2" t="s">
        <v>273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 t="s">
        <v>57</v>
      </c>
      <c r="AR157" s="2" t="s">
        <v>779</v>
      </c>
      <c r="AS157" s="2">
        <v>1</v>
      </c>
      <c r="AT157" s="2">
        <v>1</v>
      </c>
      <c r="AU157" s="2">
        <v>1375</v>
      </c>
      <c r="AV157" s="2">
        <v>1375</v>
      </c>
      <c r="AW157" s="2">
        <v>2286900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7872-9C0A-4F64-9D6D-6C406DCE1865}">
  <dimension ref="A1:DI59"/>
  <sheetViews>
    <sheetView workbookViewId="0"/>
  </sheetViews>
  <sheetFormatPr baseColWidth="10" defaultRowHeight="12" outlineLevelCol="1" x14ac:dyDescent="0.2"/>
  <cols>
    <col min="1" max="4" width="11.42578125" style="61"/>
    <col min="5" max="5" width="20.5703125" style="60" bestFit="1" customWidth="1"/>
    <col min="6" max="6" width="47.28515625" style="60" hidden="1" customWidth="1" outlineLevel="1"/>
    <col min="7" max="7" width="11.28515625" style="60" customWidth="1" outlineLevel="1"/>
    <col min="8" max="8" width="10.7109375" style="60" hidden="1" customWidth="1" outlineLevel="1"/>
    <col min="9" max="9" width="49.28515625" style="60" hidden="1" customWidth="1" outlineLevel="1"/>
    <col min="10" max="10" width="11.140625" style="60" hidden="1" customWidth="1" outlineLevel="1"/>
    <col min="11" max="11" width="20.28515625" style="60" hidden="1" customWidth="1" outlineLevel="1"/>
    <col min="12" max="12" width="11.28515625" style="60" hidden="1" customWidth="1" outlineLevel="1"/>
    <col min="13" max="13" width="10.5703125" style="60" hidden="1" customWidth="1" outlineLevel="1"/>
    <col min="14" max="14" width="12.140625" style="60" hidden="1" customWidth="1" outlineLevel="1"/>
    <col min="15" max="15" width="11.42578125" style="60" hidden="1" customWidth="1" outlineLevel="1"/>
    <col min="16" max="16" width="49.28515625" style="60" bestFit="1" customWidth="1"/>
    <col min="17" max="17" width="9.5703125" style="60" hidden="1" customWidth="1"/>
    <col min="18" max="18" width="23.5703125" style="60" hidden="1" customWidth="1"/>
    <col min="19" max="73" width="0" style="60" hidden="1" customWidth="1"/>
    <col min="74" max="16384" width="11.42578125" style="60"/>
  </cols>
  <sheetData>
    <row r="1" spans="1:113" ht="15" x14ac:dyDescent="0.25">
      <c r="A1" s="61" t="s">
        <v>423</v>
      </c>
      <c r="B1" s="61" t="s">
        <v>381</v>
      </c>
      <c r="C1" s="61" t="s">
        <v>382</v>
      </c>
      <c r="D1" s="61" t="s">
        <v>383</v>
      </c>
      <c r="E1" t="s">
        <v>17</v>
      </c>
      <c r="F1" t="s">
        <v>55</v>
      </c>
      <c r="G1" t="s">
        <v>52</v>
      </c>
      <c r="H1" t="s">
        <v>51</v>
      </c>
      <c r="I1" t="s">
        <v>53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46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I1" t="s">
        <v>201</v>
      </c>
      <c r="AJ1" t="s">
        <v>202</v>
      </c>
      <c r="AK1" t="s">
        <v>203</v>
      </c>
      <c r="AL1" t="s">
        <v>204</v>
      </c>
      <c r="AM1" t="s">
        <v>205</v>
      </c>
      <c r="AN1" t="s">
        <v>206</v>
      </c>
      <c r="AO1" t="s">
        <v>207</v>
      </c>
      <c r="AP1" t="s">
        <v>208</v>
      </c>
      <c r="AQ1" t="s">
        <v>209</v>
      </c>
      <c r="AR1" t="s">
        <v>210</v>
      </c>
      <c r="AS1" t="s">
        <v>211</v>
      </c>
      <c r="AT1" t="s">
        <v>212</v>
      </c>
      <c r="AU1" t="s">
        <v>213</v>
      </c>
      <c r="AV1" t="s">
        <v>214</v>
      </c>
      <c r="AW1" t="s">
        <v>215</v>
      </c>
      <c r="AX1" t="s">
        <v>216</v>
      </c>
      <c r="AY1" t="s">
        <v>217</v>
      </c>
      <c r="AZ1" t="s">
        <v>218</v>
      </c>
      <c r="BA1" t="s">
        <v>219</v>
      </c>
      <c r="BB1" t="s">
        <v>220</v>
      </c>
      <c r="BC1" t="s">
        <v>221</v>
      </c>
      <c r="BD1" t="s">
        <v>222</v>
      </c>
      <c r="BE1" t="s">
        <v>223</v>
      </c>
      <c r="BF1" t="s">
        <v>224</v>
      </c>
      <c r="BG1" t="s">
        <v>225</v>
      </c>
      <c r="BH1" t="s">
        <v>226</v>
      </c>
      <c r="BI1" t="s">
        <v>227</v>
      </c>
      <c r="BJ1" t="s">
        <v>54</v>
      </c>
      <c r="BK1" t="s">
        <v>228</v>
      </c>
      <c r="BL1" t="s">
        <v>229</v>
      </c>
      <c r="BM1" t="s">
        <v>230</v>
      </c>
      <c r="BN1" t="s">
        <v>231</v>
      </c>
      <c r="BO1" t="s">
        <v>232</v>
      </c>
      <c r="BP1" t="s">
        <v>233</v>
      </c>
      <c r="BQ1" t="s">
        <v>234</v>
      </c>
      <c r="BR1" t="s">
        <v>235</v>
      </c>
      <c r="BS1" t="s">
        <v>236</v>
      </c>
      <c r="BT1" t="s">
        <v>237</v>
      </c>
      <c r="BU1" t="s">
        <v>238</v>
      </c>
      <c r="BV1" t="s">
        <v>239</v>
      </c>
      <c r="BW1" t="s">
        <v>240</v>
      </c>
      <c r="BX1" t="s">
        <v>241</v>
      </c>
      <c r="BY1" t="s">
        <v>242</v>
      </c>
      <c r="BZ1" t="s">
        <v>243</v>
      </c>
      <c r="CA1" t="s">
        <v>244</v>
      </c>
      <c r="CB1" t="s">
        <v>245</v>
      </c>
      <c r="CC1" t="s">
        <v>246</v>
      </c>
      <c r="CD1" t="s">
        <v>247</v>
      </c>
      <c r="CE1" t="s">
        <v>248</v>
      </c>
      <c r="CF1" t="s">
        <v>249</v>
      </c>
      <c r="CG1" t="s">
        <v>250</v>
      </c>
      <c r="CH1" t="s">
        <v>251</v>
      </c>
      <c r="CI1" t="s">
        <v>252</v>
      </c>
      <c r="CJ1" t="s">
        <v>253</v>
      </c>
      <c r="CK1" t="s">
        <v>254</v>
      </c>
      <c r="CL1" t="s">
        <v>255</v>
      </c>
      <c r="CM1" t="s">
        <v>256</v>
      </c>
      <c r="CN1" t="s">
        <v>48</v>
      </c>
      <c r="CO1" t="s">
        <v>47</v>
      </c>
      <c r="CP1" t="s">
        <v>49</v>
      </c>
      <c r="CQ1" t="s">
        <v>257</v>
      </c>
      <c r="CR1" t="s">
        <v>258</v>
      </c>
      <c r="CS1" t="s">
        <v>259</v>
      </c>
      <c r="CT1" t="s">
        <v>260</v>
      </c>
      <c r="CU1" t="s">
        <v>261</v>
      </c>
      <c r="CV1" t="s">
        <v>262</v>
      </c>
      <c r="CW1" t="s">
        <v>263</v>
      </c>
      <c r="CX1" t="s">
        <v>264</v>
      </c>
      <c r="CY1" t="s">
        <v>385</v>
      </c>
      <c r="CZ1" t="s">
        <v>386</v>
      </c>
      <c r="DA1" t="s">
        <v>387</v>
      </c>
      <c r="DB1" t="s">
        <v>388</v>
      </c>
      <c r="DC1" t="s">
        <v>389</v>
      </c>
      <c r="DD1" t="s">
        <v>390</v>
      </c>
      <c r="DE1" t="s">
        <v>391</v>
      </c>
      <c r="DF1" t="s">
        <v>392</v>
      </c>
      <c r="DG1" t="s">
        <v>393</v>
      </c>
      <c r="DH1" t="s">
        <v>394</v>
      </c>
      <c r="DI1" s="91"/>
    </row>
    <row r="2" spans="1:113" ht="15" x14ac:dyDescent="0.25">
      <c r="A2" s="61" t="str">
        <f>+G2</f>
        <v>LAB1028560</v>
      </c>
      <c r="B2" s="61">
        <f>+BY2*CA2*CC2</f>
        <v>1800000</v>
      </c>
      <c r="C2" s="61">
        <f>100*120*150</f>
        <v>1800000</v>
      </c>
      <c r="D2" s="61">
        <f>+C2/B2</f>
        <v>1</v>
      </c>
      <c r="E2" s="53" t="s">
        <v>463</v>
      </c>
      <c r="F2" t="s">
        <v>367</v>
      </c>
      <c r="G2" t="s">
        <v>464</v>
      </c>
      <c r="H2">
        <v>12</v>
      </c>
      <c r="I2" t="s">
        <v>56</v>
      </c>
      <c r="J2" t="s">
        <v>266</v>
      </c>
      <c r="K2"/>
      <c r="L2">
        <v>44</v>
      </c>
      <c r="M2"/>
      <c r="N2"/>
      <c r="O2"/>
      <c r="P2" t="s">
        <v>465</v>
      </c>
      <c r="Q2" t="s">
        <v>466</v>
      </c>
      <c r="R2" t="s">
        <v>465</v>
      </c>
      <c r="S2" t="s">
        <v>467</v>
      </c>
      <c r="T2">
        <v>50</v>
      </c>
      <c r="U2">
        <v>50.1</v>
      </c>
      <c r="V2" t="s">
        <v>269</v>
      </c>
      <c r="W2" t="s">
        <v>269</v>
      </c>
      <c r="X2" t="s">
        <v>269</v>
      </c>
      <c r="Y2" t="s">
        <v>269</v>
      </c>
      <c r="Z2" t="s">
        <v>269</v>
      </c>
      <c r="AA2" t="s">
        <v>269</v>
      </c>
      <c r="AB2" t="s">
        <v>269</v>
      </c>
      <c r="AC2" t="s">
        <v>269</v>
      </c>
      <c r="AD2" t="s">
        <v>269</v>
      </c>
      <c r="AE2" t="s">
        <v>269</v>
      </c>
      <c r="AF2" t="s">
        <v>269</v>
      </c>
      <c r="AG2" t="s">
        <v>269</v>
      </c>
      <c r="AH2" t="s">
        <v>269</v>
      </c>
      <c r="AI2" t="s">
        <v>269</v>
      </c>
      <c r="AJ2" t="s">
        <v>270</v>
      </c>
      <c r="AK2" t="s">
        <v>270</v>
      </c>
      <c r="AL2" t="s">
        <v>271</v>
      </c>
      <c r="AM2" t="s">
        <v>271</v>
      </c>
      <c r="AN2" t="s">
        <v>24</v>
      </c>
      <c r="AO2" t="s">
        <v>24</v>
      </c>
      <c r="AP2" t="s">
        <v>24</v>
      </c>
      <c r="AQ2" t="s">
        <v>24</v>
      </c>
      <c r="AR2" t="s">
        <v>24</v>
      </c>
      <c r="AS2" t="s">
        <v>24</v>
      </c>
      <c r="AT2" t="s">
        <v>271</v>
      </c>
      <c r="AU2" t="s">
        <v>24</v>
      </c>
      <c r="AV2" t="s">
        <v>24</v>
      </c>
      <c r="AW2" t="s">
        <v>24</v>
      </c>
      <c r="AX2" t="s">
        <v>24</v>
      </c>
      <c r="AY2" t="s">
        <v>24</v>
      </c>
      <c r="AZ2" t="s">
        <v>24</v>
      </c>
      <c r="BA2">
        <v>0</v>
      </c>
      <c r="BB2">
        <v>1</v>
      </c>
      <c r="BC2">
        <v>20</v>
      </c>
      <c r="BD2" t="s">
        <v>24</v>
      </c>
      <c r="BE2">
        <v>1</v>
      </c>
      <c r="BF2">
        <v>50</v>
      </c>
      <c r="BG2" t="s">
        <v>24</v>
      </c>
      <c r="BH2" t="s">
        <v>24</v>
      </c>
      <c r="BI2" t="s">
        <v>271</v>
      </c>
      <c r="BJ2" t="s">
        <v>57</v>
      </c>
      <c r="BK2" t="s">
        <v>24</v>
      </c>
      <c r="BL2" t="s">
        <v>24</v>
      </c>
      <c r="BM2" t="s">
        <v>24</v>
      </c>
      <c r="BN2" t="s">
        <v>24</v>
      </c>
      <c r="BO2" t="s">
        <v>24</v>
      </c>
      <c r="BP2">
        <v>1</v>
      </c>
      <c r="BQ2">
        <v>1</v>
      </c>
      <c r="BR2" s="1">
        <v>43746</v>
      </c>
      <c r="BS2" t="s">
        <v>271</v>
      </c>
      <c r="BT2">
        <v>1</v>
      </c>
      <c r="BU2">
        <v>1800000</v>
      </c>
      <c r="BV2">
        <v>1</v>
      </c>
      <c r="BW2">
        <v>1</v>
      </c>
      <c r="BX2" t="s">
        <v>272</v>
      </c>
      <c r="BY2" s="92">
        <v>120</v>
      </c>
      <c r="BZ2">
        <v>120</v>
      </c>
      <c r="CA2" s="92">
        <v>100</v>
      </c>
      <c r="CB2">
        <v>100</v>
      </c>
      <c r="CC2" s="92">
        <v>150</v>
      </c>
      <c r="CD2">
        <v>150</v>
      </c>
      <c r="CE2">
        <v>1</v>
      </c>
      <c r="CF2" t="s">
        <v>273</v>
      </c>
      <c r="CG2">
        <v>1</v>
      </c>
      <c r="CH2" t="s">
        <v>56</v>
      </c>
      <c r="CI2">
        <v>1800000</v>
      </c>
      <c r="CJ2">
        <v>2</v>
      </c>
      <c r="CK2">
        <v>1</v>
      </c>
      <c r="CL2" t="s">
        <v>420</v>
      </c>
      <c r="CM2"/>
      <c r="CN2" s="3">
        <v>43746.73329960648</v>
      </c>
      <c r="CO2">
        <v>53028286</v>
      </c>
      <c r="CP2" t="s">
        <v>24</v>
      </c>
      <c r="CQ2">
        <v>0</v>
      </c>
      <c r="CR2" t="s">
        <v>24</v>
      </c>
      <c r="CS2" t="s">
        <v>24</v>
      </c>
      <c r="CT2">
        <v>0</v>
      </c>
      <c r="CU2">
        <v>0</v>
      </c>
      <c r="CV2" s="3">
        <v>43746.73329960648</v>
      </c>
      <c r="CW2">
        <v>53028286</v>
      </c>
      <c r="CX2" t="s">
        <v>275</v>
      </c>
      <c r="CY2" t="s">
        <v>24</v>
      </c>
      <c r="CZ2" t="s">
        <v>24</v>
      </c>
      <c r="DA2" t="s">
        <v>24</v>
      </c>
      <c r="DB2"/>
      <c r="DC2" t="s">
        <v>24</v>
      </c>
      <c r="DD2"/>
      <c r="DE2" t="s">
        <v>24</v>
      </c>
      <c r="DF2">
        <v>0</v>
      </c>
      <c r="DG2">
        <v>0</v>
      </c>
      <c r="DH2">
        <v>0</v>
      </c>
      <c r="DI2" s="91" t="s">
        <v>656</v>
      </c>
    </row>
    <row r="3" spans="1:113" ht="15" x14ac:dyDescent="0.25">
      <c r="A3" s="61" t="str">
        <f t="shared" ref="A3:A12" si="0">+G3</f>
        <v>LAB1028561</v>
      </c>
      <c r="B3" s="61">
        <f t="shared" ref="B3:B59" si="1">+BY3*CA3*CC3</f>
        <v>1800000</v>
      </c>
      <c r="C3" s="61">
        <f t="shared" ref="C3:C59" si="2">100*120*150</f>
        <v>1800000</v>
      </c>
      <c r="D3" s="61">
        <f t="shared" ref="D3:D12" si="3">+C3/B3</f>
        <v>1</v>
      </c>
      <c r="E3" s="53" t="s">
        <v>468</v>
      </c>
      <c r="F3" t="s">
        <v>367</v>
      </c>
      <c r="G3" t="s">
        <v>469</v>
      </c>
      <c r="H3">
        <v>12</v>
      </c>
      <c r="I3" t="s">
        <v>56</v>
      </c>
      <c r="J3" t="s">
        <v>266</v>
      </c>
      <c r="K3"/>
      <c r="L3">
        <v>58</v>
      </c>
      <c r="M3"/>
      <c r="N3"/>
      <c r="O3"/>
      <c r="P3" t="s">
        <v>470</v>
      </c>
      <c r="Q3" t="s">
        <v>471</v>
      </c>
      <c r="R3" t="s">
        <v>470</v>
      </c>
      <c r="S3" t="s">
        <v>472</v>
      </c>
      <c r="T3">
        <v>50</v>
      </c>
      <c r="U3">
        <v>50.1</v>
      </c>
      <c r="V3" t="s">
        <v>269</v>
      </c>
      <c r="W3" t="s">
        <v>269</v>
      </c>
      <c r="X3" t="s">
        <v>269</v>
      </c>
      <c r="Y3" t="s">
        <v>269</v>
      </c>
      <c r="Z3" t="s">
        <v>269</v>
      </c>
      <c r="AA3" t="s">
        <v>269</v>
      </c>
      <c r="AB3" t="s">
        <v>269</v>
      </c>
      <c r="AC3" t="s">
        <v>269</v>
      </c>
      <c r="AD3" t="s">
        <v>269</v>
      </c>
      <c r="AE3" t="s">
        <v>269</v>
      </c>
      <c r="AF3" t="s">
        <v>269</v>
      </c>
      <c r="AG3" t="s">
        <v>269</v>
      </c>
      <c r="AH3" t="s">
        <v>269</v>
      </c>
      <c r="AI3" t="s">
        <v>269</v>
      </c>
      <c r="AJ3" t="s">
        <v>270</v>
      </c>
      <c r="AK3" t="s">
        <v>270</v>
      </c>
      <c r="AL3" t="s">
        <v>271</v>
      </c>
      <c r="AM3" t="s">
        <v>271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271</v>
      </c>
      <c r="AU3" t="s">
        <v>24</v>
      </c>
      <c r="AV3" t="s">
        <v>24</v>
      </c>
      <c r="AW3" t="s">
        <v>24</v>
      </c>
      <c r="AX3" t="s">
        <v>24</v>
      </c>
      <c r="AY3" t="s">
        <v>24</v>
      </c>
      <c r="AZ3" t="s">
        <v>24</v>
      </c>
      <c r="BA3">
        <v>0</v>
      </c>
      <c r="BB3">
        <v>1</v>
      </c>
      <c r="BC3">
        <v>20</v>
      </c>
      <c r="BD3" t="s">
        <v>24</v>
      </c>
      <c r="BE3">
        <v>1</v>
      </c>
      <c r="BF3">
        <v>50</v>
      </c>
      <c r="BG3" t="s">
        <v>24</v>
      </c>
      <c r="BH3" t="s">
        <v>24</v>
      </c>
      <c r="BI3" t="s">
        <v>271</v>
      </c>
      <c r="BJ3" t="s">
        <v>57</v>
      </c>
      <c r="BK3" t="s">
        <v>24</v>
      </c>
      <c r="BL3" t="s">
        <v>24</v>
      </c>
      <c r="BM3" t="s">
        <v>24</v>
      </c>
      <c r="BN3" t="s">
        <v>24</v>
      </c>
      <c r="BO3" t="s">
        <v>24</v>
      </c>
      <c r="BP3">
        <v>1</v>
      </c>
      <c r="BQ3">
        <v>1</v>
      </c>
      <c r="BR3" s="1">
        <v>43746</v>
      </c>
      <c r="BS3" t="s">
        <v>271</v>
      </c>
      <c r="BT3">
        <v>1</v>
      </c>
      <c r="BU3">
        <v>1800000</v>
      </c>
      <c r="BV3">
        <v>1</v>
      </c>
      <c r="BW3">
        <v>1</v>
      </c>
      <c r="BX3" t="s">
        <v>272</v>
      </c>
      <c r="BY3" s="92">
        <v>120</v>
      </c>
      <c r="BZ3" s="90">
        <v>120</v>
      </c>
      <c r="CA3" s="92">
        <v>100</v>
      </c>
      <c r="CB3" s="90">
        <v>100</v>
      </c>
      <c r="CC3" s="92">
        <v>150</v>
      </c>
      <c r="CD3" s="90">
        <v>150</v>
      </c>
      <c r="CE3">
        <v>1</v>
      </c>
      <c r="CF3" t="s">
        <v>273</v>
      </c>
      <c r="CG3">
        <v>1</v>
      </c>
      <c r="CH3" t="s">
        <v>56</v>
      </c>
      <c r="CI3">
        <v>1800000</v>
      </c>
      <c r="CJ3">
        <v>2</v>
      </c>
      <c r="CK3">
        <v>1</v>
      </c>
      <c r="CL3" t="s">
        <v>420</v>
      </c>
      <c r="CM3"/>
      <c r="CN3" s="3">
        <v>43746.73329960648</v>
      </c>
      <c r="CO3">
        <v>53028286</v>
      </c>
      <c r="CP3" t="s">
        <v>24</v>
      </c>
      <c r="CQ3">
        <v>0</v>
      </c>
      <c r="CR3" t="s">
        <v>24</v>
      </c>
      <c r="CS3" t="s">
        <v>24</v>
      </c>
      <c r="CT3">
        <v>0</v>
      </c>
      <c r="CU3">
        <v>0</v>
      </c>
      <c r="CV3" s="3">
        <v>43746.73329960648</v>
      </c>
      <c r="CW3">
        <v>53028286</v>
      </c>
      <c r="CX3" t="s">
        <v>275</v>
      </c>
      <c r="CY3" t="s">
        <v>24</v>
      </c>
      <c r="CZ3" t="s">
        <v>24</v>
      </c>
      <c r="DA3" t="s">
        <v>24</v>
      </c>
      <c r="DB3"/>
      <c r="DC3" t="s">
        <v>24</v>
      </c>
      <c r="DD3"/>
      <c r="DE3" t="s">
        <v>24</v>
      </c>
      <c r="DF3">
        <v>0</v>
      </c>
      <c r="DG3">
        <v>0</v>
      </c>
      <c r="DH3">
        <v>0</v>
      </c>
      <c r="DI3" s="91" t="s">
        <v>656</v>
      </c>
    </row>
    <row r="4" spans="1:113" ht="15" x14ac:dyDescent="0.25">
      <c r="A4" s="61" t="str">
        <f t="shared" si="0"/>
        <v>LAB1028259</v>
      </c>
      <c r="B4" s="61">
        <f t="shared" si="1"/>
        <v>45500</v>
      </c>
      <c r="C4" s="61">
        <f t="shared" si="2"/>
        <v>1800000</v>
      </c>
      <c r="D4" s="61">
        <f t="shared" si="3"/>
        <v>39.560439560439562</v>
      </c>
      <c r="E4" s="53" t="s">
        <v>439</v>
      </c>
      <c r="F4" t="s">
        <v>367</v>
      </c>
      <c r="G4" t="s">
        <v>438</v>
      </c>
      <c r="H4">
        <v>12</v>
      </c>
      <c r="I4" t="s">
        <v>377</v>
      </c>
      <c r="J4" t="s">
        <v>266</v>
      </c>
      <c r="K4"/>
      <c r="L4" t="s">
        <v>439</v>
      </c>
      <c r="M4"/>
      <c r="N4"/>
      <c r="O4"/>
      <c r="P4" t="s">
        <v>440</v>
      </c>
      <c r="Q4" t="s">
        <v>447</v>
      </c>
      <c r="R4" t="s">
        <v>440</v>
      </c>
      <c r="S4" t="s">
        <v>448</v>
      </c>
      <c r="T4">
        <v>50</v>
      </c>
      <c r="U4">
        <v>50.1</v>
      </c>
      <c r="V4" t="s">
        <v>269</v>
      </c>
      <c r="W4" t="s">
        <v>269</v>
      </c>
      <c r="X4" t="s">
        <v>269</v>
      </c>
      <c r="Y4" t="s">
        <v>269</v>
      </c>
      <c r="Z4" t="s">
        <v>269</v>
      </c>
      <c r="AA4" t="s">
        <v>269</v>
      </c>
      <c r="AB4" t="s">
        <v>269</v>
      </c>
      <c r="AC4" t="s">
        <v>269</v>
      </c>
      <c r="AD4" t="s">
        <v>269</v>
      </c>
      <c r="AE4" t="s">
        <v>269</v>
      </c>
      <c r="AF4" t="s">
        <v>269</v>
      </c>
      <c r="AG4" t="s">
        <v>269</v>
      </c>
      <c r="AH4" t="s">
        <v>269</v>
      </c>
      <c r="AI4" t="s">
        <v>269</v>
      </c>
      <c r="AJ4" t="s">
        <v>270</v>
      </c>
      <c r="AK4" t="s">
        <v>270</v>
      </c>
      <c r="AL4" t="s">
        <v>271</v>
      </c>
      <c r="AM4" t="s">
        <v>271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271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  <c r="AZ4" t="s">
        <v>24</v>
      </c>
      <c r="BA4">
        <v>0</v>
      </c>
      <c r="BB4">
        <v>1</v>
      </c>
      <c r="BC4">
        <v>20</v>
      </c>
      <c r="BD4" t="s">
        <v>271</v>
      </c>
      <c r="BE4">
        <v>1</v>
      </c>
      <c r="BF4">
        <v>50</v>
      </c>
      <c r="BG4" t="s">
        <v>24</v>
      </c>
      <c r="BH4" t="s">
        <v>24</v>
      </c>
      <c r="BI4" t="s">
        <v>271</v>
      </c>
      <c r="BJ4" t="s">
        <v>57</v>
      </c>
      <c r="BK4" t="s">
        <v>24</v>
      </c>
      <c r="BL4" t="s">
        <v>24</v>
      </c>
      <c r="BM4" t="s">
        <v>24</v>
      </c>
      <c r="BN4" t="s">
        <v>24</v>
      </c>
      <c r="BO4" t="s">
        <v>24</v>
      </c>
      <c r="BP4">
        <v>1</v>
      </c>
      <c r="BQ4">
        <v>1</v>
      </c>
      <c r="BR4" s="1">
        <v>43692</v>
      </c>
      <c r="BS4" t="s">
        <v>271</v>
      </c>
      <c r="BT4">
        <v>1</v>
      </c>
      <c r="BU4">
        <v>1800000</v>
      </c>
      <c r="BV4">
        <v>15</v>
      </c>
      <c r="BW4">
        <v>15</v>
      </c>
      <c r="BX4" t="s">
        <v>368</v>
      </c>
      <c r="BY4" s="92">
        <v>65</v>
      </c>
      <c r="BZ4" s="90">
        <v>65</v>
      </c>
      <c r="CA4" s="92">
        <v>20</v>
      </c>
      <c r="CB4" s="90">
        <v>20</v>
      </c>
      <c r="CC4" s="92">
        <v>35</v>
      </c>
      <c r="CD4" s="90">
        <v>35</v>
      </c>
      <c r="CE4">
        <v>45500</v>
      </c>
      <c r="CF4" t="s">
        <v>273</v>
      </c>
      <c r="CG4">
        <v>1</v>
      </c>
      <c r="CH4" t="s">
        <v>56</v>
      </c>
      <c r="CI4">
        <v>1800000</v>
      </c>
      <c r="CJ4">
        <v>2</v>
      </c>
      <c r="CK4">
        <v>1</v>
      </c>
      <c r="CL4" t="s">
        <v>462</v>
      </c>
      <c r="CM4"/>
      <c r="CN4" s="3">
        <v>43691.641488020832</v>
      </c>
      <c r="CO4">
        <v>53028286</v>
      </c>
      <c r="CP4" t="s">
        <v>24</v>
      </c>
      <c r="CQ4">
        <v>0</v>
      </c>
      <c r="CR4" t="s">
        <v>24</v>
      </c>
      <c r="CS4" t="s">
        <v>24</v>
      </c>
      <c r="CT4">
        <v>0</v>
      </c>
      <c r="CU4">
        <v>0</v>
      </c>
      <c r="CV4" s="3">
        <v>43700.733753912034</v>
      </c>
      <c r="CW4">
        <v>53028286</v>
      </c>
      <c r="CX4" t="s">
        <v>275</v>
      </c>
      <c r="CY4" t="s">
        <v>24</v>
      </c>
      <c r="CZ4" t="s">
        <v>24</v>
      </c>
      <c r="DA4" t="s">
        <v>24</v>
      </c>
      <c r="DB4"/>
      <c r="DC4" t="s">
        <v>24</v>
      </c>
      <c r="DD4"/>
      <c r="DE4" t="s">
        <v>24</v>
      </c>
      <c r="DF4">
        <v>0</v>
      </c>
      <c r="DG4">
        <v>0</v>
      </c>
      <c r="DH4">
        <v>0</v>
      </c>
      <c r="DI4" s="91" t="s">
        <v>657</v>
      </c>
    </row>
    <row r="5" spans="1:113" ht="15" x14ac:dyDescent="0.25">
      <c r="A5" s="61" t="str">
        <f t="shared" si="0"/>
        <v>LAB1026771</v>
      </c>
      <c r="B5" s="61">
        <f t="shared" si="1"/>
        <v>41580</v>
      </c>
      <c r="C5" s="61">
        <f t="shared" si="2"/>
        <v>1800000</v>
      </c>
      <c r="D5" s="61">
        <f t="shared" si="3"/>
        <v>43.290043290043293</v>
      </c>
      <c r="E5" s="53" t="s">
        <v>348</v>
      </c>
      <c r="F5" t="s">
        <v>367</v>
      </c>
      <c r="G5" t="s">
        <v>347</v>
      </c>
      <c r="H5" t="s">
        <v>373</v>
      </c>
      <c r="I5" t="s">
        <v>384</v>
      </c>
      <c r="J5" t="s">
        <v>395</v>
      </c>
      <c r="K5"/>
      <c r="L5" t="s">
        <v>348</v>
      </c>
      <c r="M5" t="s">
        <v>348</v>
      </c>
      <c r="N5"/>
      <c r="O5"/>
      <c r="P5" t="s">
        <v>349</v>
      </c>
      <c r="Q5" t="s">
        <v>396</v>
      </c>
      <c r="R5" t="s">
        <v>349</v>
      </c>
      <c r="S5" t="s">
        <v>397</v>
      </c>
      <c r="T5">
        <v>50</v>
      </c>
      <c r="U5">
        <v>50.1</v>
      </c>
      <c r="V5" t="s">
        <v>269</v>
      </c>
      <c r="W5" t="s">
        <v>269</v>
      </c>
      <c r="X5" t="s">
        <v>269</v>
      </c>
      <c r="Y5" t="s">
        <v>269</v>
      </c>
      <c r="Z5" t="s">
        <v>269</v>
      </c>
      <c r="AA5" t="s">
        <v>269</v>
      </c>
      <c r="AB5" t="s">
        <v>269</v>
      </c>
      <c r="AC5" t="s">
        <v>269</v>
      </c>
      <c r="AD5" t="s">
        <v>269</v>
      </c>
      <c r="AE5" t="s">
        <v>269</v>
      </c>
      <c r="AF5" t="s">
        <v>269</v>
      </c>
      <c r="AG5" t="s">
        <v>269</v>
      </c>
      <c r="AH5" t="s">
        <v>269</v>
      </c>
      <c r="AI5" t="s">
        <v>269</v>
      </c>
      <c r="AJ5" t="s">
        <v>270</v>
      </c>
      <c r="AK5" t="s">
        <v>270</v>
      </c>
      <c r="AL5" t="s">
        <v>271</v>
      </c>
      <c r="AM5" t="s">
        <v>271</v>
      </c>
      <c r="AN5" t="s">
        <v>24</v>
      </c>
      <c r="AO5" t="s">
        <v>24</v>
      </c>
      <c r="AP5" t="s">
        <v>24</v>
      </c>
      <c r="AQ5" t="s">
        <v>24</v>
      </c>
      <c r="AR5" t="s">
        <v>24</v>
      </c>
      <c r="AS5" t="s">
        <v>24</v>
      </c>
      <c r="AT5" t="s">
        <v>271</v>
      </c>
      <c r="AU5" t="s">
        <v>24</v>
      </c>
      <c r="AV5" t="s">
        <v>24</v>
      </c>
      <c r="AW5" t="s">
        <v>24</v>
      </c>
      <c r="AX5" t="s">
        <v>24</v>
      </c>
      <c r="AY5" t="s">
        <v>24</v>
      </c>
      <c r="AZ5" t="s">
        <v>24</v>
      </c>
      <c r="BA5">
        <v>0</v>
      </c>
      <c r="BB5">
        <v>1</v>
      </c>
      <c r="BC5">
        <v>20</v>
      </c>
      <c r="BD5" t="s">
        <v>24</v>
      </c>
      <c r="BE5">
        <v>1</v>
      </c>
      <c r="BF5">
        <v>50</v>
      </c>
      <c r="BG5" t="s">
        <v>24</v>
      </c>
      <c r="BH5" t="s">
        <v>24</v>
      </c>
      <c r="BI5" t="s">
        <v>271</v>
      </c>
      <c r="BJ5" t="s">
        <v>57</v>
      </c>
      <c r="BK5" t="s">
        <v>24</v>
      </c>
      <c r="BL5" t="s">
        <v>24</v>
      </c>
      <c r="BM5" t="s">
        <v>24</v>
      </c>
      <c r="BN5" t="s">
        <v>24</v>
      </c>
      <c r="BO5" t="s">
        <v>24</v>
      </c>
      <c r="BP5">
        <v>4158</v>
      </c>
      <c r="BQ5">
        <v>4158</v>
      </c>
      <c r="BR5" s="1">
        <v>43572</v>
      </c>
      <c r="BS5" t="s">
        <v>271</v>
      </c>
      <c r="BT5">
        <v>1</v>
      </c>
      <c r="BU5">
        <v>43</v>
      </c>
      <c r="BV5">
        <v>240</v>
      </c>
      <c r="BW5">
        <v>240</v>
      </c>
      <c r="BX5" t="s">
        <v>272</v>
      </c>
      <c r="BY5" s="92">
        <v>63</v>
      </c>
      <c r="BZ5" s="90">
        <v>63</v>
      </c>
      <c r="CA5" s="92">
        <v>44</v>
      </c>
      <c r="CB5" s="90">
        <v>44</v>
      </c>
      <c r="CC5" s="92">
        <v>15</v>
      </c>
      <c r="CD5" s="90">
        <v>15</v>
      </c>
      <c r="CE5">
        <v>41580</v>
      </c>
      <c r="CF5" t="s">
        <v>273</v>
      </c>
      <c r="CG5">
        <v>1</v>
      </c>
      <c r="CH5" t="s">
        <v>56</v>
      </c>
      <c r="CI5">
        <v>43</v>
      </c>
      <c r="CJ5">
        <v>2</v>
      </c>
      <c r="CK5">
        <v>1</v>
      </c>
      <c r="CL5" t="s">
        <v>274</v>
      </c>
      <c r="CM5"/>
      <c r="CN5" s="3">
        <v>43570.612467592589</v>
      </c>
      <c r="CO5">
        <v>53028286</v>
      </c>
      <c r="CP5" t="s">
        <v>24</v>
      </c>
      <c r="CQ5">
        <v>0</v>
      </c>
      <c r="CR5" t="s">
        <v>24</v>
      </c>
      <c r="CS5" t="s">
        <v>24</v>
      </c>
      <c r="CT5">
        <v>0</v>
      </c>
      <c r="CU5">
        <v>0</v>
      </c>
      <c r="CV5" s="3">
        <v>43671.669210578701</v>
      </c>
      <c r="CW5">
        <v>1073153209</v>
      </c>
      <c r="CX5" t="s">
        <v>275</v>
      </c>
      <c r="CY5" t="s">
        <v>24</v>
      </c>
      <c r="CZ5" t="s">
        <v>24</v>
      </c>
      <c r="DA5" t="s">
        <v>24</v>
      </c>
      <c r="DB5"/>
      <c r="DC5" t="s">
        <v>24</v>
      </c>
      <c r="DD5"/>
      <c r="DE5" t="s">
        <v>24</v>
      </c>
      <c r="DF5">
        <v>0</v>
      </c>
      <c r="DG5">
        <v>0</v>
      </c>
      <c r="DH5">
        <v>0</v>
      </c>
      <c r="DI5" s="91" t="s">
        <v>395</v>
      </c>
    </row>
    <row r="6" spans="1:113" ht="15" x14ac:dyDescent="0.25">
      <c r="A6" s="61" t="str">
        <f t="shared" si="0"/>
        <v>LAB1026772</v>
      </c>
      <c r="B6" s="61">
        <f t="shared" si="1"/>
        <v>41580</v>
      </c>
      <c r="C6" s="61">
        <f t="shared" si="2"/>
        <v>1800000</v>
      </c>
      <c r="D6" s="61">
        <f t="shared" si="3"/>
        <v>43.290043290043293</v>
      </c>
      <c r="E6" s="53" t="s">
        <v>345</v>
      </c>
      <c r="F6" t="s">
        <v>367</v>
      </c>
      <c r="G6" t="s">
        <v>344</v>
      </c>
      <c r="H6" t="s">
        <v>373</v>
      </c>
      <c r="I6" t="s">
        <v>384</v>
      </c>
      <c r="J6" t="s">
        <v>395</v>
      </c>
      <c r="K6"/>
      <c r="L6" t="s">
        <v>345</v>
      </c>
      <c r="M6"/>
      <c r="N6"/>
      <c r="O6"/>
      <c r="P6" t="s">
        <v>346</v>
      </c>
      <c r="Q6" t="s">
        <v>398</v>
      </c>
      <c r="R6" t="s">
        <v>346</v>
      </c>
      <c r="S6" t="s">
        <v>399</v>
      </c>
      <c r="T6">
        <v>50</v>
      </c>
      <c r="U6">
        <v>50.1</v>
      </c>
      <c r="V6" t="s">
        <v>269</v>
      </c>
      <c r="W6" t="s">
        <v>269</v>
      </c>
      <c r="X6" t="s">
        <v>269</v>
      </c>
      <c r="Y6" t="s">
        <v>269</v>
      </c>
      <c r="Z6" t="s">
        <v>269</v>
      </c>
      <c r="AA6" t="s">
        <v>269</v>
      </c>
      <c r="AB6" t="s">
        <v>269</v>
      </c>
      <c r="AC6" t="s">
        <v>269</v>
      </c>
      <c r="AD6" t="s">
        <v>269</v>
      </c>
      <c r="AE6" t="s">
        <v>269</v>
      </c>
      <c r="AF6" t="s">
        <v>269</v>
      </c>
      <c r="AG6" t="s">
        <v>269</v>
      </c>
      <c r="AH6" t="s">
        <v>269</v>
      </c>
      <c r="AI6" t="s">
        <v>269</v>
      </c>
      <c r="AJ6" t="s">
        <v>270</v>
      </c>
      <c r="AK6" t="s">
        <v>270</v>
      </c>
      <c r="AL6" t="s">
        <v>271</v>
      </c>
      <c r="AM6" t="s">
        <v>271</v>
      </c>
      <c r="AN6" t="s">
        <v>24</v>
      </c>
      <c r="AO6" t="s">
        <v>24</v>
      </c>
      <c r="AP6" t="s">
        <v>24</v>
      </c>
      <c r="AQ6" t="s">
        <v>24</v>
      </c>
      <c r="AR6" t="s">
        <v>24</v>
      </c>
      <c r="AS6" t="s">
        <v>24</v>
      </c>
      <c r="AT6" t="s">
        <v>271</v>
      </c>
      <c r="AU6" t="s">
        <v>24</v>
      </c>
      <c r="AV6" t="s">
        <v>24</v>
      </c>
      <c r="AW6" t="s">
        <v>24</v>
      </c>
      <c r="AX6" t="s">
        <v>24</v>
      </c>
      <c r="AY6" t="s">
        <v>24</v>
      </c>
      <c r="AZ6" t="s">
        <v>24</v>
      </c>
      <c r="BA6">
        <v>0</v>
      </c>
      <c r="BB6">
        <v>1</v>
      </c>
      <c r="BC6">
        <v>20</v>
      </c>
      <c r="BD6" t="s">
        <v>24</v>
      </c>
      <c r="BE6">
        <v>1</v>
      </c>
      <c r="BF6">
        <v>50</v>
      </c>
      <c r="BG6" t="s">
        <v>24</v>
      </c>
      <c r="BH6" t="s">
        <v>24</v>
      </c>
      <c r="BI6" t="s">
        <v>271</v>
      </c>
      <c r="BJ6" t="s">
        <v>57</v>
      </c>
      <c r="BK6" t="s">
        <v>24</v>
      </c>
      <c r="BL6" t="s">
        <v>24</v>
      </c>
      <c r="BM6" t="s">
        <v>24</v>
      </c>
      <c r="BN6" t="s">
        <v>24</v>
      </c>
      <c r="BO6" t="s">
        <v>24</v>
      </c>
      <c r="BP6">
        <v>4158</v>
      </c>
      <c r="BQ6">
        <v>4158</v>
      </c>
      <c r="BR6" s="1">
        <v>43598</v>
      </c>
      <c r="BS6" t="s">
        <v>271</v>
      </c>
      <c r="BT6">
        <v>1</v>
      </c>
      <c r="BU6">
        <v>43</v>
      </c>
      <c r="BV6">
        <v>240</v>
      </c>
      <c r="BW6">
        <v>240</v>
      </c>
      <c r="BX6" t="s">
        <v>272</v>
      </c>
      <c r="BY6" s="92">
        <v>63</v>
      </c>
      <c r="BZ6" s="90">
        <v>63</v>
      </c>
      <c r="CA6" s="92">
        <v>44</v>
      </c>
      <c r="CB6" s="90">
        <v>44</v>
      </c>
      <c r="CC6" s="92">
        <v>15</v>
      </c>
      <c r="CD6" s="90">
        <v>15</v>
      </c>
      <c r="CE6">
        <v>41580</v>
      </c>
      <c r="CF6" t="s">
        <v>273</v>
      </c>
      <c r="CG6">
        <v>1</v>
      </c>
      <c r="CH6" t="s">
        <v>56</v>
      </c>
      <c r="CI6">
        <v>43</v>
      </c>
      <c r="CJ6">
        <v>2</v>
      </c>
      <c r="CK6">
        <v>1</v>
      </c>
      <c r="CL6" t="s">
        <v>274</v>
      </c>
      <c r="CM6"/>
      <c r="CN6" s="3">
        <v>43570.612467592589</v>
      </c>
      <c r="CO6">
        <v>53028286</v>
      </c>
      <c r="CP6" t="s">
        <v>24</v>
      </c>
      <c r="CQ6">
        <v>0</v>
      </c>
      <c r="CR6" t="s">
        <v>24</v>
      </c>
      <c r="CS6" t="s">
        <v>24</v>
      </c>
      <c r="CT6">
        <v>0</v>
      </c>
      <c r="CU6">
        <v>0</v>
      </c>
      <c r="CV6" s="3">
        <v>43671.669210578701</v>
      </c>
      <c r="CW6">
        <v>1073153209</v>
      </c>
      <c r="CX6" t="s">
        <v>275</v>
      </c>
      <c r="CY6" t="s">
        <v>24</v>
      </c>
      <c r="CZ6" t="s">
        <v>24</v>
      </c>
      <c r="DA6" t="s">
        <v>24</v>
      </c>
      <c r="DB6"/>
      <c r="DC6" t="s">
        <v>24</v>
      </c>
      <c r="DD6"/>
      <c r="DE6" t="s">
        <v>24</v>
      </c>
      <c r="DF6">
        <v>0</v>
      </c>
      <c r="DG6">
        <v>0</v>
      </c>
      <c r="DH6">
        <v>0</v>
      </c>
      <c r="DI6" s="91" t="s">
        <v>395</v>
      </c>
    </row>
    <row r="7" spans="1:113" ht="15" x14ac:dyDescent="0.25">
      <c r="A7" s="61" t="str">
        <f t="shared" si="0"/>
        <v>LAB1028562</v>
      </c>
      <c r="B7" s="61">
        <f t="shared" si="1"/>
        <v>1</v>
      </c>
      <c r="C7" s="61">
        <f t="shared" si="2"/>
        <v>1800000</v>
      </c>
      <c r="D7" s="61">
        <f t="shared" si="3"/>
        <v>1800000</v>
      </c>
      <c r="E7" s="53" t="s">
        <v>473</v>
      </c>
      <c r="F7" t="s">
        <v>367</v>
      </c>
      <c r="G7" t="s">
        <v>474</v>
      </c>
      <c r="H7">
        <v>12</v>
      </c>
      <c r="I7" t="s">
        <v>56</v>
      </c>
      <c r="J7" t="s">
        <v>266</v>
      </c>
      <c r="K7"/>
      <c r="L7">
        <v>316</v>
      </c>
      <c r="M7"/>
      <c r="N7"/>
      <c r="O7"/>
      <c r="P7" t="s">
        <v>475</v>
      </c>
      <c r="Q7" t="s">
        <v>476</v>
      </c>
      <c r="R7" t="s">
        <v>475</v>
      </c>
      <c r="S7" t="s">
        <v>477</v>
      </c>
      <c r="T7">
        <v>50</v>
      </c>
      <c r="U7">
        <v>50.1</v>
      </c>
      <c r="V7" t="s">
        <v>269</v>
      </c>
      <c r="W7" t="s">
        <v>269</v>
      </c>
      <c r="X7" t="s">
        <v>269</v>
      </c>
      <c r="Y7" t="s">
        <v>269</v>
      </c>
      <c r="Z7" t="s">
        <v>269</v>
      </c>
      <c r="AA7" t="s">
        <v>269</v>
      </c>
      <c r="AB7" t="s">
        <v>269</v>
      </c>
      <c r="AC7" t="s">
        <v>269</v>
      </c>
      <c r="AD7" t="s">
        <v>269</v>
      </c>
      <c r="AE7" t="s">
        <v>269</v>
      </c>
      <c r="AF7" t="s">
        <v>269</v>
      </c>
      <c r="AG7" t="s">
        <v>269</v>
      </c>
      <c r="AH7" t="s">
        <v>269</v>
      </c>
      <c r="AI7" t="s">
        <v>269</v>
      </c>
      <c r="AJ7" t="s">
        <v>270</v>
      </c>
      <c r="AK7" t="s">
        <v>270</v>
      </c>
      <c r="AL7" t="s">
        <v>271</v>
      </c>
      <c r="AM7" t="s">
        <v>271</v>
      </c>
      <c r="AN7" t="s">
        <v>24</v>
      </c>
      <c r="AO7" t="s">
        <v>24</v>
      </c>
      <c r="AP7" t="s">
        <v>24</v>
      </c>
      <c r="AQ7" t="s">
        <v>24</v>
      </c>
      <c r="AR7" t="s">
        <v>24</v>
      </c>
      <c r="AS7" t="s">
        <v>24</v>
      </c>
      <c r="AT7" t="s">
        <v>271</v>
      </c>
      <c r="AU7" t="s">
        <v>24</v>
      </c>
      <c r="AV7" t="s">
        <v>24</v>
      </c>
      <c r="AW7" t="s">
        <v>24</v>
      </c>
      <c r="AX7" t="s">
        <v>24</v>
      </c>
      <c r="AY7" t="s">
        <v>24</v>
      </c>
      <c r="AZ7" t="s">
        <v>24</v>
      </c>
      <c r="BA7">
        <v>0</v>
      </c>
      <c r="BB7">
        <v>1</v>
      </c>
      <c r="BC7">
        <v>20</v>
      </c>
      <c r="BD7" t="s">
        <v>24</v>
      </c>
      <c r="BE7">
        <v>1</v>
      </c>
      <c r="BF7">
        <v>50</v>
      </c>
      <c r="BG7" t="s">
        <v>24</v>
      </c>
      <c r="BH7" t="s">
        <v>24</v>
      </c>
      <c r="BI7" t="s">
        <v>271</v>
      </c>
      <c r="BJ7" t="s">
        <v>57</v>
      </c>
      <c r="BK7" t="s">
        <v>24</v>
      </c>
      <c r="BL7" t="s">
        <v>24</v>
      </c>
      <c r="BM7" t="s">
        <v>24</v>
      </c>
      <c r="BN7" t="s">
        <v>24</v>
      </c>
      <c r="BO7" t="s">
        <v>24</v>
      </c>
      <c r="BP7">
        <v>1</v>
      </c>
      <c r="BQ7">
        <v>1</v>
      </c>
      <c r="BR7" s="1">
        <v>43748</v>
      </c>
      <c r="BS7" t="s">
        <v>271</v>
      </c>
      <c r="BT7">
        <v>1</v>
      </c>
      <c r="BU7">
        <v>1800000</v>
      </c>
      <c r="BV7">
        <v>1</v>
      </c>
      <c r="BW7">
        <v>1</v>
      </c>
      <c r="BX7" t="s">
        <v>272</v>
      </c>
      <c r="BY7" s="92">
        <v>1</v>
      </c>
      <c r="BZ7" s="90">
        <v>1</v>
      </c>
      <c r="CA7" s="92">
        <v>1</v>
      </c>
      <c r="CB7" s="90">
        <v>1</v>
      </c>
      <c r="CC7" s="92">
        <v>1</v>
      </c>
      <c r="CD7" s="90">
        <v>1</v>
      </c>
      <c r="CE7">
        <v>1</v>
      </c>
      <c r="CF7" t="s">
        <v>273</v>
      </c>
      <c r="CG7">
        <v>1</v>
      </c>
      <c r="CH7" t="s">
        <v>56</v>
      </c>
      <c r="CI7">
        <v>1800000</v>
      </c>
      <c r="CJ7">
        <v>2</v>
      </c>
      <c r="CK7">
        <v>1</v>
      </c>
      <c r="CL7" t="s">
        <v>420</v>
      </c>
      <c r="CM7"/>
      <c r="CN7" s="3">
        <v>43746.73329960648</v>
      </c>
      <c r="CO7">
        <v>53028286</v>
      </c>
      <c r="CP7" t="s">
        <v>24</v>
      </c>
      <c r="CQ7">
        <v>0</v>
      </c>
      <c r="CR7" t="s">
        <v>24</v>
      </c>
      <c r="CS7" t="s">
        <v>24</v>
      </c>
      <c r="CT7">
        <v>0</v>
      </c>
      <c r="CU7">
        <v>0</v>
      </c>
      <c r="CV7" s="3">
        <v>43746.73329960648</v>
      </c>
      <c r="CW7">
        <v>53028286</v>
      </c>
      <c r="CX7" t="s">
        <v>275</v>
      </c>
      <c r="CY7" t="s">
        <v>24</v>
      </c>
      <c r="CZ7" t="s">
        <v>24</v>
      </c>
      <c r="DA7" t="s">
        <v>24</v>
      </c>
      <c r="DB7"/>
      <c r="DC7" t="s">
        <v>24</v>
      </c>
      <c r="DD7"/>
      <c r="DE7" t="s">
        <v>24</v>
      </c>
      <c r="DF7">
        <v>0</v>
      </c>
      <c r="DG7">
        <v>0</v>
      </c>
      <c r="DH7">
        <v>0</v>
      </c>
      <c r="DI7" s="91" t="s">
        <v>657</v>
      </c>
    </row>
    <row r="8" spans="1:113" ht="15" x14ac:dyDescent="0.25">
      <c r="A8" s="61" t="str">
        <f t="shared" si="0"/>
        <v>LAB1028563</v>
      </c>
      <c r="B8" s="61">
        <f t="shared" si="1"/>
        <v>1800000</v>
      </c>
      <c r="C8" s="61">
        <f t="shared" si="2"/>
        <v>1800000</v>
      </c>
      <c r="D8" s="61">
        <f t="shared" si="3"/>
        <v>1</v>
      </c>
      <c r="E8" s="53" t="s">
        <v>478</v>
      </c>
      <c r="F8" t="s">
        <v>367</v>
      </c>
      <c r="G8" t="s">
        <v>479</v>
      </c>
      <c r="H8">
        <v>12</v>
      </c>
      <c r="I8" t="s">
        <v>56</v>
      </c>
      <c r="J8" t="s">
        <v>266</v>
      </c>
      <c r="K8"/>
      <c r="L8">
        <v>320</v>
      </c>
      <c r="M8"/>
      <c r="N8"/>
      <c r="O8"/>
      <c r="P8" t="s">
        <v>480</v>
      </c>
      <c r="Q8" t="s">
        <v>481</v>
      </c>
      <c r="R8" t="s">
        <v>480</v>
      </c>
      <c r="S8" t="s">
        <v>482</v>
      </c>
      <c r="T8">
        <v>50</v>
      </c>
      <c r="U8">
        <v>50.1</v>
      </c>
      <c r="V8" t="s">
        <v>269</v>
      </c>
      <c r="W8" t="s">
        <v>269</v>
      </c>
      <c r="X8" t="s">
        <v>269</v>
      </c>
      <c r="Y8" t="s">
        <v>269</v>
      </c>
      <c r="Z8" t="s">
        <v>269</v>
      </c>
      <c r="AA8" t="s">
        <v>269</v>
      </c>
      <c r="AB8" t="s">
        <v>269</v>
      </c>
      <c r="AC8" t="s">
        <v>269</v>
      </c>
      <c r="AD8" t="s">
        <v>269</v>
      </c>
      <c r="AE8" t="s">
        <v>269</v>
      </c>
      <c r="AF8" t="s">
        <v>269</v>
      </c>
      <c r="AG8" t="s">
        <v>269</v>
      </c>
      <c r="AH8" t="s">
        <v>269</v>
      </c>
      <c r="AI8" t="s">
        <v>269</v>
      </c>
      <c r="AJ8" t="s">
        <v>270</v>
      </c>
      <c r="AK8" t="s">
        <v>270</v>
      </c>
      <c r="AL8" t="s">
        <v>271</v>
      </c>
      <c r="AM8" t="s">
        <v>271</v>
      </c>
      <c r="AN8" t="s">
        <v>24</v>
      </c>
      <c r="AO8" t="s">
        <v>24</v>
      </c>
      <c r="AP8" t="s">
        <v>24</v>
      </c>
      <c r="AQ8" t="s">
        <v>24</v>
      </c>
      <c r="AR8" t="s">
        <v>24</v>
      </c>
      <c r="AS8" t="s">
        <v>24</v>
      </c>
      <c r="AT8" t="s">
        <v>271</v>
      </c>
      <c r="AU8" t="s">
        <v>24</v>
      </c>
      <c r="AV8" t="s">
        <v>24</v>
      </c>
      <c r="AW8" t="s">
        <v>24</v>
      </c>
      <c r="AX8" t="s">
        <v>24</v>
      </c>
      <c r="AY8" t="s">
        <v>24</v>
      </c>
      <c r="AZ8" t="s">
        <v>24</v>
      </c>
      <c r="BA8">
        <v>0</v>
      </c>
      <c r="BB8">
        <v>1</v>
      </c>
      <c r="BC8">
        <v>20</v>
      </c>
      <c r="BD8" t="s">
        <v>24</v>
      </c>
      <c r="BE8">
        <v>1</v>
      </c>
      <c r="BF8">
        <v>50</v>
      </c>
      <c r="BG8" t="s">
        <v>24</v>
      </c>
      <c r="BH8" t="s">
        <v>24</v>
      </c>
      <c r="BI8" t="s">
        <v>271</v>
      </c>
      <c r="BJ8" t="s">
        <v>57</v>
      </c>
      <c r="BK8" t="s">
        <v>24</v>
      </c>
      <c r="BL8" t="s">
        <v>24</v>
      </c>
      <c r="BM8" t="s">
        <v>24</v>
      </c>
      <c r="BN8" t="s">
        <v>24</v>
      </c>
      <c r="BO8" t="s">
        <v>24</v>
      </c>
      <c r="BP8">
        <v>1</v>
      </c>
      <c r="BQ8">
        <v>1</v>
      </c>
      <c r="BR8" s="1">
        <v>43748</v>
      </c>
      <c r="BS8" t="s">
        <v>271</v>
      </c>
      <c r="BT8">
        <v>1</v>
      </c>
      <c r="BU8">
        <v>1800000</v>
      </c>
      <c r="BV8">
        <v>1</v>
      </c>
      <c r="BW8">
        <v>1</v>
      </c>
      <c r="BX8" t="s">
        <v>272</v>
      </c>
      <c r="BY8" s="92">
        <v>120</v>
      </c>
      <c r="BZ8" s="90">
        <v>120</v>
      </c>
      <c r="CA8" s="92">
        <v>100</v>
      </c>
      <c r="CB8" s="90">
        <v>100</v>
      </c>
      <c r="CC8" s="92">
        <v>150</v>
      </c>
      <c r="CD8" s="90">
        <v>150</v>
      </c>
      <c r="CE8">
        <v>1</v>
      </c>
      <c r="CF8" t="s">
        <v>273</v>
      </c>
      <c r="CG8">
        <v>1</v>
      </c>
      <c r="CH8" t="s">
        <v>56</v>
      </c>
      <c r="CI8">
        <v>1800000</v>
      </c>
      <c r="CJ8">
        <v>2</v>
      </c>
      <c r="CK8">
        <v>1</v>
      </c>
      <c r="CL8" t="s">
        <v>420</v>
      </c>
      <c r="CM8"/>
      <c r="CN8" s="3">
        <v>43746.73329960648</v>
      </c>
      <c r="CO8">
        <v>53028286</v>
      </c>
      <c r="CP8" t="s">
        <v>24</v>
      </c>
      <c r="CQ8">
        <v>0</v>
      </c>
      <c r="CR8" t="s">
        <v>24</v>
      </c>
      <c r="CS8" t="s">
        <v>24</v>
      </c>
      <c r="CT8">
        <v>0</v>
      </c>
      <c r="CU8">
        <v>0</v>
      </c>
      <c r="CV8" s="3">
        <v>43746.73329960648</v>
      </c>
      <c r="CW8">
        <v>53028286</v>
      </c>
      <c r="CX8" t="s">
        <v>275</v>
      </c>
      <c r="CY8" t="s">
        <v>24</v>
      </c>
      <c r="CZ8" t="s">
        <v>24</v>
      </c>
      <c r="DA8" t="s">
        <v>24</v>
      </c>
      <c r="DB8"/>
      <c r="DC8" t="s">
        <v>24</v>
      </c>
      <c r="DD8"/>
      <c r="DE8" t="s">
        <v>24</v>
      </c>
      <c r="DF8">
        <v>0</v>
      </c>
      <c r="DG8">
        <v>0</v>
      </c>
      <c r="DH8">
        <v>0</v>
      </c>
      <c r="DI8" s="91" t="s">
        <v>656</v>
      </c>
    </row>
    <row r="9" spans="1:113" ht="15" x14ac:dyDescent="0.25">
      <c r="A9" s="61" t="str">
        <f t="shared" si="0"/>
        <v>LAB1028564</v>
      </c>
      <c r="B9" s="61">
        <f t="shared" si="1"/>
        <v>1800000</v>
      </c>
      <c r="C9" s="61">
        <f t="shared" si="2"/>
        <v>1800000</v>
      </c>
      <c r="D9" s="61">
        <f t="shared" si="3"/>
        <v>1</v>
      </c>
      <c r="E9" s="53" t="s">
        <v>483</v>
      </c>
      <c r="F9" t="s">
        <v>367</v>
      </c>
      <c r="G9" t="s">
        <v>484</v>
      </c>
      <c r="H9">
        <v>12</v>
      </c>
      <c r="I9" t="s">
        <v>56</v>
      </c>
      <c r="J9" t="s">
        <v>266</v>
      </c>
      <c r="K9"/>
      <c r="L9">
        <v>383</v>
      </c>
      <c r="M9"/>
      <c r="N9"/>
      <c r="O9"/>
      <c r="P9" t="s">
        <v>485</v>
      </c>
      <c r="Q9" t="s">
        <v>486</v>
      </c>
      <c r="R9" t="s">
        <v>485</v>
      </c>
      <c r="S9" t="s">
        <v>487</v>
      </c>
      <c r="T9">
        <v>50</v>
      </c>
      <c r="U9">
        <v>50.1</v>
      </c>
      <c r="V9" t="s">
        <v>269</v>
      </c>
      <c r="W9" t="s">
        <v>269</v>
      </c>
      <c r="X9" t="s">
        <v>269</v>
      </c>
      <c r="Y9" t="s">
        <v>269</v>
      </c>
      <c r="Z9" t="s">
        <v>269</v>
      </c>
      <c r="AA9" t="s">
        <v>269</v>
      </c>
      <c r="AB9" t="s">
        <v>269</v>
      </c>
      <c r="AC9" t="s">
        <v>269</v>
      </c>
      <c r="AD9" t="s">
        <v>269</v>
      </c>
      <c r="AE9" t="s">
        <v>269</v>
      </c>
      <c r="AF9" t="s">
        <v>269</v>
      </c>
      <c r="AG9" t="s">
        <v>269</v>
      </c>
      <c r="AH9" t="s">
        <v>269</v>
      </c>
      <c r="AI9" t="s">
        <v>269</v>
      </c>
      <c r="AJ9" t="s">
        <v>270</v>
      </c>
      <c r="AK9" t="s">
        <v>270</v>
      </c>
      <c r="AL9" t="s">
        <v>271</v>
      </c>
      <c r="AM9" t="s">
        <v>271</v>
      </c>
      <c r="AN9" t="s">
        <v>24</v>
      </c>
      <c r="AO9" t="s">
        <v>24</v>
      </c>
      <c r="AP9" t="s">
        <v>24</v>
      </c>
      <c r="AQ9" t="s">
        <v>24</v>
      </c>
      <c r="AR9" t="s">
        <v>24</v>
      </c>
      <c r="AS9" t="s">
        <v>24</v>
      </c>
      <c r="AT9" t="s">
        <v>271</v>
      </c>
      <c r="AU9" t="s">
        <v>24</v>
      </c>
      <c r="AV9" t="s">
        <v>24</v>
      </c>
      <c r="AW9" t="s">
        <v>24</v>
      </c>
      <c r="AX9" t="s">
        <v>24</v>
      </c>
      <c r="AY9" t="s">
        <v>24</v>
      </c>
      <c r="AZ9" t="s">
        <v>24</v>
      </c>
      <c r="BA9">
        <v>0</v>
      </c>
      <c r="BB9">
        <v>1</v>
      </c>
      <c r="BC9">
        <v>20</v>
      </c>
      <c r="BD9" t="s">
        <v>24</v>
      </c>
      <c r="BE9">
        <v>1</v>
      </c>
      <c r="BF9">
        <v>50</v>
      </c>
      <c r="BG9" t="s">
        <v>24</v>
      </c>
      <c r="BH9" t="s">
        <v>24</v>
      </c>
      <c r="BI9" t="s">
        <v>271</v>
      </c>
      <c r="BJ9" t="s">
        <v>57</v>
      </c>
      <c r="BK9" t="s">
        <v>24</v>
      </c>
      <c r="BL9" t="s">
        <v>24</v>
      </c>
      <c r="BM9" t="s">
        <v>24</v>
      </c>
      <c r="BN9" t="s">
        <v>24</v>
      </c>
      <c r="BO9" t="s">
        <v>24</v>
      </c>
      <c r="BP9">
        <v>1</v>
      </c>
      <c r="BQ9">
        <v>1</v>
      </c>
      <c r="BR9" s="1">
        <v>43746</v>
      </c>
      <c r="BS9" t="s">
        <v>271</v>
      </c>
      <c r="BT9">
        <v>1</v>
      </c>
      <c r="BU9">
        <v>1800000</v>
      </c>
      <c r="BV9">
        <v>1</v>
      </c>
      <c r="BW9">
        <v>1</v>
      </c>
      <c r="BX9" t="s">
        <v>272</v>
      </c>
      <c r="BY9" s="92">
        <v>120</v>
      </c>
      <c r="BZ9" s="90">
        <v>120</v>
      </c>
      <c r="CA9" s="92">
        <v>100</v>
      </c>
      <c r="CB9" s="90">
        <v>100</v>
      </c>
      <c r="CC9" s="92">
        <v>150</v>
      </c>
      <c r="CD9" s="90">
        <v>150</v>
      </c>
      <c r="CE9">
        <v>1</v>
      </c>
      <c r="CF9" t="s">
        <v>273</v>
      </c>
      <c r="CG9">
        <v>1</v>
      </c>
      <c r="CH9" t="s">
        <v>56</v>
      </c>
      <c r="CI9">
        <v>1800000</v>
      </c>
      <c r="CJ9">
        <v>2</v>
      </c>
      <c r="CK9">
        <v>1</v>
      </c>
      <c r="CL9" t="s">
        <v>420</v>
      </c>
      <c r="CM9"/>
      <c r="CN9" s="3">
        <v>43746.73329960648</v>
      </c>
      <c r="CO9">
        <v>53028286</v>
      </c>
      <c r="CP9" t="s">
        <v>24</v>
      </c>
      <c r="CQ9">
        <v>0</v>
      </c>
      <c r="CR9" t="s">
        <v>24</v>
      </c>
      <c r="CS9" t="s">
        <v>24</v>
      </c>
      <c r="CT9">
        <v>0</v>
      </c>
      <c r="CU9">
        <v>0</v>
      </c>
      <c r="CV9" s="3">
        <v>43746.73329960648</v>
      </c>
      <c r="CW9">
        <v>53028286</v>
      </c>
      <c r="CX9" t="s">
        <v>275</v>
      </c>
      <c r="CY9" t="s">
        <v>24</v>
      </c>
      <c r="CZ9" t="s">
        <v>24</v>
      </c>
      <c r="DA9" t="s">
        <v>24</v>
      </c>
      <c r="DB9"/>
      <c r="DC9" t="s">
        <v>24</v>
      </c>
      <c r="DD9"/>
      <c r="DE9" t="s">
        <v>24</v>
      </c>
      <c r="DF9">
        <v>0</v>
      </c>
      <c r="DG9">
        <v>0</v>
      </c>
      <c r="DH9">
        <v>0</v>
      </c>
      <c r="DI9" s="91" t="s">
        <v>656</v>
      </c>
    </row>
    <row r="10" spans="1:113" ht="15" x14ac:dyDescent="0.25">
      <c r="A10" s="61" t="str">
        <f t="shared" si="0"/>
        <v>LAB1028565</v>
      </c>
      <c r="B10" s="61">
        <f t="shared" si="1"/>
        <v>1800000</v>
      </c>
      <c r="C10" s="61">
        <f t="shared" si="2"/>
        <v>1800000</v>
      </c>
      <c r="D10" s="61">
        <f t="shared" si="3"/>
        <v>1</v>
      </c>
      <c r="E10" s="53" t="s">
        <v>488</v>
      </c>
      <c r="F10" t="s">
        <v>367</v>
      </c>
      <c r="G10" t="s">
        <v>489</v>
      </c>
      <c r="H10">
        <v>12</v>
      </c>
      <c r="I10" t="s">
        <v>56</v>
      </c>
      <c r="J10" t="s">
        <v>266</v>
      </c>
      <c r="K10"/>
      <c r="L10">
        <v>389</v>
      </c>
      <c r="M10"/>
      <c r="N10"/>
      <c r="O10"/>
      <c r="P10" t="s">
        <v>490</v>
      </c>
      <c r="Q10" t="s">
        <v>491</v>
      </c>
      <c r="R10" t="s">
        <v>490</v>
      </c>
      <c r="S10" t="s">
        <v>492</v>
      </c>
      <c r="T10">
        <v>50</v>
      </c>
      <c r="U10">
        <v>50.1</v>
      </c>
      <c r="V10" t="s">
        <v>269</v>
      </c>
      <c r="W10" t="s">
        <v>269</v>
      </c>
      <c r="X10" t="s">
        <v>269</v>
      </c>
      <c r="Y10" t="s">
        <v>269</v>
      </c>
      <c r="Z10" t="s">
        <v>269</v>
      </c>
      <c r="AA10" t="s">
        <v>269</v>
      </c>
      <c r="AB10" t="s">
        <v>269</v>
      </c>
      <c r="AC10" t="s">
        <v>269</v>
      </c>
      <c r="AD10" t="s">
        <v>269</v>
      </c>
      <c r="AE10" t="s">
        <v>269</v>
      </c>
      <c r="AF10" t="s">
        <v>269</v>
      </c>
      <c r="AG10" t="s">
        <v>269</v>
      </c>
      <c r="AH10" t="s">
        <v>269</v>
      </c>
      <c r="AI10" t="s">
        <v>269</v>
      </c>
      <c r="AJ10" t="s">
        <v>270</v>
      </c>
      <c r="AK10" t="s">
        <v>270</v>
      </c>
      <c r="AL10" t="s">
        <v>271</v>
      </c>
      <c r="AM10" t="s">
        <v>271</v>
      </c>
      <c r="AN10" t="s">
        <v>24</v>
      </c>
      <c r="AO10" t="s">
        <v>24</v>
      </c>
      <c r="AP10" t="s">
        <v>24</v>
      </c>
      <c r="AQ10" t="s">
        <v>24</v>
      </c>
      <c r="AR10" t="s">
        <v>24</v>
      </c>
      <c r="AS10" t="s">
        <v>24</v>
      </c>
      <c r="AT10" t="s">
        <v>271</v>
      </c>
      <c r="AU10" t="s">
        <v>24</v>
      </c>
      <c r="AV10" t="s">
        <v>24</v>
      </c>
      <c r="AW10" t="s">
        <v>24</v>
      </c>
      <c r="AX10" t="s">
        <v>24</v>
      </c>
      <c r="AY10" t="s">
        <v>24</v>
      </c>
      <c r="AZ10" t="s">
        <v>24</v>
      </c>
      <c r="BA10">
        <v>0</v>
      </c>
      <c r="BB10">
        <v>1</v>
      </c>
      <c r="BC10">
        <v>20</v>
      </c>
      <c r="BD10" t="s">
        <v>24</v>
      </c>
      <c r="BE10">
        <v>1</v>
      </c>
      <c r="BF10">
        <v>50</v>
      </c>
      <c r="BG10" t="s">
        <v>24</v>
      </c>
      <c r="BH10" t="s">
        <v>24</v>
      </c>
      <c r="BI10" t="s">
        <v>271</v>
      </c>
      <c r="BJ10" t="s">
        <v>57</v>
      </c>
      <c r="BK10" t="s">
        <v>24</v>
      </c>
      <c r="BL10" t="s">
        <v>24</v>
      </c>
      <c r="BM10" t="s">
        <v>24</v>
      </c>
      <c r="BN10" t="s">
        <v>24</v>
      </c>
      <c r="BO10" t="s">
        <v>24</v>
      </c>
      <c r="BP10">
        <v>1</v>
      </c>
      <c r="BQ10">
        <v>1</v>
      </c>
      <c r="BR10" s="1">
        <v>43748</v>
      </c>
      <c r="BS10" t="s">
        <v>271</v>
      </c>
      <c r="BT10">
        <v>1</v>
      </c>
      <c r="BU10">
        <v>1800000</v>
      </c>
      <c r="BV10">
        <v>1</v>
      </c>
      <c r="BW10">
        <v>1</v>
      </c>
      <c r="BX10" t="s">
        <v>272</v>
      </c>
      <c r="BY10" s="92">
        <v>120</v>
      </c>
      <c r="BZ10" s="90">
        <v>120</v>
      </c>
      <c r="CA10" s="92">
        <v>100</v>
      </c>
      <c r="CB10" s="90">
        <v>100</v>
      </c>
      <c r="CC10" s="92">
        <v>150</v>
      </c>
      <c r="CD10" s="90">
        <v>150</v>
      </c>
      <c r="CE10">
        <v>1</v>
      </c>
      <c r="CF10" t="s">
        <v>273</v>
      </c>
      <c r="CG10">
        <v>1</v>
      </c>
      <c r="CH10" t="s">
        <v>56</v>
      </c>
      <c r="CI10">
        <v>1800000</v>
      </c>
      <c r="CJ10">
        <v>2</v>
      </c>
      <c r="CK10">
        <v>1</v>
      </c>
      <c r="CL10" t="s">
        <v>420</v>
      </c>
      <c r="CM10"/>
      <c r="CN10" s="3">
        <v>43746.73329960648</v>
      </c>
      <c r="CO10">
        <v>53028286</v>
      </c>
      <c r="CP10" t="s">
        <v>24</v>
      </c>
      <c r="CQ10">
        <v>0</v>
      </c>
      <c r="CR10" t="s">
        <v>24</v>
      </c>
      <c r="CS10" t="s">
        <v>24</v>
      </c>
      <c r="CT10">
        <v>0</v>
      </c>
      <c r="CU10">
        <v>0</v>
      </c>
      <c r="CV10" s="3">
        <v>43746.73329960648</v>
      </c>
      <c r="CW10">
        <v>53028286</v>
      </c>
      <c r="CX10" t="s">
        <v>275</v>
      </c>
      <c r="CY10" t="s">
        <v>24</v>
      </c>
      <c r="CZ10" t="s">
        <v>24</v>
      </c>
      <c r="DA10" t="s">
        <v>24</v>
      </c>
      <c r="DB10"/>
      <c r="DC10" t="s">
        <v>24</v>
      </c>
      <c r="DD10"/>
      <c r="DE10" t="s">
        <v>24</v>
      </c>
      <c r="DF10">
        <v>0</v>
      </c>
      <c r="DG10">
        <v>0</v>
      </c>
      <c r="DH10">
        <v>0</v>
      </c>
      <c r="DI10" s="91" t="s">
        <v>656</v>
      </c>
    </row>
    <row r="11" spans="1:113" ht="15" x14ac:dyDescent="0.25">
      <c r="A11" s="61" t="str">
        <f t="shared" si="0"/>
        <v>LAB1028566</v>
      </c>
      <c r="B11" s="61">
        <f t="shared" si="1"/>
        <v>1800000</v>
      </c>
      <c r="C11" s="61">
        <f t="shared" si="2"/>
        <v>1800000</v>
      </c>
      <c r="D11" s="61">
        <f t="shared" si="3"/>
        <v>1</v>
      </c>
      <c r="E11" s="53" t="s">
        <v>493</v>
      </c>
      <c r="F11" t="s">
        <v>367</v>
      </c>
      <c r="G11" t="s">
        <v>494</v>
      </c>
      <c r="H11">
        <v>12</v>
      </c>
      <c r="I11" t="s">
        <v>56</v>
      </c>
      <c r="J11" t="s">
        <v>266</v>
      </c>
      <c r="K11"/>
      <c r="L11">
        <v>435</v>
      </c>
      <c r="M11"/>
      <c r="N11"/>
      <c r="O11"/>
      <c r="P11" t="s">
        <v>495</v>
      </c>
      <c r="Q11" t="s">
        <v>496</v>
      </c>
      <c r="R11" t="s">
        <v>495</v>
      </c>
      <c r="S11" t="s">
        <v>497</v>
      </c>
      <c r="T11">
        <v>50</v>
      </c>
      <c r="U11">
        <v>50.1</v>
      </c>
      <c r="V11" t="s">
        <v>269</v>
      </c>
      <c r="W11" t="s">
        <v>269</v>
      </c>
      <c r="X11" t="s">
        <v>269</v>
      </c>
      <c r="Y11" t="s">
        <v>269</v>
      </c>
      <c r="Z11" t="s">
        <v>269</v>
      </c>
      <c r="AA11" t="s">
        <v>269</v>
      </c>
      <c r="AB11" t="s">
        <v>269</v>
      </c>
      <c r="AC11" t="s">
        <v>269</v>
      </c>
      <c r="AD11" t="s">
        <v>269</v>
      </c>
      <c r="AE11" t="s">
        <v>269</v>
      </c>
      <c r="AF11" t="s">
        <v>269</v>
      </c>
      <c r="AG11" t="s">
        <v>269</v>
      </c>
      <c r="AH11" t="s">
        <v>269</v>
      </c>
      <c r="AI11" t="s">
        <v>269</v>
      </c>
      <c r="AJ11" t="s">
        <v>270</v>
      </c>
      <c r="AK11" t="s">
        <v>270</v>
      </c>
      <c r="AL11" t="s">
        <v>271</v>
      </c>
      <c r="AM11" t="s">
        <v>271</v>
      </c>
      <c r="AN11" t="s">
        <v>24</v>
      </c>
      <c r="AO11" t="s">
        <v>24</v>
      </c>
      <c r="AP11" t="s">
        <v>24</v>
      </c>
      <c r="AQ11" t="s">
        <v>24</v>
      </c>
      <c r="AR11" t="s">
        <v>24</v>
      </c>
      <c r="AS11" t="s">
        <v>24</v>
      </c>
      <c r="AT11" t="s">
        <v>271</v>
      </c>
      <c r="AU11" t="s">
        <v>24</v>
      </c>
      <c r="AV11" t="s">
        <v>24</v>
      </c>
      <c r="AW11" t="s">
        <v>24</v>
      </c>
      <c r="AX11" t="s">
        <v>24</v>
      </c>
      <c r="AY11" t="s">
        <v>24</v>
      </c>
      <c r="AZ11" t="s">
        <v>24</v>
      </c>
      <c r="BA11">
        <v>0</v>
      </c>
      <c r="BB11">
        <v>1</v>
      </c>
      <c r="BC11">
        <v>20</v>
      </c>
      <c r="BD11" t="s">
        <v>24</v>
      </c>
      <c r="BE11">
        <v>1</v>
      </c>
      <c r="BF11">
        <v>50</v>
      </c>
      <c r="BG11" t="s">
        <v>24</v>
      </c>
      <c r="BH11" t="s">
        <v>24</v>
      </c>
      <c r="BI11" t="s">
        <v>271</v>
      </c>
      <c r="BJ11" t="s">
        <v>57</v>
      </c>
      <c r="BK11" t="s">
        <v>24</v>
      </c>
      <c r="BL11" t="s">
        <v>24</v>
      </c>
      <c r="BM11" t="s">
        <v>24</v>
      </c>
      <c r="BN11" t="s">
        <v>24</v>
      </c>
      <c r="BO11" t="s">
        <v>24</v>
      </c>
      <c r="BP11">
        <v>1</v>
      </c>
      <c r="BQ11">
        <v>1</v>
      </c>
      <c r="BR11" s="1">
        <v>43748</v>
      </c>
      <c r="BS11" t="s">
        <v>271</v>
      </c>
      <c r="BT11">
        <v>1</v>
      </c>
      <c r="BU11">
        <v>1800000</v>
      </c>
      <c r="BV11">
        <v>1</v>
      </c>
      <c r="BW11">
        <v>1</v>
      </c>
      <c r="BX11" t="s">
        <v>272</v>
      </c>
      <c r="BY11" s="92">
        <v>120</v>
      </c>
      <c r="BZ11" s="90">
        <v>120</v>
      </c>
      <c r="CA11" s="92">
        <v>100</v>
      </c>
      <c r="CB11" s="90">
        <v>100</v>
      </c>
      <c r="CC11" s="92">
        <v>150</v>
      </c>
      <c r="CD11" s="90">
        <v>150</v>
      </c>
      <c r="CE11">
        <v>1</v>
      </c>
      <c r="CF11" t="s">
        <v>273</v>
      </c>
      <c r="CG11">
        <v>1</v>
      </c>
      <c r="CH11" t="s">
        <v>56</v>
      </c>
      <c r="CI11">
        <v>1800000</v>
      </c>
      <c r="CJ11">
        <v>2</v>
      </c>
      <c r="CK11">
        <v>1</v>
      </c>
      <c r="CL11" t="s">
        <v>420</v>
      </c>
      <c r="CM11"/>
      <c r="CN11" s="3">
        <v>43746.73329960648</v>
      </c>
      <c r="CO11">
        <v>53028286</v>
      </c>
      <c r="CP11" t="s">
        <v>24</v>
      </c>
      <c r="CQ11">
        <v>0</v>
      </c>
      <c r="CR11" t="s">
        <v>24</v>
      </c>
      <c r="CS11" t="s">
        <v>24</v>
      </c>
      <c r="CT11">
        <v>0</v>
      </c>
      <c r="CU11">
        <v>0</v>
      </c>
      <c r="CV11" s="3">
        <v>43746.73329960648</v>
      </c>
      <c r="CW11">
        <v>53028286</v>
      </c>
      <c r="CX11" t="s">
        <v>275</v>
      </c>
      <c r="CY11" t="s">
        <v>24</v>
      </c>
      <c r="CZ11" t="s">
        <v>24</v>
      </c>
      <c r="DA11" t="s">
        <v>24</v>
      </c>
      <c r="DB11"/>
      <c r="DC11" t="s">
        <v>24</v>
      </c>
      <c r="DD11"/>
      <c r="DE11" t="s">
        <v>24</v>
      </c>
      <c r="DF11">
        <v>0</v>
      </c>
      <c r="DG11">
        <v>0</v>
      </c>
      <c r="DH11">
        <v>0</v>
      </c>
      <c r="DI11" s="91" t="s">
        <v>656</v>
      </c>
    </row>
    <row r="12" spans="1:113" ht="15" x14ac:dyDescent="0.25">
      <c r="A12" s="61" t="str">
        <f t="shared" si="0"/>
        <v>LAB1028567</v>
      </c>
      <c r="B12" s="61">
        <f t="shared" si="1"/>
        <v>1800000</v>
      </c>
      <c r="C12" s="61">
        <f t="shared" si="2"/>
        <v>1800000</v>
      </c>
      <c r="D12" s="61">
        <f t="shared" si="3"/>
        <v>1</v>
      </c>
      <c r="E12" s="53" t="s">
        <v>498</v>
      </c>
      <c r="F12" t="s">
        <v>367</v>
      </c>
      <c r="G12" t="s">
        <v>499</v>
      </c>
      <c r="H12">
        <v>12</v>
      </c>
      <c r="I12" t="s">
        <v>56</v>
      </c>
      <c r="J12" t="s">
        <v>266</v>
      </c>
      <c r="K12"/>
      <c r="L12">
        <v>492</v>
      </c>
      <c r="M12"/>
      <c r="N12"/>
      <c r="O12"/>
      <c r="P12" t="s">
        <v>500</v>
      </c>
      <c r="Q12" t="s">
        <v>501</v>
      </c>
      <c r="R12" t="s">
        <v>500</v>
      </c>
      <c r="S12" t="s">
        <v>502</v>
      </c>
      <c r="T12">
        <v>50</v>
      </c>
      <c r="U12">
        <v>50.1</v>
      </c>
      <c r="V12" t="s">
        <v>269</v>
      </c>
      <c r="W12" t="s">
        <v>269</v>
      </c>
      <c r="X12" t="s">
        <v>269</v>
      </c>
      <c r="Y12" t="s">
        <v>269</v>
      </c>
      <c r="Z12" t="s">
        <v>269</v>
      </c>
      <c r="AA12" t="s">
        <v>269</v>
      </c>
      <c r="AB12" t="s">
        <v>269</v>
      </c>
      <c r="AC12" t="s">
        <v>269</v>
      </c>
      <c r="AD12" t="s">
        <v>269</v>
      </c>
      <c r="AE12" t="s">
        <v>269</v>
      </c>
      <c r="AF12" t="s">
        <v>269</v>
      </c>
      <c r="AG12" t="s">
        <v>269</v>
      </c>
      <c r="AH12" t="s">
        <v>269</v>
      </c>
      <c r="AI12" t="s">
        <v>269</v>
      </c>
      <c r="AJ12" t="s">
        <v>270</v>
      </c>
      <c r="AK12" t="s">
        <v>270</v>
      </c>
      <c r="AL12" t="s">
        <v>271</v>
      </c>
      <c r="AM12" t="s">
        <v>271</v>
      </c>
      <c r="AN12" t="s">
        <v>24</v>
      </c>
      <c r="AO12" t="s">
        <v>24</v>
      </c>
      <c r="AP12" t="s">
        <v>24</v>
      </c>
      <c r="AQ12" t="s">
        <v>24</v>
      </c>
      <c r="AR12" t="s">
        <v>24</v>
      </c>
      <c r="AS12" t="s">
        <v>24</v>
      </c>
      <c r="AT12" t="s">
        <v>271</v>
      </c>
      <c r="AU12" t="s">
        <v>24</v>
      </c>
      <c r="AV12" t="s">
        <v>24</v>
      </c>
      <c r="AW12" t="s">
        <v>24</v>
      </c>
      <c r="AX12" t="s">
        <v>24</v>
      </c>
      <c r="AY12" t="s">
        <v>24</v>
      </c>
      <c r="AZ12" t="s">
        <v>24</v>
      </c>
      <c r="BA12">
        <v>0</v>
      </c>
      <c r="BB12">
        <v>1</v>
      </c>
      <c r="BC12">
        <v>20</v>
      </c>
      <c r="BD12" t="s">
        <v>24</v>
      </c>
      <c r="BE12">
        <v>1</v>
      </c>
      <c r="BF12">
        <v>50</v>
      </c>
      <c r="BG12" t="s">
        <v>24</v>
      </c>
      <c r="BH12" t="s">
        <v>24</v>
      </c>
      <c r="BI12" t="s">
        <v>271</v>
      </c>
      <c r="BJ12" t="s">
        <v>57</v>
      </c>
      <c r="BK12" t="s">
        <v>24</v>
      </c>
      <c r="BL12" t="s">
        <v>24</v>
      </c>
      <c r="BM12" t="s">
        <v>24</v>
      </c>
      <c r="BN12" t="s">
        <v>24</v>
      </c>
      <c r="BO12" t="s">
        <v>24</v>
      </c>
      <c r="BP12">
        <v>1</v>
      </c>
      <c r="BQ12">
        <v>1</v>
      </c>
      <c r="BR12" s="1">
        <v>43748</v>
      </c>
      <c r="BS12" t="s">
        <v>271</v>
      </c>
      <c r="BT12">
        <v>1</v>
      </c>
      <c r="BU12">
        <v>1800000</v>
      </c>
      <c r="BV12">
        <v>1</v>
      </c>
      <c r="BW12">
        <v>1</v>
      </c>
      <c r="BX12" t="s">
        <v>272</v>
      </c>
      <c r="BY12" s="92">
        <v>120</v>
      </c>
      <c r="BZ12" s="90">
        <v>120</v>
      </c>
      <c r="CA12" s="92">
        <v>100</v>
      </c>
      <c r="CB12" s="90">
        <v>100</v>
      </c>
      <c r="CC12" s="92">
        <v>150</v>
      </c>
      <c r="CD12" s="90">
        <v>150</v>
      </c>
      <c r="CE12">
        <v>1</v>
      </c>
      <c r="CF12" t="s">
        <v>273</v>
      </c>
      <c r="CG12">
        <v>1</v>
      </c>
      <c r="CH12" t="s">
        <v>56</v>
      </c>
      <c r="CI12">
        <v>1800000</v>
      </c>
      <c r="CJ12">
        <v>2</v>
      </c>
      <c r="CK12">
        <v>1</v>
      </c>
      <c r="CL12" t="s">
        <v>420</v>
      </c>
      <c r="CM12"/>
      <c r="CN12" s="3">
        <v>43746.73329960648</v>
      </c>
      <c r="CO12">
        <v>53028286</v>
      </c>
      <c r="CP12" t="s">
        <v>24</v>
      </c>
      <c r="CQ12">
        <v>0</v>
      </c>
      <c r="CR12" t="s">
        <v>24</v>
      </c>
      <c r="CS12" t="s">
        <v>24</v>
      </c>
      <c r="CT12">
        <v>0</v>
      </c>
      <c r="CU12">
        <v>0</v>
      </c>
      <c r="CV12" s="3">
        <v>43746.73329960648</v>
      </c>
      <c r="CW12">
        <v>53028286</v>
      </c>
      <c r="CX12" t="s">
        <v>275</v>
      </c>
      <c r="CY12" t="s">
        <v>24</v>
      </c>
      <c r="CZ12" t="s">
        <v>24</v>
      </c>
      <c r="DA12" t="s">
        <v>24</v>
      </c>
      <c r="DB12"/>
      <c r="DC12" t="s">
        <v>24</v>
      </c>
      <c r="DD12"/>
      <c r="DE12" t="s">
        <v>24</v>
      </c>
      <c r="DF12">
        <v>0</v>
      </c>
      <c r="DG12">
        <v>0</v>
      </c>
      <c r="DH12">
        <v>0</v>
      </c>
      <c r="DI12" s="91" t="s">
        <v>656</v>
      </c>
    </row>
    <row r="13" spans="1:113" ht="15" x14ac:dyDescent="0.25">
      <c r="A13" s="61" t="str">
        <f t="shared" ref="A13:A17" si="4">+G13</f>
        <v>LAB1028551</v>
      </c>
      <c r="B13" s="61">
        <f t="shared" si="1"/>
        <v>1800000</v>
      </c>
      <c r="C13" s="61">
        <f t="shared" si="2"/>
        <v>1800000</v>
      </c>
      <c r="D13" s="61">
        <f t="shared" ref="D13:D17" si="5">+C13/B13</f>
        <v>1</v>
      </c>
      <c r="E13" s="53" t="s">
        <v>503</v>
      </c>
      <c r="F13" t="s">
        <v>367</v>
      </c>
      <c r="G13" t="s">
        <v>504</v>
      </c>
      <c r="H13">
        <v>12</v>
      </c>
      <c r="I13" t="s">
        <v>56</v>
      </c>
      <c r="J13" t="s">
        <v>266</v>
      </c>
      <c r="K13"/>
      <c r="L13">
        <v>516</v>
      </c>
      <c r="M13"/>
      <c r="N13"/>
      <c r="O13"/>
      <c r="P13" t="s">
        <v>505</v>
      </c>
      <c r="Q13" t="s">
        <v>506</v>
      </c>
      <c r="R13" t="s">
        <v>505</v>
      </c>
      <c r="S13" t="s">
        <v>507</v>
      </c>
      <c r="T13">
        <v>50</v>
      </c>
      <c r="U13">
        <v>50.1</v>
      </c>
      <c r="V13" t="s">
        <v>269</v>
      </c>
      <c r="W13" t="s">
        <v>269</v>
      </c>
      <c r="X13" t="s">
        <v>269</v>
      </c>
      <c r="Y13" t="s">
        <v>269</v>
      </c>
      <c r="Z13" t="s">
        <v>269</v>
      </c>
      <c r="AA13" t="s">
        <v>269</v>
      </c>
      <c r="AB13" t="s">
        <v>269</v>
      </c>
      <c r="AC13" t="s">
        <v>269</v>
      </c>
      <c r="AD13" t="s">
        <v>269</v>
      </c>
      <c r="AE13" t="s">
        <v>269</v>
      </c>
      <c r="AF13" t="s">
        <v>269</v>
      </c>
      <c r="AG13" t="s">
        <v>269</v>
      </c>
      <c r="AH13" t="s">
        <v>269</v>
      </c>
      <c r="AI13" t="s">
        <v>269</v>
      </c>
      <c r="AJ13" t="s">
        <v>270</v>
      </c>
      <c r="AK13" t="s">
        <v>270</v>
      </c>
      <c r="AL13" t="s">
        <v>271</v>
      </c>
      <c r="AM13" t="s">
        <v>271</v>
      </c>
      <c r="AN13" t="s">
        <v>24</v>
      </c>
      <c r="AO13" t="s">
        <v>24</v>
      </c>
      <c r="AP13" t="s">
        <v>24</v>
      </c>
      <c r="AQ13" t="s">
        <v>24</v>
      </c>
      <c r="AR13" t="s">
        <v>24</v>
      </c>
      <c r="AS13" t="s">
        <v>24</v>
      </c>
      <c r="AT13" t="s">
        <v>271</v>
      </c>
      <c r="AU13" t="s">
        <v>24</v>
      </c>
      <c r="AV13" t="s">
        <v>24</v>
      </c>
      <c r="AW13" t="s">
        <v>24</v>
      </c>
      <c r="AX13" t="s">
        <v>24</v>
      </c>
      <c r="AY13" t="s">
        <v>24</v>
      </c>
      <c r="AZ13" t="s">
        <v>24</v>
      </c>
      <c r="BA13">
        <v>0</v>
      </c>
      <c r="BB13">
        <v>1</v>
      </c>
      <c r="BC13">
        <v>20</v>
      </c>
      <c r="BD13" t="s">
        <v>24</v>
      </c>
      <c r="BE13">
        <v>1</v>
      </c>
      <c r="BF13">
        <v>50</v>
      </c>
      <c r="BG13" t="s">
        <v>24</v>
      </c>
      <c r="BH13" t="s">
        <v>24</v>
      </c>
      <c r="BI13" t="s">
        <v>271</v>
      </c>
      <c r="BJ13" t="s">
        <v>57</v>
      </c>
      <c r="BK13" t="s">
        <v>24</v>
      </c>
      <c r="BL13" t="s">
        <v>24</v>
      </c>
      <c r="BM13" t="s">
        <v>24</v>
      </c>
      <c r="BN13" t="s">
        <v>24</v>
      </c>
      <c r="BO13" t="s">
        <v>24</v>
      </c>
      <c r="BP13">
        <v>1</v>
      </c>
      <c r="BQ13">
        <v>1</v>
      </c>
      <c r="BR13" s="1">
        <v>43748</v>
      </c>
      <c r="BS13" t="s">
        <v>271</v>
      </c>
      <c r="BT13">
        <v>1</v>
      </c>
      <c r="BU13">
        <v>1800000</v>
      </c>
      <c r="BV13">
        <v>1</v>
      </c>
      <c r="BW13">
        <v>1</v>
      </c>
      <c r="BX13" t="s">
        <v>272</v>
      </c>
      <c r="BY13" s="92">
        <v>120</v>
      </c>
      <c r="BZ13" s="90">
        <v>120</v>
      </c>
      <c r="CA13" s="92">
        <v>100</v>
      </c>
      <c r="CB13" s="90">
        <v>100</v>
      </c>
      <c r="CC13" s="92">
        <v>150</v>
      </c>
      <c r="CD13" s="90">
        <v>150</v>
      </c>
      <c r="CE13">
        <v>1</v>
      </c>
      <c r="CF13" t="s">
        <v>273</v>
      </c>
      <c r="CG13">
        <v>1</v>
      </c>
      <c r="CH13" t="s">
        <v>56</v>
      </c>
      <c r="CI13">
        <v>1800000</v>
      </c>
      <c r="CJ13">
        <v>2</v>
      </c>
      <c r="CK13">
        <v>1</v>
      </c>
      <c r="CL13" t="s">
        <v>420</v>
      </c>
      <c r="CM13"/>
      <c r="CN13" s="3">
        <v>43746.73329960648</v>
      </c>
      <c r="CO13">
        <v>53028286</v>
      </c>
      <c r="CP13" t="s">
        <v>24</v>
      </c>
      <c r="CQ13">
        <v>0</v>
      </c>
      <c r="CR13" t="s">
        <v>24</v>
      </c>
      <c r="CS13" t="s">
        <v>24</v>
      </c>
      <c r="CT13">
        <v>0</v>
      </c>
      <c r="CU13">
        <v>0</v>
      </c>
      <c r="CV13" s="3">
        <v>43746.73329960648</v>
      </c>
      <c r="CW13">
        <v>53028286</v>
      </c>
      <c r="CX13" t="s">
        <v>275</v>
      </c>
      <c r="CY13" t="s">
        <v>24</v>
      </c>
      <c r="CZ13" t="s">
        <v>24</v>
      </c>
      <c r="DA13" t="s">
        <v>24</v>
      </c>
      <c r="DB13"/>
      <c r="DC13" t="s">
        <v>24</v>
      </c>
      <c r="DD13"/>
      <c r="DE13" t="s">
        <v>24</v>
      </c>
      <c r="DF13">
        <v>0</v>
      </c>
      <c r="DG13">
        <v>0</v>
      </c>
      <c r="DH13">
        <v>0</v>
      </c>
      <c r="DI13" s="91" t="s">
        <v>656</v>
      </c>
    </row>
    <row r="14" spans="1:113" ht="15" x14ac:dyDescent="0.25">
      <c r="A14" s="61" t="str">
        <f t="shared" si="4"/>
        <v>LAB1028568</v>
      </c>
      <c r="B14" s="61">
        <f t="shared" si="1"/>
        <v>1800000</v>
      </c>
      <c r="C14" s="61">
        <f t="shared" si="2"/>
        <v>1800000</v>
      </c>
      <c r="D14" s="61">
        <f t="shared" si="5"/>
        <v>1</v>
      </c>
      <c r="E14" s="53" t="s">
        <v>508</v>
      </c>
      <c r="F14" t="s">
        <v>367</v>
      </c>
      <c r="G14" t="s">
        <v>509</v>
      </c>
      <c r="H14">
        <v>12</v>
      </c>
      <c r="I14" t="s">
        <v>56</v>
      </c>
      <c r="J14" t="s">
        <v>266</v>
      </c>
      <c r="K14"/>
      <c r="L14">
        <v>522</v>
      </c>
      <c r="M14"/>
      <c r="N14"/>
      <c r="O14"/>
      <c r="P14" t="s">
        <v>510</v>
      </c>
      <c r="Q14" t="s">
        <v>511</v>
      </c>
      <c r="R14" t="s">
        <v>510</v>
      </c>
      <c r="S14" t="s">
        <v>512</v>
      </c>
      <c r="T14">
        <v>50</v>
      </c>
      <c r="U14">
        <v>50.1</v>
      </c>
      <c r="V14" t="s">
        <v>269</v>
      </c>
      <c r="W14" t="s">
        <v>269</v>
      </c>
      <c r="X14" t="s">
        <v>269</v>
      </c>
      <c r="Y14" t="s">
        <v>269</v>
      </c>
      <c r="Z14" t="s">
        <v>269</v>
      </c>
      <c r="AA14" t="s">
        <v>269</v>
      </c>
      <c r="AB14" t="s">
        <v>269</v>
      </c>
      <c r="AC14" t="s">
        <v>269</v>
      </c>
      <c r="AD14" t="s">
        <v>269</v>
      </c>
      <c r="AE14" t="s">
        <v>269</v>
      </c>
      <c r="AF14" t="s">
        <v>269</v>
      </c>
      <c r="AG14" t="s">
        <v>269</v>
      </c>
      <c r="AH14" t="s">
        <v>269</v>
      </c>
      <c r="AI14" t="s">
        <v>269</v>
      </c>
      <c r="AJ14" t="s">
        <v>270</v>
      </c>
      <c r="AK14" t="s">
        <v>270</v>
      </c>
      <c r="AL14" t="s">
        <v>271</v>
      </c>
      <c r="AM14" t="s">
        <v>271</v>
      </c>
      <c r="AN14" t="s">
        <v>24</v>
      </c>
      <c r="AO14" t="s">
        <v>24</v>
      </c>
      <c r="AP14" t="s">
        <v>24</v>
      </c>
      <c r="AQ14" t="s">
        <v>24</v>
      </c>
      <c r="AR14" t="s">
        <v>24</v>
      </c>
      <c r="AS14" t="s">
        <v>24</v>
      </c>
      <c r="AT14" t="s">
        <v>271</v>
      </c>
      <c r="AU14" t="s">
        <v>24</v>
      </c>
      <c r="AV14" t="s">
        <v>24</v>
      </c>
      <c r="AW14" t="s">
        <v>24</v>
      </c>
      <c r="AX14" t="s">
        <v>24</v>
      </c>
      <c r="AY14" t="s">
        <v>24</v>
      </c>
      <c r="AZ14" t="s">
        <v>24</v>
      </c>
      <c r="BA14">
        <v>0</v>
      </c>
      <c r="BB14">
        <v>1</v>
      </c>
      <c r="BC14">
        <v>20</v>
      </c>
      <c r="BD14" t="s">
        <v>24</v>
      </c>
      <c r="BE14">
        <v>1</v>
      </c>
      <c r="BF14">
        <v>50</v>
      </c>
      <c r="BG14" t="s">
        <v>24</v>
      </c>
      <c r="BH14" t="s">
        <v>24</v>
      </c>
      <c r="BI14" t="s">
        <v>271</v>
      </c>
      <c r="BJ14" t="s">
        <v>57</v>
      </c>
      <c r="BK14" t="s">
        <v>24</v>
      </c>
      <c r="BL14" t="s">
        <v>24</v>
      </c>
      <c r="BM14" t="s">
        <v>24</v>
      </c>
      <c r="BN14" t="s">
        <v>24</v>
      </c>
      <c r="BO14" t="s">
        <v>24</v>
      </c>
      <c r="BP14">
        <v>1</v>
      </c>
      <c r="BQ14">
        <v>1</v>
      </c>
      <c r="BR14" s="1">
        <v>43748</v>
      </c>
      <c r="BS14" t="s">
        <v>271</v>
      </c>
      <c r="BT14">
        <v>1</v>
      </c>
      <c r="BU14">
        <v>1800000</v>
      </c>
      <c r="BV14">
        <v>1</v>
      </c>
      <c r="BW14">
        <v>1</v>
      </c>
      <c r="BX14" t="s">
        <v>272</v>
      </c>
      <c r="BY14" s="92">
        <v>120</v>
      </c>
      <c r="BZ14" s="90">
        <v>120</v>
      </c>
      <c r="CA14" s="92">
        <v>100</v>
      </c>
      <c r="CB14" s="90">
        <v>100</v>
      </c>
      <c r="CC14" s="92">
        <v>150</v>
      </c>
      <c r="CD14" s="90">
        <v>150</v>
      </c>
      <c r="CE14">
        <v>1</v>
      </c>
      <c r="CF14" t="s">
        <v>273</v>
      </c>
      <c r="CG14">
        <v>1</v>
      </c>
      <c r="CH14" t="s">
        <v>56</v>
      </c>
      <c r="CI14">
        <v>1800000</v>
      </c>
      <c r="CJ14">
        <v>2</v>
      </c>
      <c r="CK14">
        <v>1</v>
      </c>
      <c r="CL14" t="s">
        <v>420</v>
      </c>
      <c r="CM14"/>
      <c r="CN14" s="3">
        <v>43746.73329960648</v>
      </c>
      <c r="CO14">
        <v>53028286</v>
      </c>
      <c r="CP14" t="s">
        <v>24</v>
      </c>
      <c r="CQ14">
        <v>0</v>
      </c>
      <c r="CR14" t="s">
        <v>24</v>
      </c>
      <c r="CS14" t="s">
        <v>24</v>
      </c>
      <c r="CT14">
        <v>0</v>
      </c>
      <c r="CU14">
        <v>0</v>
      </c>
      <c r="CV14" s="3">
        <v>43746.73329960648</v>
      </c>
      <c r="CW14">
        <v>53028286</v>
      </c>
      <c r="CX14" t="s">
        <v>275</v>
      </c>
      <c r="CY14" t="s">
        <v>24</v>
      </c>
      <c r="CZ14" t="s">
        <v>24</v>
      </c>
      <c r="DA14" t="s">
        <v>24</v>
      </c>
      <c r="DB14"/>
      <c r="DC14" t="s">
        <v>24</v>
      </c>
      <c r="DD14"/>
      <c r="DE14" t="s">
        <v>24</v>
      </c>
      <c r="DF14">
        <v>0</v>
      </c>
      <c r="DG14">
        <v>0</v>
      </c>
      <c r="DH14">
        <v>0</v>
      </c>
      <c r="DI14" s="91" t="s">
        <v>656</v>
      </c>
    </row>
    <row r="15" spans="1:113" ht="15" x14ac:dyDescent="0.25">
      <c r="A15" s="61" t="str">
        <f t="shared" si="4"/>
        <v>LAB1028552</v>
      </c>
      <c r="B15" s="61">
        <f t="shared" si="1"/>
        <v>1800000</v>
      </c>
      <c r="C15" s="61">
        <f t="shared" si="2"/>
        <v>1800000</v>
      </c>
      <c r="D15" s="61">
        <f t="shared" si="5"/>
        <v>1</v>
      </c>
      <c r="E15" s="53" t="s">
        <v>513</v>
      </c>
      <c r="F15" t="s">
        <v>367</v>
      </c>
      <c r="G15" t="s">
        <v>514</v>
      </c>
      <c r="H15">
        <v>12</v>
      </c>
      <c r="I15" t="s">
        <v>56</v>
      </c>
      <c r="J15" t="s">
        <v>266</v>
      </c>
      <c r="K15"/>
      <c r="L15">
        <v>524</v>
      </c>
      <c r="M15"/>
      <c r="N15"/>
      <c r="O15"/>
      <c r="P15" t="s">
        <v>515</v>
      </c>
      <c r="Q15" t="s">
        <v>516</v>
      </c>
      <c r="R15" t="s">
        <v>515</v>
      </c>
      <c r="S15" t="s">
        <v>517</v>
      </c>
      <c r="T15">
        <v>50</v>
      </c>
      <c r="U15">
        <v>50.1</v>
      </c>
      <c r="V15" t="s">
        <v>269</v>
      </c>
      <c r="W15" t="s">
        <v>269</v>
      </c>
      <c r="X15" t="s">
        <v>269</v>
      </c>
      <c r="Y15" t="s">
        <v>269</v>
      </c>
      <c r="Z15" t="s">
        <v>269</v>
      </c>
      <c r="AA15" t="s">
        <v>269</v>
      </c>
      <c r="AB15" t="s">
        <v>269</v>
      </c>
      <c r="AC15" t="s">
        <v>269</v>
      </c>
      <c r="AD15" t="s">
        <v>269</v>
      </c>
      <c r="AE15" t="s">
        <v>269</v>
      </c>
      <c r="AF15" t="s">
        <v>269</v>
      </c>
      <c r="AG15" t="s">
        <v>269</v>
      </c>
      <c r="AH15" t="s">
        <v>269</v>
      </c>
      <c r="AI15" t="s">
        <v>269</v>
      </c>
      <c r="AJ15" t="s">
        <v>270</v>
      </c>
      <c r="AK15" t="s">
        <v>270</v>
      </c>
      <c r="AL15" t="s">
        <v>271</v>
      </c>
      <c r="AM15" t="s">
        <v>271</v>
      </c>
      <c r="AN15" t="s">
        <v>24</v>
      </c>
      <c r="AO15" t="s">
        <v>24</v>
      </c>
      <c r="AP15" t="s">
        <v>24</v>
      </c>
      <c r="AQ15" t="s">
        <v>24</v>
      </c>
      <c r="AR15" t="s">
        <v>24</v>
      </c>
      <c r="AS15" t="s">
        <v>24</v>
      </c>
      <c r="AT15" t="s">
        <v>271</v>
      </c>
      <c r="AU15" t="s">
        <v>24</v>
      </c>
      <c r="AV15" t="s">
        <v>24</v>
      </c>
      <c r="AW15" t="s">
        <v>24</v>
      </c>
      <c r="AX15" t="s">
        <v>24</v>
      </c>
      <c r="AY15" t="s">
        <v>24</v>
      </c>
      <c r="AZ15" t="s">
        <v>24</v>
      </c>
      <c r="BA15">
        <v>0</v>
      </c>
      <c r="BB15">
        <v>1</v>
      </c>
      <c r="BC15">
        <v>20</v>
      </c>
      <c r="BD15" t="s">
        <v>24</v>
      </c>
      <c r="BE15">
        <v>1</v>
      </c>
      <c r="BF15">
        <v>50</v>
      </c>
      <c r="BG15" t="s">
        <v>24</v>
      </c>
      <c r="BH15" t="s">
        <v>24</v>
      </c>
      <c r="BI15" t="s">
        <v>271</v>
      </c>
      <c r="BJ15" t="s">
        <v>57</v>
      </c>
      <c r="BK15" t="s">
        <v>24</v>
      </c>
      <c r="BL15" t="s">
        <v>24</v>
      </c>
      <c r="BM15" t="s">
        <v>24</v>
      </c>
      <c r="BN15" t="s">
        <v>24</v>
      </c>
      <c r="BO15" t="s">
        <v>24</v>
      </c>
      <c r="BP15">
        <v>1</v>
      </c>
      <c r="BQ15">
        <v>1</v>
      </c>
      <c r="BR15" s="1">
        <v>43748</v>
      </c>
      <c r="BS15" t="s">
        <v>271</v>
      </c>
      <c r="BT15">
        <v>1</v>
      </c>
      <c r="BU15">
        <v>1800000</v>
      </c>
      <c r="BV15">
        <v>1</v>
      </c>
      <c r="BW15">
        <v>1</v>
      </c>
      <c r="BX15" t="s">
        <v>272</v>
      </c>
      <c r="BY15" s="92">
        <v>120</v>
      </c>
      <c r="BZ15" s="90">
        <v>120</v>
      </c>
      <c r="CA15" s="92">
        <v>100</v>
      </c>
      <c r="CB15" s="90">
        <v>100</v>
      </c>
      <c r="CC15" s="92">
        <v>150</v>
      </c>
      <c r="CD15" s="90">
        <v>150</v>
      </c>
      <c r="CE15">
        <v>1</v>
      </c>
      <c r="CF15" t="s">
        <v>273</v>
      </c>
      <c r="CG15">
        <v>1</v>
      </c>
      <c r="CH15" t="s">
        <v>56</v>
      </c>
      <c r="CI15">
        <v>1800000</v>
      </c>
      <c r="CJ15">
        <v>2</v>
      </c>
      <c r="CK15">
        <v>1</v>
      </c>
      <c r="CL15" t="s">
        <v>420</v>
      </c>
      <c r="CM15"/>
      <c r="CN15" s="3">
        <v>43746.73329960648</v>
      </c>
      <c r="CO15">
        <v>53028286</v>
      </c>
      <c r="CP15" t="s">
        <v>24</v>
      </c>
      <c r="CQ15">
        <v>0</v>
      </c>
      <c r="CR15" t="s">
        <v>24</v>
      </c>
      <c r="CS15" t="s">
        <v>24</v>
      </c>
      <c r="CT15">
        <v>0</v>
      </c>
      <c r="CU15">
        <v>0</v>
      </c>
      <c r="CV15" s="3">
        <v>43746.73329960648</v>
      </c>
      <c r="CW15">
        <v>53028286</v>
      </c>
      <c r="CX15" t="s">
        <v>275</v>
      </c>
      <c r="CY15" t="s">
        <v>24</v>
      </c>
      <c r="CZ15" t="s">
        <v>24</v>
      </c>
      <c r="DA15" t="s">
        <v>24</v>
      </c>
      <c r="DB15"/>
      <c r="DC15" t="s">
        <v>24</v>
      </c>
      <c r="DD15"/>
      <c r="DE15" t="s">
        <v>24</v>
      </c>
      <c r="DF15">
        <v>0</v>
      </c>
      <c r="DG15">
        <v>0</v>
      </c>
      <c r="DH15">
        <v>0</v>
      </c>
      <c r="DI15" s="91" t="s">
        <v>656</v>
      </c>
    </row>
    <row r="16" spans="1:113" ht="15" x14ac:dyDescent="0.25">
      <c r="A16" s="61" t="str">
        <f t="shared" si="4"/>
        <v>LAB1028569</v>
      </c>
      <c r="B16" s="61">
        <f t="shared" si="1"/>
        <v>1800000</v>
      </c>
      <c r="C16" s="61">
        <f t="shared" si="2"/>
        <v>1800000</v>
      </c>
      <c r="D16" s="61">
        <f t="shared" si="5"/>
        <v>1</v>
      </c>
      <c r="E16" s="53" t="s">
        <v>518</v>
      </c>
      <c r="F16" t="s">
        <v>367</v>
      </c>
      <c r="G16" t="s">
        <v>519</v>
      </c>
      <c r="H16">
        <v>12</v>
      </c>
      <c r="I16" t="s">
        <v>56</v>
      </c>
      <c r="J16" t="s">
        <v>266</v>
      </c>
      <c r="K16"/>
      <c r="L16">
        <v>597</v>
      </c>
      <c r="M16"/>
      <c r="N16"/>
      <c r="O16"/>
      <c r="P16" t="s">
        <v>520</v>
      </c>
      <c r="Q16" t="s">
        <v>521</v>
      </c>
      <c r="R16" t="s">
        <v>520</v>
      </c>
      <c r="S16" t="s">
        <v>522</v>
      </c>
      <c r="T16">
        <v>50</v>
      </c>
      <c r="U16">
        <v>50.1</v>
      </c>
      <c r="V16" t="s">
        <v>269</v>
      </c>
      <c r="W16" t="s">
        <v>269</v>
      </c>
      <c r="X16" t="s">
        <v>269</v>
      </c>
      <c r="Y16" t="s">
        <v>269</v>
      </c>
      <c r="Z16" t="s">
        <v>269</v>
      </c>
      <c r="AA16" t="s">
        <v>269</v>
      </c>
      <c r="AB16" t="s">
        <v>269</v>
      </c>
      <c r="AC16" t="s">
        <v>269</v>
      </c>
      <c r="AD16" t="s">
        <v>269</v>
      </c>
      <c r="AE16" t="s">
        <v>269</v>
      </c>
      <c r="AF16" t="s">
        <v>269</v>
      </c>
      <c r="AG16" t="s">
        <v>269</v>
      </c>
      <c r="AH16" t="s">
        <v>269</v>
      </c>
      <c r="AI16" t="s">
        <v>269</v>
      </c>
      <c r="AJ16" t="s">
        <v>270</v>
      </c>
      <c r="AK16" t="s">
        <v>270</v>
      </c>
      <c r="AL16" t="s">
        <v>271</v>
      </c>
      <c r="AM16" t="s">
        <v>271</v>
      </c>
      <c r="AN16" t="s">
        <v>24</v>
      </c>
      <c r="AO16" t="s">
        <v>24</v>
      </c>
      <c r="AP16" t="s">
        <v>24</v>
      </c>
      <c r="AQ16" t="s">
        <v>24</v>
      </c>
      <c r="AR16" t="s">
        <v>24</v>
      </c>
      <c r="AS16" t="s">
        <v>24</v>
      </c>
      <c r="AT16" t="s">
        <v>271</v>
      </c>
      <c r="AU16" t="s">
        <v>24</v>
      </c>
      <c r="AV16" t="s">
        <v>24</v>
      </c>
      <c r="AW16" t="s">
        <v>24</v>
      </c>
      <c r="AX16" t="s">
        <v>24</v>
      </c>
      <c r="AY16" t="s">
        <v>24</v>
      </c>
      <c r="AZ16" t="s">
        <v>24</v>
      </c>
      <c r="BA16">
        <v>0</v>
      </c>
      <c r="BB16">
        <v>1</v>
      </c>
      <c r="BC16">
        <v>20</v>
      </c>
      <c r="BD16" t="s">
        <v>24</v>
      </c>
      <c r="BE16">
        <v>1</v>
      </c>
      <c r="BF16">
        <v>50</v>
      </c>
      <c r="BG16" t="s">
        <v>24</v>
      </c>
      <c r="BH16" t="s">
        <v>24</v>
      </c>
      <c r="BI16" t="s">
        <v>271</v>
      </c>
      <c r="BJ16" t="s">
        <v>57</v>
      </c>
      <c r="BK16" t="s">
        <v>24</v>
      </c>
      <c r="BL16" t="s">
        <v>24</v>
      </c>
      <c r="BM16" t="s">
        <v>24</v>
      </c>
      <c r="BN16" t="s">
        <v>24</v>
      </c>
      <c r="BO16" t="s">
        <v>24</v>
      </c>
      <c r="BP16">
        <v>1</v>
      </c>
      <c r="BQ16">
        <v>1</v>
      </c>
      <c r="BR16" s="1">
        <v>43748</v>
      </c>
      <c r="BS16" t="s">
        <v>271</v>
      </c>
      <c r="BT16">
        <v>1</v>
      </c>
      <c r="BU16">
        <v>1800000</v>
      </c>
      <c r="BV16">
        <v>1</v>
      </c>
      <c r="BW16">
        <v>1</v>
      </c>
      <c r="BX16" t="s">
        <v>272</v>
      </c>
      <c r="BY16" s="92">
        <v>120</v>
      </c>
      <c r="BZ16" s="90">
        <v>120</v>
      </c>
      <c r="CA16" s="92">
        <v>100</v>
      </c>
      <c r="CB16" s="90">
        <v>100</v>
      </c>
      <c r="CC16" s="92">
        <v>150</v>
      </c>
      <c r="CD16" s="90">
        <v>150</v>
      </c>
      <c r="CE16">
        <v>1</v>
      </c>
      <c r="CF16" t="s">
        <v>273</v>
      </c>
      <c r="CG16">
        <v>1</v>
      </c>
      <c r="CH16" t="s">
        <v>56</v>
      </c>
      <c r="CI16">
        <v>1800000</v>
      </c>
      <c r="CJ16">
        <v>2</v>
      </c>
      <c r="CK16">
        <v>1</v>
      </c>
      <c r="CL16" t="s">
        <v>420</v>
      </c>
      <c r="CM16"/>
      <c r="CN16" s="3">
        <v>43746.73329960648</v>
      </c>
      <c r="CO16">
        <v>53028286</v>
      </c>
      <c r="CP16" t="s">
        <v>24</v>
      </c>
      <c r="CQ16">
        <v>0</v>
      </c>
      <c r="CR16" t="s">
        <v>24</v>
      </c>
      <c r="CS16" t="s">
        <v>24</v>
      </c>
      <c r="CT16">
        <v>0</v>
      </c>
      <c r="CU16">
        <v>0</v>
      </c>
      <c r="CV16" s="3">
        <v>43746.73329960648</v>
      </c>
      <c r="CW16">
        <v>53028286</v>
      </c>
      <c r="CX16" t="s">
        <v>275</v>
      </c>
      <c r="CY16" t="s">
        <v>24</v>
      </c>
      <c r="CZ16" t="s">
        <v>24</v>
      </c>
      <c r="DA16" t="s">
        <v>24</v>
      </c>
      <c r="DB16"/>
      <c r="DC16" t="s">
        <v>24</v>
      </c>
      <c r="DD16"/>
      <c r="DE16" t="s">
        <v>24</v>
      </c>
      <c r="DF16">
        <v>0</v>
      </c>
      <c r="DG16">
        <v>0</v>
      </c>
      <c r="DH16">
        <v>0</v>
      </c>
      <c r="DI16" s="91" t="s">
        <v>656</v>
      </c>
    </row>
    <row r="17" spans="1:113" ht="15" x14ac:dyDescent="0.25">
      <c r="A17" s="61" t="str">
        <f t="shared" si="4"/>
        <v>LAB1028553</v>
      </c>
      <c r="B17" s="61">
        <f t="shared" si="1"/>
        <v>1800000</v>
      </c>
      <c r="C17" s="61">
        <f t="shared" si="2"/>
        <v>1800000</v>
      </c>
      <c r="D17" s="61">
        <f t="shared" si="5"/>
        <v>1</v>
      </c>
      <c r="E17" s="53" t="s">
        <v>523</v>
      </c>
      <c r="F17" t="s">
        <v>367</v>
      </c>
      <c r="G17" t="s">
        <v>524</v>
      </c>
      <c r="H17">
        <v>12</v>
      </c>
      <c r="I17" t="s">
        <v>56</v>
      </c>
      <c r="J17" t="s">
        <v>266</v>
      </c>
      <c r="K17"/>
      <c r="L17">
        <v>629</v>
      </c>
      <c r="M17"/>
      <c r="N17"/>
      <c r="O17"/>
      <c r="P17" t="s">
        <v>525</v>
      </c>
      <c r="Q17" t="s">
        <v>526</v>
      </c>
      <c r="R17" t="s">
        <v>525</v>
      </c>
      <c r="S17" t="s">
        <v>527</v>
      </c>
      <c r="T17">
        <v>50</v>
      </c>
      <c r="U17">
        <v>50.1</v>
      </c>
      <c r="V17" t="s">
        <v>269</v>
      </c>
      <c r="W17" t="s">
        <v>269</v>
      </c>
      <c r="X17" t="s">
        <v>269</v>
      </c>
      <c r="Y17" t="s">
        <v>269</v>
      </c>
      <c r="Z17" t="s">
        <v>269</v>
      </c>
      <c r="AA17" t="s">
        <v>269</v>
      </c>
      <c r="AB17" t="s">
        <v>269</v>
      </c>
      <c r="AC17" t="s">
        <v>269</v>
      </c>
      <c r="AD17" t="s">
        <v>269</v>
      </c>
      <c r="AE17" t="s">
        <v>269</v>
      </c>
      <c r="AF17" t="s">
        <v>269</v>
      </c>
      <c r="AG17" t="s">
        <v>269</v>
      </c>
      <c r="AH17" t="s">
        <v>269</v>
      </c>
      <c r="AI17" t="s">
        <v>269</v>
      </c>
      <c r="AJ17" t="s">
        <v>270</v>
      </c>
      <c r="AK17" t="s">
        <v>270</v>
      </c>
      <c r="AL17" t="s">
        <v>271</v>
      </c>
      <c r="AM17" t="s">
        <v>271</v>
      </c>
      <c r="AN17" t="s">
        <v>24</v>
      </c>
      <c r="AO17" t="s">
        <v>24</v>
      </c>
      <c r="AP17" t="s">
        <v>24</v>
      </c>
      <c r="AQ17" t="s">
        <v>24</v>
      </c>
      <c r="AR17" t="s">
        <v>24</v>
      </c>
      <c r="AS17" t="s">
        <v>24</v>
      </c>
      <c r="AT17" t="s">
        <v>271</v>
      </c>
      <c r="AU17" t="s">
        <v>24</v>
      </c>
      <c r="AV17" t="s">
        <v>24</v>
      </c>
      <c r="AW17" t="s">
        <v>24</v>
      </c>
      <c r="AX17" t="s">
        <v>24</v>
      </c>
      <c r="AY17" t="s">
        <v>24</v>
      </c>
      <c r="AZ17" t="s">
        <v>24</v>
      </c>
      <c r="BA17">
        <v>0</v>
      </c>
      <c r="BB17">
        <v>1</v>
      </c>
      <c r="BC17">
        <v>20</v>
      </c>
      <c r="BD17" t="s">
        <v>24</v>
      </c>
      <c r="BE17">
        <v>1</v>
      </c>
      <c r="BF17">
        <v>50</v>
      </c>
      <c r="BG17" t="s">
        <v>24</v>
      </c>
      <c r="BH17" t="s">
        <v>24</v>
      </c>
      <c r="BI17" t="s">
        <v>271</v>
      </c>
      <c r="BJ17" t="s">
        <v>57</v>
      </c>
      <c r="BK17" t="s">
        <v>24</v>
      </c>
      <c r="BL17" t="s">
        <v>24</v>
      </c>
      <c r="BM17" t="s">
        <v>24</v>
      </c>
      <c r="BN17" t="s">
        <v>24</v>
      </c>
      <c r="BO17" t="s">
        <v>24</v>
      </c>
      <c r="BP17">
        <v>1</v>
      </c>
      <c r="BQ17">
        <v>1</v>
      </c>
      <c r="BR17" s="1">
        <v>43748</v>
      </c>
      <c r="BS17" t="s">
        <v>271</v>
      </c>
      <c r="BT17">
        <v>1</v>
      </c>
      <c r="BU17">
        <v>1800000</v>
      </c>
      <c r="BV17">
        <v>1</v>
      </c>
      <c r="BW17">
        <v>1</v>
      </c>
      <c r="BX17" t="s">
        <v>272</v>
      </c>
      <c r="BY17" s="92">
        <v>120</v>
      </c>
      <c r="BZ17" s="90">
        <v>120</v>
      </c>
      <c r="CA17" s="92">
        <v>100</v>
      </c>
      <c r="CB17" s="90">
        <v>100</v>
      </c>
      <c r="CC17" s="92">
        <v>150</v>
      </c>
      <c r="CD17" s="90">
        <v>150</v>
      </c>
      <c r="CE17">
        <v>1</v>
      </c>
      <c r="CF17" t="s">
        <v>273</v>
      </c>
      <c r="CG17">
        <v>1</v>
      </c>
      <c r="CH17" t="s">
        <v>56</v>
      </c>
      <c r="CI17">
        <v>1800000</v>
      </c>
      <c r="CJ17">
        <v>2</v>
      </c>
      <c r="CK17">
        <v>1</v>
      </c>
      <c r="CL17" t="s">
        <v>420</v>
      </c>
      <c r="CM17"/>
      <c r="CN17" s="3">
        <v>43746.73329960648</v>
      </c>
      <c r="CO17">
        <v>53028286</v>
      </c>
      <c r="CP17" t="s">
        <v>24</v>
      </c>
      <c r="CQ17">
        <v>0</v>
      </c>
      <c r="CR17" t="s">
        <v>24</v>
      </c>
      <c r="CS17" t="s">
        <v>24</v>
      </c>
      <c r="CT17">
        <v>0</v>
      </c>
      <c r="CU17">
        <v>0</v>
      </c>
      <c r="CV17" s="3">
        <v>43746.73329960648</v>
      </c>
      <c r="CW17">
        <v>53028286</v>
      </c>
      <c r="CX17" t="s">
        <v>275</v>
      </c>
      <c r="CY17" t="s">
        <v>24</v>
      </c>
      <c r="CZ17" t="s">
        <v>24</v>
      </c>
      <c r="DA17" t="s">
        <v>24</v>
      </c>
      <c r="DB17"/>
      <c r="DC17" t="s">
        <v>24</v>
      </c>
      <c r="DD17"/>
      <c r="DE17" t="s">
        <v>24</v>
      </c>
      <c r="DF17">
        <v>0</v>
      </c>
      <c r="DG17">
        <v>0</v>
      </c>
      <c r="DH17">
        <v>0</v>
      </c>
      <c r="DI17" s="91" t="s">
        <v>656</v>
      </c>
    </row>
    <row r="18" spans="1:113" ht="15" x14ac:dyDescent="0.25">
      <c r="A18" s="61" t="str">
        <f t="shared" ref="A18:A20" si="6">+G18</f>
        <v>LAB1028570</v>
      </c>
      <c r="B18" s="61">
        <f t="shared" si="1"/>
        <v>1800000</v>
      </c>
      <c r="C18" s="61">
        <f t="shared" si="2"/>
        <v>1800000</v>
      </c>
      <c r="D18" s="61">
        <f t="shared" ref="D18:D20" si="7">+C18/B18</f>
        <v>1</v>
      </c>
      <c r="E18" s="53" t="s">
        <v>528</v>
      </c>
      <c r="F18" t="s">
        <v>367</v>
      </c>
      <c r="G18" t="s">
        <v>529</v>
      </c>
      <c r="H18">
        <v>12</v>
      </c>
      <c r="I18" t="s">
        <v>56</v>
      </c>
      <c r="J18" t="s">
        <v>266</v>
      </c>
      <c r="K18"/>
      <c r="L18">
        <v>640</v>
      </c>
      <c r="M18"/>
      <c r="N18"/>
      <c r="O18"/>
      <c r="P18" t="s">
        <v>530</v>
      </c>
      <c r="Q18" t="s">
        <v>531</v>
      </c>
      <c r="R18" t="s">
        <v>530</v>
      </c>
      <c r="S18" t="s">
        <v>532</v>
      </c>
      <c r="T18">
        <v>50</v>
      </c>
      <c r="U18">
        <v>50.1</v>
      </c>
      <c r="V18" t="s">
        <v>269</v>
      </c>
      <c r="W18" t="s">
        <v>269</v>
      </c>
      <c r="X18" t="s">
        <v>269</v>
      </c>
      <c r="Y18" t="s">
        <v>269</v>
      </c>
      <c r="Z18" t="s">
        <v>269</v>
      </c>
      <c r="AA18" t="s">
        <v>269</v>
      </c>
      <c r="AB18" t="s">
        <v>269</v>
      </c>
      <c r="AC18" t="s">
        <v>269</v>
      </c>
      <c r="AD18" t="s">
        <v>269</v>
      </c>
      <c r="AE18" t="s">
        <v>269</v>
      </c>
      <c r="AF18" t="s">
        <v>269</v>
      </c>
      <c r="AG18" t="s">
        <v>269</v>
      </c>
      <c r="AH18" t="s">
        <v>269</v>
      </c>
      <c r="AI18" t="s">
        <v>269</v>
      </c>
      <c r="AJ18" t="s">
        <v>270</v>
      </c>
      <c r="AK18" t="s">
        <v>270</v>
      </c>
      <c r="AL18" t="s">
        <v>271</v>
      </c>
      <c r="AM18" t="s">
        <v>271</v>
      </c>
      <c r="AN18" t="s">
        <v>24</v>
      </c>
      <c r="AO18" t="s">
        <v>24</v>
      </c>
      <c r="AP18" t="s">
        <v>24</v>
      </c>
      <c r="AQ18" t="s">
        <v>24</v>
      </c>
      <c r="AR18" t="s">
        <v>24</v>
      </c>
      <c r="AS18" t="s">
        <v>24</v>
      </c>
      <c r="AT18" t="s">
        <v>271</v>
      </c>
      <c r="AU18" t="s">
        <v>24</v>
      </c>
      <c r="AV18" t="s">
        <v>24</v>
      </c>
      <c r="AW18" t="s">
        <v>24</v>
      </c>
      <c r="AX18" t="s">
        <v>24</v>
      </c>
      <c r="AY18" t="s">
        <v>24</v>
      </c>
      <c r="AZ18" t="s">
        <v>24</v>
      </c>
      <c r="BA18">
        <v>0</v>
      </c>
      <c r="BB18">
        <v>1</v>
      </c>
      <c r="BC18">
        <v>20</v>
      </c>
      <c r="BD18" t="s">
        <v>24</v>
      </c>
      <c r="BE18">
        <v>1</v>
      </c>
      <c r="BF18">
        <v>50</v>
      </c>
      <c r="BG18" t="s">
        <v>24</v>
      </c>
      <c r="BH18" t="s">
        <v>24</v>
      </c>
      <c r="BI18" t="s">
        <v>271</v>
      </c>
      <c r="BJ18" t="s">
        <v>57</v>
      </c>
      <c r="BK18" t="s">
        <v>24</v>
      </c>
      <c r="BL18" t="s">
        <v>24</v>
      </c>
      <c r="BM18" t="s">
        <v>24</v>
      </c>
      <c r="BN18" t="s">
        <v>24</v>
      </c>
      <c r="BO18" t="s">
        <v>24</v>
      </c>
      <c r="BP18">
        <v>1</v>
      </c>
      <c r="BQ18">
        <v>1</v>
      </c>
      <c r="BR18" s="1">
        <v>43748</v>
      </c>
      <c r="BS18" t="s">
        <v>271</v>
      </c>
      <c r="BT18">
        <v>1</v>
      </c>
      <c r="BU18">
        <v>1800000</v>
      </c>
      <c r="BV18">
        <v>1</v>
      </c>
      <c r="BW18">
        <v>1</v>
      </c>
      <c r="BX18" t="s">
        <v>272</v>
      </c>
      <c r="BY18" s="92">
        <v>120</v>
      </c>
      <c r="BZ18" s="90">
        <v>120</v>
      </c>
      <c r="CA18" s="92">
        <v>100</v>
      </c>
      <c r="CB18" s="90">
        <v>100</v>
      </c>
      <c r="CC18" s="92">
        <v>150</v>
      </c>
      <c r="CD18" s="90">
        <v>150</v>
      </c>
      <c r="CE18">
        <v>1</v>
      </c>
      <c r="CF18" t="s">
        <v>273</v>
      </c>
      <c r="CG18">
        <v>1</v>
      </c>
      <c r="CH18" t="s">
        <v>56</v>
      </c>
      <c r="CI18">
        <v>1800000</v>
      </c>
      <c r="CJ18">
        <v>2</v>
      </c>
      <c r="CK18">
        <v>1</v>
      </c>
      <c r="CL18" t="s">
        <v>420</v>
      </c>
      <c r="CM18"/>
      <c r="CN18" s="3">
        <v>43746.73329960648</v>
      </c>
      <c r="CO18">
        <v>53028286</v>
      </c>
      <c r="CP18" t="s">
        <v>24</v>
      </c>
      <c r="CQ18">
        <v>0</v>
      </c>
      <c r="CR18" t="s">
        <v>24</v>
      </c>
      <c r="CS18" t="s">
        <v>24</v>
      </c>
      <c r="CT18">
        <v>0</v>
      </c>
      <c r="CU18">
        <v>0</v>
      </c>
      <c r="CV18" s="3">
        <v>43746.73329960648</v>
      </c>
      <c r="CW18">
        <v>53028286</v>
      </c>
      <c r="CX18" t="s">
        <v>275</v>
      </c>
      <c r="CY18" t="s">
        <v>24</v>
      </c>
      <c r="CZ18" t="s">
        <v>24</v>
      </c>
      <c r="DA18" t="s">
        <v>24</v>
      </c>
      <c r="DB18"/>
      <c r="DC18" t="s">
        <v>24</v>
      </c>
      <c r="DD18"/>
      <c r="DE18" t="s">
        <v>24</v>
      </c>
      <c r="DF18">
        <v>0</v>
      </c>
      <c r="DG18">
        <v>0</v>
      </c>
      <c r="DH18">
        <v>0</v>
      </c>
      <c r="DI18" s="91" t="s">
        <v>656</v>
      </c>
    </row>
    <row r="19" spans="1:113" ht="15" x14ac:dyDescent="0.25">
      <c r="A19" s="61" t="str">
        <f t="shared" si="6"/>
        <v>LAB1028571</v>
      </c>
      <c r="B19" s="61">
        <f t="shared" si="1"/>
        <v>1800000</v>
      </c>
      <c r="C19" s="61">
        <f t="shared" si="2"/>
        <v>1800000</v>
      </c>
      <c r="D19" s="61">
        <f t="shared" si="7"/>
        <v>1</v>
      </c>
      <c r="E19" s="53" t="s">
        <v>533</v>
      </c>
      <c r="F19" t="s">
        <v>367</v>
      </c>
      <c r="G19" t="s">
        <v>534</v>
      </c>
      <c r="H19">
        <v>12</v>
      </c>
      <c r="I19" t="s">
        <v>56</v>
      </c>
      <c r="J19" t="s">
        <v>266</v>
      </c>
      <c r="K19"/>
      <c r="L19">
        <v>684</v>
      </c>
      <c r="M19"/>
      <c r="N19"/>
      <c r="O19"/>
      <c r="P19" t="s">
        <v>535</v>
      </c>
      <c r="Q19" t="s">
        <v>536</v>
      </c>
      <c r="R19" t="s">
        <v>535</v>
      </c>
      <c r="S19" t="s">
        <v>537</v>
      </c>
      <c r="T19">
        <v>50</v>
      </c>
      <c r="U19">
        <v>50.1</v>
      </c>
      <c r="V19" t="s">
        <v>269</v>
      </c>
      <c r="W19" t="s">
        <v>269</v>
      </c>
      <c r="X19" t="s">
        <v>269</v>
      </c>
      <c r="Y19" t="s">
        <v>269</v>
      </c>
      <c r="Z19" t="s">
        <v>269</v>
      </c>
      <c r="AA19" t="s">
        <v>269</v>
      </c>
      <c r="AB19" t="s">
        <v>269</v>
      </c>
      <c r="AC19" t="s">
        <v>269</v>
      </c>
      <c r="AD19" t="s">
        <v>269</v>
      </c>
      <c r="AE19" t="s">
        <v>269</v>
      </c>
      <c r="AF19" t="s">
        <v>269</v>
      </c>
      <c r="AG19" t="s">
        <v>269</v>
      </c>
      <c r="AH19" t="s">
        <v>269</v>
      </c>
      <c r="AI19" t="s">
        <v>269</v>
      </c>
      <c r="AJ19" t="s">
        <v>270</v>
      </c>
      <c r="AK19" t="s">
        <v>270</v>
      </c>
      <c r="AL19" t="s">
        <v>271</v>
      </c>
      <c r="AM19" t="s">
        <v>271</v>
      </c>
      <c r="AN19" t="s">
        <v>24</v>
      </c>
      <c r="AO19" t="s">
        <v>24</v>
      </c>
      <c r="AP19" t="s">
        <v>24</v>
      </c>
      <c r="AQ19" t="s">
        <v>24</v>
      </c>
      <c r="AR19" t="s">
        <v>24</v>
      </c>
      <c r="AS19" t="s">
        <v>24</v>
      </c>
      <c r="AT19" t="s">
        <v>271</v>
      </c>
      <c r="AU19" t="s">
        <v>24</v>
      </c>
      <c r="AV19" t="s">
        <v>24</v>
      </c>
      <c r="AW19" t="s">
        <v>24</v>
      </c>
      <c r="AX19" t="s">
        <v>24</v>
      </c>
      <c r="AY19" t="s">
        <v>24</v>
      </c>
      <c r="AZ19" t="s">
        <v>24</v>
      </c>
      <c r="BA19">
        <v>0</v>
      </c>
      <c r="BB19">
        <v>1</v>
      </c>
      <c r="BC19">
        <v>20</v>
      </c>
      <c r="BD19" t="s">
        <v>24</v>
      </c>
      <c r="BE19">
        <v>1</v>
      </c>
      <c r="BF19">
        <v>50</v>
      </c>
      <c r="BG19" t="s">
        <v>24</v>
      </c>
      <c r="BH19" t="s">
        <v>24</v>
      </c>
      <c r="BI19" t="s">
        <v>271</v>
      </c>
      <c r="BJ19" t="s">
        <v>57</v>
      </c>
      <c r="BK19" t="s">
        <v>24</v>
      </c>
      <c r="BL19" t="s">
        <v>24</v>
      </c>
      <c r="BM19" t="s">
        <v>24</v>
      </c>
      <c r="BN19" t="s">
        <v>24</v>
      </c>
      <c r="BO19" t="s">
        <v>24</v>
      </c>
      <c r="BP19">
        <v>1</v>
      </c>
      <c r="BQ19">
        <v>1</v>
      </c>
      <c r="BR19" s="1">
        <v>43748</v>
      </c>
      <c r="BS19" t="s">
        <v>271</v>
      </c>
      <c r="BT19">
        <v>1</v>
      </c>
      <c r="BU19">
        <v>1800000</v>
      </c>
      <c r="BV19">
        <v>1</v>
      </c>
      <c r="BW19">
        <v>1</v>
      </c>
      <c r="BX19" t="s">
        <v>272</v>
      </c>
      <c r="BY19" s="92">
        <v>120</v>
      </c>
      <c r="BZ19" s="90">
        <v>120</v>
      </c>
      <c r="CA19" s="92">
        <v>100</v>
      </c>
      <c r="CB19" s="90">
        <v>100</v>
      </c>
      <c r="CC19" s="92">
        <v>150</v>
      </c>
      <c r="CD19" s="90">
        <v>150</v>
      </c>
      <c r="CE19">
        <v>1</v>
      </c>
      <c r="CF19" t="s">
        <v>273</v>
      </c>
      <c r="CG19">
        <v>1</v>
      </c>
      <c r="CH19" t="s">
        <v>56</v>
      </c>
      <c r="CI19">
        <v>1800000</v>
      </c>
      <c r="CJ19">
        <v>2</v>
      </c>
      <c r="CK19">
        <v>1</v>
      </c>
      <c r="CL19" t="s">
        <v>420</v>
      </c>
      <c r="CM19"/>
      <c r="CN19" s="3">
        <v>43746.73329960648</v>
      </c>
      <c r="CO19">
        <v>53028286</v>
      </c>
      <c r="CP19" t="s">
        <v>24</v>
      </c>
      <c r="CQ19">
        <v>0</v>
      </c>
      <c r="CR19" t="s">
        <v>24</v>
      </c>
      <c r="CS19" t="s">
        <v>24</v>
      </c>
      <c r="CT19">
        <v>0</v>
      </c>
      <c r="CU19">
        <v>0</v>
      </c>
      <c r="CV19" s="3">
        <v>43746.73329960648</v>
      </c>
      <c r="CW19">
        <v>53028286</v>
      </c>
      <c r="CX19" t="s">
        <v>275</v>
      </c>
      <c r="CY19" t="s">
        <v>24</v>
      </c>
      <c r="CZ19" t="s">
        <v>24</v>
      </c>
      <c r="DA19" t="s">
        <v>24</v>
      </c>
      <c r="DB19"/>
      <c r="DC19" t="s">
        <v>24</v>
      </c>
      <c r="DD19"/>
      <c r="DE19" t="s">
        <v>24</v>
      </c>
      <c r="DF19">
        <v>0</v>
      </c>
      <c r="DG19">
        <v>0</v>
      </c>
      <c r="DH19">
        <v>0</v>
      </c>
      <c r="DI19" s="91" t="s">
        <v>656</v>
      </c>
    </row>
    <row r="20" spans="1:113" ht="15" x14ac:dyDescent="0.25">
      <c r="A20" s="61" t="str">
        <f t="shared" si="6"/>
        <v>LAB1027191</v>
      </c>
      <c r="B20" s="61">
        <f t="shared" si="1"/>
        <v>41580</v>
      </c>
      <c r="C20" s="61">
        <f t="shared" si="2"/>
        <v>1800000</v>
      </c>
      <c r="D20" s="61">
        <f t="shared" si="7"/>
        <v>43.290043290043293</v>
      </c>
      <c r="E20" s="53" t="s">
        <v>375</v>
      </c>
      <c r="F20" t="s">
        <v>367</v>
      </c>
      <c r="G20" t="s">
        <v>374</v>
      </c>
      <c r="H20" t="s">
        <v>373</v>
      </c>
      <c r="I20" t="s">
        <v>377</v>
      </c>
      <c r="J20" t="s">
        <v>266</v>
      </c>
      <c r="K20"/>
      <c r="L20" t="s">
        <v>375</v>
      </c>
      <c r="M20"/>
      <c r="N20"/>
      <c r="O20"/>
      <c r="P20" t="s">
        <v>376</v>
      </c>
      <c r="Q20" t="s">
        <v>400</v>
      </c>
      <c r="R20" t="s">
        <v>376</v>
      </c>
      <c r="S20" t="s">
        <v>401</v>
      </c>
      <c r="T20">
        <v>50</v>
      </c>
      <c r="U20">
        <v>50.1</v>
      </c>
      <c r="V20" t="s">
        <v>269</v>
      </c>
      <c r="W20" t="s">
        <v>269</v>
      </c>
      <c r="X20" t="s">
        <v>269</v>
      </c>
      <c r="Y20" t="s">
        <v>269</v>
      </c>
      <c r="Z20" t="s">
        <v>269</v>
      </c>
      <c r="AA20" t="s">
        <v>269</v>
      </c>
      <c r="AB20" t="s">
        <v>269</v>
      </c>
      <c r="AC20" t="s">
        <v>269</v>
      </c>
      <c r="AD20" t="s">
        <v>269</v>
      </c>
      <c r="AE20" t="s">
        <v>269</v>
      </c>
      <c r="AF20" t="s">
        <v>269</v>
      </c>
      <c r="AG20" t="s">
        <v>269</v>
      </c>
      <c r="AH20" t="s">
        <v>269</v>
      </c>
      <c r="AI20" t="s">
        <v>269</v>
      </c>
      <c r="AJ20" t="s">
        <v>270</v>
      </c>
      <c r="AK20" t="s">
        <v>270</v>
      </c>
      <c r="AL20" t="s">
        <v>271</v>
      </c>
      <c r="AM20" t="s">
        <v>271</v>
      </c>
      <c r="AN20" t="s">
        <v>24</v>
      </c>
      <c r="AO20" t="s">
        <v>24</v>
      </c>
      <c r="AP20" t="s">
        <v>24</v>
      </c>
      <c r="AQ20" t="s">
        <v>24</v>
      </c>
      <c r="AR20" t="s">
        <v>24</v>
      </c>
      <c r="AS20" t="s">
        <v>24</v>
      </c>
      <c r="AT20" t="s">
        <v>271</v>
      </c>
      <c r="AU20" t="s">
        <v>24</v>
      </c>
      <c r="AV20" t="s">
        <v>24</v>
      </c>
      <c r="AW20" t="s">
        <v>24</v>
      </c>
      <c r="AX20" t="s">
        <v>24</v>
      </c>
      <c r="AY20" t="s">
        <v>24</v>
      </c>
      <c r="AZ20" t="s">
        <v>24</v>
      </c>
      <c r="BA20">
        <v>0</v>
      </c>
      <c r="BB20">
        <v>1</v>
      </c>
      <c r="BC20">
        <v>20</v>
      </c>
      <c r="BD20" t="s">
        <v>24</v>
      </c>
      <c r="BE20">
        <v>1</v>
      </c>
      <c r="BF20">
        <v>50</v>
      </c>
      <c r="BG20" t="s">
        <v>24</v>
      </c>
      <c r="BH20" t="s">
        <v>24</v>
      </c>
      <c r="BI20" t="s">
        <v>271</v>
      </c>
      <c r="BJ20" t="s">
        <v>57</v>
      </c>
      <c r="BK20" t="s">
        <v>24</v>
      </c>
      <c r="BL20" t="s">
        <v>24</v>
      </c>
      <c r="BM20" t="s">
        <v>24</v>
      </c>
      <c r="BN20" t="s">
        <v>24</v>
      </c>
      <c r="BO20" t="s">
        <v>24</v>
      </c>
      <c r="BP20">
        <v>4158</v>
      </c>
      <c r="BQ20">
        <v>4158</v>
      </c>
      <c r="BR20" s="1">
        <v>43630</v>
      </c>
      <c r="BS20" t="s">
        <v>271</v>
      </c>
      <c r="BT20">
        <v>1</v>
      </c>
      <c r="BU20">
        <v>43</v>
      </c>
      <c r="BV20">
        <v>25</v>
      </c>
      <c r="BW20">
        <v>25</v>
      </c>
      <c r="BX20" t="s">
        <v>368</v>
      </c>
      <c r="BY20" s="92">
        <v>63</v>
      </c>
      <c r="BZ20" s="90">
        <v>63</v>
      </c>
      <c r="CA20" s="92">
        <v>44</v>
      </c>
      <c r="CB20" s="90">
        <v>44</v>
      </c>
      <c r="CC20" s="92">
        <v>15</v>
      </c>
      <c r="CD20" s="90">
        <v>15</v>
      </c>
      <c r="CE20">
        <v>41580</v>
      </c>
      <c r="CF20" t="s">
        <v>273</v>
      </c>
      <c r="CG20">
        <v>1</v>
      </c>
      <c r="CH20" t="s">
        <v>56</v>
      </c>
      <c r="CI20">
        <v>43</v>
      </c>
      <c r="CJ20">
        <v>2</v>
      </c>
      <c r="CK20">
        <v>1</v>
      </c>
      <c r="CL20" t="s">
        <v>274</v>
      </c>
      <c r="CM20"/>
      <c r="CN20" s="3">
        <v>43629.653664259262</v>
      </c>
      <c r="CO20">
        <v>53028286</v>
      </c>
      <c r="CP20" t="s">
        <v>24</v>
      </c>
      <c r="CQ20">
        <v>0</v>
      </c>
      <c r="CR20" t="s">
        <v>24</v>
      </c>
      <c r="CS20" t="s">
        <v>24</v>
      </c>
      <c r="CT20">
        <v>0</v>
      </c>
      <c r="CU20">
        <v>0</v>
      </c>
      <c r="CV20" s="3">
        <v>43671.669210578701</v>
      </c>
      <c r="CW20">
        <v>1073153209</v>
      </c>
      <c r="CX20" t="s">
        <v>275</v>
      </c>
      <c r="CY20" t="s">
        <v>24</v>
      </c>
      <c r="CZ20" t="s">
        <v>24</v>
      </c>
      <c r="DA20" t="s">
        <v>24</v>
      </c>
      <c r="DB20"/>
      <c r="DC20" t="s">
        <v>24</v>
      </c>
      <c r="DD20"/>
      <c r="DE20" t="s">
        <v>24</v>
      </c>
      <c r="DF20">
        <v>0</v>
      </c>
      <c r="DG20">
        <v>0</v>
      </c>
      <c r="DH20">
        <v>0</v>
      </c>
      <c r="DI20" s="91" t="s">
        <v>395</v>
      </c>
    </row>
    <row r="21" spans="1:113" ht="15" x14ac:dyDescent="0.25">
      <c r="A21" s="61" t="str">
        <f t="shared" ref="A21:A54" si="8">+G21</f>
        <v>LAB1028572</v>
      </c>
      <c r="B21" s="61">
        <f t="shared" si="1"/>
        <v>1800000</v>
      </c>
      <c r="C21" s="61">
        <f t="shared" si="2"/>
        <v>1800000</v>
      </c>
      <c r="D21" s="61">
        <f t="shared" ref="D21:D54" si="9">+C21/B21</f>
        <v>1</v>
      </c>
      <c r="E21" s="53" t="s">
        <v>538</v>
      </c>
      <c r="F21" t="s">
        <v>367</v>
      </c>
      <c r="G21" t="s">
        <v>539</v>
      </c>
      <c r="H21">
        <v>12</v>
      </c>
      <c r="I21" t="s">
        <v>56</v>
      </c>
      <c r="J21" t="s">
        <v>266</v>
      </c>
      <c r="K21"/>
      <c r="L21">
        <v>837</v>
      </c>
      <c r="M21"/>
      <c r="N21"/>
      <c r="O21"/>
      <c r="P21" t="s">
        <v>540</v>
      </c>
      <c r="Q21" t="s">
        <v>541</v>
      </c>
      <c r="R21" t="s">
        <v>540</v>
      </c>
      <c r="S21" t="s">
        <v>542</v>
      </c>
      <c r="T21">
        <v>50</v>
      </c>
      <c r="U21">
        <v>50.1</v>
      </c>
      <c r="V21" t="s">
        <v>269</v>
      </c>
      <c r="W21" t="s">
        <v>269</v>
      </c>
      <c r="X21" t="s">
        <v>269</v>
      </c>
      <c r="Y21" t="s">
        <v>269</v>
      </c>
      <c r="Z21" t="s">
        <v>269</v>
      </c>
      <c r="AA21" t="s">
        <v>269</v>
      </c>
      <c r="AB21" t="s">
        <v>269</v>
      </c>
      <c r="AC21" t="s">
        <v>269</v>
      </c>
      <c r="AD21" t="s">
        <v>269</v>
      </c>
      <c r="AE21" t="s">
        <v>269</v>
      </c>
      <c r="AF21" t="s">
        <v>269</v>
      </c>
      <c r="AG21" t="s">
        <v>269</v>
      </c>
      <c r="AH21" t="s">
        <v>269</v>
      </c>
      <c r="AI21" t="s">
        <v>269</v>
      </c>
      <c r="AJ21" t="s">
        <v>270</v>
      </c>
      <c r="AK21" t="s">
        <v>270</v>
      </c>
      <c r="AL21" t="s">
        <v>271</v>
      </c>
      <c r="AM21" t="s">
        <v>271</v>
      </c>
      <c r="AN21" t="s">
        <v>24</v>
      </c>
      <c r="AO21" t="s">
        <v>24</v>
      </c>
      <c r="AP21" t="s">
        <v>24</v>
      </c>
      <c r="AQ21" t="s">
        <v>24</v>
      </c>
      <c r="AR21" t="s">
        <v>24</v>
      </c>
      <c r="AS21" t="s">
        <v>24</v>
      </c>
      <c r="AT21" t="s">
        <v>271</v>
      </c>
      <c r="AU21" t="s">
        <v>24</v>
      </c>
      <c r="AV21" t="s">
        <v>24</v>
      </c>
      <c r="AW21" t="s">
        <v>24</v>
      </c>
      <c r="AX21" t="s">
        <v>24</v>
      </c>
      <c r="AY21" t="s">
        <v>24</v>
      </c>
      <c r="AZ21" t="s">
        <v>24</v>
      </c>
      <c r="BA21">
        <v>0</v>
      </c>
      <c r="BB21">
        <v>1</v>
      </c>
      <c r="BC21">
        <v>20</v>
      </c>
      <c r="BD21" t="s">
        <v>24</v>
      </c>
      <c r="BE21">
        <v>1</v>
      </c>
      <c r="BF21">
        <v>50</v>
      </c>
      <c r="BG21" t="s">
        <v>24</v>
      </c>
      <c r="BH21" t="s">
        <v>24</v>
      </c>
      <c r="BI21" t="s">
        <v>271</v>
      </c>
      <c r="BJ21" t="s">
        <v>57</v>
      </c>
      <c r="BK21" t="s">
        <v>24</v>
      </c>
      <c r="BL21" t="s">
        <v>24</v>
      </c>
      <c r="BM21" t="s">
        <v>24</v>
      </c>
      <c r="BN21" t="s">
        <v>24</v>
      </c>
      <c r="BO21" t="s">
        <v>24</v>
      </c>
      <c r="BP21">
        <v>1</v>
      </c>
      <c r="BQ21">
        <v>1</v>
      </c>
      <c r="BR21" s="1">
        <v>43748</v>
      </c>
      <c r="BS21" t="s">
        <v>271</v>
      </c>
      <c r="BT21">
        <v>1</v>
      </c>
      <c r="BU21">
        <v>1800000</v>
      </c>
      <c r="BV21">
        <v>1</v>
      </c>
      <c r="BW21">
        <v>1</v>
      </c>
      <c r="BX21" t="s">
        <v>272</v>
      </c>
      <c r="BY21" s="92">
        <v>120</v>
      </c>
      <c r="BZ21" s="90">
        <v>120</v>
      </c>
      <c r="CA21" s="92">
        <v>100</v>
      </c>
      <c r="CB21" s="90">
        <v>100</v>
      </c>
      <c r="CC21" s="92">
        <v>150</v>
      </c>
      <c r="CD21" s="90">
        <v>150</v>
      </c>
      <c r="CE21">
        <v>1</v>
      </c>
      <c r="CF21" t="s">
        <v>273</v>
      </c>
      <c r="CG21">
        <v>1</v>
      </c>
      <c r="CH21" t="s">
        <v>56</v>
      </c>
      <c r="CI21">
        <v>1800000</v>
      </c>
      <c r="CJ21">
        <v>2</v>
      </c>
      <c r="CK21">
        <v>1</v>
      </c>
      <c r="CL21" t="s">
        <v>420</v>
      </c>
      <c r="CM21"/>
      <c r="CN21" s="3">
        <v>43746.73329960648</v>
      </c>
      <c r="CO21">
        <v>53028286</v>
      </c>
      <c r="CP21" t="s">
        <v>24</v>
      </c>
      <c r="CQ21">
        <v>0</v>
      </c>
      <c r="CR21" t="s">
        <v>24</v>
      </c>
      <c r="CS21" t="s">
        <v>24</v>
      </c>
      <c r="CT21">
        <v>0</v>
      </c>
      <c r="CU21">
        <v>0</v>
      </c>
      <c r="CV21" s="3">
        <v>43746.73329960648</v>
      </c>
      <c r="CW21">
        <v>53028286</v>
      </c>
      <c r="CX21" t="s">
        <v>275</v>
      </c>
      <c r="CY21" t="s">
        <v>24</v>
      </c>
      <c r="CZ21" t="s">
        <v>24</v>
      </c>
      <c r="DA21" t="s">
        <v>24</v>
      </c>
      <c r="DB21"/>
      <c r="DC21" t="s">
        <v>24</v>
      </c>
      <c r="DD21"/>
      <c r="DE21" t="s">
        <v>24</v>
      </c>
      <c r="DF21">
        <v>0</v>
      </c>
      <c r="DG21">
        <v>0</v>
      </c>
      <c r="DH21">
        <v>0</v>
      </c>
      <c r="DI21" s="91" t="s">
        <v>656</v>
      </c>
    </row>
    <row r="22" spans="1:113" ht="15" x14ac:dyDescent="0.25">
      <c r="A22" s="61" t="str">
        <f t="shared" si="8"/>
        <v>LAB1028554</v>
      </c>
      <c r="B22" s="61">
        <f t="shared" si="1"/>
        <v>1800000</v>
      </c>
      <c r="C22" s="61">
        <f t="shared" si="2"/>
        <v>1800000</v>
      </c>
      <c r="D22" s="61">
        <f t="shared" si="9"/>
        <v>1</v>
      </c>
      <c r="E22" s="53" t="s">
        <v>543</v>
      </c>
      <c r="F22" t="s">
        <v>367</v>
      </c>
      <c r="G22" t="s">
        <v>544</v>
      </c>
      <c r="H22">
        <v>12</v>
      </c>
      <c r="I22" t="s">
        <v>56</v>
      </c>
      <c r="J22" t="s">
        <v>266</v>
      </c>
      <c r="K22"/>
      <c r="L22">
        <v>852</v>
      </c>
      <c r="M22"/>
      <c r="N22"/>
      <c r="O22"/>
      <c r="P22" t="s">
        <v>545</v>
      </c>
      <c r="Q22" t="s">
        <v>546</v>
      </c>
      <c r="R22" t="s">
        <v>545</v>
      </c>
      <c r="S22" t="s">
        <v>547</v>
      </c>
      <c r="T22">
        <v>50</v>
      </c>
      <c r="U22">
        <v>50.1</v>
      </c>
      <c r="V22" t="s">
        <v>269</v>
      </c>
      <c r="W22" t="s">
        <v>269</v>
      </c>
      <c r="X22" t="s">
        <v>269</v>
      </c>
      <c r="Y22" t="s">
        <v>269</v>
      </c>
      <c r="Z22" t="s">
        <v>269</v>
      </c>
      <c r="AA22" t="s">
        <v>269</v>
      </c>
      <c r="AB22" t="s">
        <v>269</v>
      </c>
      <c r="AC22" t="s">
        <v>269</v>
      </c>
      <c r="AD22" t="s">
        <v>269</v>
      </c>
      <c r="AE22" t="s">
        <v>269</v>
      </c>
      <c r="AF22" t="s">
        <v>269</v>
      </c>
      <c r="AG22" t="s">
        <v>269</v>
      </c>
      <c r="AH22" t="s">
        <v>269</v>
      </c>
      <c r="AI22" t="s">
        <v>269</v>
      </c>
      <c r="AJ22" t="s">
        <v>270</v>
      </c>
      <c r="AK22" t="s">
        <v>270</v>
      </c>
      <c r="AL22" t="s">
        <v>271</v>
      </c>
      <c r="AM22" t="s">
        <v>271</v>
      </c>
      <c r="AN22" t="s">
        <v>24</v>
      </c>
      <c r="AO22" t="s">
        <v>24</v>
      </c>
      <c r="AP22" t="s">
        <v>24</v>
      </c>
      <c r="AQ22" t="s">
        <v>24</v>
      </c>
      <c r="AR22" t="s">
        <v>24</v>
      </c>
      <c r="AS22" t="s">
        <v>24</v>
      </c>
      <c r="AT22" t="s">
        <v>271</v>
      </c>
      <c r="AU22" t="s">
        <v>24</v>
      </c>
      <c r="AV22" t="s">
        <v>24</v>
      </c>
      <c r="AW22" t="s">
        <v>24</v>
      </c>
      <c r="AX22" t="s">
        <v>24</v>
      </c>
      <c r="AY22" t="s">
        <v>24</v>
      </c>
      <c r="AZ22" t="s">
        <v>24</v>
      </c>
      <c r="BA22">
        <v>0</v>
      </c>
      <c r="BB22">
        <v>1</v>
      </c>
      <c r="BC22">
        <v>20</v>
      </c>
      <c r="BD22" t="s">
        <v>24</v>
      </c>
      <c r="BE22">
        <v>1</v>
      </c>
      <c r="BF22">
        <v>50</v>
      </c>
      <c r="BG22" t="s">
        <v>24</v>
      </c>
      <c r="BH22" t="s">
        <v>24</v>
      </c>
      <c r="BI22" t="s">
        <v>271</v>
      </c>
      <c r="BJ22" t="s">
        <v>57</v>
      </c>
      <c r="BK22" t="s">
        <v>24</v>
      </c>
      <c r="BL22" t="s">
        <v>24</v>
      </c>
      <c r="BM22" t="s">
        <v>24</v>
      </c>
      <c r="BN22" t="s">
        <v>24</v>
      </c>
      <c r="BO22" t="s">
        <v>24</v>
      </c>
      <c r="BP22">
        <v>1</v>
      </c>
      <c r="BQ22">
        <v>1</v>
      </c>
      <c r="BR22" s="1">
        <v>43748</v>
      </c>
      <c r="BS22" t="s">
        <v>271</v>
      </c>
      <c r="BT22">
        <v>1</v>
      </c>
      <c r="BU22">
        <v>1800000</v>
      </c>
      <c r="BV22">
        <v>1</v>
      </c>
      <c r="BW22">
        <v>1</v>
      </c>
      <c r="BX22" t="s">
        <v>272</v>
      </c>
      <c r="BY22" s="92">
        <v>120</v>
      </c>
      <c r="BZ22" s="90">
        <v>120</v>
      </c>
      <c r="CA22" s="92">
        <v>100</v>
      </c>
      <c r="CB22" s="90">
        <v>100</v>
      </c>
      <c r="CC22" s="92">
        <v>150</v>
      </c>
      <c r="CD22" s="90">
        <v>150</v>
      </c>
      <c r="CE22">
        <v>1</v>
      </c>
      <c r="CF22" t="s">
        <v>273</v>
      </c>
      <c r="CG22">
        <v>1</v>
      </c>
      <c r="CH22" t="s">
        <v>56</v>
      </c>
      <c r="CI22">
        <v>1800000</v>
      </c>
      <c r="CJ22">
        <v>2</v>
      </c>
      <c r="CK22">
        <v>1</v>
      </c>
      <c r="CL22" t="s">
        <v>420</v>
      </c>
      <c r="CM22"/>
      <c r="CN22" s="3">
        <v>43746.73329960648</v>
      </c>
      <c r="CO22">
        <v>53028286</v>
      </c>
      <c r="CP22" t="s">
        <v>24</v>
      </c>
      <c r="CQ22">
        <v>0</v>
      </c>
      <c r="CR22" t="s">
        <v>24</v>
      </c>
      <c r="CS22" t="s">
        <v>24</v>
      </c>
      <c r="CT22">
        <v>0</v>
      </c>
      <c r="CU22">
        <v>0</v>
      </c>
      <c r="CV22" s="3">
        <v>43746.73329960648</v>
      </c>
      <c r="CW22">
        <v>53028286</v>
      </c>
      <c r="CX22" t="s">
        <v>275</v>
      </c>
      <c r="CY22" t="s">
        <v>24</v>
      </c>
      <c r="CZ22" t="s">
        <v>24</v>
      </c>
      <c r="DA22" t="s">
        <v>24</v>
      </c>
      <c r="DB22"/>
      <c r="DC22" t="s">
        <v>24</v>
      </c>
      <c r="DD22"/>
      <c r="DE22" t="s">
        <v>24</v>
      </c>
      <c r="DF22">
        <v>0</v>
      </c>
      <c r="DG22">
        <v>0</v>
      </c>
      <c r="DH22">
        <v>0</v>
      </c>
      <c r="DI22" s="91" t="s">
        <v>656</v>
      </c>
    </row>
    <row r="23" spans="1:113" ht="15" x14ac:dyDescent="0.25">
      <c r="A23" s="61" t="str">
        <f t="shared" si="8"/>
        <v>LAB1028555</v>
      </c>
      <c r="B23" s="61">
        <f t="shared" si="1"/>
        <v>1800000</v>
      </c>
      <c r="C23" s="61">
        <f t="shared" si="2"/>
        <v>1800000</v>
      </c>
      <c r="D23" s="61">
        <f t="shared" si="9"/>
        <v>1</v>
      </c>
      <c r="E23" s="53" t="s">
        <v>548</v>
      </c>
      <c r="F23" t="s">
        <v>367</v>
      </c>
      <c r="G23" t="s">
        <v>549</v>
      </c>
      <c r="H23">
        <v>12</v>
      </c>
      <c r="I23" t="s">
        <v>56</v>
      </c>
      <c r="J23" t="s">
        <v>266</v>
      </c>
      <c r="K23"/>
      <c r="L23">
        <v>853</v>
      </c>
      <c r="M23"/>
      <c r="N23"/>
      <c r="O23"/>
      <c r="P23" t="s">
        <v>550</v>
      </c>
      <c r="Q23" t="s">
        <v>551</v>
      </c>
      <c r="R23" t="s">
        <v>550</v>
      </c>
      <c r="S23" t="s">
        <v>552</v>
      </c>
      <c r="T23">
        <v>50</v>
      </c>
      <c r="U23">
        <v>50.1</v>
      </c>
      <c r="V23" t="s">
        <v>269</v>
      </c>
      <c r="W23" t="s">
        <v>269</v>
      </c>
      <c r="X23" t="s">
        <v>269</v>
      </c>
      <c r="Y23" t="s">
        <v>269</v>
      </c>
      <c r="Z23" t="s">
        <v>269</v>
      </c>
      <c r="AA23" t="s">
        <v>269</v>
      </c>
      <c r="AB23" t="s">
        <v>269</v>
      </c>
      <c r="AC23" t="s">
        <v>269</v>
      </c>
      <c r="AD23" t="s">
        <v>269</v>
      </c>
      <c r="AE23" t="s">
        <v>269</v>
      </c>
      <c r="AF23" t="s">
        <v>269</v>
      </c>
      <c r="AG23" t="s">
        <v>269</v>
      </c>
      <c r="AH23" t="s">
        <v>269</v>
      </c>
      <c r="AI23" t="s">
        <v>269</v>
      </c>
      <c r="AJ23" t="s">
        <v>270</v>
      </c>
      <c r="AK23" t="s">
        <v>270</v>
      </c>
      <c r="AL23" t="s">
        <v>271</v>
      </c>
      <c r="AM23" t="s">
        <v>271</v>
      </c>
      <c r="AN23" t="s">
        <v>24</v>
      </c>
      <c r="AO23" t="s">
        <v>24</v>
      </c>
      <c r="AP23" t="s">
        <v>24</v>
      </c>
      <c r="AQ23" t="s">
        <v>24</v>
      </c>
      <c r="AR23" t="s">
        <v>24</v>
      </c>
      <c r="AS23" t="s">
        <v>24</v>
      </c>
      <c r="AT23" t="s">
        <v>271</v>
      </c>
      <c r="AU23" t="s">
        <v>24</v>
      </c>
      <c r="AV23" t="s">
        <v>24</v>
      </c>
      <c r="AW23" t="s">
        <v>24</v>
      </c>
      <c r="AX23" t="s">
        <v>24</v>
      </c>
      <c r="AY23" t="s">
        <v>24</v>
      </c>
      <c r="AZ23" t="s">
        <v>24</v>
      </c>
      <c r="BA23">
        <v>0</v>
      </c>
      <c r="BB23">
        <v>1</v>
      </c>
      <c r="BC23">
        <v>20</v>
      </c>
      <c r="BD23" t="s">
        <v>24</v>
      </c>
      <c r="BE23">
        <v>1</v>
      </c>
      <c r="BF23">
        <v>50</v>
      </c>
      <c r="BG23" t="s">
        <v>24</v>
      </c>
      <c r="BH23" t="s">
        <v>24</v>
      </c>
      <c r="BI23" t="s">
        <v>271</v>
      </c>
      <c r="BJ23" t="s">
        <v>57</v>
      </c>
      <c r="BK23" t="s">
        <v>24</v>
      </c>
      <c r="BL23" t="s">
        <v>24</v>
      </c>
      <c r="BM23" t="s">
        <v>24</v>
      </c>
      <c r="BN23" t="s">
        <v>24</v>
      </c>
      <c r="BO23" t="s">
        <v>24</v>
      </c>
      <c r="BP23">
        <v>1</v>
      </c>
      <c r="BQ23">
        <v>1</v>
      </c>
      <c r="BR23" s="1">
        <v>43748</v>
      </c>
      <c r="BS23" t="s">
        <v>271</v>
      </c>
      <c r="BT23">
        <v>1</v>
      </c>
      <c r="BU23">
        <v>1800000</v>
      </c>
      <c r="BV23">
        <v>1</v>
      </c>
      <c r="BW23">
        <v>1</v>
      </c>
      <c r="BX23" t="s">
        <v>272</v>
      </c>
      <c r="BY23" s="92">
        <v>120</v>
      </c>
      <c r="BZ23" s="90">
        <v>120</v>
      </c>
      <c r="CA23" s="92">
        <v>100</v>
      </c>
      <c r="CB23" s="90">
        <v>100</v>
      </c>
      <c r="CC23" s="92">
        <v>150</v>
      </c>
      <c r="CD23" s="90">
        <v>150</v>
      </c>
      <c r="CE23">
        <v>1</v>
      </c>
      <c r="CF23" t="s">
        <v>273</v>
      </c>
      <c r="CG23">
        <v>1</v>
      </c>
      <c r="CH23" t="s">
        <v>56</v>
      </c>
      <c r="CI23">
        <v>1800000</v>
      </c>
      <c r="CJ23">
        <v>2</v>
      </c>
      <c r="CK23">
        <v>1</v>
      </c>
      <c r="CL23" t="s">
        <v>420</v>
      </c>
      <c r="CM23"/>
      <c r="CN23" s="3">
        <v>43746.73329960648</v>
      </c>
      <c r="CO23">
        <v>53028286</v>
      </c>
      <c r="CP23" t="s">
        <v>24</v>
      </c>
      <c r="CQ23">
        <v>0</v>
      </c>
      <c r="CR23" t="s">
        <v>24</v>
      </c>
      <c r="CS23" t="s">
        <v>24</v>
      </c>
      <c r="CT23">
        <v>0</v>
      </c>
      <c r="CU23">
        <v>0</v>
      </c>
      <c r="CV23" s="3">
        <v>43746.73329960648</v>
      </c>
      <c r="CW23">
        <v>53028286</v>
      </c>
      <c r="CX23" t="s">
        <v>275</v>
      </c>
      <c r="CY23" t="s">
        <v>24</v>
      </c>
      <c r="CZ23" t="s">
        <v>24</v>
      </c>
      <c r="DA23" t="s">
        <v>24</v>
      </c>
      <c r="DB23"/>
      <c r="DC23" t="s">
        <v>24</v>
      </c>
      <c r="DD23"/>
      <c r="DE23" t="s">
        <v>24</v>
      </c>
      <c r="DF23">
        <v>0</v>
      </c>
      <c r="DG23">
        <v>0</v>
      </c>
      <c r="DH23">
        <v>0</v>
      </c>
      <c r="DI23" s="91" t="s">
        <v>656</v>
      </c>
    </row>
    <row r="24" spans="1:113" ht="15" x14ac:dyDescent="0.25">
      <c r="A24" s="61" t="str">
        <f t="shared" si="8"/>
        <v>LAB1028573</v>
      </c>
      <c r="B24" s="61">
        <f t="shared" si="1"/>
        <v>1800000</v>
      </c>
      <c r="C24" s="61">
        <f t="shared" si="2"/>
        <v>1800000</v>
      </c>
      <c r="D24" s="61">
        <f t="shared" si="9"/>
        <v>1</v>
      </c>
      <c r="E24" s="53" t="s">
        <v>553</v>
      </c>
      <c r="F24" t="s">
        <v>367</v>
      </c>
      <c r="G24" t="s">
        <v>554</v>
      </c>
      <c r="H24">
        <v>12</v>
      </c>
      <c r="I24" t="s">
        <v>56</v>
      </c>
      <c r="J24" t="s">
        <v>266</v>
      </c>
      <c r="K24"/>
      <c r="L24">
        <v>876</v>
      </c>
      <c r="M24"/>
      <c r="N24"/>
      <c r="O24"/>
      <c r="P24" t="s">
        <v>555</v>
      </c>
      <c r="Q24" t="s">
        <v>556</v>
      </c>
      <c r="R24" t="s">
        <v>555</v>
      </c>
      <c r="S24" t="s">
        <v>557</v>
      </c>
      <c r="T24">
        <v>50</v>
      </c>
      <c r="U24">
        <v>50.1</v>
      </c>
      <c r="V24" t="s">
        <v>269</v>
      </c>
      <c r="W24" t="s">
        <v>269</v>
      </c>
      <c r="X24" t="s">
        <v>269</v>
      </c>
      <c r="Y24" t="s">
        <v>269</v>
      </c>
      <c r="Z24" t="s">
        <v>269</v>
      </c>
      <c r="AA24" t="s">
        <v>269</v>
      </c>
      <c r="AB24" t="s">
        <v>269</v>
      </c>
      <c r="AC24" t="s">
        <v>269</v>
      </c>
      <c r="AD24" t="s">
        <v>269</v>
      </c>
      <c r="AE24" t="s">
        <v>269</v>
      </c>
      <c r="AF24" t="s">
        <v>269</v>
      </c>
      <c r="AG24" t="s">
        <v>269</v>
      </c>
      <c r="AH24" t="s">
        <v>269</v>
      </c>
      <c r="AI24" t="s">
        <v>269</v>
      </c>
      <c r="AJ24" t="s">
        <v>270</v>
      </c>
      <c r="AK24" t="s">
        <v>270</v>
      </c>
      <c r="AL24" t="s">
        <v>271</v>
      </c>
      <c r="AM24" t="s">
        <v>271</v>
      </c>
      <c r="AN24" t="s">
        <v>24</v>
      </c>
      <c r="AO24" t="s">
        <v>24</v>
      </c>
      <c r="AP24" t="s">
        <v>24</v>
      </c>
      <c r="AQ24" t="s">
        <v>24</v>
      </c>
      <c r="AR24" t="s">
        <v>24</v>
      </c>
      <c r="AS24" t="s">
        <v>24</v>
      </c>
      <c r="AT24" t="s">
        <v>271</v>
      </c>
      <c r="AU24" t="s">
        <v>24</v>
      </c>
      <c r="AV24" t="s">
        <v>24</v>
      </c>
      <c r="AW24" t="s">
        <v>24</v>
      </c>
      <c r="AX24" t="s">
        <v>24</v>
      </c>
      <c r="AY24" t="s">
        <v>24</v>
      </c>
      <c r="AZ24" t="s">
        <v>24</v>
      </c>
      <c r="BA24">
        <v>0</v>
      </c>
      <c r="BB24">
        <v>1</v>
      </c>
      <c r="BC24">
        <v>20</v>
      </c>
      <c r="BD24" t="s">
        <v>24</v>
      </c>
      <c r="BE24">
        <v>1</v>
      </c>
      <c r="BF24">
        <v>50</v>
      </c>
      <c r="BG24" t="s">
        <v>24</v>
      </c>
      <c r="BH24" t="s">
        <v>24</v>
      </c>
      <c r="BI24" t="s">
        <v>271</v>
      </c>
      <c r="BJ24" t="s">
        <v>57</v>
      </c>
      <c r="BK24" t="s">
        <v>24</v>
      </c>
      <c r="BL24" t="s">
        <v>24</v>
      </c>
      <c r="BM24" t="s">
        <v>24</v>
      </c>
      <c r="BN24" t="s">
        <v>24</v>
      </c>
      <c r="BO24" t="s">
        <v>24</v>
      </c>
      <c r="BP24">
        <v>1</v>
      </c>
      <c r="BQ24">
        <v>1</v>
      </c>
      <c r="BR24" s="1">
        <v>43748</v>
      </c>
      <c r="BS24" t="s">
        <v>271</v>
      </c>
      <c r="BT24">
        <v>1</v>
      </c>
      <c r="BU24">
        <v>1800000</v>
      </c>
      <c r="BV24">
        <v>1</v>
      </c>
      <c r="BW24">
        <v>1</v>
      </c>
      <c r="BX24" t="s">
        <v>272</v>
      </c>
      <c r="BY24" s="92">
        <v>120</v>
      </c>
      <c r="BZ24" s="90">
        <v>120</v>
      </c>
      <c r="CA24" s="92">
        <v>100</v>
      </c>
      <c r="CB24" s="90">
        <v>100</v>
      </c>
      <c r="CC24" s="92">
        <v>150</v>
      </c>
      <c r="CD24" s="90">
        <v>150</v>
      </c>
      <c r="CE24">
        <v>1</v>
      </c>
      <c r="CF24" t="s">
        <v>273</v>
      </c>
      <c r="CG24">
        <v>1</v>
      </c>
      <c r="CH24" t="s">
        <v>56</v>
      </c>
      <c r="CI24">
        <v>1800000</v>
      </c>
      <c r="CJ24">
        <v>2</v>
      </c>
      <c r="CK24">
        <v>1</v>
      </c>
      <c r="CL24" t="s">
        <v>420</v>
      </c>
      <c r="CM24"/>
      <c r="CN24" s="3">
        <v>43746.73329960648</v>
      </c>
      <c r="CO24">
        <v>53028286</v>
      </c>
      <c r="CP24" t="s">
        <v>24</v>
      </c>
      <c r="CQ24">
        <v>0</v>
      </c>
      <c r="CR24" t="s">
        <v>24</v>
      </c>
      <c r="CS24" t="s">
        <v>24</v>
      </c>
      <c r="CT24">
        <v>0</v>
      </c>
      <c r="CU24">
        <v>0</v>
      </c>
      <c r="CV24" s="3">
        <v>43746.73329960648</v>
      </c>
      <c r="CW24">
        <v>53028286</v>
      </c>
      <c r="CX24" t="s">
        <v>275</v>
      </c>
      <c r="CY24" t="s">
        <v>24</v>
      </c>
      <c r="CZ24" t="s">
        <v>24</v>
      </c>
      <c r="DA24" t="s">
        <v>24</v>
      </c>
      <c r="DB24"/>
      <c r="DC24" t="s">
        <v>24</v>
      </c>
      <c r="DD24"/>
      <c r="DE24" t="s">
        <v>24</v>
      </c>
      <c r="DF24">
        <v>0</v>
      </c>
      <c r="DG24">
        <v>0</v>
      </c>
      <c r="DH24">
        <v>0</v>
      </c>
      <c r="DI24" s="91" t="s">
        <v>656</v>
      </c>
    </row>
    <row r="25" spans="1:113" ht="15" x14ac:dyDescent="0.25">
      <c r="A25" s="61" t="str">
        <f t="shared" si="8"/>
        <v>LAB1028556</v>
      </c>
      <c r="B25" s="61">
        <f t="shared" si="1"/>
        <v>1800000</v>
      </c>
      <c r="C25" s="61">
        <f t="shared" si="2"/>
        <v>1800000</v>
      </c>
      <c r="D25" s="61">
        <f t="shared" si="9"/>
        <v>1</v>
      </c>
      <c r="E25" s="53" t="s">
        <v>558</v>
      </c>
      <c r="F25" t="s">
        <v>367</v>
      </c>
      <c r="G25" t="s">
        <v>559</v>
      </c>
      <c r="H25">
        <v>12</v>
      </c>
      <c r="I25" t="s">
        <v>56</v>
      </c>
      <c r="J25" t="s">
        <v>266</v>
      </c>
      <c r="K25"/>
      <c r="L25">
        <v>877</v>
      </c>
      <c r="M25"/>
      <c r="N25"/>
      <c r="O25"/>
      <c r="P25" t="s">
        <v>560</v>
      </c>
      <c r="Q25" t="s">
        <v>561</v>
      </c>
      <c r="R25" t="s">
        <v>560</v>
      </c>
      <c r="S25" t="s">
        <v>562</v>
      </c>
      <c r="T25">
        <v>50</v>
      </c>
      <c r="U25">
        <v>50.1</v>
      </c>
      <c r="V25" t="s">
        <v>269</v>
      </c>
      <c r="W25" t="s">
        <v>269</v>
      </c>
      <c r="X25" t="s">
        <v>269</v>
      </c>
      <c r="Y25" t="s">
        <v>269</v>
      </c>
      <c r="Z25" t="s">
        <v>269</v>
      </c>
      <c r="AA25" t="s">
        <v>269</v>
      </c>
      <c r="AB25" t="s">
        <v>269</v>
      </c>
      <c r="AC25" t="s">
        <v>269</v>
      </c>
      <c r="AD25" t="s">
        <v>269</v>
      </c>
      <c r="AE25" t="s">
        <v>269</v>
      </c>
      <c r="AF25" t="s">
        <v>269</v>
      </c>
      <c r="AG25" t="s">
        <v>269</v>
      </c>
      <c r="AH25" t="s">
        <v>269</v>
      </c>
      <c r="AI25" t="s">
        <v>269</v>
      </c>
      <c r="AJ25" t="s">
        <v>270</v>
      </c>
      <c r="AK25" t="s">
        <v>270</v>
      </c>
      <c r="AL25" t="s">
        <v>271</v>
      </c>
      <c r="AM25" t="s">
        <v>271</v>
      </c>
      <c r="AN25" t="s">
        <v>24</v>
      </c>
      <c r="AO25" t="s">
        <v>24</v>
      </c>
      <c r="AP25" t="s">
        <v>24</v>
      </c>
      <c r="AQ25" t="s">
        <v>24</v>
      </c>
      <c r="AR25" t="s">
        <v>24</v>
      </c>
      <c r="AS25" t="s">
        <v>24</v>
      </c>
      <c r="AT25" t="s">
        <v>271</v>
      </c>
      <c r="AU25" t="s">
        <v>24</v>
      </c>
      <c r="AV25" t="s">
        <v>24</v>
      </c>
      <c r="AW25" t="s">
        <v>24</v>
      </c>
      <c r="AX25" t="s">
        <v>24</v>
      </c>
      <c r="AY25" t="s">
        <v>24</v>
      </c>
      <c r="AZ25" t="s">
        <v>24</v>
      </c>
      <c r="BA25">
        <v>0</v>
      </c>
      <c r="BB25">
        <v>1</v>
      </c>
      <c r="BC25">
        <v>20</v>
      </c>
      <c r="BD25" t="s">
        <v>24</v>
      </c>
      <c r="BE25">
        <v>1</v>
      </c>
      <c r="BF25">
        <v>50</v>
      </c>
      <c r="BG25" t="s">
        <v>24</v>
      </c>
      <c r="BH25" t="s">
        <v>24</v>
      </c>
      <c r="BI25" t="s">
        <v>271</v>
      </c>
      <c r="BJ25" t="s">
        <v>57</v>
      </c>
      <c r="BK25" t="s">
        <v>24</v>
      </c>
      <c r="BL25" t="s">
        <v>24</v>
      </c>
      <c r="BM25" t="s">
        <v>24</v>
      </c>
      <c r="BN25" t="s">
        <v>24</v>
      </c>
      <c r="BO25" t="s">
        <v>24</v>
      </c>
      <c r="BP25">
        <v>1</v>
      </c>
      <c r="BQ25">
        <v>1</v>
      </c>
      <c r="BR25" s="1">
        <v>43748</v>
      </c>
      <c r="BS25" t="s">
        <v>271</v>
      </c>
      <c r="BT25">
        <v>1</v>
      </c>
      <c r="BU25">
        <v>1800000</v>
      </c>
      <c r="BV25">
        <v>1</v>
      </c>
      <c r="BW25">
        <v>1</v>
      </c>
      <c r="BX25" t="s">
        <v>272</v>
      </c>
      <c r="BY25" s="92">
        <v>120</v>
      </c>
      <c r="BZ25" s="90">
        <v>120</v>
      </c>
      <c r="CA25" s="92">
        <v>100</v>
      </c>
      <c r="CB25" s="90">
        <v>100</v>
      </c>
      <c r="CC25" s="92">
        <v>150</v>
      </c>
      <c r="CD25" s="90">
        <v>150</v>
      </c>
      <c r="CE25">
        <v>1</v>
      </c>
      <c r="CF25" t="s">
        <v>273</v>
      </c>
      <c r="CG25">
        <v>1</v>
      </c>
      <c r="CH25" t="s">
        <v>56</v>
      </c>
      <c r="CI25">
        <v>1800000</v>
      </c>
      <c r="CJ25">
        <v>2</v>
      </c>
      <c r="CK25">
        <v>1</v>
      </c>
      <c r="CL25" t="s">
        <v>420</v>
      </c>
      <c r="CM25"/>
      <c r="CN25" s="3">
        <v>43746.73329960648</v>
      </c>
      <c r="CO25">
        <v>53028286</v>
      </c>
      <c r="CP25" t="s">
        <v>24</v>
      </c>
      <c r="CQ25">
        <v>0</v>
      </c>
      <c r="CR25" t="s">
        <v>24</v>
      </c>
      <c r="CS25" t="s">
        <v>24</v>
      </c>
      <c r="CT25">
        <v>0</v>
      </c>
      <c r="CU25">
        <v>0</v>
      </c>
      <c r="CV25" s="3">
        <v>43746.73329960648</v>
      </c>
      <c r="CW25">
        <v>53028286</v>
      </c>
      <c r="CX25" t="s">
        <v>275</v>
      </c>
      <c r="CY25" t="s">
        <v>24</v>
      </c>
      <c r="CZ25" t="s">
        <v>24</v>
      </c>
      <c r="DA25" t="s">
        <v>24</v>
      </c>
      <c r="DB25"/>
      <c r="DC25" t="s">
        <v>24</v>
      </c>
      <c r="DD25"/>
      <c r="DE25" t="s">
        <v>24</v>
      </c>
      <c r="DF25">
        <v>0</v>
      </c>
      <c r="DG25">
        <v>0</v>
      </c>
      <c r="DH25">
        <v>0</v>
      </c>
      <c r="DI25" s="91" t="s">
        <v>656</v>
      </c>
    </row>
    <row r="26" spans="1:113" ht="15" x14ac:dyDescent="0.25">
      <c r="A26" s="61" t="str">
        <f t="shared" si="8"/>
        <v>LAB1028574</v>
      </c>
      <c r="B26" s="61">
        <f t="shared" si="1"/>
        <v>1800000</v>
      </c>
      <c r="C26" s="61">
        <f t="shared" si="2"/>
        <v>1800000</v>
      </c>
      <c r="D26" s="61">
        <f t="shared" si="9"/>
        <v>1</v>
      </c>
      <c r="E26" s="53" t="s">
        <v>563</v>
      </c>
      <c r="F26" t="s">
        <v>367</v>
      </c>
      <c r="G26" t="s">
        <v>564</v>
      </c>
      <c r="H26">
        <v>12</v>
      </c>
      <c r="I26" t="s">
        <v>56</v>
      </c>
      <c r="J26" t="s">
        <v>266</v>
      </c>
      <c r="K26"/>
      <c r="L26">
        <v>885</v>
      </c>
      <c r="M26"/>
      <c r="N26"/>
      <c r="O26"/>
      <c r="P26" t="s">
        <v>565</v>
      </c>
      <c r="Q26" t="s">
        <v>566</v>
      </c>
      <c r="R26" t="s">
        <v>565</v>
      </c>
      <c r="S26" t="s">
        <v>567</v>
      </c>
      <c r="T26">
        <v>50</v>
      </c>
      <c r="U26">
        <v>50.1</v>
      </c>
      <c r="V26" t="s">
        <v>269</v>
      </c>
      <c r="W26" t="s">
        <v>269</v>
      </c>
      <c r="X26" t="s">
        <v>269</v>
      </c>
      <c r="Y26" t="s">
        <v>269</v>
      </c>
      <c r="Z26" t="s">
        <v>269</v>
      </c>
      <c r="AA26" t="s">
        <v>269</v>
      </c>
      <c r="AB26" t="s">
        <v>269</v>
      </c>
      <c r="AC26" t="s">
        <v>269</v>
      </c>
      <c r="AD26" t="s">
        <v>269</v>
      </c>
      <c r="AE26" t="s">
        <v>269</v>
      </c>
      <c r="AF26" t="s">
        <v>269</v>
      </c>
      <c r="AG26" t="s">
        <v>269</v>
      </c>
      <c r="AH26" t="s">
        <v>269</v>
      </c>
      <c r="AI26" t="s">
        <v>269</v>
      </c>
      <c r="AJ26" t="s">
        <v>270</v>
      </c>
      <c r="AK26" t="s">
        <v>270</v>
      </c>
      <c r="AL26" t="s">
        <v>271</v>
      </c>
      <c r="AM26" t="s">
        <v>271</v>
      </c>
      <c r="AN26" t="s">
        <v>24</v>
      </c>
      <c r="AO26" t="s">
        <v>24</v>
      </c>
      <c r="AP26" t="s">
        <v>24</v>
      </c>
      <c r="AQ26" t="s">
        <v>24</v>
      </c>
      <c r="AR26" t="s">
        <v>24</v>
      </c>
      <c r="AS26" t="s">
        <v>24</v>
      </c>
      <c r="AT26" t="s">
        <v>271</v>
      </c>
      <c r="AU26" t="s">
        <v>24</v>
      </c>
      <c r="AV26" t="s">
        <v>24</v>
      </c>
      <c r="AW26" t="s">
        <v>24</v>
      </c>
      <c r="AX26" t="s">
        <v>24</v>
      </c>
      <c r="AY26" t="s">
        <v>24</v>
      </c>
      <c r="AZ26" t="s">
        <v>24</v>
      </c>
      <c r="BA26">
        <v>0</v>
      </c>
      <c r="BB26">
        <v>1</v>
      </c>
      <c r="BC26">
        <v>20</v>
      </c>
      <c r="BD26" t="s">
        <v>24</v>
      </c>
      <c r="BE26">
        <v>1</v>
      </c>
      <c r="BF26">
        <v>50</v>
      </c>
      <c r="BG26" t="s">
        <v>24</v>
      </c>
      <c r="BH26" t="s">
        <v>24</v>
      </c>
      <c r="BI26" t="s">
        <v>271</v>
      </c>
      <c r="BJ26" t="s">
        <v>57</v>
      </c>
      <c r="BK26" t="s">
        <v>24</v>
      </c>
      <c r="BL26" t="s">
        <v>24</v>
      </c>
      <c r="BM26" t="s">
        <v>24</v>
      </c>
      <c r="BN26" t="s">
        <v>24</v>
      </c>
      <c r="BO26" t="s">
        <v>24</v>
      </c>
      <c r="BP26">
        <v>1</v>
      </c>
      <c r="BQ26">
        <v>1</v>
      </c>
      <c r="BR26" s="1">
        <v>43748</v>
      </c>
      <c r="BS26" t="s">
        <v>271</v>
      </c>
      <c r="BT26">
        <v>1</v>
      </c>
      <c r="BU26">
        <v>1800000</v>
      </c>
      <c r="BV26">
        <v>1</v>
      </c>
      <c r="BW26">
        <v>1</v>
      </c>
      <c r="BX26" t="s">
        <v>272</v>
      </c>
      <c r="BY26" s="92">
        <v>120</v>
      </c>
      <c r="BZ26" s="90">
        <v>120</v>
      </c>
      <c r="CA26" s="92">
        <v>100</v>
      </c>
      <c r="CB26" s="90">
        <v>100</v>
      </c>
      <c r="CC26" s="92">
        <v>150</v>
      </c>
      <c r="CD26" s="90">
        <v>150</v>
      </c>
      <c r="CE26">
        <v>1</v>
      </c>
      <c r="CF26" t="s">
        <v>273</v>
      </c>
      <c r="CG26">
        <v>1</v>
      </c>
      <c r="CH26" t="s">
        <v>56</v>
      </c>
      <c r="CI26">
        <v>1800000</v>
      </c>
      <c r="CJ26">
        <v>2</v>
      </c>
      <c r="CK26">
        <v>1</v>
      </c>
      <c r="CL26" t="s">
        <v>420</v>
      </c>
      <c r="CM26"/>
      <c r="CN26" s="3">
        <v>43746.73329960648</v>
      </c>
      <c r="CO26">
        <v>53028286</v>
      </c>
      <c r="CP26" t="s">
        <v>24</v>
      </c>
      <c r="CQ26">
        <v>0</v>
      </c>
      <c r="CR26" t="s">
        <v>24</v>
      </c>
      <c r="CS26" t="s">
        <v>24</v>
      </c>
      <c r="CT26">
        <v>0</v>
      </c>
      <c r="CU26">
        <v>0</v>
      </c>
      <c r="CV26" s="3">
        <v>43746.73329960648</v>
      </c>
      <c r="CW26">
        <v>53028286</v>
      </c>
      <c r="CX26" t="s">
        <v>275</v>
      </c>
      <c r="CY26" t="s">
        <v>24</v>
      </c>
      <c r="CZ26" t="s">
        <v>24</v>
      </c>
      <c r="DA26" t="s">
        <v>24</v>
      </c>
      <c r="DB26"/>
      <c r="DC26" t="s">
        <v>24</v>
      </c>
      <c r="DD26"/>
      <c r="DE26" t="s">
        <v>24</v>
      </c>
      <c r="DF26">
        <v>0</v>
      </c>
      <c r="DG26">
        <v>0</v>
      </c>
      <c r="DH26">
        <v>0</v>
      </c>
      <c r="DI26" s="91" t="s">
        <v>656</v>
      </c>
    </row>
    <row r="27" spans="1:113" ht="15" x14ac:dyDescent="0.25">
      <c r="A27" s="61" t="str">
        <f t="shared" si="8"/>
        <v>LAB1028575</v>
      </c>
      <c r="B27" s="61">
        <f t="shared" si="1"/>
        <v>1800000</v>
      </c>
      <c r="C27" s="61">
        <f t="shared" si="2"/>
        <v>1800000</v>
      </c>
      <c r="D27" s="61">
        <f t="shared" si="9"/>
        <v>1</v>
      </c>
      <c r="E27" s="53" t="s">
        <v>568</v>
      </c>
      <c r="F27" t="s">
        <v>367</v>
      </c>
      <c r="G27" t="s">
        <v>569</v>
      </c>
      <c r="H27">
        <v>12</v>
      </c>
      <c r="I27" t="s">
        <v>56</v>
      </c>
      <c r="J27" t="s">
        <v>266</v>
      </c>
      <c r="K27"/>
      <c r="L27">
        <v>886</v>
      </c>
      <c r="M27"/>
      <c r="N27"/>
      <c r="O27"/>
      <c r="P27" t="s">
        <v>570</v>
      </c>
      <c r="Q27" t="s">
        <v>571</v>
      </c>
      <c r="R27" t="s">
        <v>570</v>
      </c>
      <c r="S27" t="s">
        <v>572</v>
      </c>
      <c r="T27">
        <v>50</v>
      </c>
      <c r="U27">
        <v>50.1</v>
      </c>
      <c r="V27" t="s">
        <v>269</v>
      </c>
      <c r="W27" t="s">
        <v>269</v>
      </c>
      <c r="X27" t="s">
        <v>269</v>
      </c>
      <c r="Y27" t="s">
        <v>269</v>
      </c>
      <c r="Z27" t="s">
        <v>269</v>
      </c>
      <c r="AA27" t="s">
        <v>269</v>
      </c>
      <c r="AB27" t="s">
        <v>269</v>
      </c>
      <c r="AC27" t="s">
        <v>269</v>
      </c>
      <c r="AD27" t="s">
        <v>269</v>
      </c>
      <c r="AE27" t="s">
        <v>269</v>
      </c>
      <c r="AF27" t="s">
        <v>269</v>
      </c>
      <c r="AG27" t="s">
        <v>269</v>
      </c>
      <c r="AH27" t="s">
        <v>269</v>
      </c>
      <c r="AI27" t="s">
        <v>269</v>
      </c>
      <c r="AJ27" t="s">
        <v>270</v>
      </c>
      <c r="AK27" t="s">
        <v>270</v>
      </c>
      <c r="AL27" t="s">
        <v>271</v>
      </c>
      <c r="AM27" t="s">
        <v>271</v>
      </c>
      <c r="AN27" t="s">
        <v>24</v>
      </c>
      <c r="AO27" t="s">
        <v>24</v>
      </c>
      <c r="AP27" t="s">
        <v>24</v>
      </c>
      <c r="AQ27" t="s">
        <v>24</v>
      </c>
      <c r="AR27" t="s">
        <v>24</v>
      </c>
      <c r="AS27" t="s">
        <v>24</v>
      </c>
      <c r="AT27" t="s">
        <v>271</v>
      </c>
      <c r="AU27" t="s">
        <v>24</v>
      </c>
      <c r="AV27" t="s">
        <v>24</v>
      </c>
      <c r="AW27" t="s">
        <v>24</v>
      </c>
      <c r="AX27" t="s">
        <v>24</v>
      </c>
      <c r="AY27" t="s">
        <v>24</v>
      </c>
      <c r="AZ27" t="s">
        <v>24</v>
      </c>
      <c r="BA27">
        <v>0</v>
      </c>
      <c r="BB27">
        <v>1</v>
      </c>
      <c r="BC27">
        <v>20</v>
      </c>
      <c r="BD27" t="s">
        <v>24</v>
      </c>
      <c r="BE27">
        <v>1</v>
      </c>
      <c r="BF27">
        <v>50</v>
      </c>
      <c r="BG27" t="s">
        <v>24</v>
      </c>
      <c r="BH27" t="s">
        <v>24</v>
      </c>
      <c r="BI27" t="s">
        <v>271</v>
      </c>
      <c r="BJ27" t="s">
        <v>57</v>
      </c>
      <c r="BK27" t="s">
        <v>24</v>
      </c>
      <c r="BL27" t="s">
        <v>24</v>
      </c>
      <c r="BM27" t="s">
        <v>24</v>
      </c>
      <c r="BN27" t="s">
        <v>24</v>
      </c>
      <c r="BO27" t="s">
        <v>24</v>
      </c>
      <c r="BP27">
        <v>1</v>
      </c>
      <c r="BQ27">
        <v>1</v>
      </c>
      <c r="BR27" s="1">
        <v>43748</v>
      </c>
      <c r="BS27" t="s">
        <v>271</v>
      </c>
      <c r="BT27">
        <v>1</v>
      </c>
      <c r="BU27">
        <v>1800000</v>
      </c>
      <c r="BV27">
        <v>1</v>
      </c>
      <c r="BW27">
        <v>1</v>
      </c>
      <c r="BX27" t="s">
        <v>272</v>
      </c>
      <c r="BY27" s="92">
        <v>120</v>
      </c>
      <c r="BZ27" s="90">
        <v>120</v>
      </c>
      <c r="CA27" s="92">
        <v>100</v>
      </c>
      <c r="CB27" s="90">
        <v>100</v>
      </c>
      <c r="CC27" s="92">
        <v>150</v>
      </c>
      <c r="CD27" s="90">
        <v>150</v>
      </c>
      <c r="CE27">
        <v>1</v>
      </c>
      <c r="CF27" t="s">
        <v>273</v>
      </c>
      <c r="CG27">
        <v>1</v>
      </c>
      <c r="CH27" t="s">
        <v>56</v>
      </c>
      <c r="CI27">
        <v>1800000</v>
      </c>
      <c r="CJ27">
        <v>2</v>
      </c>
      <c r="CK27">
        <v>1</v>
      </c>
      <c r="CL27" t="s">
        <v>420</v>
      </c>
      <c r="CM27"/>
      <c r="CN27" s="3">
        <v>43746.73329960648</v>
      </c>
      <c r="CO27">
        <v>53028286</v>
      </c>
      <c r="CP27" t="s">
        <v>24</v>
      </c>
      <c r="CQ27">
        <v>0</v>
      </c>
      <c r="CR27" t="s">
        <v>24</v>
      </c>
      <c r="CS27" t="s">
        <v>24</v>
      </c>
      <c r="CT27">
        <v>0</v>
      </c>
      <c r="CU27">
        <v>0</v>
      </c>
      <c r="CV27" s="3">
        <v>43746.73329960648</v>
      </c>
      <c r="CW27">
        <v>53028286</v>
      </c>
      <c r="CX27" t="s">
        <v>275</v>
      </c>
      <c r="CY27" t="s">
        <v>24</v>
      </c>
      <c r="CZ27" t="s">
        <v>24</v>
      </c>
      <c r="DA27" t="s">
        <v>24</v>
      </c>
      <c r="DB27"/>
      <c r="DC27" t="s">
        <v>24</v>
      </c>
      <c r="DD27"/>
      <c r="DE27" t="s">
        <v>24</v>
      </c>
      <c r="DF27">
        <v>0</v>
      </c>
      <c r="DG27">
        <v>0</v>
      </c>
      <c r="DH27">
        <v>0</v>
      </c>
      <c r="DI27" s="91" t="s">
        <v>656</v>
      </c>
    </row>
    <row r="28" spans="1:113" ht="15" x14ac:dyDescent="0.25">
      <c r="A28" s="61" t="str">
        <f t="shared" si="8"/>
        <v>LAB1028576</v>
      </c>
      <c r="B28" s="61">
        <f t="shared" si="1"/>
        <v>1800000</v>
      </c>
      <c r="C28" s="61">
        <f t="shared" si="2"/>
        <v>1800000</v>
      </c>
      <c r="D28" s="61">
        <f t="shared" si="9"/>
        <v>1</v>
      </c>
      <c r="E28" s="53" t="s">
        <v>573</v>
      </c>
      <c r="F28" t="s">
        <v>367</v>
      </c>
      <c r="G28" t="s">
        <v>574</v>
      </c>
      <c r="H28">
        <v>12</v>
      </c>
      <c r="I28" t="s">
        <v>56</v>
      </c>
      <c r="J28" t="s">
        <v>266</v>
      </c>
      <c r="K28"/>
      <c r="L28">
        <v>889</v>
      </c>
      <c r="M28"/>
      <c r="N28"/>
      <c r="O28"/>
      <c r="P28" t="s">
        <v>575</v>
      </c>
      <c r="Q28" t="s">
        <v>576</v>
      </c>
      <c r="R28" t="s">
        <v>575</v>
      </c>
      <c r="S28" t="s">
        <v>577</v>
      </c>
      <c r="T28">
        <v>50</v>
      </c>
      <c r="U28">
        <v>50.1</v>
      </c>
      <c r="V28" t="s">
        <v>269</v>
      </c>
      <c r="W28" t="s">
        <v>269</v>
      </c>
      <c r="X28" t="s">
        <v>269</v>
      </c>
      <c r="Y28" t="s">
        <v>269</v>
      </c>
      <c r="Z28" t="s">
        <v>269</v>
      </c>
      <c r="AA28" t="s">
        <v>269</v>
      </c>
      <c r="AB28" t="s">
        <v>269</v>
      </c>
      <c r="AC28" t="s">
        <v>269</v>
      </c>
      <c r="AD28" t="s">
        <v>269</v>
      </c>
      <c r="AE28" t="s">
        <v>269</v>
      </c>
      <c r="AF28" t="s">
        <v>269</v>
      </c>
      <c r="AG28" t="s">
        <v>269</v>
      </c>
      <c r="AH28" t="s">
        <v>269</v>
      </c>
      <c r="AI28" t="s">
        <v>269</v>
      </c>
      <c r="AJ28" t="s">
        <v>270</v>
      </c>
      <c r="AK28" t="s">
        <v>270</v>
      </c>
      <c r="AL28" t="s">
        <v>271</v>
      </c>
      <c r="AM28" t="s">
        <v>271</v>
      </c>
      <c r="AN28" t="s">
        <v>24</v>
      </c>
      <c r="AO28" t="s">
        <v>24</v>
      </c>
      <c r="AP28" t="s">
        <v>24</v>
      </c>
      <c r="AQ28" t="s">
        <v>24</v>
      </c>
      <c r="AR28" t="s">
        <v>24</v>
      </c>
      <c r="AS28" t="s">
        <v>24</v>
      </c>
      <c r="AT28" t="s">
        <v>271</v>
      </c>
      <c r="AU28" t="s">
        <v>24</v>
      </c>
      <c r="AV28" t="s">
        <v>24</v>
      </c>
      <c r="AW28" t="s">
        <v>24</v>
      </c>
      <c r="AX28" t="s">
        <v>24</v>
      </c>
      <c r="AY28" t="s">
        <v>24</v>
      </c>
      <c r="AZ28" t="s">
        <v>24</v>
      </c>
      <c r="BA28">
        <v>0</v>
      </c>
      <c r="BB28">
        <v>1</v>
      </c>
      <c r="BC28">
        <v>20</v>
      </c>
      <c r="BD28" t="s">
        <v>24</v>
      </c>
      <c r="BE28">
        <v>1</v>
      </c>
      <c r="BF28">
        <v>50</v>
      </c>
      <c r="BG28" t="s">
        <v>24</v>
      </c>
      <c r="BH28" t="s">
        <v>24</v>
      </c>
      <c r="BI28" t="s">
        <v>271</v>
      </c>
      <c r="BJ28" t="s">
        <v>57</v>
      </c>
      <c r="BK28" t="s">
        <v>24</v>
      </c>
      <c r="BL28" t="s">
        <v>24</v>
      </c>
      <c r="BM28" t="s">
        <v>24</v>
      </c>
      <c r="BN28" t="s">
        <v>24</v>
      </c>
      <c r="BO28" t="s">
        <v>24</v>
      </c>
      <c r="BP28">
        <v>1</v>
      </c>
      <c r="BQ28">
        <v>1</v>
      </c>
      <c r="BR28" s="1">
        <v>43748</v>
      </c>
      <c r="BS28" t="s">
        <v>271</v>
      </c>
      <c r="BT28">
        <v>1</v>
      </c>
      <c r="BU28">
        <v>1800000</v>
      </c>
      <c r="BV28">
        <v>1</v>
      </c>
      <c r="BW28">
        <v>1</v>
      </c>
      <c r="BX28" t="s">
        <v>272</v>
      </c>
      <c r="BY28" s="92">
        <v>120</v>
      </c>
      <c r="BZ28" s="90">
        <v>120</v>
      </c>
      <c r="CA28" s="92">
        <v>100</v>
      </c>
      <c r="CB28" s="90">
        <v>100</v>
      </c>
      <c r="CC28" s="92">
        <v>150</v>
      </c>
      <c r="CD28" s="90">
        <v>150</v>
      </c>
      <c r="CE28">
        <v>1</v>
      </c>
      <c r="CF28" t="s">
        <v>273</v>
      </c>
      <c r="CG28">
        <v>1</v>
      </c>
      <c r="CH28" t="s">
        <v>56</v>
      </c>
      <c r="CI28">
        <v>1800000</v>
      </c>
      <c r="CJ28">
        <v>2</v>
      </c>
      <c r="CK28">
        <v>1</v>
      </c>
      <c r="CL28" t="s">
        <v>420</v>
      </c>
      <c r="CM28"/>
      <c r="CN28" s="3">
        <v>43746.73329960648</v>
      </c>
      <c r="CO28">
        <v>53028286</v>
      </c>
      <c r="CP28" t="s">
        <v>24</v>
      </c>
      <c r="CQ28">
        <v>0</v>
      </c>
      <c r="CR28" t="s">
        <v>24</v>
      </c>
      <c r="CS28" t="s">
        <v>24</v>
      </c>
      <c r="CT28">
        <v>0</v>
      </c>
      <c r="CU28">
        <v>0</v>
      </c>
      <c r="CV28" s="3">
        <v>43746.73329960648</v>
      </c>
      <c r="CW28">
        <v>53028286</v>
      </c>
      <c r="CX28" t="s">
        <v>275</v>
      </c>
      <c r="CY28" t="s">
        <v>24</v>
      </c>
      <c r="CZ28" t="s">
        <v>24</v>
      </c>
      <c r="DA28" t="s">
        <v>24</v>
      </c>
      <c r="DB28"/>
      <c r="DC28" t="s">
        <v>24</v>
      </c>
      <c r="DD28"/>
      <c r="DE28" t="s">
        <v>24</v>
      </c>
      <c r="DF28">
        <v>0</v>
      </c>
      <c r="DG28">
        <v>0</v>
      </c>
      <c r="DH28">
        <v>0</v>
      </c>
      <c r="DI28" s="91" t="s">
        <v>656</v>
      </c>
    </row>
    <row r="29" spans="1:113" ht="15" x14ac:dyDescent="0.25">
      <c r="A29" s="61" t="str">
        <f t="shared" si="8"/>
        <v>LAB1028557</v>
      </c>
      <c r="B29" s="61">
        <f t="shared" si="1"/>
        <v>1800000</v>
      </c>
      <c r="C29" s="61">
        <f t="shared" si="2"/>
        <v>1800000</v>
      </c>
      <c r="D29" s="61">
        <f t="shared" si="9"/>
        <v>1</v>
      </c>
      <c r="E29" s="53" t="s">
        <v>578</v>
      </c>
      <c r="F29" t="s">
        <v>367</v>
      </c>
      <c r="G29" t="s">
        <v>579</v>
      </c>
      <c r="H29">
        <v>12</v>
      </c>
      <c r="I29" t="s">
        <v>56</v>
      </c>
      <c r="J29" t="s">
        <v>266</v>
      </c>
      <c r="K29"/>
      <c r="L29">
        <v>916</v>
      </c>
      <c r="M29"/>
      <c r="N29"/>
      <c r="O29"/>
      <c r="P29" t="s">
        <v>580</v>
      </c>
      <c r="Q29" t="s">
        <v>581</v>
      </c>
      <c r="R29" t="s">
        <v>580</v>
      </c>
      <c r="S29" t="s">
        <v>582</v>
      </c>
      <c r="T29">
        <v>50</v>
      </c>
      <c r="U29">
        <v>50.1</v>
      </c>
      <c r="V29" t="s">
        <v>269</v>
      </c>
      <c r="W29" t="s">
        <v>269</v>
      </c>
      <c r="X29" t="s">
        <v>269</v>
      </c>
      <c r="Y29" t="s">
        <v>269</v>
      </c>
      <c r="Z29" t="s">
        <v>269</v>
      </c>
      <c r="AA29" t="s">
        <v>269</v>
      </c>
      <c r="AB29" t="s">
        <v>269</v>
      </c>
      <c r="AC29" t="s">
        <v>269</v>
      </c>
      <c r="AD29" t="s">
        <v>269</v>
      </c>
      <c r="AE29" t="s">
        <v>269</v>
      </c>
      <c r="AF29" t="s">
        <v>269</v>
      </c>
      <c r="AG29" t="s">
        <v>269</v>
      </c>
      <c r="AH29" t="s">
        <v>269</v>
      </c>
      <c r="AI29" t="s">
        <v>269</v>
      </c>
      <c r="AJ29" t="s">
        <v>270</v>
      </c>
      <c r="AK29" t="s">
        <v>270</v>
      </c>
      <c r="AL29" t="s">
        <v>271</v>
      </c>
      <c r="AM29" t="s">
        <v>271</v>
      </c>
      <c r="AN29" t="s">
        <v>24</v>
      </c>
      <c r="AO29" t="s">
        <v>24</v>
      </c>
      <c r="AP29" t="s">
        <v>24</v>
      </c>
      <c r="AQ29" t="s">
        <v>24</v>
      </c>
      <c r="AR29" t="s">
        <v>24</v>
      </c>
      <c r="AS29" t="s">
        <v>24</v>
      </c>
      <c r="AT29" t="s">
        <v>271</v>
      </c>
      <c r="AU29" t="s">
        <v>24</v>
      </c>
      <c r="AV29" t="s">
        <v>24</v>
      </c>
      <c r="AW29" t="s">
        <v>24</v>
      </c>
      <c r="AX29" t="s">
        <v>24</v>
      </c>
      <c r="AY29" t="s">
        <v>24</v>
      </c>
      <c r="AZ29" t="s">
        <v>24</v>
      </c>
      <c r="BA29">
        <v>0</v>
      </c>
      <c r="BB29">
        <v>1</v>
      </c>
      <c r="BC29">
        <v>20</v>
      </c>
      <c r="BD29" t="s">
        <v>24</v>
      </c>
      <c r="BE29">
        <v>1</v>
      </c>
      <c r="BF29">
        <v>50</v>
      </c>
      <c r="BG29" t="s">
        <v>24</v>
      </c>
      <c r="BH29" t="s">
        <v>24</v>
      </c>
      <c r="BI29" t="s">
        <v>271</v>
      </c>
      <c r="BJ29" t="s">
        <v>57</v>
      </c>
      <c r="BK29" t="s">
        <v>24</v>
      </c>
      <c r="BL29" t="s">
        <v>24</v>
      </c>
      <c r="BM29" t="s">
        <v>24</v>
      </c>
      <c r="BN29" t="s">
        <v>24</v>
      </c>
      <c r="BO29" t="s">
        <v>24</v>
      </c>
      <c r="BP29">
        <v>1</v>
      </c>
      <c r="BQ29">
        <v>1</v>
      </c>
      <c r="BR29" s="1">
        <v>43748</v>
      </c>
      <c r="BS29" t="s">
        <v>271</v>
      </c>
      <c r="BT29">
        <v>1</v>
      </c>
      <c r="BU29">
        <v>1800000</v>
      </c>
      <c r="BV29">
        <v>1</v>
      </c>
      <c r="BW29">
        <v>1</v>
      </c>
      <c r="BX29" t="s">
        <v>272</v>
      </c>
      <c r="BY29" s="92">
        <v>120</v>
      </c>
      <c r="BZ29" s="90">
        <v>120</v>
      </c>
      <c r="CA29" s="92">
        <v>100</v>
      </c>
      <c r="CB29" s="90">
        <v>100</v>
      </c>
      <c r="CC29" s="92">
        <v>150</v>
      </c>
      <c r="CD29" s="90">
        <v>150</v>
      </c>
      <c r="CE29">
        <v>1</v>
      </c>
      <c r="CF29" t="s">
        <v>273</v>
      </c>
      <c r="CG29">
        <v>1</v>
      </c>
      <c r="CH29" t="s">
        <v>56</v>
      </c>
      <c r="CI29">
        <v>1800000</v>
      </c>
      <c r="CJ29">
        <v>2</v>
      </c>
      <c r="CK29">
        <v>1</v>
      </c>
      <c r="CL29" t="s">
        <v>420</v>
      </c>
      <c r="CM29"/>
      <c r="CN29" s="3">
        <v>43746.73329960648</v>
      </c>
      <c r="CO29">
        <v>53028286</v>
      </c>
      <c r="CP29" t="s">
        <v>24</v>
      </c>
      <c r="CQ29">
        <v>0</v>
      </c>
      <c r="CR29" t="s">
        <v>24</v>
      </c>
      <c r="CS29" t="s">
        <v>24</v>
      </c>
      <c r="CT29">
        <v>0</v>
      </c>
      <c r="CU29">
        <v>0</v>
      </c>
      <c r="CV29" s="3">
        <v>43746.73329960648</v>
      </c>
      <c r="CW29">
        <v>53028286</v>
      </c>
      <c r="CX29" t="s">
        <v>275</v>
      </c>
      <c r="CY29" t="s">
        <v>24</v>
      </c>
      <c r="CZ29" t="s">
        <v>24</v>
      </c>
      <c r="DA29" t="s">
        <v>24</v>
      </c>
      <c r="DB29"/>
      <c r="DC29" t="s">
        <v>24</v>
      </c>
      <c r="DD29"/>
      <c r="DE29" t="s">
        <v>24</v>
      </c>
      <c r="DF29">
        <v>0</v>
      </c>
      <c r="DG29">
        <v>0</v>
      </c>
      <c r="DH29">
        <v>0</v>
      </c>
      <c r="DI29" s="91" t="s">
        <v>656</v>
      </c>
    </row>
    <row r="30" spans="1:113" ht="15" x14ac:dyDescent="0.25">
      <c r="A30" s="61" t="str">
        <f t="shared" si="8"/>
        <v>LAB1028558</v>
      </c>
      <c r="B30" s="61">
        <f t="shared" si="1"/>
        <v>1800000</v>
      </c>
      <c r="C30" s="61">
        <f t="shared" si="2"/>
        <v>1800000</v>
      </c>
      <c r="D30" s="61">
        <f t="shared" si="9"/>
        <v>1</v>
      </c>
      <c r="E30" s="53" t="s">
        <v>583</v>
      </c>
      <c r="F30" t="s">
        <v>367</v>
      </c>
      <c r="G30" t="s">
        <v>584</v>
      </c>
      <c r="H30">
        <v>12</v>
      </c>
      <c r="I30" t="s">
        <v>56</v>
      </c>
      <c r="J30" t="s">
        <v>266</v>
      </c>
      <c r="K30"/>
      <c r="L30">
        <v>917</v>
      </c>
      <c r="M30"/>
      <c r="N30"/>
      <c r="O30"/>
      <c r="P30" t="s">
        <v>585</v>
      </c>
      <c r="Q30" t="s">
        <v>586</v>
      </c>
      <c r="R30" t="s">
        <v>585</v>
      </c>
      <c r="S30" t="s">
        <v>587</v>
      </c>
      <c r="T30">
        <v>50</v>
      </c>
      <c r="U30">
        <v>50.1</v>
      </c>
      <c r="V30" t="s">
        <v>269</v>
      </c>
      <c r="W30" t="s">
        <v>269</v>
      </c>
      <c r="X30" t="s">
        <v>269</v>
      </c>
      <c r="Y30" t="s">
        <v>269</v>
      </c>
      <c r="Z30" t="s">
        <v>269</v>
      </c>
      <c r="AA30" t="s">
        <v>269</v>
      </c>
      <c r="AB30" t="s">
        <v>269</v>
      </c>
      <c r="AC30" t="s">
        <v>269</v>
      </c>
      <c r="AD30" t="s">
        <v>269</v>
      </c>
      <c r="AE30" t="s">
        <v>269</v>
      </c>
      <c r="AF30" t="s">
        <v>269</v>
      </c>
      <c r="AG30" t="s">
        <v>269</v>
      </c>
      <c r="AH30" t="s">
        <v>269</v>
      </c>
      <c r="AI30" t="s">
        <v>269</v>
      </c>
      <c r="AJ30" t="s">
        <v>270</v>
      </c>
      <c r="AK30" t="s">
        <v>270</v>
      </c>
      <c r="AL30" t="s">
        <v>271</v>
      </c>
      <c r="AM30" t="s">
        <v>271</v>
      </c>
      <c r="AN30" t="s">
        <v>24</v>
      </c>
      <c r="AO30" t="s">
        <v>24</v>
      </c>
      <c r="AP30" t="s">
        <v>24</v>
      </c>
      <c r="AQ30" t="s">
        <v>24</v>
      </c>
      <c r="AR30" t="s">
        <v>24</v>
      </c>
      <c r="AS30" t="s">
        <v>24</v>
      </c>
      <c r="AT30" t="s">
        <v>271</v>
      </c>
      <c r="AU30" t="s">
        <v>24</v>
      </c>
      <c r="AV30" t="s">
        <v>24</v>
      </c>
      <c r="AW30" t="s">
        <v>24</v>
      </c>
      <c r="AX30" t="s">
        <v>24</v>
      </c>
      <c r="AY30" t="s">
        <v>24</v>
      </c>
      <c r="AZ30" t="s">
        <v>24</v>
      </c>
      <c r="BA30">
        <v>0</v>
      </c>
      <c r="BB30">
        <v>1</v>
      </c>
      <c r="BC30">
        <v>20</v>
      </c>
      <c r="BD30" t="s">
        <v>24</v>
      </c>
      <c r="BE30">
        <v>1</v>
      </c>
      <c r="BF30">
        <v>50</v>
      </c>
      <c r="BG30" t="s">
        <v>24</v>
      </c>
      <c r="BH30" t="s">
        <v>24</v>
      </c>
      <c r="BI30" t="s">
        <v>271</v>
      </c>
      <c r="BJ30" t="s">
        <v>57</v>
      </c>
      <c r="BK30" t="s">
        <v>24</v>
      </c>
      <c r="BL30" t="s">
        <v>24</v>
      </c>
      <c r="BM30" t="s">
        <v>24</v>
      </c>
      <c r="BN30" t="s">
        <v>24</v>
      </c>
      <c r="BO30" t="s">
        <v>24</v>
      </c>
      <c r="BP30">
        <v>1</v>
      </c>
      <c r="BQ30">
        <v>1</v>
      </c>
      <c r="BR30" s="1">
        <v>43748</v>
      </c>
      <c r="BS30" t="s">
        <v>271</v>
      </c>
      <c r="BT30">
        <v>1</v>
      </c>
      <c r="BU30">
        <v>1800000</v>
      </c>
      <c r="BV30">
        <v>1</v>
      </c>
      <c r="BW30">
        <v>1</v>
      </c>
      <c r="BX30" t="s">
        <v>272</v>
      </c>
      <c r="BY30" s="92">
        <v>120</v>
      </c>
      <c r="BZ30" s="90">
        <v>120</v>
      </c>
      <c r="CA30" s="92">
        <v>100</v>
      </c>
      <c r="CB30" s="90">
        <v>100</v>
      </c>
      <c r="CC30" s="92">
        <v>150</v>
      </c>
      <c r="CD30" s="90">
        <v>150</v>
      </c>
      <c r="CE30">
        <v>1</v>
      </c>
      <c r="CF30" t="s">
        <v>273</v>
      </c>
      <c r="CG30">
        <v>1</v>
      </c>
      <c r="CH30" t="s">
        <v>56</v>
      </c>
      <c r="CI30">
        <v>1800000</v>
      </c>
      <c r="CJ30">
        <v>2</v>
      </c>
      <c r="CK30">
        <v>1</v>
      </c>
      <c r="CL30" t="s">
        <v>420</v>
      </c>
      <c r="CM30"/>
      <c r="CN30" s="3">
        <v>43746.73329960648</v>
      </c>
      <c r="CO30">
        <v>53028286</v>
      </c>
      <c r="CP30" t="s">
        <v>24</v>
      </c>
      <c r="CQ30">
        <v>0</v>
      </c>
      <c r="CR30" t="s">
        <v>24</v>
      </c>
      <c r="CS30" t="s">
        <v>24</v>
      </c>
      <c r="CT30">
        <v>0</v>
      </c>
      <c r="CU30">
        <v>0</v>
      </c>
      <c r="CV30" s="3">
        <v>43746.73329960648</v>
      </c>
      <c r="CW30">
        <v>53028286</v>
      </c>
      <c r="CX30" t="s">
        <v>275</v>
      </c>
      <c r="CY30" t="s">
        <v>24</v>
      </c>
      <c r="CZ30" t="s">
        <v>24</v>
      </c>
      <c r="DA30" t="s">
        <v>24</v>
      </c>
      <c r="DB30"/>
      <c r="DC30" t="s">
        <v>24</v>
      </c>
      <c r="DD30"/>
      <c r="DE30" t="s">
        <v>24</v>
      </c>
      <c r="DF30">
        <v>0</v>
      </c>
      <c r="DG30">
        <v>0</v>
      </c>
      <c r="DH30">
        <v>0</v>
      </c>
      <c r="DI30" s="91" t="s">
        <v>656</v>
      </c>
    </row>
    <row r="31" spans="1:113" ht="15" x14ac:dyDescent="0.25">
      <c r="A31" s="61" t="str">
        <f t="shared" si="8"/>
        <v>LAB1028577</v>
      </c>
      <c r="B31" s="61">
        <f t="shared" si="1"/>
        <v>1800000</v>
      </c>
      <c r="C31" s="61">
        <f t="shared" si="2"/>
        <v>1800000</v>
      </c>
      <c r="D31" s="61">
        <f t="shared" si="9"/>
        <v>1</v>
      </c>
      <c r="E31" s="53" t="s">
        <v>588</v>
      </c>
      <c r="F31" t="s">
        <v>367</v>
      </c>
      <c r="G31" t="s">
        <v>589</v>
      </c>
      <c r="H31">
        <v>12</v>
      </c>
      <c r="I31" t="s">
        <v>56</v>
      </c>
      <c r="J31" t="s">
        <v>266</v>
      </c>
      <c r="K31"/>
      <c r="L31">
        <v>920</v>
      </c>
      <c r="M31"/>
      <c r="N31"/>
      <c r="O31"/>
      <c r="P31" t="s">
        <v>590</v>
      </c>
      <c r="Q31" t="s">
        <v>591</v>
      </c>
      <c r="R31" t="s">
        <v>590</v>
      </c>
      <c r="S31" t="s">
        <v>592</v>
      </c>
      <c r="T31">
        <v>50</v>
      </c>
      <c r="U31">
        <v>50.1</v>
      </c>
      <c r="V31" t="s">
        <v>269</v>
      </c>
      <c r="W31" t="s">
        <v>269</v>
      </c>
      <c r="X31" t="s">
        <v>269</v>
      </c>
      <c r="Y31" t="s">
        <v>269</v>
      </c>
      <c r="Z31" t="s">
        <v>269</v>
      </c>
      <c r="AA31" t="s">
        <v>269</v>
      </c>
      <c r="AB31" t="s">
        <v>269</v>
      </c>
      <c r="AC31" t="s">
        <v>269</v>
      </c>
      <c r="AD31" t="s">
        <v>269</v>
      </c>
      <c r="AE31" t="s">
        <v>269</v>
      </c>
      <c r="AF31" t="s">
        <v>269</v>
      </c>
      <c r="AG31" t="s">
        <v>269</v>
      </c>
      <c r="AH31" t="s">
        <v>269</v>
      </c>
      <c r="AI31" t="s">
        <v>269</v>
      </c>
      <c r="AJ31" t="s">
        <v>270</v>
      </c>
      <c r="AK31" t="s">
        <v>270</v>
      </c>
      <c r="AL31" t="s">
        <v>271</v>
      </c>
      <c r="AM31" t="s">
        <v>271</v>
      </c>
      <c r="AN31" t="s">
        <v>24</v>
      </c>
      <c r="AO31" t="s">
        <v>24</v>
      </c>
      <c r="AP31" t="s">
        <v>24</v>
      </c>
      <c r="AQ31" t="s">
        <v>24</v>
      </c>
      <c r="AR31" t="s">
        <v>24</v>
      </c>
      <c r="AS31" t="s">
        <v>24</v>
      </c>
      <c r="AT31" t="s">
        <v>271</v>
      </c>
      <c r="AU31" t="s">
        <v>24</v>
      </c>
      <c r="AV31" t="s">
        <v>24</v>
      </c>
      <c r="AW31" t="s">
        <v>24</v>
      </c>
      <c r="AX31" t="s">
        <v>24</v>
      </c>
      <c r="AY31" t="s">
        <v>24</v>
      </c>
      <c r="AZ31" t="s">
        <v>24</v>
      </c>
      <c r="BA31">
        <v>0</v>
      </c>
      <c r="BB31">
        <v>1</v>
      </c>
      <c r="BC31">
        <v>20</v>
      </c>
      <c r="BD31" t="s">
        <v>24</v>
      </c>
      <c r="BE31">
        <v>1</v>
      </c>
      <c r="BF31">
        <v>50</v>
      </c>
      <c r="BG31" t="s">
        <v>24</v>
      </c>
      <c r="BH31" t="s">
        <v>24</v>
      </c>
      <c r="BI31" t="s">
        <v>271</v>
      </c>
      <c r="BJ31" t="s">
        <v>57</v>
      </c>
      <c r="BK31" t="s">
        <v>24</v>
      </c>
      <c r="BL31" t="s">
        <v>24</v>
      </c>
      <c r="BM31" t="s">
        <v>24</v>
      </c>
      <c r="BN31" t="s">
        <v>24</v>
      </c>
      <c r="BO31" t="s">
        <v>24</v>
      </c>
      <c r="BP31">
        <v>1</v>
      </c>
      <c r="BQ31">
        <v>1</v>
      </c>
      <c r="BR31" s="1">
        <v>43748</v>
      </c>
      <c r="BS31" t="s">
        <v>271</v>
      </c>
      <c r="BT31">
        <v>1</v>
      </c>
      <c r="BU31">
        <v>1800000</v>
      </c>
      <c r="BV31">
        <v>1</v>
      </c>
      <c r="BW31">
        <v>1</v>
      </c>
      <c r="BX31" t="s">
        <v>272</v>
      </c>
      <c r="BY31" s="92">
        <v>120</v>
      </c>
      <c r="BZ31" s="90">
        <v>120</v>
      </c>
      <c r="CA31" s="92">
        <v>100</v>
      </c>
      <c r="CB31" s="90">
        <v>100</v>
      </c>
      <c r="CC31" s="92">
        <v>150</v>
      </c>
      <c r="CD31" s="90">
        <v>150</v>
      </c>
      <c r="CE31">
        <v>1</v>
      </c>
      <c r="CF31" t="s">
        <v>273</v>
      </c>
      <c r="CG31">
        <v>1</v>
      </c>
      <c r="CH31" t="s">
        <v>56</v>
      </c>
      <c r="CI31">
        <v>1800000</v>
      </c>
      <c r="CJ31">
        <v>2</v>
      </c>
      <c r="CK31">
        <v>1</v>
      </c>
      <c r="CL31" t="s">
        <v>420</v>
      </c>
      <c r="CM31"/>
      <c r="CN31" s="3">
        <v>43746.73329960648</v>
      </c>
      <c r="CO31">
        <v>53028286</v>
      </c>
      <c r="CP31" t="s">
        <v>24</v>
      </c>
      <c r="CQ31">
        <v>0</v>
      </c>
      <c r="CR31" t="s">
        <v>24</v>
      </c>
      <c r="CS31" t="s">
        <v>24</v>
      </c>
      <c r="CT31">
        <v>0</v>
      </c>
      <c r="CU31">
        <v>0</v>
      </c>
      <c r="CV31" s="3">
        <v>43746.73329960648</v>
      </c>
      <c r="CW31">
        <v>53028286</v>
      </c>
      <c r="CX31" t="s">
        <v>275</v>
      </c>
      <c r="CY31" t="s">
        <v>24</v>
      </c>
      <c r="CZ31" t="s">
        <v>24</v>
      </c>
      <c r="DA31" t="s">
        <v>24</v>
      </c>
      <c r="DB31"/>
      <c r="DC31" t="s">
        <v>24</v>
      </c>
      <c r="DD31"/>
      <c r="DE31" t="s">
        <v>24</v>
      </c>
      <c r="DF31">
        <v>0</v>
      </c>
      <c r="DG31">
        <v>0</v>
      </c>
      <c r="DH31">
        <v>0</v>
      </c>
      <c r="DI31" s="91" t="s">
        <v>656</v>
      </c>
    </row>
    <row r="32" spans="1:113" ht="15" x14ac:dyDescent="0.25">
      <c r="A32" s="61" t="str">
        <f t="shared" si="8"/>
        <v>LAB1028578</v>
      </c>
      <c r="B32" s="61">
        <f t="shared" si="1"/>
        <v>1800000</v>
      </c>
      <c r="C32" s="61">
        <f t="shared" si="2"/>
        <v>1800000</v>
      </c>
      <c r="D32" s="61">
        <f t="shared" si="9"/>
        <v>1</v>
      </c>
      <c r="E32" s="53" t="s">
        <v>593</v>
      </c>
      <c r="F32" t="s">
        <v>367</v>
      </c>
      <c r="G32" t="s">
        <v>594</v>
      </c>
      <c r="H32">
        <v>12</v>
      </c>
      <c r="I32" t="s">
        <v>56</v>
      </c>
      <c r="J32" t="s">
        <v>266</v>
      </c>
      <c r="K32"/>
      <c r="L32">
        <v>969</v>
      </c>
      <c r="M32"/>
      <c r="N32"/>
      <c r="O32"/>
      <c r="P32" t="s">
        <v>595</v>
      </c>
      <c r="Q32" t="s">
        <v>596</v>
      </c>
      <c r="R32" t="s">
        <v>595</v>
      </c>
      <c r="S32" t="s">
        <v>597</v>
      </c>
      <c r="T32">
        <v>50</v>
      </c>
      <c r="U32">
        <v>50.1</v>
      </c>
      <c r="V32" t="s">
        <v>269</v>
      </c>
      <c r="W32" t="s">
        <v>269</v>
      </c>
      <c r="X32" t="s">
        <v>269</v>
      </c>
      <c r="Y32" t="s">
        <v>269</v>
      </c>
      <c r="Z32" t="s">
        <v>269</v>
      </c>
      <c r="AA32" t="s">
        <v>269</v>
      </c>
      <c r="AB32" t="s">
        <v>269</v>
      </c>
      <c r="AC32" t="s">
        <v>269</v>
      </c>
      <c r="AD32" t="s">
        <v>269</v>
      </c>
      <c r="AE32" t="s">
        <v>269</v>
      </c>
      <c r="AF32" t="s">
        <v>269</v>
      </c>
      <c r="AG32" t="s">
        <v>269</v>
      </c>
      <c r="AH32" t="s">
        <v>269</v>
      </c>
      <c r="AI32" t="s">
        <v>269</v>
      </c>
      <c r="AJ32" t="s">
        <v>270</v>
      </c>
      <c r="AK32" t="s">
        <v>270</v>
      </c>
      <c r="AL32" t="s">
        <v>271</v>
      </c>
      <c r="AM32" t="s">
        <v>271</v>
      </c>
      <c r="AN32" t="s">
        <v>24</v>
      </c>
      <c r="AO32" t="s">
        <v>24</v>
      </c>
      <c r="AP32" t="s">
        <v>24</v>
      </c>
      <c r="AQ32" t="s">
        <v>24</v>
      </c>
      <c r="AR32" t="s">
        <v>24</v>
      </c>
      <c r="AS32" t="s">
        <v>24</v>
      </c>
      <c r="AT32" t="s">
        <v>271</v>
      </c>
      <c r="AU32" t="s">
        <v>24</v>
      </c>
      <c r="AV32" t="s">
        <v>24</v>
      </c>
      <c r="AW32" t="s">
        <v>24</v>
      </c>
      <c r="AX32" t="s">
        <v>24</v>
      </c>
      <c r="AY32" t="s">
        <v>24</v>
      </c>
      <c r="AZ32" t="s">
        <v>24</v>
      </c>
      <c r="BA32">
        <v>0</v>
      </c>
      <c r="BB32">
        <v>1</v>
      </c>
      <c r="BC32">
        <v>20</v>
      </c>
      <c r="BD32" t="s">
        <v>24</v>
      </c>
      <c r="BE32">
        <v>1</v>
      </c>
      <c r="BF32">
        <v>50</v>
      </c>
      <c r="BG32" t="s">
        <v>24</v>
      </c>
      <c r="BH32" t="s">
        <v>24</v>
      </c>
      <c r="BI32" t="s">
        <v>271</v>
      </c>
      <c r="BJ32" t="s">
        <v>57</v>
      </c>
      <c r="BK32" t="s">
        <v>24</v>
      </c>
      <c r="BL32" t="s">
        <v>24</v>
      </c>
      <c r="BM32" t="s">
        <v>24</v>
      </c>
      <c r="BN32" t="s">
        <v>24</v>
      </c>
      <c r="BO32" t="s">
        <v>24</v>
      </c>
      <c r="BP32">
        <v>1</v>
      </c>
      <c r="BQ32">
        <v>1</v>
      </c>
      <c r="BR32" s="1">
        <v>43748</v>
      </c>
      <c r="BS32" t="s">
        <v>271</v>
      </c>
      <c r="BT32">
        <v>1</v>
      </c>
      <c r="BU32">
        <v>1800000</v>
      </c>
      <c r="BV32">
        <v>1</v>
      </c>
      <c r="BW32">
        <v>1</v>
      </c>
      <c r="BX32" t="s">
        <v>272</v>
      </c>
      <c r="BY32" s="92">
        <v>120</v>
      </c>
      <c r="BZ32" s="90">
        <v>120</v>
      </c>
      <c r="CA32" s="92">
        <v>100</v>
      </c>
      <c r="CB32" s="90">
        <v>100</v>
      </c>
      <c r="CC32" s="92">
        <v>150</v>
      </c>
      <c r="CD32" s="90">
        <v>150</v>
      </c>
      <c r="CE32">
        <v>1</v>
      </c>
      <c r="CF32" t="s">
        <v>273</v>
      </c>
      <c r="CG32">
        <v>1</v>
      </c>
      <c r="CH32" t="s">
        <v>56</v>
      </c>
      <c r="CI32">
        <v>1800000</v>
      </c>
      <c r="CJ32">
        <v>2</v>
      </c>
      <c r="CK32">
        <v>1</v>
      </c>
      <c r="CL32" t="s">
        <v>420</v>
      </c>
      <c r="CM32"/>
      <c r="CN32" s="3">
        <v>43746.73329960648</v>
      </c>
      <c r="CO32">
        <v>53028286</v>
      </c>
      <c r="CP32" t="s">
        <v>24</v>
      </c>
      <c r="CQ32">
        <v>0</v>
      </c>
      <c r="CR32" t="s">
        <v>24</v>
      </c>
      <c r="CS32" t="s">
        <v>24</v>
      </c>
      <c r="CT32">
        <v>0</v>
      </c>
      <c r="CU32">
        <v>0</v>
      </c>
      <c r="CV32" s="3">
        <v>43746.73329960648</v>
      </c>
      <c r="CW32">
        <v>53028286</v>
      </c>
      <c r="CX32" t="s">
        <v>275</v>
      </c>
      <c r="CY32" t="s">
        <v>24</v>
      </c>
      <c r="CZ32" t="s">
        <v>24</v>
      </c>
      <c r="DA32" t="s">
        <v>24</v>
      </c>
      <c r="DB32"/>
      <c r="DC32" t="s">
        <v>24</v>
      </c>
      <c r="DD32"/>
      <c r="DE32" t="s">
        <v>24</v>
      </c>
      <c r="DF32">
        <v>0</v>
      </c>
      <c r="DG32">
        <v>0</v>
      </c>
      <c r="DH32">
        <v>0</v>
      </c>
      <c r="DI32" s="91" t="s">
        <v>656</v>
      </c>
    </row>
    <row r="33" spans="1:113" ht="15" x14ac:dyDescent="0.25">
      <c r="A33" s="61" t="str">
        <f t="shared" si="8"/>
        <v>LAB1028559</v>
      </c>
      <c r="B33" s="61">
        <f t="shared" si="1"/>
        <v>1800000</v>
      </c>
      <c r="C33" s="61">
        <f t="shared" si="2"/>
        <v>1800000</v>
      </c>
      <c r="D33" s="61">
        <f t="shared" si="9"/>
        <v>1</v>
      </c>
      <c r="E33" s="53" t="s">
        <v>598</v>
      </c>
      <c r="F33" t="s">
        <v>367</v>
      </c>
      <c r="G33" t="s">
        <v>599</v>
      </c>
      <c r="H33">
        <v>12</v>
      </c>
      <c r="I33" t="s">
        <v>56</v>
      </c>
      <c r="J33" t="s">
        <v>266</v>
      </c>
      <c r="K33"/>
      <c r="L33">
        <v>974</v>
      </c>
      <c r="M33"/>
      <c r="N33"/>
      <c r="O33"/>
      <c r="P33" t="s">
        <v>600</v>
      </c>
      <c r="Q33" t="s">
        <v>601</v>
      </c>
      <c r="R33" t="s">
        <v>600</v>
      </c>
      <c r="S33" t="s">
        <v>602</v>
      </c>
      <c r="T33">
        <v>50</v>
      </c>
      <c r="U33">
        <v>50.1</v>
      </c>
      <c r="V33" t="s">
        <v>269</v>
      </c>
      <c r="W33" t="s">
        <v>269</v>
      </c>
      <c r="X33" t="s">
        <v>269</v>
      </c>
      <c r="Y33" t="s">
        <v>269</v>
      </c>
      <c r="Z33" t="s">
        <v>269</v>
      </c>
      <c r="AA33" t="s">
        <v>269</v>
      </c>
      <c r="AB33" t="s">
        <v>269</v>
      </c>
      <c r="AC33" t="s">
        <v>269</v>
      </c>
      <c r="AD33" t="s">
        <v>269</v>
      </c>
      <c r="AE33" t="s">
        <v>269</v>
      </c>
      <c r="AF33" t="s">
        <v>269</v>
      </c>
      <c r="AG33" t="s">
        <v>269</v>
      </c>
      <c r="AH33" t="s">
        <v>269</v>
      </c>
      <c r="AI33" t="s">
        <v>269</v>
      </c>
      <c r="AJ33" t="s">
        <v>270</v>
      </c>
      <c r="AK33" t="s">
        <v>270</v>
      </c>
      <c r="AL33" t="s">
        <v>271</v>
      </c>
      <c r="AM33" t="s">
        <v>271</v>
      </c>
      <c r="AN33" t="s">
        <v>24</v>
      </c>
      <c r="AO33" t="s">
        <v>24</v>
      </c>
      <c r="AP33" t="s">
        <v>24</v>
      </c>
      <c r="AQ33" t="s">
        <v>24</v>
      </c>
      <c r="AR33" t="s">
        <v>24</v>
      </c>
      <c r="AS33" t="s">
        <v>24</v>
      </c>
      <c r="AT33" t="s">
        <v>271</v>
      </c>
      <c r="AU33" t="s">
        <v>24</v>
      </c>
      <c r="AV33" t="s">
        <v>24</v>
      </c>
      <c r="AW33" t="s">
        <v>24</v>
      </c>
      <c r="AX33" t="s">
        <v>24</v>
      </c>
      <c r="AY33" t="s">
        <v>24</v>
      </c>
      <c r="AZ33" t="s">
        <v>24</v>
      </c>
      <c r="BA33">
        <v>0</v>
      </c>
      <c r="BB33">
        <v>1</v>
      </c>
      <c r="BC33">
        <v>20</v>
      </c>
      <c r="BD33" t="s">
        <v>24</v>
      </c>
      <c r="BE33">
        <v>1</v>
      </c>
      <c r="BF33">
        <v>50</v>
      </c>
      <c r="BG33" t="s">
        <v>24</v>
      </c>
      <c r="BH33" t="s">
        <v>24</v>
      </c>
      <c r="BI33" t="s">
        <v>271</v>
      </c>
      <c r="BJ33" t="s">
        <v>57</v>
      </c>
      <c r="BK33" t="s">
        <v>24</v>
      </c>
      <c r="BL33" t="s">
        <v>24</v>
      </c>
      <c r="BM33" t="s">
        <v>24</v>
      </c>
      <c r="BN33" t="s">
        <v>24</v>
      </c>
      <c r="BO33" t="s">
        <v>24</v>
      </c>
      <c r="BP33">
        <v>1</v>
      </c>
      <c r="BQ33">
        <v>1</v>
      </c>
      <c r="BR33" s="1">
        <v>43748</v>
      </c>
      <c r="BS33" t="s">
        <v>271</v>
      </c>
      <c r="BT33">
        <v>1</v>
      </c>
      <c r="BU33">
        <v>1800000</v>
      </c>
      <c r="BV33">
        <v>1</v>
      </c>
      <c r="BW33">
        <v>1</v>
      </c>
      <c r="BX33" t="s">
        <v>272</v>
      </c>
      <c r="BY33" s="92">
        <v>120</v>
      </c>
      <c r="BZ33" s="90">
        <v>120</v>
      </c>
      <c r="CA33" s="92">
        <v>100</v>
      </c>
      <c r="CB33" s="90">
        <v>100</v>
      </c>
      <c r="CC33" s="92">
        <v>150</v>
      </c>
      <c r="CD33" s="90">
        <v>150</v>
      </c>
      <c r="CE33">
        <v>1</v>
      </c>
      <c r="CF33" t="s">
        <v>273</v>
      </c>
      <c r="CG33">
        <v>1</v>
      </c>
      <c r="CH33" t="s">
        <v>56</v>
      </c>
      <c r="CI33">
        <v>1800000</v>
      </c>
      <c r="CJ33">
        <v>2</v>
      </c>
      <c r="CK33">
        <v>1</v>
      </c>
      <c r="CL33" t="s">
        <v>420</v>
      </c>
      <c r="CM33"/>
      <c r="CN33" s="3">
        <v>43746.73329960648</v>
      </c>
      <c r="CO33">
        <v>53028286</v>
      </c>
      <c r="CP33" t="s">
        <v>24</v>
      </c>
      <c r="CQ33">
        <v>0</v>
      </c>
      <c r="CR33" t="s">
        <v>24</v>
      </c>
      <c r="CS33" t="s">
        <v>24</v>
      </c>
      <c r="CT33">
        <v>0</v>
      </c>
      <c r="CU33">
        <v>0</v>
      </c>
      <c r="CV33" s="3">
        <v>43746.73329960648</v>
      </c>
      <c r="CW33">
        <v>53028286</v>
      </c>
      <c r="CX33" t="s">
        <v>275</v>
      </c>
      <c r="CY33" t="s">
        <v>24</v>
      </c>
      <c r="CZ33" t="s">
        <v>24</v>
      </c>
      <c r="DA33" t="s">
        <v>24</v>
      </c>
      <c r="DB33"/>
      <c r="DC33" t="s">
        <v>24</v>
      </c>
      <c r="DD33"/>
      <c r="DE33" t="s">
        <v>24</v>
      </c>
      <c r="DF33">
        <v>0</v>
      </c>
      <c r="DG33">
        <v>0</v>
      </c>
      <c r="DH33">
        <v>0</v>
      </c>
      <c r="DI33" s="91" t="s">
        <v>656</v>
      </c>
    </row>
    <row r="34" spans="1:113" ht="15" x14ac:dyDescent="0.25">
      <c r="A34" s="61" t="str">
        <f t="shared" si="8"/>
        <v>LAB1028256</v>
      </c>
      <c r="B34" s="61">
        <f t="shared" si="1"/>
        <v>25600</v>
      </c>
      <c r="C34" s="61">
        <f t="shared" si="2"/>
        <v>1800000</v>
      </c>
      <c r="D34" s="61">
        <f t="shared" si="9"/>
        <v>70.3125</v>
      </c>
      <c r="E34" s="53" t="s">
        <v>603</v>
      </c>
      <c r="F34" t="s">
        <v>367</v>
      </c>
      <c r="G34" t="s">
        <v>432</v>
      </c>
      <c r="H34">
        <v>12</v>
      </c>
      <c r="I34" t="s">
        <v>377</v>
      </c>
      <c r="J34" t="s">
        <v>266</v>
      </c>
      <c r="K34"/>
      <c r="L34">
        <v>4918</v>
      </c>
      <c r="M34"/>
      <c r="N34"/>
      <c r="O34"/>
      <c r="P34" t="s">
        <v>433</v>
      </c>
      <c r="Q34" t="s">
        <v>449</v>
      </c>
      <c r="R34" t="s">
        <v>433</v>
      </c>
      <c r="S34" t="s">
        <v>450</v>
      </c>
      <c r="T34">
        <v>50</v>
      </c>
      <c r="U34">
        <v>50.1</v>
      </c>
      <c r="V34" t="s">
        <v>269</v>
      </c>
      <c r="W34" t="s">
        <v>269</v>
      </c>
      <c r="X34" t="s">
        <v>269</v>
      </c>
      <c r="Y34" t="s">
        <v>269</v>
      </c>
      <c r="Z34" t="s">
        <v>269</v>
      </c>
      <c r="AA34" t="s">
        <v>269</v>
      </c>
      <c r="AB34" t="s">
        <v>269</v>
      </c>
      <c r="AC34" t="s">
        <v>269</v>
      </c>
      <c r="AD34" t="s">
        <v>269</v>
      </c>
      <c r="AE34" t="s">
        <v>269</v>
      </c>
      <c r="AF34" t="s">
        <v>269</v>
      </c>
      <c r="AG34" t="s">
        <v>269</v>
      </c>
      <c r="AH34" t="s">
        <v>269</v>
      </c>
      <c r="AI34" t="s">
        <v>269</v>
      </c>
      <c r="AJ34" t="s">
        <v>270</v>
      </c>
      <c r="AK34" t="s">
        <v>270</v>
      </c>
      <c r="AL34" t="s">
        <v>271</v>
      </c>
      <c r="AM34" t="s">
        <v>271</v>
      </c>
      <c r="AN34" t="s">
        <v>24</v>
      </c>
      <c r="AO34" t="s">
        <v>24</v>
      </c>
      <c r="AP34" t="s">
        <v>24</v>
      </c>
      <c r="AQ34" t="s">
        <v>24</v>
      </c>
      <c r="AR34" t="s">
        <v>24</v>
      </c>
      <c r="AS34" t="s">
        <v>24</v>
      </c>
      <c r="AT34" t="s">
        <v>271</v>
      </c>
      <c r="AU34" t="s">
        <v>24</v>
      </c>
      <c r="AV34" t="s">
        <v>24</v>
      </c>
      <c r="AW34" t="s">
        <v>24</v>
      </c>
      <c r="AX34" t="s">
        <v>24</v>
      </c>
      <c r="AY34" t="s">
        <v>24</v>
      </c>
      <c r="AZ34" t="s">
        <v>24</v>
      </c>
      <c r="BA34">
        <v>0</v>
      </c>
      <c r="BB34">
        <v>1</v>
      </c>
      <c r="BC34">
        <v>20</v>
      </c>
      <c r="BD34" t="s">
        <v>271</v>
      </c>
      <c r="BE34">
        <v>1</v>
      </c>
      <c r="BF34">
        <v>50</v>
      </c>
      <c r="BG34" t="s">
        <v>24</v>
      </c>
      <c r="BH34" t="s">
        <v>24</v>
      </c>
      <c r="BI34" t="s">
        <v>271</v>
      </c>
      <c r="BJ34" t="s">
        <v>57</v>
      </c>
      <c r="BK34" t="s">
        <v>24</v>
      </c>
      <c r="BL34" t="s">
        <v>24</v>
      </c>
      <c r="BM34" t="s">
        <v>24</v>
      </c>
      <c r="BN34" t="s">
        <v>24</v>
      </c>
      <c r="BO34" t="s">
        <v>24</v>
      </c>
      <c r="BP34">
        <v>1</v>
      </c>
      <c r="BQ34">
        <v>1</v>
      </c>
      <c r="BR34" s="1">
        <v>43692</v>
      </c>
      <c r="BS34" t="s">
        <v>271</v>
      </c>
      <c r="BT34">
        <v>1</v>
      </c>
      <c r="BU34">
        <v>1800000</v>
      </c>
      <c r="BV34">
        <v>17</v>
      </c>
      <c r="BW34">
        <v>17</v>
      </c>
      <c r="BX34" t="s">
        <v>368</v>
      </c>
      <c r="BY34" s="92">
        <v>40</v>
      </c>
      <c r="BZ34" s="90">
        <v>40</v>
      </c>
      <c r="CA34" s="92">
        <v>40</v>
      </c>
      <c r="CB34" s="90">
        <v>40</v>
      </c>
      <c r="CC34" s="92">
        <v>16</v>
      </c>
      <c r="CD34" s="90">
        <v>16</v>
      </c>
      <c r="CE34">
        <v>25600</v>
      </c>
      <c r="CF34" t="s">
        <v>273</v>
      </c>
      <c r="CG34">
        <v>1</v>
      </c>
      <c r="CH34" t="s">
        <v>56</v>
      </c>
      <c r="CI34">
        <v>1800000</v>
      </c>
      <c r="CJ34">
        <v>2</v>
      </c>
      <c r="CK34">
        <v>1</v>
      </c>
      <c r="CL34" t="s">
        <v>462</v>
      </c>
      <c r="CM34"/>
      <c r="CN34" s="3">
        <v>43691.641488020832</v>
      </c>
      <c r="CO34">
        <v>53028286</v>
      </c>
      <c r="CP34" t="s">
        <v>24</v>
      </c>
      <c r="CQ34">
        <v>0</v>
      </c>
      <c r="CR34" t="s">
        <v>24</v>
      </c>
      <c r="CS34" t="s">
        <v>24</v>
      </c>
      <c r="CT34">
        <v>0</v>
      </c>
      <c r="CU34">
        <v>0</v>
      </c>
      <c r="CV34" s="3">
        <v>43700.733753912034</v>
      </c>
      <c r="CW34">
        <v>53028286</v>
      </c>
      <c r="CX34" t="s">
        <v>275</v>
      </c>
      <c r="CY34" t="s">
        <v>24</v>
      </c>
      <c r="CZ34" t="s">
        <v>24</v>
      </c>
      <c r="DA34" t="s">
        <v>24</v>
      </c>
      <c r="DB34"/>
      <c r="DC34" t="s">
        <v>24</v>
      </c>
      <c r="DD34"/>
      <c r="DE34" t="s">
        <v>24</v>
      </c>
      <c r="DF34">
        <v>0</v>
      </c>
      <c r="DG34">
        <v>0</v>
      </c>
      <c r="DH34">
        <v>0</v>
      </c>
      <c r="DI34" s="91" t="s">
        <v>656</v>
      </c>
    </row>
    <row r="35" spans="1:113" ht="15" x14ac:dyDescent="0.25">
      <c r="A35" s="61" t="str">
        <f t="shared" si="8"/>
        <v>LAB1028257</v>
      </c>
      <c r="B35" s="61">
        <f t="shared" si="1"/>
        <v>25600</v>
      </c>
      <c r="C35" s="61">
        <f t="shared" si="2"/>
        <v>1800000</v>
      </c>
      <c r="D35" s="61">
        <f t="shared" si="9"/>
        <v>70.3125</v>
      </c>
      <c r="E35" s="53" t="s">
        <v>604</v>
      </c>
      <c r="F35" t="s">
        <v>367</v>
      </c>
      <c r="G35" t="s">
        <v>434</v>
      </c>
      <c r="H35">
        <v>12</v>
      </c>
      <c r="I35" t="s">
        <v>377</v>
      </c>
      <c r="J35" t="s">
        <v>266</v>
      </c>
      <c r="K35"/>
      <c r="L35">
        <v>4919</v>
      </c>
      <c r="M35"/>
      <c r="N35"/>
      <c r="O35"/>
      <c r="P35" t="s">
        <v>435</v>
      </c>
      <c r="Q35" t="s">
        <v>449</v>
      </c>
      <c r="R35" t="s">
        <v>435</v>
      </c>
      <c r="S35" t="s">
        <v>451</v>
      </c>
      <c r="T35">
        <v>50</v>
      </c>
      <c r="U35">
        <v>50.1</v>
      </c>
      <c r="V35" t="s">
        <v>269</v>
      </c>
      <c r="W35" t="s">
        <v>269</v>
      </c>
      <c r="X35" t="s">
        <v>269</v>
      </c>
      <c r="Y35" t="s">
        <v>269</v>
      </c>
      <c r="Z35" t="s">
        <v>269</v>
      </c>
      <c r="AA35" t="s">
        <v>269</v>
      </c>
      <c r="AB35" t="s">
        <v>269</v>
      </c>
      <c r="AC35" t="s">
        <v>269</v>
      </c>
      <c r="AD35" t="s">
        <v>269</v>
      </c>
      <c r="AE35" t="s">
        <v>269</v>
      </c>
      <c r="AF35" t="s">
        <v>269</v>
      </c>
      <c r="AG35" t="s">
        <v>269</v>
      </c>
      <c r="AH35" t="s">
        <v>269</v>
      </c>
      <c r="AI35" t="s">
        <v>269</v>
      </c>
      <c r="AJ35" t="s">
        <v>270</v>
      </c>
      <c r="AK35" t="s">
        <v>270</v>
      </c>
      <c r="AL35" t="s">
        <v>271</v>
      </c>
      <c r="AM35" t="s">
        <v>271</v>
      </c>
      <c r="AN35" t="s">
        <v>24</v>
      </c>
      <c r="AO35" t="s">
        <v>24</v>
      </c>
      <c r="AP35" t="s">
        <v>24</v>
      </c>
      <c r="AQ35" t="s">
        <v>24</v>
      </c>
      <c r="AR35" t="s">
        <v>24</v>
      </c>
      <c r="AS35" t="s">
        <v>24</v>
      </c>
      <c r="AT35" t="s">
        <v>271</v>
      </c>
      <c r="AU35" t="s">
        <v>24</v>
      </c>
      <c r="AV35" t="s">
        <v>24</v>
      </c>
      <c r="AW35" t="s">
        <v>24</v>
      </c>
      <c r="AX35" t="s">
        <v>24</v>
      </c>
      <c r="AY35" t="s">
        <v>24</v>
      </c>
      <c r="AZ35" t="s">
        <v>24</v>
      </c>
      <c r="BA35">
        <v>0</v>
      </c>
      <c r="BB35">
        <v>1</v>
      </c>
      <c r="BC35">
        <v>20</v>
      </c>
      <c r="BD35" t="s">
        <v>271</v>
      </c>
      <c r="BE35">
        <v>1</v>
      </c>
      <c r="BF35">
        <v>50</v>
      </c>
      <c r="BG35" t="s">
        <v>24</v>
      </c>
      <c r="BH35" t="s">
        <v>24</v>
      </c>
      <c r="BI35" t="s">
        <v>271</v>
      </c>
      <c r="BJ35" t="s">
        <v>57</v>
      </c>
      <c r="BK35" t="s">
        <v>24</v>
      </c>
      <c r="BL35" t="s">
        <v>24</v>
      </c>
      <c r="BM35" t="s">
        <v>24</v>
      </c>
      <c r="BN35" t="s">
        <v>24</v>
      </c>
      <c r="BO35" t="s">
        <v>24</v>
      </c>
      <c r="BP35">
        <v>1</v>
      </c>
      <c r="BQ35">
        <v>1</v>
      </c>
      <c r="BR35" s="1">
        <v>43692</v>
      </c>
      <c r="BS35" t="s">
        <v>271</v>
      </c>
      <c r="BT35">
        <v>1</v>
      </c>
      <c r="BU35">
        <v>1800000</v>
      </c>
      <c r="BV35">
        <v>17</v>
      </c>
      <c r="BW35">
        <v>17</v>
      </c>
      <c r="BX35" t="s">
        <v>368</v>
      </c>
      <c r="BY35" s="92">
        <v>40</v>
      </c>
      <c r="BZ35" s="90">
        <v>40</v>
      </c>
      <c r="CA35" s="92">
        <v>40</v>
      </c>
      <c r="CB35" s="90">
        <v>40</v>
      </c>
      <c r="CC35" s="92">
        <v>16</v>
      </c>
      <c r="CD35" s="90">
        <v>16</v>
      </c>
      <c r="CE35">
        <v>25600</v>
      </c>
      <c r="CF35" t="s">
        <v>273</v>
      </c>
      <c r="CG35">
        <v>1</v>
      </c>
      <c r="CH35" t="s">
        <v>56</v>
      </c>
      <c r="CI35">
        <v>1800000</v>
      </c>
      <c r="CJ35">
        <v>2</v>
      </c>
      <c r="CK35">
        <v>1</v>
      </c>
      <c r="CL35" t="s">
        <v>462</v>
      </c>
      <c r="CM35"/>
      <c r="CN35" s="3">
        <v>43691.641488020832</v>
      </c>
      <c r="CO35">
        <v>53028286</v>
      </c>
      <c r="CP35" t="s">
        <v>24</v>
      </c>
      <c r="CQ35">
        <v>0</v>
      </c>
      <c r="CR35" t="s">
        <v>24</v>
      </c>
      <c r="CS35" t="s">
        <v>24</v>
      </c>
      <c r="CT35">
        <v>0</v>
      </c>
      <c r="CU35">
        <v>0</v>
      </c>
      <c r="CV35" s="3">
        <v>43700.733753912034</v>
      </c>
      <c r="CW35">
        <v>53028286</v>
      </c>
      <c r="CX35" t="s">
        <v>275</v>
      </c>
      <c r="CY35" t="s">
        <v>24</v>
      </c>
      <c r="CZ35" t="s">
        <v>24</v>
      </c>
      <c r="DA35" t="s">
        <v>24</v>
      </c>
      <c r="DB35"/>
      <c r="DC35" t="s">
        <v>24</v>
      </c>
      <c r="DD35"/>
      <c r="DE35" t="s">
        <v>24</v>
      </c>
      <c r="DF35">
        <v>0</v>
      </c>
      <c r="DG35">
        <v>0</v>
      </c>
      <c r="DH35">
        <v>0</v>
      </c>
      <c r="DI35" s="91" t="s">
        <v>656</v>
      </c>
    </row>
    <row r="36" spans="1:113" ht="15" x14ac:dyDescent="0.25">
      <c r="A36" s="61" t="str">
        <f t="shared" si="8"/>
        <v>LAB1028258</v>
      </c>
      <c r="B36" s="61">
        <f t="shared" si="1"/>
        <v>62500</v>
      </c>
      <c r="C36" s="61">
        <f t="shared" si="2"/>
        <v>1800000</v>
      </c>
      <c r="D36" s="61">
        <f t="shared" si="9"/>
        <v>28.8</v>
      </c>
      <c r="E36" s="53" t="s">
        <v>605</v>
      </c>
      <c r="F36" t="s">
        <v>367</v>
      </c>
      <c r="G36" t="s">
        <v>436</v>
      </c>
      <c r="H36">
        <v>12</v>
      </c>
      <c r="I36" t="s">
        <v>377</v>
      </c>
      <c r="J36" t="s">
        <v>266</v>
      </c>
      <c r="K36"/>
      <c r="L36">
        <v>6395</v>
      </c>
      <c r="M36"/>
      <c r="N36"/>
      <c r="O36"/>
      <c r="P36" t="s">
        <v>437</v>
      </c>
      <c r="Q36" t="s">
        <v>452</v>
      </c>
      <c r="R36" t="s">
        <v>437</v>
      </c>
      <c r="S36" t="s">
        <v>453</v>
      </c>
      <c r="T36">
        <v>50</v>
      </c>
      <c r="U36">
        <v>50.1</v>
      </c>
      <c r="V36" t="s">
        <v>269</v>
      </c>
      <c r="W36" t="s">
        <v>269</v>
      </c>
      <c r="X36" t="s">
        <v>269</v>
      </c>
      <c r="Y36" t="s">
        <v>269</v>
      </c>
      <c r="Z36" t="s">
        <v>269</v>
      </c>
      <c r="AA36" t="s">
        <v>269</v>
      </c>
      <c r="AB36" t="s">
        <v>269</v>
      </c>
      <c r="AC36" t="s">
        <v>269</v>
      </c>
      <c r="AD36" t="s">
        <v>269</v>
      </c>
      <c r="AE36" t="s">
        <v>269</v>
      </c>
      <c r="AF36" t="s">
        <v>269</v>
      </c>
      <c r="AG36" t="s">
        <v>269</v>
      </c>
      <c r="AH36" t="s">
        <v>269</v>
      </c>
      <c r="AI36" t="s">
        <v>269</v>
      </c>
      <c r="AJ36" t="s">
        <v>270</v>
      </c>
      <c r="AK36" t="s">
        <v>270</v>
      </c>
      <c r="AL36" t="s">
        <v>271</v>
      </c>
      <c r="AM36" t="s">
        <v>271</v>
      </c>
      <c r="AN36" t="s">
        <v>24</v>
      </c>
      <c r="AO36" t="s">
        <v>24</v>
      </c>
      <c r="AP36" t="s">
        <v>24</v>
      </c>
      <c r="AQ36" t="s">
        <v>24</v>
      </c>
      <c r="AR36" t="s">
        <v>24</v>
      </c>
      <c r="AS36" t="s">
        <v>24</v>
      </c>
      <c r="AT36" t="s">
        <v>271</v>
      </c>
      <c r="AU36" t="s">
        <v>24</v>
      </c>
      <c r="AV36" t="s">
        <v>24</v>
      </c>
      <c r="AW36" t="s">
        <v>24</v>
      </c>
      <c r="AX36" t="s">
        <v>24</v>
      </c>
      <c r="AY36" t="s">
        <v>24</v>
      </c>
      <c r="AZ36" t="s">
        <v>24</v>
      </c>
      <c r="BA36">
        <v>0</v>
      </c>
      <c r="BB36">
        <v>1</v>
      </c>
      <c r="BC36">
        <v>20</v>
      </c>
      <c r="BD36" t="s">
        <v>271</v>
      </c>
      <c r="BE36">
        <v>1</v>
      </c>
      <c r="BF36">
        <v>50</v>
      </c>
      <c r="BG36" t="s">
        <v>24</v>
      </c>
      <c r="BH36" t="s">
        <v>24</v>
      </c>
      <c r="BI36" t="s">
        <v>271</v>
      </c>
      <c r="BJ36" t="s">
        <v>57</v>
      </c>
      <c r="BK36" t="s">
        <v>24</v>
      </c>
      <c r="BL36" t="s">
        <v>24</v>
      </c>
      <c r="BM36" t="s">
        <v>24</v>
      </c>
      <c r="BN36" t="s">
        <v>24</v>
      </c>
      <c r="BO36" t="s">
        <v>24</v>
      </c>
      <c r="BP36">
        <v>1</v>
      </c>
      <c r="BQ36">
        <v>1</v>
      </c>
      <c r="BR36" s="1">
        <v>43692</v>
      </c>
      <c r="BS36" t="s">
        <v>271</v>
      </c>
      <c r="BT36">
        <v>1</v>
      </c>
      <c r="BU36">
        <v>1800000</v>
      </c>
      <c r="BV36">
        <v>35</v>
      </c>
      <c r="BW36">
        <v>35</v>
      </c>
      <c r="BX36" t="s">
        <v>368</v>
      </c>
      <c r="BY36" s="92">
        <v>50</v>
      </c>
      <c r="BZ36" s="90">
        <v>50</v>
      </c>
      <c r="CA36" s="92">
        <v>50</v>
      </c>
      <c r="CB36" s="90">
        <v>50</v>
      </c>
      <c r="CC36" s="92">
        <v>25</v>
      </c>
      <c r="CD36" s="90">
        <v>25</v>
      </c>
      <c r="CE36">
        <v>62500</v>
      </c>
      <c r="CF36" t="s">
        <v>273</v>
      </c>
      <c r="CG36">
        <v>1</v>
      </c>
      <c r="CH36" t="s">
        <v>56</v>
      </c>
      <c r="CI36">
        <v>1800000</v>
      </c>
      <c r="CJ36">
        <v>2</v>
      </c>
      <c r="CK36">
        <v>1</v>
      </c>
      <c r="CL36" t="s">
        <v>462</v>
      </c>
      <c r="CM36"/>
      <c r="CN36" s="3">
        <v>43691.641488020832</v>
      </c>
      <c r="CO36">
        <v>53028286</v>
      </c>
      <c r="CP36" t="s">
        <v>24</v>
      </c>
      <c r="CQ36">
        <v>0</v>
      </c>
      <c r="CR36" t="s">
        <v>24</v>
      </c>
      <c r="CS36" t="s">
        <v>24</v>
      </c>
      <c r="CT36">
        <v>0</v>
      </c>
      <c r="CU36">
        <v>0</v>
      </c>
      <c r="CV36" s="3">
        <v>43700.733753912034</v>
      </c>
      <c r="CW36">
        <v>53028286</v>
      </c>
      <c r="CX36" t="s">
        <v>275</v>
      </c>
      <c r="CY36" t="s">
        <v>24</v>
      </c>
      <c r="CZ36" t="s">
        <v>24</v>
      </c>
      <c r="DA36" t="s">
        <v>24</v>
      </c>
      <c r="DB36"/>
      <c r="DC36" t="s">
        <v>24</v>
      </c>
      <c r="DD36"/>
      <c r="DE36" t="s">
        <v>24</v>
      </c>
      <c r="DF36">
        <v>0</v>
      </c>
      <c r="DG36">
        <v>0</v>
      </c>
      <c r="DH36">
        <v>0</v>
      </c>
      <c r="DI36" s="91" t="s">
        <v>656</v>
      </c>
    </row>
    <row r="37" spans="1:113" ht="15" x14ac:dyDescent="0.25">
      <c r="A37" s="61" t="str">
        <f t="shared" si="8"/>
        <v>LAB1028711</v>
      </c>
      <c r="B37" s="61">
        <f t="shared" si="1"/>
        <v>32000</v>
      </c>
      <c r="C37" s="61">
        <f t="shared" si="2"/>
        <v>1800000</v>
      </c>
      <c r="D37" s="61">
        <f t="shared" si="9"/>
        <v>56.25</v>
      </c>
      <c r="E37" s="53" t="s">
        <v>606</v>
      </c>
      <c r="F37" t="s">
        <v>367</v>
      </c>
      <c r="G37" t="s">
        <v>607</v>
      </c>
      <c r="H37">
        <v>12</v>
      </c>
      <c r="I37" t="s">
        <v>56</v>
      </c>
      <c r="J37" t="s">
        <v>266</v>
      </c>
      <c r="K37"/>
      <c r="L37">
        <v>40331</v>
      </c>
      <c r="M37"/>
      <c r="N37"/>
      <c r="O37"/>
      <c r="P37" t="s">
        <v>608</v>
      </c>
      <c r="Q37" t="s">
        <v>609</v>
      </c>
      <c r="R37" t="s">
        <v>608</v>
      </c>
      <c r="S37" t="s">
        <v>610</v>
      </c>
      <c r="T37">
        <v>50</v>
      </c>
      <c r="U37">
        <v>50.1</v>
      </c>
      <c r="V37" t="s">
        <v>269</v>
      </c>
      <c r="W37" t="s">
        <v>269</v>
      </c>
      <c r="X37" t="s">
        <v>269</v>
      </c>
      <c r="Y37" t="s">
        <v>269</v>
      </c>
      <c r="Z37" t="s">
        <v>269</v>
      </c>
      <c r="AA37" t="s">
        <v>269</v>
      </c>
      <c r="AB37" t="s">
        <v>269</v>
      </c>
      <c r="AC37" t="s">
        <v>269</v>
      </c>
      <c r="AD37" t="s">
        <v>269</v>
      </c>
      <c r="AE37" t="s">
        <v>269</v>
      </c>
      <c r="AF37" t="s">
        <v>269</v>
      </c>
      <c r="AG37" t="s">
        <v>269</v>
      </c>
      <c r="AH37" t="s">
        <v>269</v>
      </c>
      <c r="AI37" t="s">
        <v>269</v>
      </c>
      <c r="AJ37" t="s">
        <v>270</v>
      </c>
      <c r="AK37" t="s">
        <v>270</v>
      </c>
      <c r="AL37" t="s">
        <v>271</v>
      </c>
      <c r="AM37" t="s">
        <v>271</v>
      </c>
      <c r="AN37" t="s">
        <v>24</v>
      </c>
      <c r="AO37" t="s">
        <v>24</v>
      </c>
      <c r="AP37" t="s">
        <v>24</v>
      </c>
      <c r="AQ37" t="s">
        <v>24</v>
      </c>
      <c r="AR37" t="s">
        <v>24</v>
      </c>
      <c r="AS37" t="s">
        <v>24</v>
      </c>
      <c r="AT37" t="s">
        <v>24</v>
      </c>
      <c r="AU37" t="s">
        <v>24</v>
      </c>
      <c r="AV37" t="s">
        <v>24</v>
      </c>
      <c r="AW37" t="s">
        <v>24</v>
      </c>
      <c r="AX37" t="s">
        <v>24</v>
      </c>
      <c r="AY37" t="s">
        <v>24</v>
      </c>
      <c r="AZ37" t="s">
        <v>24</v>
      </c>
      <c r="BA37">
        <v>0</v>
      </c>
      <c r="BB37">
        <v>0</v>
      </c>
      <c r="BC37">
        <v>0</v>
      </c>
      <c r="BD37" t="s">
        <v>24</v>
      </c>
      <c r="BE37">
        <v>1</v>
      </c>
      <c r="BF37">
        <v>12</v>
      </c>
      <c r="BG37" t="s">
        <v>24</v>
      </c>
      <c r="BH37" t="s">
        <v>24</v>
      </c>
      <c r="BI37" t="s">
        <v>24</v>
      </c>
      <c r="BJ37" t="s">
        <v>57</v>
      </c>
      <c r="BK37" t="s">
        <v>24</v>
      </c>
      <c r="BL37" t="s">
        <v>24</v>
      </c>
      <c r="BM37" t="s">
        <v>24</v>
      </c>
      <c r="BN37" t="s">
        <v>24</v>
      </c>
      <c r="BO37" t="s">
        <v>24</v>
      </c>
      <c r="BP37">
        <v>1</v>
      </c>
      <c r="BQ37">
        <v>1</v>
      </c>
      <c r="BR37" s="1">
        <v>43768</v>
      </c>
      <c r="BS37" t="s">
        <v>271</v>
      </c>
      <c r="BT37">
        <v>1</v>
      </c>
      <c r="BU37">
        <v>56</v>
      </c>
      <c r="BV37">
        <v>10</v>
      </c>
      <c r="BW37">
        <v>10</v>
      </c>
      <c r="BX37" t="s">
        <v>407</v>
      </c>
      <c r="BY37" s="92">
        <v>40</v>
      </c>
      <c r="BZ37" s="90">
        <v>40</v>
      </c>
      <c r="CA37" s="92">
        <v>20</v>
      </c>
      <c r="CB37" s="90">
        <v>20</v>
      </c>
      <c r="CC37" s="92">
        <v>40</v>
      </c>
      <c r="CD37" s="90">
        <v>40</v>
      </c>
      <c r="CE37">
        <v>32000</v>
      </c>
      <c r="CF37" t="s">
        <v>273</v>
      </c>
      <c r="CG37">
        <v>20</v>
      </c>
      <c r="CH37" t="s">
        <v>56</v>
      </c>
      <c r="CI37">
        <v>56</v>
      </c>
      <c r="CJ37">
        <v>2</v>
      </c>
      <c r="CK37">
        <v>1</v>
      </c>
      <c r="CL37" t="s">
        <v>274</v>
      </c>
      <c r="CM37"/>
      <c r="CN37" s="3">
        <v>43768.336502847225</v>
      </c>
      <c r="CO37">
        <v>53028286</v>
      </c>
      <c r="CP37" t="s">
        <v>24</v>
      </c>
      <c r="CQ37">
        <v>0</v>
      </c>
      <c r="CR37" t="s">
        <v>24</v>
      </c>
      <c r="CS37" t="s">
        <v>24</v>
      </c>
      <c r="CT37">
        <v>0</v>
      </c>
      <c r="CU37">
        <v>0</v>
      </c>
      <c r="CV37" s="3">
        <v>43768.389282372686</v>
      </c>
      <c r="CW37">
        <v>53028286</v>
      </c>
      <c r="CX37" t="s">
        <v>275</v>
      </c>
      <c r="CY37" t="s">
        <v>24</v>
      </c>
      <c r="CZ37" t="s">
        <v>24</v>
      </c>
      <c r="DA37" t="s">
        <v>24</v>
      </c>
      <c r="DB37"/>
      <c r="DC37" t="s">
        <v>24</v>
      </c>
      <c r="DD37"/>
      <c r="DE37" t="s">
        <v>24</v>
      </c>
      <c r="DF37">
        <v>0</v>
      </c>
      <c r="DG37">
        <v>0</v>
      </c>
      <c r="DH37">
        <v>0</v>
      </c>
      <c r="DI37" s="91" t="s">
        <v>656</v>
      </c>
    </row>
    <row r="38" spans="1:113" ht="15" x14ac:dyDescent="0.25">
      <c r="A38" s="61" t="str">
        <f t="shared" si="8"/>
        <v>LAB1028548</v>
      </c>
      <c r="B38" s="61">
        <f t="shared" si="1"/>
        <v>1800000</v>
      </c>
      <c r="C38" s="61">
        <f t="shared" si="2"/>
        <v>1800000</v>
      </c>
      <c r="D38" s="61">
        <f t="shared" si="9"/>
        <v>1</v>
      </c>
      <c r="E38" s="53" t="s">
        <v>611</v>
      </c>
      <c r="F38" t="s">
        <v>367</v>
      </c>
      <c r="G38" t="s">
        <v>612</v>
      </c>
      <c r="H38">
        <v>12</v>
      </c>
      <c r="I38" t="s">
        <v>56</v>
      </c>
      <c r="J38" t="s">
        <v>266</v>
      </c>
      <c r="K38"/>
      <c r="L38">
        <v>79734</v>
      </c>
      <c r="M38"/>
      <c r="N38"/>
      <c r="O38"/>
      <c r="P38" t="s">
        <v>613</v>
      </c>
      <c r="Q38" t="s">
        <v>614</v>
      </c>
      <c r="R38" t="s">
        <v>613</v>
      </c>
      <c r="S38" t="s">
        <v>615</v>
      </c>
      <c r="T38">
        <v>50</v>
      </c>
      <c r="U38">
        <v>50.1</v>
      </c>
      <c r="V38" t="s">
        <v>269</v>
      </c>
      <c r="W38" t="s">
        <v>269</v>
      </c>
      <c r="X38" t="s">
        <v>269</v>
      </c>
      <c r="Y38" t="s">
        <v>269</v>
      </c>
      <c r="Z38" t="s">
        <v>269</v>
      </c>
      <c r="AA38" t="s">
        <v>269</v>
      </c>
      <c r="AB38" t="s">
        <v>269</v>
      </c>
      <c r="AC38" t="s">
        <v>269</v>
      </c>
      <c r="AD38" t="s">
        <v>269</v>
      </c>
      <c r="AE38" t="s">
        <v>269</v>
      </c>
      <c r="AF38" t="s">
        <v>269</v>
      </c>
      <c r="AG38" t="s">
        <v>269</v>
      </c>
      <c r="AH38" t="s">
        <v>269</v>
      </c>
      <c r="AI38" t="s">
        <v>269</v>
      </c>
      <c r="AJ38" t="s">
        <v>270</v>
      </c>
      <c r="AK38" t="s">
        <v>270</v>
      </c>
      <c r="AL38" t="s">
        <v>271</v>
      </c>
      <c r="AM38" t="s">
        <v>271</v>
      </c>
      <c r="AN38" t="s">
        <v>24</v>
      </c>
      <c r="AO38" t="s">
        <v>24</v>
      </c>
      <c r="AP38" t="s">
        <v>24</v>
      </c>
      <c r="AQ38" t="s">
        <v>24</v>
      </c>
      <c r="AR38" t="s">
        <v>24</v>
      </c>
      <c r="AS38" t="s">
        <v>24</v>
      </c>
      <c r="AT38" t="s">
        <v>271</v>
      </c>
      <c r="AU38" t="s">
        <v>24</v>
      </c>
      <c r="AV38" t="s">
        <v>24</v>
      </c>
      <c r="AW38" t="s">
        <v>24</v>
      </c>
      <c r="AX38" t="s">
        <v>24</v>
      </c>
      <c r="AY38" t="s">
        <v>24</v>
      </c>
      <c r="AZ38" t="s">
        <v>24</v>
      </c>
      <c r="BA38">
        <v>0</v>
      </c>
      <c r="BB38">
        <v>1</v>
      </c>
      <c r="BC38">
        <v>20</v>
      </c>
      <c r="BD38" t="s">
        <v>24</v>
      </c>
      <c r="BE38">
        <v>1</v>
      </c>
      <c r="BF38">
        <v>50</v>
      </c>
      <c r="BG38" t="s">
        <v>24</v>
      </c>
      <c r="BH38" t="s">
        <v>24</v>
      </c>
      <c r="BI38" t="s">
        <v>271</v>
      </c>
      <c r="BJ38" t="s">
        <v>57</v>
      </c>
      <c r="BK38" t="s">
        <v>24</v>
      </c>
      <c r="BL38" t="s">
        <v>24</v>
      </c>
      <c r="BM38" t="s">
        <v>24</v>
      </c>
      <c r="BN38" t="s">
        <v>24</v>
      </c>
      <c r="BO38" t="s">
        <v>24</v>
      </c>
      <c r="BP38">
        <v>1</v>
      </c>
      <c r="BQ38">
        <v>1</v>
      </c>
      <c r="BR38" s="1">
        <v>43748</v>
      </c>
      <c r="BS38" t="s">
        <v>271</v>
      </c>
      <c r="BT38">
        <v>1</v>
      </c>
      <c r="BU38">
        <v>1800000</v>
      </c>
      <c r="BV38">
        <v>1</v>
      </c>
      <c r="BW38">
        <v>1</v>
      </c>
      <c r="BX38" t="s">
        <v>272</v>
      </c>
      <c r="BY38" s="92">
        <v>120</v>
      </c>
      <c r="BZ38" s="90">
        <v>120</v>
      </c>
      <c r="CA38" s="92">
        <v>100</v>
      </c>
      <c r="CB38" s="90">
        <v>100</v>
      </c>
      <c r="CC38" s="92">
        <v>150</v>
      </c>
      <c r="CD38" s="90">
        <v>150</v>
      </c>
      <c r="CE38">
        <v>1</v>
      </c>
      <c r="CF38" t="s">
        <v>273</v>
      </c>
      <c r="CG38">
        <v>1</v>
      </c>
      <c r="CH38" t="s">
        <v>56</v>
      </c>
      <c r="CI38">
        <v>1800000</v>
      </c>
      <c r="CJ38">
        <v>2</v>
      </c>
      <c r="CK38">
        <v>1</v>
      </c>
      <c r="CL38" t="s">
        <v>420</v>
      </c>
      <c r="CM38"/>
      <c r="CN38" s="3">
        <v>43746.73329960648</v>
      </c>
      <c r="CO38">
        <v>53028286</v>
      </c>
      <c r="CP38" t="s">
        <v>24</v>
      </c>
      <c r="CQ38">
        <v>0</v>
      </c>
      <c r="CR38" t="s">
        <v>24</v>
      </c>
      <c r="CS38" t="s">
        <v>24</v>
      </c>
      <c r="CT38">
        <v>0</v>
      </c>
      <c r="CU38">
        <v>0</v>
      </c>
      <c r="CV38" s="3">
        <v>43746.73329960648</v>
      </c>
      <c r="CW38">
        <v>53028286</v>
      </c>
      <c r="CX38" t="s">
        <v>275</v>
      </c>
      <c r="CY38" t="s">
        <v>24</v>
      </c>
      <c r="CZ38" t="s">
        <v>24</v>
      </c>
      <c r="DA38" t="s">
        <v>24</v>
      </c>
      <c r="DB38"/>
      <c r="DC38" t="s">
        <v>24</v>
      </c>
      <c r="DD38"/>
      <c r="DE38" t="s">
        <v>24</v>
      </c>
      <c r="DF38">
        <v>0</v>
      </c>
      <c r="DG38">
        <v>0</v>
      </c>
      <c r="DH38">
        <v>0</v>
      </c>
      <c r="DI38" s="91" t="s">
        <v>656</v>
      </c>
    </row>
    <row r="39" spans="1:113" ht="15" x14ac:dyDescent="0.25">
      <c r="A39" s="61" t="str">
        <f t="shared" si="8"/>
        <v>LAB1028262</v>
      </c>
      <c r="B39" s="61">
        <f t="shared" si="1"/>
        <v>9000</v>
      </c>
      <c r="C39" s="61">
        <f t="shared" si="2"/>
        <v>1800000</v>
      </c>
      <c r="D39" s="61">
        <f t="shared" si="9"/>
        <v>200</v>
      </c>
      <c r="E39" s="53" t="s">
        <v>616</v>
      </c>
      <c r="F39" t="s">
        <v>367</v>
      </c>
      <c r="G39" t="s">
        <v>445</v>
      </c>
      <c r="H39">
        <v>12</v>
      </c>
      <c r="I39" t="s">
        <v>377</v>
      </c>
      <c r="J39" t="s">
        <v>266</v>
      </c>
      <c r="K39"/>
      <c r="L39">
        <v>79736</v>
      </c>
      <c r="M39"/>
      <c r="N39"/>
      <c r="O39"/>
      <c r="P39" t="s">
        <v>446</v>
      </c>
      <c r="Q39" t="s">
        <v>454</v>
      </c>
      <c r="R39" t="s">
        <v>446</v>
      </c>
      <c r="S39" t="s">
        <v>455</v>
      </c>
      <c r="T39">
        <v>50</v>
      </c>
      <c r="U39">
        <v>50.1</v>
      </c>
      <c r="V39" t="s">
        <v>269</v>
      </c>
      <c r="W39" t="s">
        <v>269</v>
      </c>
      <c r="X39" t="s">
        <v>269</v>
      </c>
      <c r="Y39" t="s">
        <v>269</v>
      </c>
      <c r="Z39" t="s">
        <v>269</v>
      </c>
      <c r="AA39" t="s">
        <v>269</v>
      </c>
      <c r="AB39" t="s">
        <v>269</v>
      </c>
      <c r="AC39" t="s">
        <v>269</v>
      </c>
      <c r="AD39" t="s">
        <v>269</v>
      </c>
      <c r="AE39" t="s">
        <v>269</v>
      </c>
      <c r="AF39" t="s">
        <v>269</v>
      </c>
      <c r="AG39" t="s">
        <v>269</v>
      </c>
      <c r="AH39" t="s">
        <v>269</v>
      </c>
      <c r="AI39" t="s">
        <v>269</v>
      </c>
      <c r="AJ39" t="s">
        <v>270</v>
      </c>
      <c r="AK39" t="s">
        <v>270</v>
      </c>
      <c r="AL39" t="s">
        <v>271</v>
      </c>
      <c r="AM39" t="s">
        <v>271</v>
      </c>
      <c r="AN39" t="s">
        <v>24</v>
      </c>
      <c r="AO39" t="s">
        <v>24</v>
      </c>
      <c r="AP39" t="s">
        <v>24</v>
      </c>
      <c r="AQ39" t="s">
        <v>24</v>
      </c>
      <c r="AR39" t="s">
        <v>24</v>
      </c>
      <c r="AS39" t="s">
        <v>24</v>
      </c>
      <c r="AT39" t="s">
        <v>271</v>
      </c>
      <c r="AU39" t="s">
        <v>24</v>
      </c>
      <c r="AV39" t="s">
        <v>24</v>
      </c>
      <c r="AW39" t="s">
        <v>24</v>
      </c>
      <c r="AX39" t="s">
        <v>24</v>
      </c>
      <c r="AY39" t="s">
        <v>24</v>
      </c>
      <c r="AZ39" t="s">
        <v>24</v>
      </c>
      <c r="BA39">
        <v>0</v>
      </c>
      <c r="BB39">
        <v>1</v>
      </c>
      <c r="BC39">
        <v>20</v>
      </c>
      <c r="BD39" t="s">
        <v>271</v>
      </c>
      <c r="BE39">
        <v>1</v>
      </c>
      <c r="BF39">
        <v>50</v>
      </c>
      <c r="BG39" t="s">
        <v>24</v>
      </c>
      <c r="BH39" t="s">
        <v>24</v>
      </c>
      <c r="BI39" t="s">
        <v>271</v>
      </c>
      <c r="BJ39" t="s">
        <v>57</v>
      </c>
      <c r="BK39" t="s">
        <v>24</v>
      </c>
      <c r="BL39" t="s">
        <v>24</v>
      </c>
      <c r="BM39" t="s">
        <v>24</v>
      </c>
      <c r="BN39" t="s">
        <v>24</v>
      </c>
      <c r="BO39" t="s">
        <v>24</v>
      </c>
      <c r="BP39">
        <v>1</v>
      </c>
      <c r="BQ39">
        <v>1</v>
      </c>
      <c r="BR39" s="1">
        <v>43692</v>
      </c>
      <c r="BS39" t="s">
        <v>271</v>
      </c>
      <c r="BT39">
        <v>1</v>
      </c>
      <c r="BU39">
        <v>1800000</v>
      </c>
      <c r="BV39">
        <v>2</v>
      </c>
      <c r="BW39">
        <v>2</v>
      </c>
      <c r="BX39" t="s">
        <v>368</v>
      </c>
      <c r="BY39" s="92">
        <v>30</v>
      </c>
      <c r="BZ39" s="90">
        <v>30</v>
      </c>
      <c r="CA39" s="92">
        <v>25</v>
      </c>
      <c r="CB39" s="90">
        <v>25</v>
      </c>
      <c r="CC39" s="92">
        <v>12</v>
      </c>
      <c r="CD39" s="90">
        <v>12</v>
      </c>
      <c r="CE39">
        <v>9000</v>
      </c>
      <c r="CF39" t="s">
        <v>273</v>
      </c>
      <c r="CG39">
        <v>1</v>
      </c>
      <c r="CH39" t="s">
        <v>56</v>
      </c>
      <c r="CI39">
        <v>1800000</v>
      </c>
      <c r="CJ39">
        <v>2</v>
      </c>
      <c r="CK39">
        <v>1</v>
      </c>
      <c r="CL39" t="s">
        <v>462</v>
      </c>
      <c r="CM39"/>
      <c r="CN39" s="3">
        <v>43691.641488020832</v>
      </c>
      <c r="CO39">
        <v>53028286</v>
      </c>
      <c r="CP39" t="s">
        <v>24</v>
      </c>
      <c r="CQ39">
        <v>0</v>
      </c>
      <c r="CR39" t="s">
        <v>24</v>
      </c>
      <c r="CS39" t="s">
        <v>24</v>
      </c>
      <c r="CT39">
        <v>0</v>
      </c>
      <c r="CU39">
        <v>0</v>
      </c>
      <c r="CV39" s="3">
        <v>43700.733753912034</v>
      </c>
      <c r="CW39">
        <v>53028286</v>
      </c>
      <c r="CX39" t="s">
        <v>275</v>
      </c>
      <c r="CY39" t="s">
        <v>24</v>
      </c>
      <c r="CZ39" t="s">
        <v>24</v>
      </c>
      <c r="DA39" t="s">
        <v>24</v>
      </c>
      <c r="DB39"/>
      <c r="DC39" t="s">
        <v>24</v>
      </c>
      <c r="DD39"/>
      <c r="DE39" t="s">
        <v>24</v>
      </c>
      <c r="DF39">
        <v>0</v>
      </c>
      <c r="DG39">
        <v>0</v>
      </c>
      <c r="DH39">
        <v>0</v>
      </c>
      <c r="DI39" s="91" t="s">
        <v>656</v>
      </c>
    </row>
    <row r="40" spans="1:113" ht="15" x14ac:dyDescent="0.25">
      <c r="A40" s="61" t="str">
        <f t="shared" si="8"/>
        <v>LAB1028549</v>
      </c>
      <c r="B40" s="61">
        <f t="shared" si="1"/>
        <v>1800000</v>
      </c>
      <c r="C40" s="61">
        <f t="shared" si="2"/>
        <v>1800000</v>
      </c>
      <c r="D40" s="61">
        <f t="shared" si="9"/>
        <v>1</v>
      </c>
      <c r="E40" s="53" t="s">
        <v>617</v>
      </c>
      <c r="F40" t="s">
        <v>367</v>
      </c>
      <c r="G40" t="s">
        <v>618</v>
      </c>
      <c r="H40">
        <v>12</v>
      </c>
      <c r="I40" t="s">
        <v>56</v>
      </c>
      <c r="J40" t="s">
        <v>266</v>
      </c>
      <c r="K40"/>
      <c r="L40">
        <v>79739</v>
      </c>
      <c r="M40"/>
      <c r="N40"/>
      <c r="O40"/>
      <c r="P40" t="s">
        <v>619</v>
      </c>
      <c r="Q40" t="s">
        <v>620</v>
      </c>
      <c r="R40" t="s">
        <v>619</v>
      </c>
      <c r="S40" t="s">
        <v>621</v>
      </c>
      <c r="T40">
        <v>50</v>
      </c>
      <c r="U40">
        <v>50.1</v>
      </c>
      <c r="V40" t="s">
        <v>269</v>
      </c>
      <c r="W40" t="s">
        <v>269</v>
      </c>
      <c r="X40" t="s">
        <v>269</v>
      </c>
      <c r="Y40" t="s">
        <v>269</v>
      </c>
      <c r="Z40" t="s">
        <v>269</v>
      </c>
      <c r="AA40" t="s">
        <v>269</v>
      </c>
      <c r="AB40" t="s">
        <v>269</v>
      </c>
      <c r="AC40" t="s">
        <v>269</v>
      </c>
      <c r="AD40" t="s">
        <v>269</v>
      </c>
      <c r="AE40" t="s">
        <v>269</v>
      </c>
      <c r="AF40" t="s">
        <v>269</v>
      </c>
      <c r="AG40" t="s">
        <v>269</v>
      </c>
      <c r="AH40" t="s">
        <v>269</v>
      </c>
      <c r="AI40" t="s">
        <v>269</v>
      </c>
      <c r="AJ40" t="s">
        <v>270</v>
      </c>
      <c r="AK40" t="s">
        <v>270</v>
      </c>
      <c r="AL40" t="s">
        <v>271</v>
      </c>
      <c r="AM40" t="s">
        <v>271</v>
      </c>
      <c r="AN40" t="s">
        <v>24</v>
      </c>
      <c r="AO40" t="s">
        <v>24</v>
      </c>
      <c r="AP40" t="s">
        <v>24</v>
      </c>
      <c r="AQ40" t="s">
        <v>24</v>
      </c>
      <c r="AR40" t="s">
        <v>24</v>
      </c>
      <c r="AS40" t="s">
        <v>24</v>
      </c>
      <c r="AT40" t="s">
        <v>271</v>
      </c>
      <c r="AU40" t="s">
        <v>24</v>
      </c>
      <c r="AV40" t="s">
        <v>24</v>
      </c>
      <c r="AW40" t="s">
        <v>24</v>
      </c>
      <c r="AX40" t="s">
        <v>24</v>
      </c>
      <c r="AY40" t="s">
        <v>24</v>
      </c>
      <c r="AZ40" t="s">
        <v>24</v>
      </c>
      <c r="BA40">
        <v>0</v>
      </c>
      <c r="BB40">
        <v>1</v>
      </c>
      <c r="BC40">
        <v>20</v>
      </c>
      <c r="BD40" t="s">
        <v>24</v>
      </c>
      <c r="BE40">
        <v>1</v>
      </c>
      <c r="BF40">
        <v>50</v>
      </c>
      <c r="BG40" t="s">
        <v>24</v>
      </c>
      <c r="BH40" t="s">
        <v>24</v>
      </c>
      <c r="BI40" t="s">
        <v>271</v>
      </c>
      <c r="BJ40" t="s">
        <v>57</v>
      </c>
      <c r="BK40" t="s">
        <v>24</v>
      </c>
      <c r="BL40" t="s">
        <v>24</v>
      </c>
      <c r="BM40" t="s">
        <v>24</v>
      </c>
      <c r="BN40" t="s">
        <v>24</v>
      </c>
      <c r="BO40" t="s">
        <v>24</v>
      </c>
      <c r="BP40">
        <v>1</v>
      </c>
      <c r="BQ40">
        <v>1</v>
      </c>
      <c r="BR40" s="1">
        <v>43748</v>
      </c>
      <c r="BS40" t="s">
        <v>271</v>
      </c>
      <c r="BT40">
        <v>1</v>
      </c>
      <c r="BU40">
        <v>1800000</v>
      </c>
      <c r="BV40">
        <v>1</v>
      </c>
      <c r="BW40">
        <v>1</v>
      </c>
      <c r="BX40" t="s">
        <v>272</v>
      </c>
      <c r="BY40" s="92">
        <v>120</v>
      </c>
      <c r="BZ40" s="90">
        <v>120</v>
      </c>
      <c r="CA40" s="92">
        <v>100</v>
      </c>
      <c r="CB40" s="90">
        <v>100</v>
      </c>
      <c r="CC40" s="92">
        <v>150</v>
      </c>
      <c r="CD40" s="90">
        <v>150</v>
      </c>
      <c r="CE40">
        <v>1</v>
      </c>
      <c r="CF40" t="s">
        <v>273</v>
      </c>
      <c r="CG40">
        <v>1</v>
      </c>
      <c r="CH40" t="s">
        <v>56</v>
      </c>
      <c r="CI40">
        <v>1800000</v>
      </c>
      <c r="CJ40">
        <v>2</v>
      </c>
      <c r="CK40">
        <v>1</v>
      </c>
      <c r="CL40" t="s">
        <v>420</v>
      </c>
      <c r="CM40"/>
      <c r="CN40" s="3">
        <v>43746.73329960648</v>
      </c>
      <c r="CO40">
        <v>53028286</v>
      </c>
      <c r="CP40" t="s">
        <v>24</v>
      </c>
      <c r="CQ40">
        <v>0</v>
      </c>
      <c r="CR40" t="s">
        <v>24</v>
      </c>
      <c r="CS40" t="s">
        <v>24</v>
      </c>
      <c r="CT40">
        <v>0</v>
      </c>
      <c r="CU40">
        <v>0</v>
      </c>
      <c r="CV40" s="3">
        <v>43746.73329960648</v>
      </c>
      <c r="CW40">
        <v>53028286</v>
      </c>
      <c r="CX40" t="s">
        <v>275</v>
      </c>
      <c r="CY40" t="s">
        <v>24</v>
      </c>
      <c r="CZ40" t="s">
        <v>24</v>
      </c>
      <c r="DA40" t="s">
        <v>24</v>
      </c>
      <c r="DB40"/>
      <c r="DC40" t="s">
        <v>24</v>
      </c>
      <c r="DD40"/>
      <c r="DE40" t="s">
        <v>24</v>
      </c>
      <c r="DF40">
        <v>0</v>
      </c>
      <c r="DG40">
        <v>0</v>
      </c>
      <c r="DH40">
        <v>0</v>
      </c>
      <c r="DI40" s="91" t="s">
        <v>656</v>
      </c>
    </row>
    <row r="41" spans="1:113" ht="15" x14ac:dyDescent="0.25">
      <c r="A41" s="61" t="str">
        <f t="shared" si="8"/>
        <v>LAB1028260</v>
      </c>
      <c r="B41" s="61">
        <f t="shared" si="1"/>
        <v>19200</v>
      </c>
      <c r="C41" s="61">
        <f t="shared" si="2"/>
        <v>1800000</v>
      </c>
      <c r="D41" s="61">
        <f t="shared" si="9"/>
        <v>93.75</v>
      </c>
      <c r="E41" s="53" t="s">
        <v>622</v>
      </c>
      <c r="F41" t="s">
        <v>367</v>
      </c>
      <c r="G41" t="s">
        <v>441</v>
      </c>
      <c r="H41">
        <v>12</v>
      </c>
      <c r="I41" t="s">
        <v>377</v>
      </c>
      <c r="J41" t="s">
        <v>266</v>
      </c>
      <c r="K41"/>
      <c r="L41">
        <v>79805</v>
      </c>
      <c r="M41"/>
      <c r="N41"/>
      <c r="O41"/>
      <c r="P41" t="s">
        <v>442</v>
      </c>
      <c r="Q41" t="s">
        <v>456</v>
      </c>
      <c r="R41" t="s">
        <v>442</v>
      </c>
      <c r="S41" t="s">
        <v>457</v>
      </c>
      <c r="T41">
        <v>50</v>
      </c>
      <c r="U41">
        <v>50.1</v>
      </c>
      <c r="V41" t="s">
        <v>269</v>
      </c>
      <c r="W41" t="s">
        <v>269</v>
      </c>
      <c r="X41" t="s">
        <v>269</v>
      </c>
      <c r="Y41" t="s">
        <v>269</v>
      </c>
      <c r="Z41" t="s">
        <v>269</v>
      </c>
      <c r="AA41" t="s">
        <v>269</v>
      </c>
      <c r="AB41" t="s">
        <v>269</v>
      </c>
      <c r="AC41" t="s">
        <v>269</v>
      </c>
      <c r="AD41" t="s">
        <v>269</v>
      </c>
      <c r="AE41" t="s">
        <v>269</v>
      </c>
      <c r="AF41" t="s">
        <v>269</v>
      </c>
      <c r="AG41" t="s">
        <v>269</v>
      </c>
      <c r="AH41" t="s">
        <v>269</v>
      </c>
      <c r="AI41" t="s">
        <v>269</v>
      </c>
      <c r="AJ41" t="s">
        <v>270</v>
      </c>
      <c r="AK41" t="s">
        <v>270</v>
      </c>
      <c r="AL41" t="s">
        <v>271</v>
      </c>
      <c r="AM41" t="s">
        <v>271</v>
      </c>
      <c r="AN41" t="s">
        <v>24</v>
      </c>
      <c r="AO41" t="s">
        <v>24</v>
      </c>
      <c r="AP41" t="s">
        <v>24</v>
      </c>
      <c r="AQ41" t="s">
        <v>24</v>
      </c>
      <c r="AR41" t="s">
        <v>24</v>
      </c>
      <c r="AS41" t="s">
        <v>24</v>
      </c>
      <c r="AT41" t="s">
        <v>271</v>
      </c>
      <c r="AU41" t="s">
        <v>24</v>
      </c>
      <c r="AV41" t="s">
        <v>24</v>
      </c>
      <c r="AW41" t="s">
        <v>24</v>
      </c>
      <c r="AX41" t="s">
        <v>24</v>
      </c>
      <c r="AY41" t="s">
        <v>24</v>
      </c>
      <c r="AZ41" t="s">
        <v>24</v>
      </c>
      <c r="BA41">
        <v>0</v>
      </c>
      <c r="BB41">
        <v>1</v>
      </c>
      <c r="BC41">
        <v>20</v>
      </c>
      <c r="BD41" t="s">
        <v>271</v>
      </c>
      <c r="BE41">
        <v>1</v>
      </c>
      <c r="BF41">
        <v>50</v>
      </c>
      <c r="BG41" t="s">
        <v>24</v>
      </c>
      <c r="BH41" t="s">
        <v>24</v>
      </c>
      <c r="BI41" t="s">
        <v>271</v>
      </c>
      <c r="BJ41" t="s">
        <v>57</v>
      </c>
      <c r="BK41" t="s">
        <v>24</v>
      </c>
      <c r="BL41" t="s">
        <v>24</v>
      </c>
      <c r="BM41" t="s">
        <v>24</v>
      </c>
      <c r="BN41" t="s">
        <v>24</v>
      </c>
      <c r="BO41" t="s">
        <v>24</v>
      </c>
      <c r="BP41">
        <v>1</v>
      </c>
      <c r="BQ41">
        <v>1</v>
      </c>
      <c r="BR41" s="1">
        <v>43692</v>
      </c>
      <c r="BS41" t="s">
        <v>271</v>
      </c>
      <c r="BT41">
        <v>1</v>
      </c>
      <c r="BU41">
        <v>1800000</v>
      </c>
      <c r="BV41">
        <v>10</v>
      </c>
      <c r="BW41">
        <v>10</v>
      </c>
      <c r="BX41" t="s">
        <v>368</v>
      </c>
      <c r="BY41" s="92">
        <v>40</v>
      </c>
      <c r="BZ41" s="90">
        <v>40</v>
      </c>
      <c r="CA41" s="92">
        <v>30</v>
      </c>
      <c r="CB41" s="90">
        <v>30</v>
      </c>
      <c r="CC41" s="92">
        <v>16</v>
      </c>
      <c r="CD41" s="90">
        <v>16</v>
      </c>
      <c r="CE41">
        <v>19200</v>
      </c>
      <c r="CF41" t="s">
        <v>273</v>
      </c>
      <c r="CG41">
        <v>1</v>
      </c>
      <c r="CH41" t="s">
        <v>56</v>
      </c>
      <c r="CI41">
        <v>1800000</v>
      </c>
      <c r="CJ41">
        <v>2</v>
      </c>
      <c r="CK41">
        <v>1</v>
      </c>
      <c r="CL41" t="s">
        <v>462</v>
      </c>
      <c r="CM41"/>
      <c r="CN41" s="3">
        <v>43691.641488020832</v>
      </c>
      <c r="CO41">
        <v>53028286</v>
      </c>
      <c r="CP41" t="s">
        <v>24</v>
      </c>
      <c r="CQ41">
        <v>0</v>
      </c>
      <c r="CR41" t="s">
        <v>24</v>
      </c>
      <c r="CS41" t="s">
        <v>24</v>
      </c>
      <c r="CT41">
        <v>0</v>
      </c>
      <c r="CU41">
        <v>0</v>
      </c>
      <c r="CV41" s="3">
        <v>43700.733753912034</v>
      </c>
      <c r="CW41">
        <v>53028286</v>
      </c>
      <c r="CX41" t="s">
        <v>275</v>
      </c>
      <c r="CY41" t="s">
        <v>24</v>
      </c>
      <c r="CZ41" t="s">
        <v>24</v>
      </c>
      <c r="DA41" t="s">
        <v>24</v>
      </c>
      <c r="DB41"/>
      <c r="DC41" t="s">
        <v>24</v>
      </c>
      <c r="DD41"/>
      <c r="DE41" t="s">
        <v>24</v>
      </c>
      <c r="DF41">
        <v>0</v>
      </c>
      <c r="DG41">
        <v>0</v>
      </c>
      <c r="DH41">
        <v>0</v>
      </c>
      <c r="DI41" s="91" t="s">
        <v>657</v>
      </c>
    </row>
    <row r="42" spans="1:113" ht="15" x14ac:dyDescent="0.25">
      <c r="A42" s="61" t="str">
        <f t="shared" si="8"/>
        <v>LAB1028261</v>
      </c>
      <c r="B42" s="61">
        <f t="shared" si="1"/>
        <v>9000</v>
      </c>
      <c r="C42" s="61">
        <f t="shared" si="2"/>
        <v>1800000</v>
      </c>
      <c r="D42" s="61">
        <f t="shared" si="9"/>
        <v>200</v>
      </c>
      <c r="E42" s="53" t="s">
        <v>623</v>
      </c>
      <c r="F42" t="s">
        <v>367</v>
      </c>
      <c r="G42" t="s">
        <v>443</v>
      </c>
      <c r="H42">
        <v>12</v>
      </c>
      <c r="I42" t="s">
        <v>377</v>
      </c>
      <c r="J42" t="s">
        <v>266</v>
      </c>
      <c r="K42"/>
      <c r="L42">
        <v>82915</v>
      </c>
      <c r="M42"/>
      <c r="N42"/>
      <c r="O42"/>
      <c r="P42" t="s">
        <v>444</v>
      </c>
      <c r="Q42" t="s">
        <v>458</v>
      </c>
      <c r="R42" t="s">
        <v>444</v>
      </c>
      <c r="S42" t="s">
        <v>459</v>
      </c>
      <c r="T42">
        <v>50</v>
      </c>
      <c r="U42">
        <v>50.1</v>
      </c>
      <c r="V42" t="s">
        <v>269</v>
      </c>
      <c r="W42" t="s">
        <v>269</v>
      </c>
      <c r="X42" t="s">
        <v>269</v>
      </c>
      <c r="Y42" t="s">
        <v>269</v>
      </c>
      <c r="Z42" t="s">
        <v>269</v>
      </c>
      <c r="AA42" t="s">
        <v>269</v>
      </c>
      <c r="AB42" t="s">
        <v>269</v>
      </c>
      <c r="AC42" t="s">
        <v>269</v>
      </c>
      <c r="AD42" t="s">
        <v>269</v>
      </c>
      <c r="AE42" t="s">
        <v>269</v>
      </c>
      <c r="AF42" t="s">
        <v>269</v>
      </c>
      <c r="AG42" t="s">
        <v>269</v>
      </c>
      <c r="AH42" t="s">
        <v>269</v>
      </c>
      <c r="AI42" t="s">
        <v>269</v>
      </c>
      <c r="AJ42" t="s">
        <v>270</v>
      </c>
      <c r="AK42" t="s">
        <v>270</v>
      </c>
      <c r="AL42" t="s">
        <v>271</v>
      </c>
      <c r="AM42" t="s">
        <v>271</v>
      </c>
      <c r="AN42" t="s">
        <v>24</v>
      </c>
      <c r="AO42" t="s">
        <v>24</v>
      </c>
      <c r="AP42" t="s">
        <v>24</v>
      </c>
      <c r="AQ42" t="s">
        <v>24</v>
      </c>
      <c r="AR42" t="s">
        <v>24</v>
      </c>
      <c r="AS42" t="s">
        <v>24</v>
      </c>
      <c r="AT42" t="s">
        <v>271</v>
      </c>
      <c r="AU42" t="s">
        <v>24</v>
      </c>
      <c r="AV42" t="s">
        <v>24</v>
      </c>
      <c r="AW42" t="s">
        <v>24</v>
      </c>
      <c r="AX42" t="s">
        <v>24</v>
      </c>
      <c r="AY42" t="s">
        <v>24</v>
      </c>
      <c r="AZ42" t="s">
        <v>24</v>
      </c>
      <c r="BA42">
        <v>0</v>
      </c>
      <c r="BB42">
        <v>1</v>
      </c>
      <c r="BC42">
        <v>20</v>
      </c>
      <c r="BD42" t="s">
        <v>271</v>
      </c>
      <c r="BE42">
        <v>1</v>
      </c>
      <c r="BF42">
        <v>50</v>
      </c>
      <c r="BG42" t="s">
        <v>24</v>
      </c>
      <c r="BH42" t="s">
        <v>24</v>
      </c>
      <c r="BI42" t="s">
        <v>271</v>
      </c>
      <c r="BJ42" t="s">
        <v>57</v>
      </c>
      <c r="BK42" t="s">
        <v>24</v>
      </c>
      <c r="BL42" t="s">
        <v>24</v>
      </c>
      <c r="BM42" t="s">
        <v>24</v>
      </c>
      <c r="BN42" t="s">
        <v>24</v>
      </c>
      <c r="BO42" t="s">
        <v>24</v>
      </c>
      <c r="BP42">
        <v>1</v>
      </c>
      <c r="BQ42">
        <v>1</v>
      </c>
      <c r="BR42" s="1">
        <v>43692</v>
      </c>
      <c r="BS42" t="s">
        <v>271</v>
      </c>
      <c r="BT42">
        <v>1</v>
      </c>
      <c r="BU42">
        <v>1800000</v>
      </c>
      <c r="BV42">
        <v>8</v>
      </c>
      <c r="BW42">
        <v>8</v>
      </c>
      <c r="BX42" t="s">
        <v>368</v>
      </c>
      <c r="BY42" s="92">
        <v>30</v>
      </c>
      <c r="BZ42" s="90">
        <v>30</v>
      </c>
      <c r="CA42" s="92">
        <v>25</v>
      </c>
      <c r="CB42" s="90">
        <v>25</v>
      </c>
      <c r="CC42" s="92">
        <v>12</v>
      </c>
      <c r="CD42" s="90">
        <v>12</v>
      </c>
      <c r="CE42">
        <v>9000</v>
      </c>
      <c r="CF42" t="s">
        <v>273</v>
      </c>
      <c r="CG42">
        <v>1</v>
      </c>
      <c r="CH42" t="s">
        <v>56</v>
      </c>
      <c r="CI42">
        <v>1800000</v>
      </c>
      <c r="CJ42">
        <v>2</v>
      </c>
      <c r="CK42">
        <v>1</v>
      </c>
      <c r="CL42" t="s">
        <v>462</v>
      </c>
      <c r="CM42"/>
      <c r="CN42" s="3">
        <v>43691.641488020832</v>
      </c>
      <c r="CO42">
        <v>53028286</v>
      </c>
      <c r="CP42" t="s">
        <v>24</v>
      </c>
      <c r="CQ42">
        <v>0</v>
      </c>
      <c r="CR42" t="s">
        <v>24</v>
      </c>
      <c r="CS42" t="s">
        <v>24</v>
      </c>
      <c r="CT42">
        <v>0</v>
      </c>
      <c r="CU42">
        <v>0</v>
      </c>
      <c r="CV42" s="3">
        <v>43700.733753912034</v>
      </c>
      <c r="CW42">
        <v>53028286</v>
      </c>
      <c r="CX42" t="s">
        <v>275</v>
      </c>
      <c r="CY42" t="s">
        <v>24</v>
      </c>
      <c r="CZ42" t="s">
        <v>24</v>
      </c>
      <c r="DA42" t="s">
        <v>24</v>
      </c>
      <c r="DB42"/>
      <c r="DC42" t="s">
        <v>24</v>
      </c>
      <c r="DD42"/>
      <c r="DE42" t="s">
        <v>24</v>
      </c>
      <c r="DF42">
        <v>0</v>
      </c>
      <c r="DG42">
        <v>0</v>
      </c>
      <c r="DH42">
        <v>0</v>
      </c>
      <c r="DI42" s="91" t="s">
        <v>657</v>
      </c>
    </row>
    <row r="43" spans="1:113" ht="15" x14ac:dyDescent="0.25">
      <c r="A43" s="61" t="str">
        <f t="shared" si="8"/>
        <v>LAB1027047</v>
      </c>
      <c r="B43" s="61">
        <f t="shared" si="1"/>
        <v>36000</v>
      </c>
      <c r="C43" s="61">
        <f t="shared" si="2"/>
        <v>1800000</v>
      </c>
      <c r="D43" s="61">
        <f t="shared" si="9"/>
        <v>50</v>
      </c>
      <c r="E43" s="53" t="s">
        <v>359</v>
      </c>
      <c r="F43" t="s">
        <v>367</v>
      </c>
      <c r="G43" t="s">
        <v>358</v>
      </c>
      <c r="H43" t="s">
        <v>373</v>
      </c>
      <c r="I43" t="s">
        <v>56</v>
      </c>
      <c r="J43" t="s">
        <v>266</v>
      </c>
      <c r="K43"/>
      <c r="L43" t="s">
        <v>359</v>
      </c>
      <c r="M43"/>
      <c r="N43"/>
      <c r="O43"/>
      <c r="P43" t="s">
        <v>360</v>
      </c>
      <c r="Q43" t="s">
        <v>402</v>
      </c>
      <c r="R43" t="s">
        <v>360</v>
      </c>
      <c r="S43" t="s">
        <v>403</v>
      </c>
      <c r="T43">
        <v>50</v>
      </c>
      <c r="U43">
        <v>50.1</v>
      </c>
      <c r="V43" t="s">
        <v>269</v>
      </c>
      <c r="W43" t="s">
        <v>269</v>
      </c>
      <c r="X43" t="s">
        <v>269</v>
      </c>
      <c r="Y43" t="s">
        <v>269</v>
      </c>
      <c r="Z43" t="s">
        <v>269</v>
      </c>
      <c r="AA43" t="s">
        <v>269</v>
      </c>
      <c r="AB43" t="s">
        <v>269</v>
      </c>
      <c r="AC43" t="s">
        <v>269</v>
      </c>
      <c r="AD43" t="s">
        <v>269</v>
      </c>
      <c r="AE43" t="s">
        <v>269</v>
      </c>
      <c r="AF43" t="s">
        <v>269</v>
      </c>
      <c r="AG43" t="s">
        <v>269</v>
      </c>
      <c r="AH43" t="s">
        <v>269</v>
      </c>
      <c r="AI43" t="s">
        <v>269</v>
      </c>
      <c r="AJ43" t="s">
        <v>270</v>
      </c>
      <c r="AK43" t="s">
        <v>270</v>
      </c>
      <c r="AL43" t="s">
        <v>271</v>
      </c>
      <c r="AM43" t="s">
        <v>271</v>
      </c>
      <c r="AN43" t="s">
        <v>24</v>
      </c>
      <c r="AO43" t="s">
        <v>24</v>
      </c>
      <c r="AP43" t="s">
        <v>24</v>
      </c>
      <c r="AQ43" t="s">
        <v>24</v>
      </c>
      <c r="AR43" t="s">
        <v>24</v>
      </c>
      <c r="AS43" t="s">
        <v>24</v>
      </c>
      <c r="AT43" t="s">
        <v>271</v>
      </c>
      <c r="AU43" t="s">
        <v>24</v>
      </c>
      <c r="AV43" t="s">
        <v>24</v>
      </c>
      <c r="AW43" t="s">
        <v>24</v>
      </c>
      <c r="AX43" t="s">
        <v>24</v>
      </c>
      <c r="AY43" t="s">
        <v>24</v>
      </c>
      <c r="AZ43" t="s">
        <v>24</v>
      </c>
      <c r="BA43">
        <v>0</v>
      </c>
      <c r="BB43">
        <v>1</v>
      </c>
      <c r="BC43">
        <v>20</v>
      </c>
      <c r="BD43" t="s">
        <v>24</v>
      </c>
      <c r="BE43">
        <v>1</v>
      </c>
      <c r="BF43">
        <v>50</v>
      </c>
      <c r="BG43" t="s">
        <v>24</v>
      </c>
      <c r="BH43" t="s">
        <v>24</v>
      </c>
      <c r="BI43" t="s">
        <v>271</v>
      </c>
      <c r="BJ43" t="s">
        <v>57</v>
      </c>
      <c r="BK43" t="s">
        <v>24</v>
      </c>
      <c r="BL43" t="s">
        <v>24</v>
      </c>
      <c r="BM43" t="s">
        <v>24</v>
      </c>
      <c r="BN43" t="s">
        <v>24</v>
      </c>
      <c r="BO43" t="s">
        <v>24</v>
      </c>
      <c r="BP43">
        <v>4158</v>
      </c>
      <c r="BQ43">
        <v>1</v>
      </c>
      <c r="BR43" s="1">
        <v>43767</v>
      </c>
      <c r="BS43" t="s">
        <v>271</v>
      </c>
      <c r="BT43">
        <v>1</v>
      </c>
      <c r="BU43">
        <v>50</v>
      </c>
      <c r="BV43">
        <v>25</v>
      </c>
      <c r="BW43">
        <v>25</v>
      </c>
      <c r="BX43" t="s">
        <v>368</v>
      </c>
      <c r="BY43" s="92">
        <v>60</v>
      </c>
      <c r="BZ43" s="90">
        <v>60</v>
      </c>
      <c r="CA43" s="92">
        <v>15</v>
      </c>
      <c r="CB43" s="90">
        <v>15</v>
      </c>
      <c r="CC43" s="92">
        <v>40</v>
      </c>
      <c r="CD43" s="90">
        <v>40</v>
      </c>
      <c r="CE43">
        <v>36000</v>
      </c>
      <c r="CF43" t="s">
        <v>273</v>
      </c>
      <c r="CG43">
        <v>1</v>
      </c>
      <c r="CH43" t="s">
        <v>56</v>
      </c>
      <c r="CI43">
        <v>50</v>
      </c>
      <c r="CJ43">
        <v>2</v>
      </c>
      <c r="CK43">
        <v>1</v>
      </c>
      <c r="CL43" t="s">
        <v>274</v>
      </c>
      <c r="CM43"/>
      <c r="CN43" s="3">
        <v>43606.515492557868</v>
      </c>
      <c r="CO43">
        <v>53028286</v>
      </c>
      <c r="CP43" t="s">
        <v>24</v>
      </c>
      <c r="CQ43">
        <v>0</v>
      </c>
      <c r="CR43" t="s">
        <v>24</v>
      </c>
      <c r="CS43" t="s">
        <v>24</v>
      </c>
      <c r="CT43">
        <v>0</v>
      </c>
      <c r="CU43">
        <v>0</v>
      </c>
      <c r="CV43" s="3">
        <v>43671.669210578701</v>
      </c>
      <c r="CW43">
        <v>1073153209</v>
      </c>
      <c r="CX43" t="s">
        <v>275</v>
      </c>
      <c r="CY43" t="s">
        <v>24</v>
      </c>
      <c r="CZ43" t="s">
        <v>24</v>
      </c>
      <c r="DA43" t="s">
        <v>24</v>
      </c>
      <c r="DB43"/>
      <c r="DC43" t="s">
        <v>24</v>
      </c>
      <c r="DD43"/>
      <c r="DE43" t="s">
        <v>24</v>
      </c>
      <c r="DF43">
        <v>0</v>
      </c>
      <c r="DG43">
        <v>0</v>
      </c>
      <c r="DH43">
        <v>0</v>
      </c>
      <c r="DI43" s="91" t="s">
        <v>395</v>
      </c>
    </row>
    <row r="44" spans="1:113" ht="15" x14ac:dyDescent="0.25">
      <c r="A44" s="61" t="str">
        <f t="shared" si="8"/>
        <v>LAB1026768</v>
      </c>
      <c r="B44" s="61">
        <f t="shared" si="1"/>
        <v>36000</v>
      </c>
      <c r="C44" s="61">
        <f t="shared" si="2"/>
        <v>1800000</v>
      </c>
      <c r="D44" s="61">
        <f t="shared" si="9"/>
        <v>50</v>
      </c>
      <c r="E44" s="53" t="s">
        <v>351</v>
      </c>
      <c r="F44" t="s">
        <v>367</v>
      </c>
      <c r="G44" t="s">
        <v>350</v>
      </c>
      <c r="H44">
        <v>12</v>
      </c>
      <c r="I44" t="s">
        <v>56</v>
      </c>
      <c r="J44" t="s">
        <v>266</v>
      </c>
      <c r="K44"/>
      <c r="L44" t="s">
        <v>351</v>
      </c>
      <c r="M44"/>
      <c r="N44"/>
      <c r="O44"/>
      <c r="P44" t="s">
        <v>352</v>
      </c>
      <c r="Q44" t="s">
        <v>352</v>
      </c>
      <c r="R44" t="s">
        <v>352</v>
      </c>
      <c r="S44" t="s">
        <v>404</v>
      </c>
      <c r="T44">
        <v>50</v>
      </c>
      <c r="U44">
        <v>50.1</v>
      </c>
      <c r="V44" t="s">
        <v>269</v>
      </c>
      <c r="W44" t="s">
        <v>269</v>
      </c>
      <c r="X44" t="s">
        <v>269</v>
      </c>
      <c r="Y44" t="s">
        <v>269</v>
      </c>
      <c r="Z44" t="s">
        <v>269</v>
      </c>
      <c r="AA44" t="s">
        <v>269</v>
      </c>
      <c r="AB44" t="s">
        <v>269</v>
      </c>
      <c r="AC44" t="s">
        <v>269</v>
      </c>
      <c r="AD44" t="s">
        <v>269</v>
      </c>
      <c r="AE44" t="s">
        <v>269</v>
      </c>
      <c r="AF44" t="s">
        <v>269</v>
      </c>
      <c r="AG44" t="s">
        <v>269</v>
      </c>
      <c r="AH44" t="s">
        <v>269</v>
      </c>
      <c r="AI44" t="s">
        <v>269</v>
      </c>
      <c r="AJ44" t="s">
        <v>270</v>
      </c>
      <c r="AK44" t="s">
        <v>270</v>
      </c>
      <c r="AL44" t="s">
        <v>271</v>
      </c>
      <c r="AM44" t="s">
        <v>271</v>
      </c>
      <c r="AN44" t="s">
        <v>24</v>
      </c>
      <c r="AO44" t="s">
        <v>24</v>
      </c>
      <c r="AP44" t="s">
        <v>24</v>
      </c>
      <c r="AQ44" t="s">
        <v>24</v>
      </c>
      <c r="AR44" t="s">
        <v>24</v>
      </c>
      <c r="AS44" t="s">
        <v>24</v>
      </c>
      <c r="AT44" t="s">
        <v>271</v>
      </c>
      <c r="AU44" t="s">
        <v>24</v>
      </c>
      <c r="AV44" t="s">
        <v>24</v>
      </c>
      <c r="AW44" t="s">
        <v>24</v>
      </c>
      <c r="AX44" t="s">
        <v>24</v>
      </c>
      <c r="AY44" t="s">
        <v>24</v>
      </c>
      <c r="AZ44" t="s">
        <v>24</v>
      </c>
      <c r="BA44">
        <v>0</v>
      </c>
      <c r="BB44">
        <v>1</v>
      </c>
      <c r="BC44">
        <v>20</v>
      </c>
      <c r="BD44" t="s">
        <v>24</v>
      </c>
      <c r="BE44">
        <v>1</v>
      </c>
      <c r="BF44">
        <v>50</v>
      </c>
      <c r="BG44" t="s">
        <v>24</v>
      </c>
      <c r="BH44" t="s">
        <v>24</v>
      </c>
      <c r="BI44" t="s">
        <v>271</v>
      </c>
      <c r="BJ44" t="s">
        <v>57</v>
      </c>
      <c r="BK44" t="s">
        <v>24</v>
      </c>
      <c r="BL44" t="s">
        <v>24</v>
      </c>
      <c r="BM44" t="s">
        <v>24</v>
      </c>
      <c r="BN44" t="s">
        <v>24</v>
      </c>
      <c r="BO44" t="s">
        <v>24</v>
      </c>
      <c r="BP44">
        <v>4158</v>
      </c>
      <c r="BQ44">
        <v>1</v>
      </c>
      <c r="BR44" s="1">
        <v>43753</v>
      </c>
      <c r="BS44" t="s">
        <v>271</v>
      </c>
      <c r="BT44">
        <v>1</v>
      </c>
      <c r="BU44">
        <v>50</v>
      </c>
      <c r="BV44">
        <v>15</v>
      </c>
      <c r="BW44">
        <v>15</v>
      </c>
      <c r="BX44" t="s">
        <v>272</v>
      </c>
      <c r="BY44" s="92">
        <v>30</v>
      </c>
      <c r="BZ44" s="90">
        <v>30</v>
      </c>
      <c r="CA44" s="92">
        <v>30</v>
      </c>
      <c r="CB44" s="90">
        <v>30</v>
      </c>
      <c r="CC44" s="92">
        <v>40</v>
      </c>
      <c r="CD44" s="90">
        <v>40</v>
      </c>
      <c r="CE44">
        <v>36000</v>
      </c>
      <c r="CF44" t="s">
        <v>273</v>
      </c>
      <c r="CG44">
        <v>1</v>
      </c>
      <c r="CH44" t="s">
        <v>56</v>
      </c>
      <c r="CI44">
        <v>50</v>
      </c>
      <c r="CJ44">
        <v>2</v>
      </c>
      <c r="CK44">
        <v>1</v>
      </c>
      <c r="CL44" t="s">
        <v>274</v>
      </c>
      <c r="CM44"/>
      <c r="CN44" s="3">
        <v>43567.496221956018</v>
      </c>
      <c r="CO44">
        <v>53028286</v>
      </c>
      <c r="CP44" t="s">
        <v>24</v>
      </c>
      <c r="CQ44">
        <v>0</v>
      </c>
      <c r="CR44" t="s">
        <v>24</v>
      </c>
      <c r="CS44" t="s">
        <v>24</v>
      </c>
      <c r="CT44">
        <v>0</v>
      </c>
      <c r="CU44">
        <v>0</v>
      </c>
      <c r="CV44" s="3">
        <v>43671.669210578701</v>
      </c>
      <c r="CW44">
        <v>1073153209</v>
      </c>
      <c r="CX44" t="s">
        <v>275</v>
      </c>
      <c r="CY44" t="s">
        <v>24</v>
      </c>
      <c r="CZ44" t="s">
        <v>24</v>
      </c>
      <c r="DA44" t="s">
        <v>24</v>
      </c>
      <c r="DB44"/>
      <c r="DC44" t="s">
        <v>24</v>
      </c>
      <c r="DD44"/>
      <c r="DE44" t="s">
        <v>24</v>
      </c>
      <c r="DF44">
        <v>0</v>
      </c>
      <c r="DG44">
        <v>0</v>
      </c>
      <c r="DH44">
        <v>0</v>
      </c>
      <c r="DI44" s="91" t="s">
        <v>657</v>
      </c>
    </row>
    <row r="45" spans="1:113" ht="15" x14ac:dyDescent="0.25">
      <c r="A45" s="61" t="str">
        <f t="shared" si="8"/>
        <v>LAB1017800</v>
      </c>
      <c r="B45" s="61">
        <f t="shared" si="1"/>
        <v>41580</v>
      </c>
      <c r="C45" s="61">
        <f t="shared" si="2"/>
        <v>1800000</v>
      </c>
      <c r="D45" s="61">
        <f t="shared" si="9"/>
        <v>43.290043290043293</v>
      </c>
      <c r="E45" s="53" t="s">
        <v>369</v>
      </c>
      <c r="F45" t="s">
        <v>367</v>
      </c>
      <c r="G45" t="s">
        <v>370</v>
      </c>
      <c r="H45" t="s">
        <v>373</v>
      </c>
      <c r="I45" t="s">
        <v>384</v>
      </c>
      <c r="J45" t="s">
        <v>395</v>
      </c>
      <c r="K45"/>
      <c r="L45" t="s">
        <v>369</v>
      </c>
      <c r="M45"/>
      <c r="N45"/>
      <c r="O45"/>
      <c r="P45" t="s">
        <v>371</v>
      </c>
      <c r="Q45" t="s">
        <v>405</v>
      </c>
      <c r="R45" t="s">
        <v>371</v>
      </c>
      <c r="S45" t="s">
        <v>406</v>
      </c>
      <c r="T45">
        <v>50</v>
      </c>
      <c r="U45">
        <v>50.1</v>
      </c>
      <c r="V45" t="s">
        <v>269</v>
      </c>
      <c r="W45" t="s">
        <v>269</v>
      </c>
      <c r="X45" t="s">
        <v>269</v>
      </c>
      <c r="Y45" t="s">
        <v>269</v>
      </c>
      <c r="Z45" t="s">
        <v>269</v>
      </c>
      <c r="AA45" t="s">
        <v>269</v>
      </c>
      <c r="AB45" t="s">
        <v>269</v>
      </c>
      <c r="AC45" t="s">
        <v>269</v>
      </c>
      <c r="AD45" t="s">
        <v>269</v>
      </c>
      <c r="AE45" t="s">
        <v>269</v>
      </c>
      <c r="AF45" t="s">
        <v>269</v>
      </c>
      <c r="AG45" t="s">
        <v>269</v>
      </c>
      <c r="AH45" t="s">
        <v>269</v>
      </c>
      <c r="AI45" t="s">
        <v>269</v>
      </c>
      <c r="AJ45" t="s">
        <v>270</v>
      </c>
      <c r="AK45" t="s">
        <v>270</v>
      </c>
      <c r="AL45" t="s">
        <v>271</v>
      </c>
      <c r="AM45" t="s">
        <v>271</v>
      </c>
      <c r="AN45" t="s">
        <v>24</v>
      </c>
      <c r="AO45" t="s">
        <v>24</v>
      </c>
      <c r="AP45" t="s">
        <v>24</v>
      </c>
      <c r="AQ45" t="s">
        <v>24</v>
      </c>
      <c r="AR45" t="s">
        <v>24</v>
      </c>
      <c r="AS45" t="s">
        <v>24</v>
      </c>
      <c r="AT45" t="s">
        <v>24</v>
      </c>
      <c r="AU45" t="s">
        <v>271</v>
      </c>
      <c r="AV45" t="s">
        <v>24</v>
      </c>
      <c r="AW45" t="s">
        <v>24</v>
      </c>
      <c r="AX45" t="s">
        <v>24</v>
      </c>
      <c r="AY45" t="s">
        <v>24</v>
      </c>
      <c r="AZ45" t="s">
        <v>24</v>
      </c>
      <c r="BA45">
        <v>0</v>
      </c>
      <c r="BB45">
        <v>0</v>
      </c>
      <c r="BC45">
        <v>0</v>
      </c>
      <c r="BD45" t="s">
        <v>271</v>
      </c>
      <c r="BE45">
        <v>5</v>
      </c>
      <c r="BF45">
        <v>12</v>
      </c>
      <c r="BG45" t="s">
        <v>24</v>
      </c>
      <c r="BH45" t="s">
        <v>24</v>
      </c>
      <c r="BI45" t="s">
        <v>24</v>
      </c>
      <c r="BJ45" t="s">
        <v>57</v>
      </c>
      <c r="BK45" t="s">
        <v>24</v>
      </c>
      <c r="BL45" t="s">
        <v>24</v>
      </c>
      <c r="BM45" t="s">
        <v>24</v>
      </c>
      <c r="BN45" t="s">
        <v>24</v>
      </c>
      <c r="BO45" t="s">
        <v>24</v>
      </c>
      <c r="BP45">
        <v>4158</v>
      </c>
      <c r="BQ45">
        <v>4158</v>
      </c>
      <c r="BR45" s="1">
        <v>43119</v>
      </c>
      <c r="BS45" t="s">
        <v>271</v>
      </c>
      <c r="BT45">
        <v>1</v>
      </c>
      <c r="BU45">
        <v>40</v>
      </c>
      <c r="BV45">
        <v>25</v>
      </c>
      <c r="BW45">
        <v>25</v>
      </c>
      <c r="BX45" t="s">
        <v>407</v>
      </c>
      <c r="BY45" s="92">
        <v>63</v>
      </c>
      <c r="BZ45" s="90">
        <v>63</v>
      </c>
      <c r="CA45" s="92">
        <v>44</v>
      </c>
      <c r="CB45" s="90">
        <v>44</v>
      </c>
      <c r="CC45" s="92">
        <v>15</v>
      </c>
      <c r="CD45" s="90">
        <v>15</v>
      </c>
      <c r="CE45">
        <v>41580</v>
      </c>
      <c r="CF45" t="s">
        <v>273</v>
      </c>
      <c r="CG45">
        <v>1</v>
      </c>
      <c r="CH45" t="s">
        <v>56</v>
      </c>
      <c r="CI45">
        <v>40</v>
      </c>
      <c r="CJ45">
        <v>3</v>
      </c>
      <c r="CK45">
        <v>1</v>
      </c>
      <c r="CL45" t="s">
        <v>274</v>
      </c>
      <c r="CM45">
        <v>0</v>
      </c>
      <c r="CN45" s="3">
        <v>43118.370940949077</v>
      </c>
      <c r="CO45">
        <v>53028286</v>
      </c>
      <c r="CP45" t="s">
        <v>24</v>
      </c>
      <c r="CQ45">
        <v>0</v>
      </c>
      <c r="CR45" t="s">
        <v>24</v>
      </c>
      <c r="CS45" t="s">
        <v>24</v>
      </c>
      <c r="CT45">
        <v>0</v>
      </c>
      <c r="CU45">
        <v>0</v>
      </c>
      <c r="CV45" s="3">
        <v>43671.669210578701</v>
      </c>
      <c r="CW45">
        <v>1073153209</v>
      </c>
      <c r="CX45" t="s">
        <v>275</v>
      </c>
      <c r="CY45" t="s">
        <v>24</v>
      </c>
      <c r="CZ45" t="s">
        <v>24</v>
      </c>
      <c r="DA45" t="s">
        <v>24</v>
      </c>
      <c r="DB45"/>
      <c r="DC45" t="s">
        <v>24</v>
      </c>
      <c r="DD45"/>
      <c r="DE45" t="s">
        <v>24</v>
      </c>
      <c r="DF45">
        <v>0</v>
      </c>
      <c r="DG45">
        <v>0</v>
      </c>
      <c r="DH45">
        <v>0</v>
      </c>
      <c r="DI45" s="91" t="s">
        <v>395</v>
      </c>
    </row>
    <row r="46" spans="1:113" ht="15" x14ac:dyDescent="0.25">
      <c r="A46" s="61" t="str">
        <f t="shared" si="8"/>
        <v>LAB1026770</v>
      </c>
      <c r="B46" s="61">
        <f t="shared" si="1"/>
        <v>41580</v>
      </c>
      <c r="C46" s="61">
        <f t="shared" si="2"/>
        <v>1800000</v>
      </c>
      <c r="D46" s="61">
        <f t="shared" si="9"/>
        <v>43.290043290043293</v>
      </c>
      <c r="E46" s="53" t="s">
        <v>342</v>
      </c>
      <c r="F46" t="s">
        <v>367</v>
      </c>
      <c r="G46" t="s">
        <v>341</v>
      </c>
      <c r="H46" t="s">
        <v>373</v>
      </c>
      <c r="I46" t="s">
        <v>384</v>
      </c>
      <c r="J46" t="s">
        <v>395</v>
      </c>
      <c r="K46"/>
      <c r="L46" t="s">
        <v>342</v>
      </c>
      <c r="M46"/>
      <c r="N46"/>
      <c r="O46"/>
      <c r="P46" t="s">
        <v>343</v>
      </c>
      <c r="Q46" t="s">
        <v>408</v>
      </c>
      <c r="R46" t="s">
        <v>343</v>
      </c>
      <c r="S46" t="s">
        <v>409</v>
      </c>
      <c r="T46">
        <v>50</v>
      </c>
      <c r="U46">
        <v>50.1</v>
      </c>
      <c r="V46" t="s">
        <v>269</v>
      </c>
      <c r="W46" t="s">
        <v>269</v>
      </c>
      <c r="X46" t="s">
        <v>269</v>
      </c>
      <c r="Y46" t="s">
        <v>269</v>
      </c>
      <c r="Z46" t="s">
        <v>269</v>
      </c>
      <c r="AA46" t="s">
        <v>269</v>
      </c>
      <c r="AB46" t="s">
        <v>269</v>
      </c>
      <c r="AC46" t="s">
        <v>269</v>
      </c>
      <c r="AD46" t="s">
        <v>269</v>
      </c>
      <c r="AE46" t="s">
        <v>269</v>
      </c>
      <c r="AF46" t="s">
        <v>269</v>
      </c>
      <c r="AG46" t="s">
        <v>269</v>
      </c>
      <c r="AH46" t="s">
        <v>269</v>
      </c>
      <c r="AI46" t="s">
        <v>269</v>
      </c>
      <c r="AJ46" t="s">
        <v>270</v>
      </c>
      <c r="AK46" t="s">
        <v>270</v>
      </c>
      <c r="AL46" t="s">
        <v>271</v>
      </c>
      <c r="AM46" t="s">
        <v>271</v>
      </c>
      <c r="AN46" t="s">
        <v>24</v>
      </c>
      <c r="AO46" t="s">
        <v>24</v>
      </c>
      <c r="AP46" t="s">
        <v>24</v>
      </c>
      <c r="AQ46" t="s">
        <v>24</v>
      </c>
      <c r="AR46" t="s">
        <v>24</v>
      </c>
      <c r="AS46" t="s">
        <v>24</v>
      </c>
      <c r="AT46" t="s">
        <v>271</v>
      </c>
      <c r="AU46" t="s">
        <v>24</v>
      </c>
      <c r="AV46" t="s">
        <v>24</v>
      </c>
      <c r="AW46" t="s">
        <v>24</v>
      </c>
      <c r="AX46" t="s">
        <v>24</v>
      </c>
      <c r="AY46" t="s">
        <v>24</v>
      </c>
      <c r="AZ46" t="s">
        <v>24</v>
      </c>
      <c r="BA46">
        <v>0</v>
      </c>
      <c r="BB46">
        <v>1</v>
      </c>
      <c r="BC46">
        <v>20</v>
      </c>
      <c r="BD46" t="s">
        <v>24</v>
      </c>
      <c r="BE46">
        <v>1</v>
      </c>
      <c r="BF46">
        <v>50</v>
      </c>
      <c r="BG46" t="s">
        <v>24</v>
      </c>
      <c r="BH46" t="s">
        <v>24</v>
      </c>
      <c r="BI46" t="s">
        <v>271</v>
      </c>
      <c r="BJ46" t="s">
        <v>57</v>
      </c>
      <c r="BK46" t="s">
        <v>24</v>
      </c>
      <c r="BL46" t="s">
        <v>24</v>
      </c>
      <c r="BM46" t="s">
        <v>24</v>
      </c>
      <c r="BN46" t="s">
        <v>24</v>
      </c>
      <c r="BO46" t="s">
        <v>24</v>
      </c>
      <c r="BP46">
        <v>4158</v>
      </c>
      <c r="BQ46">
        <v>4158</v>
      </c>
      <c r="BR46" s="1">
        <v>43572</v>
      </c>
      <c r="BS46" t="s">
        <v>271</v>
      </c>
      <c r="BT46">
        <v>1</v>
      </c>
      <c r="BU46">
        <v>43</v>
      </c>
      <c r="BV46">
        <v>240</v>
      </c>
      <c r="BW46">
        <v>240</v>
      </c>
      <c r="BX46" t="s">
        <v>272</v>
      </c>
      <c r="BY46" s="92">
        <v>63</v>
      </c>
      <c r="BZ46" s="90">
        <v>63</v>
      </c>
      <c r="CA46" s="92">
        <v>44</v>
      </c>
      <c r="CB46" s="90">
        <v>44</v>
      </c>
      <c r="CC46" s="92">
        <v>15</v>
      </c>
      <c r="CD46" s="90">
        <v>15</v>
      </c>
      <c r="CE46">
        <v>41580</v>
      </c>
      <c r="CF46" t="s">
        <v>273</v>
      </c>
      <c r="CG46">
        <v>1</v>
      </c>
      <c r="CH46" t="s">
        <v>56</v>
      </c>
      <c r="CI46">
        <v>43</v>
      </c>
      <c r="CJ46">
        <v>2</v>
      </c>
      <c r="CK46">
        <v>1</v>
      </c>
      <c r="CL46" t="s">
        <v>274</v>
      </c>
      <c r="CM46"/>
      <c r="CN46" s="3">
        <v>43570.612467592589</v>
      </c>
      <c r="CO46">
        <v>53028286</v>
      </c>
      <c r="CP46" t="s">
        <v>24</v>
      </c>
      <c r="CQ46">
        <v>0</v>
      </c>
      <c r="CR46" t="s">
        <v>24</v>
      </c>
      <c r="CS46" t="s">
        <v>24</v>
      </c>
      <c r="CT46">
        <v>0</v>
      </c>
      <c r="CU46">
        <v>0</v>
      </c>
      <c r="CV46" s="3">
        <v>43671.669210578701</v>
      </c>
      <c r="CW46">
        <v>1073153209</v>
      </c>
      <c r="CX46" t="s">
        <v>275</v>
      </c>
      <c r="CY46" t="s">
        <v>24</v>
      </c>
      <c r="CZ46" t="s">
        <v>24</v>
      </c>
      <c r="DA46" t="s">
        <v>24</v>
      </c>
      <c r="DB46"/>
      <c r="DC46" t="s">
        <v>24</v>
      </c>
      <c r="DD46"/>
      <c r="DE46" t="s">
        <v>24</v>
      </c>
      <c r="DF46">
        <v>0</v>
      </c>
      <c r="DG46">
        <v>0</v>
      </c>
      <c r="DH46">
        <v>0</v>
      </c>
      <c r="DI46" s="91" t="s">
        <v>395</v>
      </c>
    </row>
    <row r="47" spans="1:113" ht="15" x14ac:dyDescent="0.25">
      <c r="A47" s="61" t="str">
        <f t="shared" si="8"/>
        <v>LAB1027082</v>
      </c>
      <c r="B47" s="61">
        <f t="shared" si="1"/>
        <v>41580</v>
      </c>
      <c r="C47" s="61">
        <f t="shared" si="2"/>
        <v>1800000</v>
      </c>
      <c r="D47" s="61">
        <f t="shared" si="9"/>
        <v>43.290043290043293</v>
      </c>
      <c r="E47" s="53" t="s">
        <v>362</v>
      </c>
      <c r="F47" t="s">
        <v>367</v>
      </c>
      <c r="G47" t="s">
        <v>361</v>
      </c>
      <c r="H47" t="s">
        <v>373</v>
      </c>
      <c r="I47" t="s">
        <v>377</v>
      </c>
      <c r="J47" t="s">
        <v>266</v>
      </c>
      <c r="K47"/>
      <c r="L47" t="s">
        <v>362</v>
      </c>
      <c r="M47"/>
      <c r="N47"/>
      <c r="O47"/>
      <c r="P47" t="s">
        <v>363</v>
      </c>
      <c r="Q47" t="s">
        <v>410</v>
      </c>
      <c r="R47" t="s">
        <v>363</v>
      </c>
      <c r="S47" t="s">
        <v>411</v>
      </c>
      <c r="T47">
        <v>50</v>
      </c>
      <c r="U47">
        <v>50.1</v>
      </c>
      <c r="V47" t="s">
        <v>269</v>
      </c>
      <c r="W47" t="s">
        <v>269</v>
      </c>
      <c r="X47" t="s">
        <v>269</v>
      </c>
      <c r="Y47" t="s">
        <v>269</v>
      </c>
      <c r="Z47" t="s">
        <v>269</v>
      </c>
      <c r="AA47" t="s">
        <v>269</v>
      </c>
      <c r="AB47" t="s">
        <v>269</v>
      </c>
      <c r="AC47" t="s">
        <v>269</v>
      </c>
      <c r="AD47" t="s">
        <v>269</v>
      </c>
      <c r="AE47" t="s">
        <v>269</v>
      </c>
      <c r="AF47" t="s">
        <v>269</v>
      </c>
      <c r="AG47" t="s">
        <v>269</v>
      </c>
      <c r="AH47" t="s">
        <v>269</v>
      </c>
      <c r="AI47" t="s">
        <v>269</v>
      </c>
      <c r="AJ47" t="s">
        <v>270</v>
      </c>
      <c r="AK47" t="s">
        <v>270</v>
      </c>
      <c r="AL47" t="s">
        <v>271</v>
      </c>
      <c r="AM47" t="s">
        <v>271</v>
      </c>
      <c r="AN47" t="s">
        <v>24</v>
      </c>
      <c r="AO47" t="s">
        <v>24</v>
      </c>
      <c r="AP47" t="s">
        <v>24</v>
      </c>
      <c r="AQ47" t="s">
        <v>24</v>
      </c>
      <c r="AR47" t="s">
        <v>24</v>
      </c>
      <c r="AS47" t="s">
        <v>24</v>
      </c>
      <c r="AT47" t="s">
        <v>271</v>
      </c>
      <c r="AU47" t="s">
        <v>24</v>
      </c>
      <c r="AV47" t="s">
        <v>24</v>
      </c>
      <c r="AW47" t="s">
        <v>24</v>
      </c>
      <c r="AX47" t="s">
        <v>24</v>
      </c>
      <c r="AY47" t="s">
        <v>24</v>
      </c>
      <c r="AZ47" t="s">
        <v>24</v>
      </c>
      <c r="BA47">
        <v>0</v>
      </c>
      <c r="BB47">
        <v>1</v>
      </c>
      <c r="BC47">
        <v>20</v>
      </c>
      <c r="BD47" t="s">
        <v>24</v>
      </c>
      <c r="BE47">
        <v>1</v>
      </c>
      <c r="BF47">
        <v>50</v>
      </c>
      <c r="BG47" t="s">
        <v>24</v>
      </c>
      <c r="BH47" t="s">
        <v>24</v>
      </c>
      <c r="BI47" t="s">
        <v>271</v>
      </c>
      <c r="BJ47" t="s">
        <v>57</v>
      </c>
      <c r="BK47" t="s">
        <v>24</v>
      </c>
      <c r="BL47" t="s">
        <v>24</v>
      </c>
      <c r="BM47" t="s">
        <v>24</v>
      </c>
      <c r="BN47" t="s">
        <v>24</v>
      </c>
      <c r="BO47" t="s">
        <v>24</v>
      </c>
      <c r="BP47">
        <v>4158</v>
      </c>
      <c r="BQ47">
        <v>1</v>
      </c>
      <c r="BR47" s="1">
        <v>43691</v>
      </c>
      <c r="BS47" t="s">
        <v>271</v>
      </c>
      <c r="BT47">
        <v>1</v>
      </c>
      <c r="BU47">
        <v>1800000</v>
      </c>
      <c r="BV47">
        <v>25</v>
      </c>
      <c r="BW47">
        <v>25</v>
      </c>
      <c r="BX47" t="s">
        <v>368</v>
      </c>
      <c r="BY47" s="92">
        <v>63</v>
      </c>
      <c r="BZ47" s="90">
        <v>63</v>
      </c>
      <c r="CA47" s="92">
        <v>44</v>
      </c>
      <c r="CB47" s="90">
        <v>44</v>
      </c>
      <c r="CC47" s="92">
        <v>15</v>
      </c>
      <c r="CD47" s="90">
        <v>15</v>
      </c>
      <c r="CE47">
        <v>63000</v>
      </c>
      <c r="CF47" t="s">
        <v>273</v>
      </c>
      <c r="CG47">
        <v>1</v>
      </c>
      <c r="CH47" t="s">
        <v>56</v>
      </c>
      <c r="CI47">
        <v>1800000</v>
      </c>
      <c r="CJ47">
        <v>2</v>
      </c>
      <c r="CK47">
        <v>1</v>
      </c>
      <c r="CL47" t="s">
        <v>274</v>
      </c>
      <c r="CM47"/>
      <c r="CN47" s="3">
        <v>43613.353339444446</v>
      </c>
      <c r="CO47">
        <v>53028286</v>
      </c>
      <c r="CP47" t="s">
        <v>24</v>
      </c>
      <c r="CQ47">
        <v>0</v>
      </c>
      <c r="CR47" t="s">
        <v>24</v>
      </c>
      <c r="CS47" t="s">
        <v>24</v>
      </c>
      <c r="CT47">
        <v>0</v>
      </c>
      <c r="CU47">
        <v>0</v>
      </c>
      <c r="CV47" s="3">
        <v>43671.669210578701</v>
      </c>
      <c r="CW47">
        <v>1073153209</v>
      </c>
      <c r="CX47" t="s">
        <v>275</v>
      </c>
      <c r="CY47" t="s">
        <v>24</v>
      </c>
      <c r="CZ47" t="s">
        <v>24</v>
      </c>
      <c r="DA47" t="s">
        <v>24</v>
      </c>
      <c r="DB47"/>
      <c r="DC47" t="s">
        <v>24</v>
      </c>
      <c r="DD47"/>
      <c r="DE47" t="s">
        <v>24</v>
      </c>
      <c r="DF47">
        <v>0</v>
      </c>
      <c r="DG47">
        <v>0</v>
      </c>
      <c r="DH47">
        <v>0</v>
      </c>
      <c r="DI47" s="91" t="s">
        <v>395</v>
      </c>
    </row>
    <row r="48" spans="1:113" ht="15" x14ac:dyDescent="0.25">
      <c r="A48" s="61" t="str">
        <f t="shared" si="8"/>
        <v>LAB1027303</v>
      </c>
      <c r="B48" s="61">
        <f t="shared" si="1"/>
        <v>41580</v>
      </c>
      <c r="C48" s="61">
        <f t="shared" si="2"/>
        <v>1800000</v>
      </c>
      <c r="D48" s="61">
        <f t="shared" si="9"/>
        <v>43.290043290043293</v>
      </c>
      <c r="E48" s="53" t="s">
        <v>379</v>
      </c>
      <c r="F48" t="s">
        <v>367</v>
      </c>
      <c r="G48" t="s">
        <v>378</v>
      </c>
      <c r="H48" t="s">
        <v>373</v>
      </c>
      <c r="I48" t="s">
        <v>56</v>
      </c>
      <c r="J48" t="s">
        <v>266</v>
      </c>
      <c r="K48"/>
      <c r="L48" t="s">
        <v>379</v>
      </c>
      <c r="M48"/>
      <c r="N48"/>
      <c r="O48"/>
      <c r="P48" t="s">
        <v>380</v>
      </c>
      <c r="Q48" t="s">
        <v>380</v>
      </c>
      <c r="R48" t="s">
        <v>380</v>
      </c>
      <c r="S48" t="s">
        <v>412</v>
      </c>
      <c r="T48">
        <v>50</v>
      </c>
      <c r="U48">
        <v>50.1</v>
      </c>
      <c r="V48" t="s">
        <v>269</v>
      </c>
      <c r="W48" t="s">
        <v>269</v>
      </c>
      <c r="X48" t="s">
        <v>269</v>
      </c>
      <c r="Y48" t="s">
        <v>269</v>
      </c>
      <c r="Z48" t="s">
        <v>269</v>
      </c>
      <c r="AA48" t="s">
        <v>269</v>
      </c>
      <c r="AB48" t="s">
        <v>269</v>
      </c>
      <c r="AC48" t="s">
        <v>269</v>
      </c>
      <c r="AD48" t="s">
        <v>269</v>
      </c>
      <c r="AE48" t="s">
        <v>269</v>
      </c>
      <c r="AF48" t="s">
        <v>269</v>
      </c>
      <c r="AG48" t="s">
        <v>269</v>
      </c>
      <c r="AH48" t="s">
        <v>269</v>
      </c>
      <c r="AI48" t="s">
        <v>269</v>
      </c>
      <c r="AJ48" t="s">
        <v>270</v>
      </c>
      <c r="AK48" t="s">
        <v>270</v>
      </c>
      <c r="AL48" t="s">
        <v>271</v>
      </c>
      <c r="AM48" t="s">
        <v>271</v>
      </c>
      <c r="AN48" t="s">
        <v>24</v>
      </c>
      <c r="AO48" t="s">
        <v>24</v>
      </c>
      <c r="AP48" t="s">
        <v>24</v>
      </c>
      <c r="AQ48" t="s">
        <v>24</v>
      </c>
      <c r="AR48" t="s">
        <v>24</v>
      </c>
      <c r="AS48" t="s">
        <v>24</v>
      </c>
      <c r="AT48" t="s">
        <v>271</v>
      </c>
      <c r="AU48" t="s">
        <v>24</v>
      </c>
      <c r="AV48" t="s">
        <v>24</v>
      </c>
      <c r="AW48" t="s">
        <v>24</v>
      </c>
      <c r="AX48" t="s">
        <v>24</v>
      </c>
      <c r="AY48" t="s">
        <v>24</v>
      </c>
      <c r="AZ48" t="s">
        <v>24</v>
      </c>
      <c r="BA48">
        <v>0</v>
      </c>
      <c r="BB48">
        <v>1</v>
      </c>
      <c r="BC48">
        <v>20</v>
      </c>
      <c r="BD48" t="s">
        <v>24</v>
      </c>
      <c r="BE48">
        <v>1</v>
      </c>
      <c r="BF48">
        <v>50</v>
      </c>
      <c r="BG48" t="s">
        <v>24</v>
      </c>
      <c r="BH48" t="s">
        <v>24</v>
      </c>
      <c r="BI48" t="s">
        <v>271</v>
      </c>
      <c r="BJ48" t="s">
        <v>57</v>
      </c>
      <c r="BK48" t="s">
        <v>24</v>
      </c>
      <c r="BL48" t="s">
        <v>24</v>
      </c>
      <c r="BM48" t="s">
        <v>24</v>
      </c>
      <c r="BN48" t="s">
        <v>24</v>
      </c>
      <c r="BO48" t="s">
        <v>24</v>
      </c>
      <c r="BP48">
        <v>4158</v>
      </c>
      <c r="BQ48">
        <v>1</v>
      </c>
      <c r="BR48" s="1">
        <v>43717</v>
      </c>
      <c r="BS48" t="s">
        <v>271</v>
      </c>
      <c r="BT48">
        <v>1</v>
      </c>
      <c r="BU48">
        <v>1800000</v>
      </c>
      <c r="BV48">
        <v>25</v>
      </c>
      <c r="BW48">
        <v>25</v>
      </c>
      <c r="BX48" t="s">
        <v>368</v>
      </c>
      <c r="BY48" s="92">
        <v>63</v>
      </c>
      <c r="BZ48" s="90">
        <v>63</v>
      </c>
      <c r="CA48" s="92">
        <v>44</v>
      </c>
      <c r="CB48" s="90">
        <v>44</v>
      </c>
      <c r="CC48" s="92">
        <v>15</v>
      </c>
      <c r="CD48" s="90">
        <v>15</v>
      </c>
      <c r="CE48">
        <v>63000</v>
      </c>
      <c r="CF48" t="s">
        <v>273</v>
      </c>
      <c r="CG48">
        <v>1</v>
      </c>
      <c r="CH48" t="s">
        <v>56</v>
      </c>
      <c r="CI48">
        <v>1800000</v>
      </c>
      <c r="CJ48">
        <v>2</v>
      </c>
      <c r="CK48">
        <v>1</v>
      </c>
      <c r="CL48" t="s">
        <v>274</v>
      </c>
      <c r="CM48"/>
      <c r="CN48" s="3">
        <v>43641.670670902779</v>
      </c>
      <c r="CO48">
        <v>53028286</v>
      </c>
      <c r="CP48" t="s">
        <v>24</v>
      </c>
      <c r="CQ48">
        <v>0</v>
      </c>
      <c r="CR48" t="s">
        <v>24</v>
      </c>
      <c r="CS48" t="s">
        <v>24</v>
      </c>
      <c r="CT48">
        <v>0</v>
      </c>
      <c r="CU48">
        <v>0</v>
      </c>
      <c r="CV48" s="3">
        <v>43671.669210578701</v>
      </c>
      <c r="CW48">
        <v>1073153209</v>
      </c>
      <c r="CX48" t="s">
        <v>275</v>
      </c>
      <c r="CY48" t="s">
        <v>24</v>
      </c>
      <c r="CZ48" t="s">
        <v>24</v>
      </c>
      <c r="DA48" t="s">
        <v>24</v>
      </c>
      <c r="DB48"/>
      <c r="DC48" t="s">
        <v>24</v>
      </c>
      <c r="DD48"/>
      <c r="DE48" t="s">
        <v>24</v>
      </c>
      <c r="DF48">
        <v>0</v>
      </c>
      <c r="DG48">
        <v>0</v>
      </c>
      <c r="DH48">
        <v>0</v>
      </c>
      <c r="DI48" s="91" t="s">
        <v>395</v>
      </c>
    </row>
    <row r="49" spans="1:113" ht="15" x14ac:dyDescent="0.25">
      <c r="A49" s="61" t="str">
        <f t="shared" si="8"/>
        <v>LAB1028235</v>
      </c>
      <c r="B49" s="61">
        <f t="shared" si="1"/>
        <v>41580</v>
      </c>
      <c r="C49" s="61">
        <f t="shared" si="2"/>
        <v>1800000</v>
      </c>
      <c r="D49" s="61">
        <f t="shared" si="9"/>
        <v>43.290043290043293</v>
      </c>
      <c r="E49" s="53" t="s">
        <v>430</v>
      </c>
      <c r="F49" t="s">
        <v>367</v>
      </c>
      <c r="G49" t="s">
        <v>429</v>
      </c>
      <c r="H49" t="s">
        <v>415</v>
      </c>
      <c r="I49" t="s">
        <v>416</v>
      </c>
      <c r="J49" t="s">
        <v>266</v>
      </c>
      <c r="K49"/>
      <c r="L49" t="s">
        <v>430</v>
      </c>
      <c r="M49"/>
      <c r="N49"/>
      <c r="O49"/>
      <c r="P49" t="s">
        <v>431</v>
      </c>
      <c r="Q49" t="s">
        <v>418</v>
      </c>
      <c r="R49" t="s">
        <v>431</v>
      </c>
      <c r="S49" t="s">
        <v>460</v>
      </c>
      <c r="T49">
        <v>50</v>
      </c>
      <c r="U49">
        <v>50.1</v>
      </c>
      <c r="V49" t="s">
        <v>269</v>
      </c>
      <c r="W49" t="s">
        <v>269</v>
      </c>
      <c r="X49" t="s">
        <v>269</v>
      </c>
      <c r="Y49" t="s">
        <v>269</v>
      </c>
      <c r="Z49" t="s">
        <v>269</v>
      </c>
      <c r="AA49" t="s">
        <v>269</v>
      </c>
      <c r="AB49" t="s">
        <v>269</v>
      </c>
      <c r="AC49" t="s">
        <v>269</v>
      </c>
      <c r="AD49" t="s">
        <v>269</v>
      </c>
      <c r="AE49" t="s">
        <v>269</v>
      </c>
      <c r="AF49" t="s">
        <v>269</v>
      </c>
      <c r="AG49" t="s">
        <v>269</v>
      </c>
      <c r="AH49" t="s">
        <v>269</v>
      </c>
      <c r="AI49" t="s">
        <v>269</v>
      </c>
      <c r="AJ49" t="s">
        <v>270</v>
      </c>
      <c r="AK49" t="s">
        <v>270</v>
      </c>
      <c r="AL49" t="s">
        <v>271</v>
      </c>
      <c r="AM49" t="s">
        <v>271</v>
      </c>
      <c r="AN49" t="s">
        <v>24</v>
      </c>
      <c r="AO49" t="s">
        <v>24</v>
      </c>
      <c r="AP49" t="s">
        <v>24</v>
      </c>
      <c r="AQ49" t="s">
        <v>24</v>
      </c>
      <c r="AR49" t="s">
        <v>24</v>
      </c>
      <c r="AS49" t="s">
        <v>24</v>
      </c>
      <c r="AT49" t="s">
        <v>271</v>
      </c>
      <c r="AU49" t="s">
        <v>24</v>
      </c>
      <c r="AV49" t="s">
        <v>24</v>
      </c>
      <c r="AW49" t="s">
        <v>24</v>
      </c>
      <c r="AX49" t="s">
        <v>24</v>
      </c>
      <c r="AY49" t="s">
        <v>24</v>
      </c>
      <c r="AZ49" t="s">
        <v>24</v>
      </c>
      <c r="BA49">
        <v>0</v>
      </c>
      <c r="BB49">
        <v>0</v>
      </c>
      <c r="BC49">
        <v>0</v>
      </c>
      <c r="BD49" t="s">
        <v>24</v>
      </c>
      <c r="BE49">
        <v>0</v>
      </c>
      <c r="BF49">
        <v>0</v>
      </c>
      <c r="BG49" t="s">
        <v>24</v>
      </c>
      <c r="BH49" t="s">
        <v>24</v>
      </c>
      <c r="BI49" t="s">
        <v>24</v>
      </c>
      <c r="BJ49" t="s">
        <v>57</v>
      </c>
      <c r="BK49" t="s">
        <v>24</v>
      </c>
      <c r="BL49" t="s">
        <v>24</v>
      </c>
      <c r="BM49" t="s">
        <v>24</v>
      </c>
      <c r="BN49" t="s">
        <v>24</v>
      </c>
      <c r="BO49" t="s">
        <v>24</v>
      </c>
      <c r="BP49">
        <v>1000</v>
      </c>
      <c r="BQ49">
        <v>1</v>
      </c>
      <c r="BR49" s="1">
        <v>43720</v>
      </c>
      <c r="BS49" t="s">
        <v>271</v>
      </c>
      <c r="BT49">
        <v>1</v>
      </c>
      <c r="BU49">
        <v>50</v>
      </c>
      <c r="BV49">
        <v>25</v>
      </c>
      <c r="BW49">
        <v>25</v>
      </c>
      <c r="BX49" t="s">
        <v>407</v>
      </c>
      <c r="BY49" s="92">
        <v>63</v>
      </c>
      <c r="BZ49" s="90">
        <v>63</v>
      </c>
      <c r="CA49" s="92">
        <v>44</v>
      </c>
      <c r="CB49" s="90">
        <v>44</v>
      </c>
      <c r="CC49" s="92">
        <v>15</v>
      </c>
      <c r="CD49" s="90">
        <v>15</v>
      </c>
      <c r="CE49">
        <v>41580</v>
      </c>
      <c r="CF49" t="s">
        <v>273</v>
      </c>
      <c r="CG49">
        <v>50</v>
      </c>
      <c r="CH49" t="s">
        <v>56</v>
      </c>
      <c r="CI49">
        <v>50</v>
      </c>
      <c r="CJ49">
        <v>2</v>
      </c>
      <c r="CK49">
        <v>1</v>
      </c>
      <c r="CL49" t="s">
        <v>420</v>
      </c>
      <c r="CM49">
        <v>0</v>
      </c>
      <c r="CN49" s="3">
        <v>43682.595781493059</v>
      </c>
      <c r="CO49">
        <v>1073153209</v>
      </c>
      <c r="CP49" t="s">
        <v>24</v>
      </c>
      <c r="CQ49">
        <v>0</v>
      </c>
      <c r="CR49" t="s">
        <v>24</v>
      </c>
      <c r="CS49" t="s">
        <v>24</v>
      </c>
      <c r="CT49">
        <v>0</v>
      </c>
      <c r="CU49">
        <v>0</v>
      </c>
      <c r="CV49" s="3">
        <v>43682.595781493059</v>
      </c>
      <c r="CW49">
        <v>1073153209</v>
      </c>
      <c r="CX49" t="s">
        <v>275</v>
      </c>
      <c r="CY49" t="s">
        <v>24</v>
      </c>
      <c r="CZ49" t="s">
        <v>24</v>
      </c>
      <c r="DA49" t="s">
        <v>24</v>
      </c>
      <c r="DB49"/>
      <c r="DC49" t="s">
        <v>24</v>
      </c>
      <c r="DD49"/>
      <c r="DE49" t="s">
        <v>24</v>
      </c>
      <c r="DF49">
        <v>0</v>
      </c>
      <c r="DG49">
        <v>0</v>
      </c>
      <c r="DH49">
        <v>0</v>
      </c>
      <c r="DI49" s="91" t="s">
        <v>395</v>
      </c>
    </row>
    <row r="50" spans="1:113" ht="15" x14ac:dyDescent="0.25">
      <c r="A50" s="61" t="str">
        <f t="shared" si="8"/>
        <v>LAB1027464</v>
      </c>
      <c r="B50" s="61">
        <f t="shared" si="1"/>
        <v>41580</v>
      </c>
      <c r="C50" s="61">
        <f t="shared" si="2"/>
        <v>1800000</v>
      </c>
      <c r="D50" s="61">
        <f t="shared" si="9"/>
        <v>43.290043290043293</v>
      </c>
      <c r="E50" s="53" t="s">
        <v>413</v>
      </c>
      <c r="F50" t="s">
        <v>367</v>
      </c>
      <c r="G50" t="s">
        <v>414</v>
      </c>
      <c r="H50" t="s">
        <v>415</v>
      </c>
      <c r="I50" t="s">
        <v>416</v>
      </c>
      <c r="J50" t="s">
        <v>266</v>
      </c>
      <c r="K50"/>
      <c r="L50" t="s">
        <v>413</v>
      </c>
      <c r="M50"/>
      <c r="N50"/>
      <c r="O50"/>
      <c r="P50" t="s">
        <v>417</v>
      </c>
      <c r="Q50" t="s">
        <v>418</v>
      </c>
      <c r="R50" t="s">
        <v>417</v>
      </c>
      <c r="S50" t="s">
        <v>419</v>
      </c>
      <c r="T50">
        <v>50</v>
      </c>
      <c r="U50">
        <v>50.1</v>
      </c>
      <c r="V50" t="s">
        <v>269</v>
      </c>
      <c r="W50" t="s">
        <v>269</v>
      </c>
      <c r="X50" t="s">
        <v>269</v>
      </c>
      <c r="Y50" t="s">
        <v>269</v>
      </c>
      <c r="Z50" t="s">
        <v>269</v>
      </c>
      <c r="AA50" t="s">
        <v>269</v>
      </c>
      <c r="AB50" t="s">
        <v>269</v>
      </c>
      <c r="AC50" t="s">
        <v>269</v>
      </c>
      <c r="AD50" t="s">
        <v>269</v>
      </c>
      <c r="AE50" t="s">
        <v>269</v>
      </c>
      <c r="AF50" t="s">
        <v>269</v>
      </c>
      <c r="AG50" t="s">
        <v>269</v>
      </c>
      <c r="AH50" t="s">
        <v>269</v>
      </c>
      <c r="AI50" t="s">
        <v>269</v>
      </c>
      <c r="AJ50" t="s">
        <v>270</v>
      </c>
      <c r="AK50" t="s">
        <v>270</v>
      </c>
      <c r="AL50" t="s">
        <v>271</v>
      </c>
      <c r="AM50" t="s">
        <v>271</v>
      </c>
      <c r="AN50" t="s">
        <v>24</v>
      </c>
      <c r="AO50" t="s">
        <v>24</v>
      </c>
      <c r="AP50" t="s">
        <v>24</v>
      </c>
      <c r="AQ50" t="s">
        <v>24</v>
      </c>
      <c r="AR50" t="s">
        <v>24</v>
      </c>
      <c r="AS50" t="s">
        <v>24</v>
      </c>
      <c r="AT50" t="s">
        <v>271</v>
      </c>
      <c r="AU50" t="s">
        <v>24</v>
      </c>
      <c r="AV50" t="s">
        <v>24</v>
      </c>
      <c r="AW50" t="s">
        <v>24</v>
      </c>
      <c r="AX50" t="s">
        <v>24</v>
      </c>
      <c r="AY50" t="s">
        <v>24</v>
      </c>
      <c r="AZ50" t="s">
        <v>24</v>
      </c>
      <c r="BA50">
        <v>0</v>
      </c>
      <c r="BB50">
        <v>0</v>
      </c>
      <c r="BC50">
        <v>0</v>
      </c>
      <c r="BD50" t="s">
        <v>24</v>
      </c>
      <c r="BE50">
        <v>0</v>
      </c>
      <c r="BF50">
        <v>0</v>
      </c>
      <c r="BG50" t="s">
        <v>24</v>
      </c>
      <c r="BH50" t="s">
        <v>24</v>
      </c>
      <c r="BI50" t="s">
        <v>24</v>
      </c>
      <c r="BJ50" t="s">
        <v>57</v>
      </c>
      <c r="BK50" t="s">
        <v>24</v>
      </c>
      <c r="BL50" t="s">
        <v>24</v>
      </c>
      <c r="BM50" t="s">
        <v>24</v>
      </c>
      <c r="BN50" t="s">
        <v>24</v>
      </c>
      <c r="BO50" t="s">
        <v>24</v>
      </c>
      <c r="BP50">
        <v>4158</v>
      </c>
      <c r="BQ50">
        <v>1</v>
      </c>
      <c r="BR50" s="1">
        <v>43691</v>
      </c>
      <c r="BS50" t="s">
        <v>271</v>
      </c>
      <c r="BT50">
        <v>1</v>
      </c>
      <c r="BU50">
        <v>50</v>
      </c>
      <c r="BV50">
        <v>25</v>
      </c>
      <c r="BW50">
        <v>25</v>
      </c>
      <c r="BX50" t="s">
        <v>407</v>
      </c>
      <c r="BY50" s="92">
        <v>63</v>
      </c>
      <c r="BZ50" s="90">
        <v>63</v>
      </c>
      <c r="CA50" s="92">
        <v>44</v>
      </c>
      <c r="CB50" s="90">
        <v>44</v>
      </c>
      <c r="CC50" s="92">
        <v>15</v>
      </c>
      <c r="CD50" s="90">
        <v>15</v>
      </c>
      <c r="CE50">
        <v>41580</v>
      </c>
      <c r="CF50" t="s">
        <v>273</v>
      </c>
      <c r="CG50">
        <v>50</v>
      </c>
      <c r="CH50" t="s">
        <v>56</v>
      </c>
      <c r="CI50">
        <v>50</v>
      </c>
      <c r="CJ50">
        <v>2</v>
      </c>
      <c r="CK50">
        <v>1</v>
      </c>
      <c r="CL50" t="s">
        <v>420</v>
      </c>
      <c r="CM50">
        <v>0</v>
      </c>
      <c r="CN50" s="3">
        <v>43670.37612552083</v>
      </c>
      <c r="CO50">
        <v>1073153209</v>
      </c>
      <c r="CP50" t="s">
        <v>24</v>
      </c>
      <c r="CQ50">
        <v>0</v>
      </c>
      <c r="CR50" t="s">
        <v>24</v>
      </c>
      <c r="CS50" t="s">
        <v>24</v>
      </c>
      <c r="CT50">
        <v>0</v>
      </c>
      <c r="CU50">
        <v>0</v>
      </c>
      <c r="CV50" s="3">
        <v>43671.669210578701</v>
      </c>
      <c r="CW50">
        <v>1073153209</v>
      </c>
      <c r="CX50" t="s">
        <v>275</v>
      </c>
      <c r="CY50" t="s">
        <v>24</v>
      </c>
      <c r="CZ50" t="s">
        <v>24</v>
      </c>
      <c r="DA50" t="s">
        <v>24</v>
      </c>
      <c r="DB50"/>
      <c r="DC50" t="s">
        <v>24</v>
      </c>
      <c r="DD50"/>
      <c r="DE50" t="s">
        <v>24</v>
      </c>
      <c r="DF50">
        <v>0</v>
      </c>
      <c r="DG50">
        <v>0</v>
      </c>
      <c r="DH50">
        <v>0</v>
      </c>
      <c r="DI50" s="91" t="s">
        <v>395</v>
      </c>
    </row>
    <row r="51" spans="1:113" ht="15" x14ac:dyDescent="0.25">
      <c r="A51" s="61" t="str">
        <f t="shared" si="8"/>
        <v>LAB1027081</v>
      </c>
      <c r="B51" s="61">
        <f t="shared" si="1"/>
        <v>41580</v>
      </c>
      <c r="C51" s="61">
        <f t="shared" si="2"/>
        <v>1800000</v>
      </c>
      <c r="D51" s="61">
        <f t="shared" si="9"/>
        <v>43.290043290043293</v>
      </c>
      <c r="E51" s="53" t="s">
        <v>365</v>
      </c>
      <c r="F51" t="s">
        <v>367</v>
      </c>
      <c r="G51" t="s">
        <v>364</v>
      </c>
      <c r="H51" t="s">
        <v>373</v>
      </c>
      <c r="I51" t="s">
        <v>377</v>
      </c>
      <c r="J51" t="s">
        <v>266</v>
      </c>
      <c r="K51"/>
      <c r="L51" t="s">
        <v>365</v>
      </c>
      <c r="M51"/>
      <c r="N51"/>
      <c r="O51"/>
      <c r="P51" t="s">
        <v>366</v>
      </c>
      <c r="Q51" t="s">
        <v>421</v>
      </c>
      <c r="R51" t="s">
        <v>366</v>
      </c>
      <c r="S51" t="s">
        <v>422</v>
      </c>
      <c r="T51">
        <v>50</v>
      </c>
      <c r="U51">
        <v>50.1</v>
      </c>
      <c r="V51" t="s">
        <v>269</v>
      </c>
      <c r="W51" t="s">
        <v>269</v>
      </c>
      <c r="X51" t="s">
        <v>269</v>
      </c>
      <c r="Y51" t="s">
        <v>269</v>
      </c>
      <c r="Z51" t="s">
        <v>269</v>
      </c>
      <c r="AA51" t="s">
        <v>269</v>
      </c>
      <c r="AB51" t="s">
        <v>269</v>
      </c>
      <c r="AC51" t="s">
        <v>269</v>
      </c>
      <c r="AD51" t="s">
        <v>269</v>
      </c>
      <c r="AE51" t="s">
        <v>269</v>
      </c>
      <c r="AF51" t="s">
        <v>269</v>
      </c>
      <c r="AG51" t="s">
        <v>269</v>
      </c>
      <c r="AH51" t="s">
        <v>269</v>
      </c>
      <c r="AI51" t="s">
        <v>269</v>
      </c>
      <c r="AJ51" t="s">
        <v>270</v>
      </c>
      <c r="AK51" t="s">
        <v>270</v>
      </c>
      <c r="AL51" t="s">
        <v>271</v>
      </c>
      <c r="AM51" t="s">
        <v>271</v>
      </c>
      <c r="AN51" t="s">
        <v>24</v>
      </c>
      <c r="AO51" t="s">
        <v>24</v>
      </c>
      <c r="AP51" t="s">
        <v>24</v>
      </c>
      <c r="AQ51" t="s">
        <v>24</v>
      </c>
      <c r="AR51" t="s">
        <v>24</v>
      </c>
      <c r="AS51" t="s">
        <v>24</v>
      </c>
      <c r="AT51" t="s">
        <v>271</v>
      </c>
      <c r="AU51" t="s">
        <v>24</v>
      </c>
      <c r="AV51" t="s">
        <v>24</v>
      </c>
      <c r="AW51" t="s">
        <v>24</v>
      </c>
      <c r="AX51" t="s">
        <v>24</v>
      </c>
      <c r="AY51" t="s">
        <v>24</v>
      </c>
      <c r="AZ51" t="s">
        <v>24</v>
      </c>
      <c r="BA51">
        <v>0</v>
      </c>
      <c r="BB51">
        <v>1</v>
      </c>
      <c r="BC51">
        <v>20</v>
      </c>
      <c r="BD51" t="s">
        <v>24</v>
      </c>
      <c r="BE51">
        <v>1</v>
      </c>
      <c r="BF51">
        <v>50</v>
      </c>
      <c r="BG51" t="s">
        <v>24</v>
      </c>
      <c r="BH51" t="s">
        <v>24</v>
      </c>
      <c r="BI51" t="s">
        <v>271</v>
      </c>
      <c r="BJ51" t="s">
        <v>57</v>
      </c>
      <c r="BK51" t="s">
        <v>24</v>
      </c>
      <c r="BL51" t="s">
        <v>24</v>
      </c>
      <c r="BM51" t="s">
        <v>24</v>
      </c>
      <c r="BN51" t="s">
        <v>24</v>
      </c>
      <c r="BO51" t="s">
        <v>24</v>
      </c>
      <c r="BP51">
        <v>4158</v>
      </c>
      <c r="BQ51">
        <v>1</v>
      </c>
      <c r="BR51" s="1">
        <v>43714</v>
      </c>
      <c r="BS51" t="s">
        <v>271</v>
      </c>
      <c r="BT51">
        <v>1</v>
      </c>
      <c r="BU51">
        <v>1800000</v>
      </c>
      <c r="BV51">
        <v>1</v>
      </c>
      <c r="BW51">
        <v>1</v>
      </c>
      <c r="BX51" t="s">
        <v>368</v>
      </c>
      <c r="BY51" s="92">
        <v>63</v>
      </c>
      <c r="BZ51" s="90">
        <v>63</v>
      </c>
      <c r="CA51" s="92">
        <v>44</v>
      </c>
      <c r="CB51" s="90">
        <v>44</v>
      </c>
      <c r="CC51" s="92">
        <v>15</v>
      </c>
      <c r="CD51" s="90">
        <v>15</v>
      </c>
      <c r="CE51">
        <v>41580</v>
      </c>
      <c r="CF51" t="s">
        <v>273</v>
      </c>
      <c r="CG51">
        <v>1</v>
      </c>
      <c r="CH51" t="s">
        <v>56</v>
      </c>
      <c r="CI51">
        <v>1800000</v>
      </c>
      <c r="CJ51">
        <v>2</v>
      </c>
      <c r="CK51">
        <v>1</v>
      </c>
      <c r="CL51" t="s">
        <v>274</v>
      </c>
      <c r="CM51"/>
      <c r="CN51" s="3">
        <v>43613.353339444446</v>
      </c>
      <c r="CO51">
        <v>53028286</v>
      </c>
      <c r="CP51" t="s">
        <v>24</v>
      </c>
      <c r="CQ51">
        <v>0</v>
      </c>
      <c r="CR51" t="s">
        <v>24</v>
      </c>
      <c r="CS51" t="s">
        <v>24</v>
      </c>
      <c r="CT51">
        <v>0</v>
      </c>
      <c r="CU51">
        <v>0</v>
      </c>
      <c r="CV51" s="3">
        <v>43671.669210578701</v>
      </c>
      <c r="CW51">
        <v>1073153209</v>
      </c>
      <c r="CX51" t="s">
        <v>275</v>
      </c>
      <c r="CY51" t="s">
        <v>24</v>
      </c>
      <c r="CZ51" t="s">
        <v>24</v>
      </c>
      <c r="DA51" t="s">
        <v>24</v>
      </c>
      <c r="DB51"/>
      <c r="DC51" t="s">
        <v>24</v>
      </c>
      <c r="DD51"/>
      <c r="DE51" t="s">
        <v>24</v>
      </c>
      <c r="DF51">
        <v>0</v>
      </c>
      <c r="DG51">
        <v>0</v>
      </c>
      <c r="DH51">
        <v>0</v>
      </c>
      <c r="DI51" s="91" t="s">
        <v>395</v>
      </c>
    </row>
    <row r="52" spans="1:113" ht="15" x14ac:dyDescent="0.25">
      <c r="A52" s="61" t="str">
        <f t="shared" si="8"/>
        <v>LAB1028733</v>
      </c>
      <c r="B52" s="61">
        <f t="shared" si="1"/>
        <v>41580</v>
      </c>
      <c r="C52" s="61">
        <f t="shared" si="2"/>
        <v>1800000</v>
      </c>
      <c r="D52" s="61">
        <f t="shared" si="9"/>
        <v>43.290043290043293</v>
      </c>
      <c r="E52" s="53" t="s">
        <v>624</v>
      </c>
      <c r="F52" t="s">
        <v>367</v>
      </c>
      <c r="G52" t="s">
        <v>625</v>
      </c>
      <c r="H52">
        <v>12</v>
      </c>
      <c r="I52" t="s">
        <v>56</v>
      </c>
      <c r="J52" t="s">
        <v>266</v>
      </c>
      <c r="K52"/>
      <c r="L52" t="s">
        <v>624</v>
      </c>
      <c r="M52"/>
      <c r="N52"/>
      <c r="O52"/>
      <c r="P52" t="s">
        <v>626</v>
      </c>
      <c r="Q52" t="s">
        <v>418</v>
      </c>
      <c r="R52" t="s">
        <v>626</v>
      </c>
      <c r="S52" t="s">
        <v>627</v>
      </c>
      <c r="T52">
        <v>50</v>
      </c>
      <c r="U52">
        <v>50.1</v>
      </c>
      <c r="V52" t="s">
        <v>269</v>
      </c>
      <c r="W52" t="s">
        <v>269</v>
      </c>
      <c r="X52" t="s">
        <v>269</v>
      </c>
      <c r="Y52" t="s">
        <v>269</v>
      </c>
      <c r="Z52" t="s">
        <v>269</v>
      </c>
      <c r="AA52" t="s">
        <v>269</v>
      </c>
      <c r="AB52" t="s">
        <v>269</v>
      </c>
      <c r="AC52" t="s">
        <v>269</v>
      </c>
      <c r="AD52" t="s">
        <v>269</v>
      </c>
      <c r="AE52" t="s">
        <v>269</v>
      </c>
      <c r="AF52" t="s">
        <v>269</v>
      </c>
      <c r="AG52" t="s">
        <v>269</v>
      </c>
      <c r="AH52" t="s">
        <v>269</v>
      </c>
      <c r="AI52" t="s">
        <v>269</v>
      </c>
      <c r="AJ52" t="s">
        <v>270</v>
      </c>
      <c r="AK52" t="s">
        <v>270</v>
      </c>
      <c r="AL52" t="s">
        <v>271</v>
      </c>
      <c r="AM52" t="s">
        <v>271</v>
      </c>
      <c r="AN52" t="s">
        <v>24</v>
      </c>
      <c r="AO52" t="s">
        <v>24</v>
      </c>
      <c r="AP52" t="s">
        <v>24</v>
      </c>
      <c r="AQ52" t="s">
        <v>24</v>
      </c>
      <c r="AR52" t="s">
        <v>24</v>
      </c>
      <c r="AS52" t="s">
        <v>24</v>
      </c>
      <c r="AT52" t="s">
        <v>24</v>
      </c>
      <c r="AU52" t="s">
        <v>24</v>
      </c>
      <c r="AV52" t="s">
        <v>24</v>
      </c>
      <c r="AW52" t="s">
        <v>24</v>
      </c>
      <c r="AX52" t="s">
        <v>24</v>
      </c>
      <c r="AY52" t="s">
        <v>24</v>
      </c>
      <c r="AZ52" t="s">
        <v>24</v>
      </c>
      <c r="BA52">
        <v>0</v>
      </c>
      <c r="BB52">
        <v>0</v>
      </c>
      <c r="BC52">
        <v>0</v>
      </c>
      <c r="BD52" t="s">
        <v>24</v>
      </c>
      <c r="BE52">
        <v>1</v>
      </c>
      <c r="BF52">
        <v>12</v>
      </c>
      <c r="BG52" t="s">
        <v>24</v>
      </c>
      <c r="BH52" t="s">
        <v>24</v>
      </c>
      <c r="BI52" t="s">
        <v>24</v>
      </c>
      <c r="BJ52" t="s">
        <v>57</v>
      </c>
      <c r="BK52" t="s">
        <v>24</v>
      </c>
      <c r="BL52" t="s">
        <v>24</v>
      </c>
      <c r="BM52" t="s">
        <v>24</v>
      </c>
      <c r="BN52" t="s">
        <v>24</v>
      </c>
      <c r="BO52" t="s">
        <v>24</v>
      </c>
      <c r="BP52">
        <v>4158</v>
      </c>
      <c r="BQ52">
        <v>1</v>
      </c>
      <c r="BR52" s="1">
        <v>43774</v>
      </c>
      <c r="BS52" t="s">
        <v>271</v>
      </c>
      <c r="BT52">
        <v>1</v>
      </c>
      <c r="BU52">
        <v>43</v>
      </c>
      <c r="BV52">
        <v>25</v>
      </c>
      <c r="BW52">
        <v>25</v>
      </c>
      <c r="BX52" t="s">
        <v>407</v>
      </c>
      <c r="BY52" s="92">
        <v>63</v>
      </c>
      <c r="BZ52" s="90">
        <v>63</v>
      </c>
      <c r="CA52" s="92">
        <v>44</v>
      </c>
      <c r="CB52" s="90">
        <v>44</v>
      </c>
      <c r="CC52" s="92">
        <v>15</v>
      </c>
      <c r="CD52" s="90">
        <v>15</v>
      </c>
      <c r="CE52">
        <v>41580</v>
      </c>
      <c r="CF52" t="s">
        <v>273</v>
      </c>
      <c r="CG52">
        <v>1</v>
      </c>
      <c r="CH52" t="s">
        <v>56</v>
      </c>
      <c r="CI52">
        <v>43</v>
      </c>
      <c r="CJ52">
        <v>2</v>
      </c>
      <c r="CK52">
        <v>1</v>
      </c>
      <c r="CL52" t="s">
        <v>274</v>
      </c>
      <c r="CM52"/>
      <c r="CN52" s="3">
        <v>43774.656665821756</v>
      </c>
      <c r="CO52">
        <v>53028286</v>
      </c>
      <c r="CP52" t="s">
        <v>24</v>
      </c>
      <c r="CQ52">
        <v>0</v>
      </c>
      <c r="CR52" t="s">
        <v>24</v>
      </c>
      <c r="CS52" t="s">
        <v>24</v>
      </c>
      <c r="CT52">
        <v>0</v>
      </c>
      <c r="CU52">
        <v>0</v>
      </c>
      <c r="CV52" s="3">
        <v>43774.656665821756</v>
      </c>
      <c r="CW52">
        <v>53028286</v>
      </c>
      <c r="CX52" t="s">
        <v>275</v>
      </c>
      <c r="CY52" t="s">
        <v>24</v>
      </c>
      <c r="CZ52" t="s">
        <v>24</v>
      </c>
      <c r="DA52" t="s">
        <v>24</v>
      </c>
      <c r="DB52"/>
      <c r="DC52" t="s">
        <v>24</v>
      </c>
      <c r="DD52"/>
      <c r="DE52" t="s">
        <v>24</v>
      </c>
      <c r="DF52">
        <v>0</v>
      </c>
      <c r="DG52">
        <v>0</v>
      </c>
      <c r="DH52">
        <v>0</v>
      </c>
      <c r="DI52" s="91" t="s">
        <v>395</v>
      </c>
    </row>
    <row r="53" spans="1:113" ht="15" x14ac:dyDescent="0.25">
      <c r="A53" s="61" t="str">
        <f t="shared" si="8"/>
        <v>LAB1028550</v>
      </c>
      <c r="B53" s="61">
        <f t="shared" si="1"/>
        <v>1800000</v>
      </c>
      <c r="C53" s="61">
        <f t="shared" si="2"/>
        <v>1800000</v>
      </c>
      <c r="D53" s="61">
        <f t="shared" si="9"/>
        <v>1</v>
      </c>
      <c r="E53" s="53" t="s">
        <v>628</v>
      </c>
      <c r="F53" t="s">
        <v>367</v>
      </c>
      <c r="G53" t="s">
        <v>629</v>
      </c>
      <c r="H53">
        <v>12</v>
      </c>
      <c r="I53" t="s">
        <v>56</v>
      </c>
      <c r="J53" t="s">
        <v>266</v>
      </c>
      <c r="K53"/>
      <c r="L53" t="s">
        <v>628</v>
      </c>
      <c r="M53"/>
      <c r="N53"/>
      <c r="O53"/>
      <c r="P53" t="s">
        <v>630</v>
      </c>
      <c r="Q53" t="s">
        <v>631</v>
      </c>
      <c r="R53" t="s">
        <v>630</v>
      </c>
      <c r="S53" t="s">
        <v>632</v>
      </c>
      <c r="T53">
        <v>50</v>
      </c>
      <c r="U53">
        <v>50.1</v>
      </c>
      <c r="V53" t="s">
        <v>269</v>
      </c>
      <c r="W53" t="s">
        <v>269</v>
      </c>
      <c r="X53" t="s">
        <v>269</v>
      </c>
      <c r="Y53" t="s">
        <v>269</v>
      </c>
      <c r="Z53" t="s">
        <v>269</v>
      </c>
      <c r="AA53" t="s">
        <v>269</v>
      </c>
      <c r="AB53" t="s">
        <v>269</v>
      </c>
      <c r="AC53" t="s">
        <v>269</v>
      </c>
      <c r="AD53" t="s">
        <v>269</v>
      </c>
      <c r="AE53" t="s">
        <v>269</v>
      </c>
      <c r="AF53" t="s">
        <v>269</v>
      </c>
      <c r="AG53" t="s">
        <v>269</v>
      </c>
      <c r="AH53" t="s">
        <v>269</v>
      </c>
      <c r="AI53" t="s">
        <v>269</v>
      </c>
      <c r="AJ53" t="s">
        <v>270</v>
      </c>
      <c r="AK53" t="s">
        <v>270</v>
      </c>
      <c r="AL53" t="s">
        <v>271</v>
      </c>
      <c r="AM53" t="s">
        <v>271</v>
      </c>
      <c r="AN53" t="s">
        <v>24</v>
      </c>
      <c r="AO53" t="s">
        <v>24</v>
      </c>
      <c r="AP53" t="s">
        <v>24</v>
      </c>
      <c r="AQ53" t="s">
        <v>24</v>
      </c>
      <c r="AR53" t="s">
        <v>24</v>
      </c>
      <c r="AS53" t="s">
        <v>24</v>
      </c>
      <c r="AT53" t="s">
        <v>271</v>
      </c>
      <c r="AU53" t="s">
        <v>24</v>
      </c>
      <c r="AV53" t="s">
        <v>24</v>
      </c>
      <c r="AW53" t="s">
        <v>24</v>
      </c>
      <c r="AX53" t="s">
        <v>24</v>
      </c>
      <c r="AY53" t="s">
        <v>24</v>
      </c>
      <c r="AZ53" t="s">
        <v>24</v>
      </c>
      <c r="BA53">
        <v>0</v>
      </c>
      <c r="BB53">
        <v>1</v>
      </c>
      <c r="BC53">
        <v>20</v>
      </c>
      <c r="BD53" t="s">
        <v>24</v>
      </c>
      <c r="BE53">
        <v>1</v>
      </c>
      <c r="BF53">
        <v>50</v>
      </c>
      <c r="BG53" t="s">
        <v>24</v>
      </c>
      <c r="BH53" t="s">
        <v>24</v>
      </c>
      <c r="BI53" t="s">
        <v>271</v>
      </c>
      <c r="BJ53" t="s">
        <v>57</v>
      </c>
      <c r="BK53" t="s">
        <v>24</v>
      </c>
      <c r="BL53" t="s">
        <v>24</v>
      </c>
      <c r="BM53" t="s">
        <v>24</v>
      </c>
      <c r="BN53" t="s">
        <v>24</v>
      </c>
      <c r="BO53" t="s">
        <v>24</v>
      </c>
      <c r="BP53">
        <v>1</v>
      </c>
      <c r="BQ53">
        <v>1</v>
      </c>
      <c r="BR53" s="1">
        <v>43748</v>
      </c>
      <c r="BS53" t="s">
        <v>271</v>
      </c>
      <c r="BT53">
        <v>1</v>
      </c>
      <c r="BU53">
        <v>1800000</v>
      </c>
      <c r="BV53">
        <v>1</v>
      </c>
      <c r="BW53">
        <v>1</v>
      </c>
      <c r="BX53" t="s">
        <v>272</v>
      </c>
      <c r="BY53" s="92">
        <v>120</v>
      </c>
      <c r="BZ53" s="90">
        <v>120</v>
      </c>
      <c r="CA53" s="92">
        <v>100</v>
      </c>
      <c r="CB53" s="90">
        <v>100</v>
      </c>
      <c r="CC53" s="92">
        <v>150</v>
      </c>
      <c r="CD53" s="90">
        <v>150</v>
      </c>
      <c r="CE53">
        <v>1</v>
      </c>
      <c r="CF53" t="s">
        <v>273</v>
      </c>
      <c r="CG53">
        <v>1</v>
      </c>
      <c r="CH53" t="s">
        <v>56</v>
      </c>
      <c r="CI53">
        <v>1800000</v>
      </c>
      <c r="CJ53">
        <v>2</v>
      </c>
      <c r="CK53">
        <v>1</v>
      </c>
      <c r="CL53" t="s">
        <v>420</v>
      </c>
      <c r="CM53"/>
      <c r="CN53" s="3">
        <v>43746.73329960648</v>
      </c>
      <c r="CO53">
        <v>53028286</v>
      </c>
      <c r="CP53" t="s">
        <v>24</v>
      </c>
      <c r="CQ53">
        <v>0</v>
      </c>
      <c r="CR53" t="s">
        <v>24</v>
      </c>
      <c r="CS53" t="s">
        <v>24</v>
      </c>
      <c r="CT53">
        <v>0</v>
      </c>
      <c r="CU53">
        <v>0</v>
      </c>
      <c r="CV53" s="3">
        <v>43746.73329960648</v>
      </c>
      <c r="CW53">
        <v>53028286</v>
      </c>
      <c r="CX53" t="s">
        <v>275</v>
      </c>
      <c r="CY53" t="s">
        <v>24</v>
      </c>
      <c r="CZ53" t="s">
        <v>24</v>
      </c>
      <c r="DA53" t="s">
        <v>24</v>
      </c>
      <c r="DB53"/>
      <c r="DC53" t="s">
        <v>24</v>
      </c>
      <c r="DD53"/>
      <c r="DE53" t="s">
        <v>24</v>
      </c>
      <c r="DF53">
        <v>0</v>
      </c>
      <c r="DG53">
        <v>0</v>
      </c>
      <c r="DH53">
        <v>0</v>
      </c>
      <c r="DI53" s="91" t="s">
        <v>656</v>
      </c>
    </row>
    <row r="54" spans="1:113" ht="15" x14ac:dyDescent="0.25">
      <c r="A54" s="61" t="str">
        <f t="shared" si="8"/>
        <v>LAB1028599</v>
      </c>
      <c r="B54" s="61">
        <f t="shared" si="1"/>
        <v>36000</v>
      </c>
      <c r="C54" s="61">
        <f t="shared" si="2"/>
        <v>1800000</v>
      </c>
      <c r="D54" s="61">
        <f t="shared" si="9"/>
        <v>50</v>
      </c>
      <c r="E54" s="53" t="s">
        <v>633</v>
      </c>
      <c r="F54" t="s">
        <v>367</v>
      </c>
      <c r="G54" t="s">
        <v>634</v>
      </c>
      <c r="H54">
        <v>12</v>
      </c>
      <c r="I54" t="s">
        <v>56</v>
      </c>
      <c r="J54" t="s">
        <v>266</v>
      </c>
      <c r="K54"/>
      <c r="L54" t="s">
        <v>633</v>
      </c>
      <c r="M54"/>
      <c r="N54"/>
      <c r="O54"/>
      <c r="P54" t="s">
        <v>352</v>
      </c>
      <c r="Q54" t="s">
        <v>352</v>
      </c>
      <c r="R54" t="s">
        <v>352</v>
      </c>
      <c r="S54" t="s">
        <v>635</v>
      </c>
      <c r="T54">
        <v>50</v>
      </c>
      <c r="U54">
        <v>50.1</v>
      </c>
      <c r="V54" t="s">
        <v>269</v>
      </c>
      <c r="W54" t="s">
        <v>269</v>
      </c>
      <c r="X54" t="s">
        <v>269</v>
      </c>
      <c r="Y54" t="s">
        <v>269</v>
      </c>
      <c r="Z54" t="s">
        <v>269</v>
      </c>
      <c r="AA54" t="s">
        <v>269</v>
      </c>
      <c r="AB54" t="s">
        <v>269</v>
      </c>
      <c r="AC54" t="s">
        <v>269</v>
      </c>
      <c r="AD54" t="s">
        <v>269</v>
      </c>
      <c r="AE54" t="s">
        <v>269</v>
      </c>
      <c r="AF54" t="s">
        <v>269</v>
      </c>
      <c r="AG54" t="s">
        <v>269</v>
      </c>
      <c r="AH54" t="s">
        <v>269</v>
      </c>
      <c r="AI54" t="s">
        <v>269</v>
      </c>
      <c r="AJ54" t="s">
        <v>270</v>
      </c>
      <c r="AK54" t="s">
        <v>270</v>
      </c>
      <c r="AL54" t="s">
        <v>271</v>
      </c>
      <c r="AM54" t="s">
        <v>271</v>
      </c>
      <c r="AN54" t="s">
        <v>24</v>
      </c>
      <c r="AO54" t="s">
        <v>24</v>
      </c>
      <c r="AP54" t="s">
        <v>24</v>
      </c>
      <c r="AQ54" t="s">
        <v>24</v>
      </c>
      <c r="AR54" t="s">
        <v>24</v>
      </c>
      <c r="AS54" t="s">
        <v>24</v>
      </c>
      <c r="AT54" t="s">
        <v>271</v>
      </c>
      <c r="AU54" t="s">
        <v>24</v>
      </c>
      <c r="AV54" t="s">
        <v>24</v>
      </c>
      <c r="AW54" t="s">
        <v>24</v>
      </c>
      <c r="AX54" t="s">
        <v>24</v>
      </c>
      <c r="AY54" t="s">
        <v>24</v>
      </c>
      <c r="AZ54" t="s">
        <v>24</v>
      </c>
      <c r="BA54">
        <v>0</v>
      </c>
      <c r="BB54">
        <v>1</v>
      </c>
      <c r="BC54">
        <v>20</v>
      </c>
      <c r="BD54" t="s">
        <v>24</v>
      </c>
      <c r="BE54">
        <v>1</v>
      </c>
      <c r="BF54">
        <v>50</v>
      </c>
      <c r="BG54" t="s">
        <v>24</v>
      </c>
      <c r="BH54" t="s">
        <v>24</v>
      </c>
      <c r="BI54" t="s">
        <v>271</v>
      </c>
      <c r="BJ54" t="s">
        <v>57</v>
      </c>
      <c r="BK54" t="s">
        <v>24</v>
      </c>
      <c r="BL54" t="s">
        <v>24</v>
      </c>
      <c r="BM54" t="s">
        <v>24</v>
      </c>
      <c r="BN54" t="s">
        <v>24</v>
      </c>
      <c r="BO54" t="s">
        <v>24</v>
      </c>
      <c r="BP54">
        <v>4158</v>
      </c>
      <c r="BQ54">
        <v>1</v>
      </c>
      <c r="BR54" s="1">
        <v>43754</v>
      </c>
      <c r="BS54" t="s">
        <v>271</v>
      </c>
      <c r="BT54">
        <v>1</v>
      </c>
      <c r="BU54">
        <v>50</v>
      </c>
      <c r="BV54">
        <v>15</v>
      </c>
      <c r="BW54">
        <v>15</v>
      </c>
      <c r="BX54" t="s">
        <v>368</v>
      </c>
      <c r="BY54" s="92">
        <v>30</v>
      </c>
      <c r="BZ54" s="90">
        <v>30</v>
      </c>
      <c r="CA54" s="92">
        <v>30</v>
      </c>
      <c r="CB54" s="90">
        <v>30</v>
      </c>
      <c r="CC54" s="92">
        <v>40</v>
      </c>
      <c r="CD54" s="90">
        <v>40</v>
      </c>
      <c r="CE54">
        <v>36000</v>
      </c>
      <c r="CF54" t="s">
        <v>273</v>
      </c>
      <c r="CG54">
        <v>1</v>
      </c>
      <c r="CH54" t="s">
        <v>56</v>
      </c>
      <c r="CI54">
        <v>50</v>
      </c>
      <c r="CJ54">
        <v>2</v>
      </c>
      <c r="CK54">
        <v>1</v>
      </c>
      <c r="CL54" t="s">
        <v>420</v>
      </c>
      <c r="CM54"/>
      <c r="CN54" s="3">
        <v>43754.534994386573</v>
      </c>
      <c r="CO54">
        <v>53028286</v>
      </c>
      <c r="CP54" t="s">
        <v>24</v>
      </c>
      <c r="CQ54">
        <v>0</v>
      </c>
      <c r="CR54" t="s">
        <v>24</v>
      </c>
      <c r="CS54" t="s">
        <v>24</v>
      </c>
      <c r="CT54">
        <v>0</v>
      </c>
      <c r="CU54">
        <v>0</v>
      </c>
      <c r="CV54" s="3">
        <v>43754.534994386573</v>
      </c>
      <c r="CW54">
        <v>53028286</v>
      </c>
      <c r="CX54" t="s">
        <v>275</v>
      </c>
      <c r="CY54" t="s">
        <v>24</v>
      </c>
      <c r="CZ54" t="s">
        <v>24</v>
      </c>
      <c r="DA54" t="s">
        <v>24</v>
      </c>
      <c r="DB54"/>
      <c r="DC54" t="s">
        <v>24</v>
      </c>
      <c r="DD54"/>
      <c r="DE54" t="s">
        <v>24</v>
      </c>
      <c r="DF54">
        <v>0</v>
      </c>
      <c r="DG54">
        <v>0</v>
      </c>
      <c r="DH54">
        <v>0</v>
      </c>
      <c r="DI54" s="91" t="s">
        <v>395</v>
      </c>
    </row>
    <row r="55" spans="1:113" ht="15" x14ac:dyDescent="0.25">
      <c r="A55" s="61" t="str">
        <f t="shared" ref="A55" si="10">+G55</f>
        <v>LAB1029232</v>
      </c>
      <c r="B55" s="61">
        <f t="shared" si="1"/>
        <v>41580</v>
      </c>
      <c r="C55" s="61">
        <f t="shared" si="2"/>
        <v>1800000</v>
      </c>
      <c r="D55" s="61">
        <f t="shared" ref="D55" si="11">+C55/B55</f>
        <v>43.290043290043293</v>
      </c>
      <c r="E55" s="2" t="s">
        <v>637</v>
      </c>
      <c r="F55" s="2" t="s">
        <v>367</v>
      </c>
      <c r="G55" s="2" t="s">
        <v>636</v>
      </c>
      <c r="H55" s="2" t="s">
        <v>373</v>
      </c>
      <c r="I55" s="2" t="s">
        <v>56</v>
      </c>
      <c r="J55" s="2" t="s">
        <v>266</v>
      </c>
      <c r="K55" s="2"/>
      <c r="L55" s="2" t="s">
        <v>637</v>
      </c>
      <c r="M55" s="2"/>
      <c r="N55" s="2"/>
      <c r="O55" s="2"/>
      <c r="P55" s="2" t="s">
        <v>638</v>
      </c>
      <c r="Q55" s="2" t="s">
        <v>641</v>
      </c>
      <c r="R55" s="2" t="s">
        <v>638</v>
      </c>
      <c r="S55" s="2" t="s">
        <v>642</v>
      </c>
      <c r="T55" s="2">
        <v>50</v>
      </c>
      <c r="U55" s="2">
        <v>50.1</v>
      </c>
      <c r="V55" s="2" t="s">
        <v>269</v>
      </c>
      <c r="W55" s="2" t="s">
        <v>269</v>
      </c>
      <c r="X55" s="2" t="s">
        <v>269</v>
      </c>
      <c r="Y55" s="2" t="s">
        <v>269</v>
      </c>
      <c r="Z55" s="2" t="s">
        <v>269</v>
      </c>
      <c r="AA55" s="2" t="s">
        <v>269</v>
      </c>
      <c r="AB55" s="2" t="s">
        <v>269</v>
      </c>
      <c r="AC55" s="2" t="s">
        <v>269</v>
      </c>
      <c r="AD55" s="2" t="s">
        <v>269</v>
      </c>
      <c r="AE55" s="2" t="s">
        <v>269</v>
      </c>
      <c r="AF55" s="2" t="s">
        <v>269</v>
      </c>
      <c r="AG55" s="2" t="s">
        <v>269</v>
      </c>
      <c r="AH55" s="2" t="s">
        <v>269</v>
      </c>
      <c r="AI55" s="2" t="s">
        <v>269</v>
      </c>
      <c r="AJ55" s="2" t="s">
        <v>270</v>
      </c>
      <c r="AK55" s="2" t="s">
        <v>270</v>
      </c>
      <c r="AL55" s="2" t="s">
        <v>271</v>
      </c>
      <c r="AM55" s="2" t="s">
        <v>271</v>
      </c>
      <c r="AN55" s="2" t="s">
        <v>24</v>
      </c>
      <c r="AO55" s="2" t="s">
        <v>24</v>
      </c>
      <c r="AP55" s="2" t="s">
        <v>24</v>
      </c>
      <c r="AQ55" s="2" t="s">
        <v>24</v>
      </c>
      <c r="AR55" s="2" t="s">
        <v>24</v>
      </c>
      <c r="AS55" s="2" t="s">
        <v>24</v>
      </c>
      <c r="AT55" s="2" t="s">
        <v>24</v>
      </c>
      <c r="AU55" s="2" t="s">
        <v>24</v>
      </c>
      <c r="AV55" s="2" t="s">
        <v>24</v>
      </c>
      <c r="AW55" s="2" t="s">
        <v>24</v>
      </c>
      <c r="AX55" s="2" t="s">
        <v>24</v>
      </c>
      <c r="AY55" s="2" t="s">
        <v>24</v>
      </c>
      <c r="AZ55" s="2" t="s">
        <v>24</v>
      </c>
      <c r="BA55" s="2">
        <v>0</v>
      </c>
      <c r="BB55" s="2">
        <v>0</v>
      </c>
      <c r="BC55" s="2">
        <v>0</v>
      </c>
      <c r="BD55" s="2" t="s">
        <v>24</v>
      </c>
      <c r="BE55" s="2">
        <v>1</v>
      </c>
      <c r="BF55" s="2">
        <v>12</v>
      </c>
      <c r="BG55" s="2" t="s">
        <v>24</v>
      </c>
      <c r="BH55" s="2" t="s">
        <v>24</v>
      </c>
      <c r="BI55" s="2" t="s">
        <v>24</v>
      </c>
      <c r="BJ55" s="2" t="s">
        <v>57</v>
      </c>
      <c r="BK55" s="2" t="s">
        <v>24</v>
      </c>
      <c r="BL55" s="2" t="s">
        <v>24</v>
      </c>
      <c r="BM55" s="2" t="s">
        <v>24</v>
      </c>
      <c r="BN55" s="2" t="s">
        <v>24</v>
      </c>
      <c r="BO55" s="2" t="s">
        <v>24</v>
      </c>
      <c r="BP55" s="2">
        <v>4158</v>
      </c>
      <c r="BQ55" s="2">
        <v>1</v>
      </c>
      <c r="BR55" s="80">
        <v>43798</v>
      </c>
      <c r="BS55" s="2" t="s">
        <v>271</v>
      </c>
      <c r="BT55" s="2">
        <v>1</v>
      </c>
      <c r="BU55" s="2">
        <v>43</v>
      </c>
      <c r="BV55" s="2">
        <v>25</v>
      </c>
      <c r="BW55" s="2">
        <v>25</v>
      </c>
      <c r="BX55" s="2" t="s">
        <v>407</v>
      </c>
      <c r="BY55" s="92">
        <v>63</v>
      </c>
      <c r="BZ55" s="90">
        <v>63</v>
      </c>
      <c r="CA55" s="92">
        <v>44</v>
      </c>
      <c r="CB55" s="90">
        <v>44</v>
      </c>
      <c r="CC55" s="92">
        <v>15</v>
      </c>
      <c r="CD55" s="90">
        <v>15</v>
      </c>
      <c r="CE55" s="2">
        <v>41580</v>
      </c>
      <c r="CF55" s="2" t="s">
        <v>273</v>
      </c>
      <c r="CG55" s="2">
        <v>1</v>
      </c>
      <c r="CH55" s="2" t="s">
        <v>56</v>
      </c>
      <c r="CI55" s="2">
        <v>43</v>
      </c>
      <c r="CJ55" s="2">
        <v>2</v>
      </c>
      <c r="CK55" s="2">
        <v>1</v>
      </c>
      <c r="CL55" s="2" t="s">
        <v>274</v>
      </c>
      <c r="CM55" s="2"/>
      <c r="CN55" s="79">
        <v>43798.531916712964</v>
      </c>
      <c r="CO55" s="2">
        <v>53028286</v>
      </c>
      <c r="CP55" s="2" t="s">
        <v>24</v>
      </c>
      <c r="CQ55" s="2">
        <v>0</v>
      </c>
      <c r="CR55" s="2" t="s">
        <v>24</v>
      </c>
      <c r="CS55" s="2" t="s">
        <v>24</v>
      </c>
      <c r="CT55" s="2">
        <v>0</v>
      </c>
      <c r="CU55" s="2">
        <v>0</v>
      </c>
      <c r="CV55" s="79">
        <v>43798.531916712964</v>
      </c>
      <c r="CW55" s="2">
        <v>53028286</v>
      </c>
      <c r="CX55" s="2" t="s">
        <v>275</v>
      </c>
      <c r="CY55" s="2" t="s">
        <v>24</v>
      </c>
      <c r="CZ55" s="2" t="s">
        <v>24</v>
      </c>
      <c r="DA55" s="2" t="s">
        <v>24</v>
      </c>
      <c r="DB55" s="2"/>
      <c r="DC55" s="2" t="s">
        <v>24</v>
      </c>
      <c r="DD55" s="2"/>
      <c r="DE55" s="2" t="s">
        <v>24</v>
      </c>
      <c r="DF55" s="2">
        <v>0</v>
      </c>
      <c r="DG55" s="2">
        <v>0</v>
      </c>
      <c r="DH55" s="2">
        <v>0</v>
      </c>
      <c r="DI55" s="91" t="s">
        <v>395</v>
      </c>
    </row>
    <row r="56" spans="1:113" ht="15" x14ac:dyDescent="0.25">
      <c r="A56" s="61" t="str">
        <f t="shared" ref="A56" si="12">+G56</f>
        <v>LAB1029231</v>
      </c>
      <c r="B56" s="61">
        <f t="shared" si="1"/>
        <v>41580</v>
      </c>
      <c r="C56" s="61">
        <f t="shared" si="2"/>
        <v>1800000</v>
      </c>
      <c r="D56" s="61">
        <f t="shared" ref="D56" si="13">+C56/B56</f>
        <v>43.290043290043293</v>
      </c>
      <c r="E56" s="2" t="s">
        <v>640</v>
      </c>
      <c r="F56" s="2" t="s">
        <v>367</v>
      </c>
      <c r="G56" s="2" t="s">
        <v>639</v>
      </c>
      <c r="H56" s="2" t="s">
        <v>373</v>
      </c>
      <c r="I56" s="2" t="s">
        <v>56</v>
      </c>
      <c r="J56" s="2" t="s">
        <v>266</v>
      </c>
      <c r="K56" s="2"/>
      <c r="L56" s="2" t="s">
        <v>640</v>
      </c>
      <c r="M56" s="2"/>
      <c r="N56" s="2"/>
      <c r="O56" s="2"/>
      <c r="P56" s="2" t="s">
        <v>638</v>
      </c>
      <c r="Q56" s="2" t="s">
        <v>641</v>
      </c>
      <c r="R56" s="2" t="s">
        <v>638</v>
      </c>
      <c r="S56" s="2" t="s">
        <v>643</v>
      </c>
      <c r="T56" s="2">
        <v>50</v>
      </c>
      <c r="U56" s="2">
        <v>50.1</v>
      </c>
      <c r="V56" s="2" t="s">
        <v>269</v>
      </c>
      <c r="W56" s="2" t="s">
        <v>269</v>
      </c>
      <c r="X56" s="2" t="s">
        <v>269</v>
      </c>
      <c r="Y56" s="2" t="s">
        <v>269</v>
      </c>
      <c r="Z56" s="2" t="s">
        <v>269</v>
      </c>
      <c r="AA56" s="2" t="s">
        <v>269</v>
      </c>
      <c r="AB56" s="2" t="s">
        <v>269</v>
      </c>
      <c r="AC56" s="2" t="s">
        <v>269</v>
      </c>
      <c r="AD56" s="2" t="s">
        <v>269</v>
      </c>
      <c r="AE56" s="2" t="s">
        <v>269</v>
      </c>
      <c r="AF56" s="2" t="s">
        <v>269</v>
      </c>
      <c r="AG56" s="2" t="s">
        <v>269</v>
      </c>
      <c r="AH56" s="2" t="s">
        <v>269</v>
      </c>
      <c r="AI56" s="2" t="s">
        <v>269</v>
      </c>
      <c r="AJ56" s="2" t="s">
        <v>270</v>
      </c>
      <c r="AK56" s="2" t="s">
        <v>270</v>
      </c>
      <c r="AL56" s="2" t="s">
        <v>271</v>
      </c>
      <c r="AM56" s="2" t="s">
        <v>271</v>
      </c>
      <c r="AN56" s="2" t="s">
        <v>24</v>
      </c>
      <c r="AO56" s="2" t="s">
        <v>24</v>
      </c>
      <c r="AP56" s="2" t="s">
        <v>24</v>
      </c>
      <c r="AQ56" s="2" t="s">
        <v>24</v>
      </c>
      <c r="AR56" s="2" t="s">
        <v>24</v>
      </c>
      <c r="AS56" s="2" t="s">
        <v>24</v>
      </c>
      <c r="AT56" s="2" t="s">
        <v>24</v>
      </c>
      <c r="AU56" s="2" t="s">
        <v>24</v>
      </c>
      <c r="AV56" s="2" t="s">
        <v>24</v>
      </c>
      <c r="AW56" s="2" t="s">
        <v>24</v>
      </c>
      <c r="AX56" s="2" t="s">
        <v>24</v>
      </c>
      <c r="AY56" s="2" t="s">
        <v>24</v>
      </c>
      <c r="AZ56" s="2" t="s">
        <v>24</v>
      </c>
      <c r="BA56" s="2">
        <v>0</v>
      </c>
      <c r="BB56" s="2">
        <v>0</v>
      </c>
      <c r="BC56" s="2">
        <v>0</v>
      </c>
      <c r="BD56" s="2" t="s">
        <v>24</v>
      </c>
      <c r="BE56" s="2">
        <v>1</v>
      </c>
      <c r="BF56" s="2">
        <v>12</v>
      </c>
      <c r="BG56" s="2" t="s">
        <v>24</v>
      </c>
      <c r="BH56" s="2" t="s">
        <v>24</v>
      </c>
      <c r="BI56" s="2" t="s">
        <v>24</v>
      </c>
      <c r="BJ56" s="2" t="s">
        <v>57</v>
      </c>
      <c r="BK56" s="2" t="s">
        <v>24</v>
      </c>
      <c r="BL56" s="2" t="s">
        <v>24</v>
      </c>
      <c r="BM56" s="2" t="s">
        <v>24</v>
      </c>
      <c r="BN56" s="2" t="s">
        <v>24</v>
      </c>
      <c r="BO56" s="2" t="s">
        <v>24</v>
      </c>
      <c r="BP56" s="2">
        <v>4158</v>
      </c>
      <c r="BQ56" s="2">
        <v>1</v>
      </c>
      <c r="BR56" s="80">
        <v>43815</v>
      </c>
      <c r="BS56" s="2" t="s">
        <v>271</v>
      </c>
      <c r="BT56" s="2">
        <v>1</v>
      </c>
      <c r="BU56" s="2">
        <v>43</v>
      </c>
      <c r="BV56" s="2">
        <v>25</v>
      </c>
      <c r="BW56" s="2">
        <v>25</v>
      </c>
      <c r="BX56" s="2" t="s">
        <v>407</v>
      </c>
      <c r="BY56" s="92">
        <v>63</v>
      </c>
      <c r="BZ56" s="90">
        <v>63</v>
      </c>
      <c r="CA56" s="92">
        <v>44</v>
      </c>
      <c r="CB56" s="90">
        <v>44</v>
      </c>
      <c r="CC56" s="92">
        <v>15</v>
      </c>
      <c r="CD56" s="90">
        <v>15</v>
      </c>
      <c r="CE56" s="2">
        <v>41580</v>
      </c>
      <c r="CF56" s="2" t="s">
        <v>273</v>
      </c>
      <c r="CG56" s="2">
        <v>1</v>
      </c>
      <c r="CH56" s="2" t="s">
        <v>56</v>
      </c>
      <c r="CI56" s="2">
        <v>43</v>
      </c>
      <c r="CJ56" s="2">
        <v>2</v>
      </c>
      <c r="CK56" s="2">
        <v>1</v>
      </c>
      <c r="CL56" s="2" t="s">
        <v>274</v>
      </c>
      <c r="CM56" s="2"/>
      <c r="CN56" s="79">
        <v>43798.531916712964</v>
      </c>
      <c r="CO56" s="2">
        <v>53028286</v>
      </c>
      <c r="CP56" s="2" t="s">
        <v>24</v>
      </c>
      <c r="CQ56" s="2">
        <v>0</v>
      </c>
      <c r="CR56" s="2" t="s">
        <v>24</v>
      </c>
      <c r="CS56" s="2" t="s">
        <v>24</v>
      </c>
      <c r="CT56" s="2">
        <v>0</v>
      </c>
      <c r="CU56" s="2">
        <v>0</v>
      </c>
      <c r="CV56" s="79">
        <v>43798.531916712964</v>
      </c>
      <c r="CW56" s="2">
        <v>53028286</v>
      </c>
      <c r="CX56" s="2" t="s">
        <v>275</v>
      </c>
      <c r="CY56" s="2" t="s">
        <v>24</v>
      </c>
      <c r="CZ56" s="2" t="s">
        <v>24</v>
      </c>
      <c r="DA56" s="2" t="s">
        <v>24</v>
      </c>
      <c r="DB56" s="2"/>
      <c r="DC56" s="2" t="s">
        <v>24</v>
      </c>
      <c r="DD56" s="2"/>
      <c r="DE56" s="2" t="s">
        <v>24</v>
      </c>
      <c r="DF56" s="2">
        <v>0</v>
      </c>
      <c r="DG56" s="2">
        <v>0</v>
      </c>
      <c r="DH56" s="2">
        <v>0</v>
      </c>
      <c r="DI56" s="91" t="s">
        <v>395</v>
      </c>
    </row>
    <row r="57" spans="1:113" ht="15" x14ac:dyDescent="0.25">
      <c r="A57" s="61" t="str">
        <f t="shared" ref="A57:A59" si="14">+G57</f>
        <v>LAB1029352</v>
      </c>
      <c r="B57" s="61">
        <f t="shared" si="1"/>
        <v>30345</v>
      </c>
      <c r="C57" s="61">
        <f t="shared" si="2"/>
        <v>1800000</v>
      </c>
      <c r="D57" s="61">
        <f t="shared" ref="D57:D59" si="15">+C57/B57</f>
        <v>59.317844784972813</v>
      </c>
      <c r="E57" s="60" t="s">
        <v>652</v>
      </c>
      <c r="F57" s="60" t="s">
        <v>367</v>
      </c>
      <c r="G57" s="60" t="s">
        <v>644</v>
      </c>
      <c r="H57" s="60">
        <v>12</v>
      </c>
      <c r="I57" s="60" t="s">
        <v>56</v>
      </c>
      <c r="J57" s="60" t="s">
        <v>266</v>
      </c>
      <c r="L57" s="60">
        <v>113000</v>
      </c>
      <c r="P57" s="60" t="s">
        <v>645</v>
      </c>
      <c r="Q57" s="60" t="s">
        <v>447</v>
      </c>
      <c r="R57" s="60" t="s">
        <v>645</v>
      </c>
      <c r="S57" s="60" t="s">
        <v>653</v>
      </c>
      <c r="T57" s="60">
        <v>50</v>
      </c>
      <c r="U57" s="60">
        <v>50.1</v>
      </c>
      <c r="V57" s="60" t="s">
        <v>269</v>
      </c>
      <c r="W57" s="60" t="s">
        <v>269</v>
      </c>
      <c r="X57" s="60" t="s">
        <v>269</v>
      </c>
      <c r="Y57" s="60" t="s">
        <v>269</v>
      </c>
      <c r="Z57" s="60" t="s">
        <v>269</v>
      </c>
      <c r="AA57" s="60" t="s">
        <v>269</v>
      </c>
      <c r="AB57" s="60" t="s">
        <v>269</v>
      </c>
      <c r="AC57" s="60" t="s">
        <v>269</v>
      </c>
      <c r="AD57" s="60" t="s">
        <v>269</v>
      </c>
      <c r="AE57" s="60" t="s">
        <v>269</v>
      </c>
      <c r="AF57" s="60" t="s">
        <v>269</v>
      </c>
      <c r="AG57" s="60" t="s">
        <v>269</v>
      </c>
      <c r="AH57" s="60" t="s">
        <v>269</v>
      </c>
      <c r="AI57" s="60" t="s">
        <v>269</v>
      </c>
      <c r="AJ57" s="60" t="s">
        <v>270</v>
      </c>
      <c r="AK57" s="60" t="s">
        <v>270</v>
      </c>
      <c r="AL57" s="60" t="s">
        <v>271</v>
      </c>
      <c r="AM57" s="60" t="s">
        <v>271</v>
      </c>
      <c r="AN57" s="60" t="s">
        <v>24</v>
      </c>
      <c r="AO57" s="60" t="s">
        <v>24</v>
      </c>
      <c r="AP57" s="60" t="s">
        <v>24</v>
      </c>
      <c r="AQ57" s="60" t="s">
        <v>24</v>
      </c>
      <c r="AR57" s="60" t="s">
        <v>24</v>
      </c>
      <c r="AS57" s="60" t="s">
        <v>24</v>
      </c>
      <c r="AT57" s="60" t="s">
        <v>24</v>
      </c>
      <c r="AU57" s="60" t="s">
        <v>24</v>
      </c>
      <c r="AV57" s="60" t="s">
        <v>24</v>
      </c>
      <c r="AW57" s="60" t="s">
        <v>24</v>
      </c>
      <c r="AX57" s="60" t="s">
        <v>24</v>
      </c>
      <c r="AY57" s="60" t="s">
        <v>24</v>
      </c>
      <c r="AZ57" s="60" t="s">
        <v>24</v>
      </c>
      <c r="BA57" s="60">
        <v>0</v>
      </c>
      <c r="BB57" s="60">
        <v>0</v>
      </c>
      <c r="BC57" s="60">
        <v>0</v>
      </c>
      <c r="BD57" s="60" t="s">
        <v>24</v>
      </c>
      <c r="BE57" s="60">
        <v>1</v>
      </c>
      <c r="BF57" s="60">
        <v>12</v>
      </c>
      <c r="BG57" s="60" t="s">
        <v>24</v>
      </c>
      <c r="BH57" s="60" t="s">
        <v>24</v>
      </c>
      <c r="BI57" s="60" t="s">
        <v>24</v>
      </c>
      <c r="BJ57" s="60" t="s">
        <v>57</v>
      </c>
      <c r="BK57" s="60" t="s">
        <v>24</v>
      </c>
      <c r="BL57" s="60" t="s">
        <v>24</v>
      </c>
      <c r="BM57" s="60" t="s">
        <v>24</v>
      </c>
      <c r="BN57" s="60" t="s">
        <v>24</v>
      </c>
      <c r="BO57" s="60" t="s">
        <v>24</v>
      </c>
      <c r="BP57" s="60">
        <v>102250</v>
      </c>
      <c r="BQ57" s="60">
        <v>1</v>
      </c>
      <c r="BR57" s="60">
        <v>43822</v>
      </c>
      <c r="BS57" s="60" t="s">
        <v>271</v>
      </c>
      <c r="BT57" s="60">
        <v>1</v>
      </c>
      <c r="BU57" s="60">
        <v>59</v>
      </c>
      <c r="BV57" s="60">
        <v>15</v>
      </c>
      <c r="BW57" s="60">
        <v>15</v>
      </c>
      <c r="BX57" s="60" t="s">
        <v>407</v>
      </c>
      <c r="BY57" s="92">
        <v>51</v>
      </c>
      <c r="BZ57" s="90">
        <v>51</v>
      </c>
      <c r="CA57" s="92">
        <v>17</v>
      </c>
      <c r="CB57" s="90">
        <v>17</v>
      </c>
      <c r="CC57" s="92">
        <v>35</v>
      </c>
      <c r="CD57" s="90">
        <v>35</v>
      </c>
      <c r="CE57" s="60">
        <v>30345</v>
      </c>
      <c r="CF57" s="60" t="s">
        <v>273</v>
      </c>
      <c r="CG57" s="60">
        <v>1</v>
      </c>
      <c r="CH57" s="60" t="s">
        <v>56</v>
      </c>
      <c r="CI57" s="60">
        <v>59</v>
      </c>
      <c r="CJ57" s="60">
        <v>2</v>
      </c>
      <c r="CK57" s="60">
        <v>1</v>
      </c>
      <c r="CL57" s="60" t="s">
        <v>274</v>
      </c>
      <c r="CN57" s="60">
        <v>43819.607422048612</v>
      </c>
      <c r="CO57" s="60">
        <v>53028286</v>
      </c>
      <c r="CP57" s="60" t="s">
        <v>24</v>
      </c>
      <c r="CQ57" s="60">
        <v>0</v>
      </c>
      <c r="CR57" s="60" t="s">
        <v>24</v>
      </c>
      <c r="CS57" s="60" t="s">
        <v>24</v>
      </c>
      <c r="CT57" s="60">
        <v>0</v>
      </c>
      <c r="CU57" s="60">
        <v>0</v>
      </c>
      <c r="CV57" s="60">
        <v>43819.60846491898</v>
      </c>
      <c r="CW57" s="60">
        <v>53028286</v>
      </c>
      <c r="CX57" s="60" t="s">
        <v>275</v>
      </c>
      <c r="CY57" s="60" t="s">
        <v>24</v>
      </c>
      <c r="CZ57" s="60" t="s">
        <v>24</v>
      </c>
      <c r="DA57" s="60" t="s">
        <v>24</v>
      </c>
      <c r="DC57" s="60" t="s">
        <v>24</v>
      </c>
      <c r="DE57" s="60" t="s">
        <v>24</v>
      </c>
      <c r="DF57" s="60">
        <v>0</v>
      </c>
      <c r="DG57" s="60">
        <v>0</v>
      </c>
      <c r="DH57" s="60">
        <v>0</v>
      </c>
      <c r="DI57" s="91" t="s">
        <v>657</v>
      </c>
    </row>
    <row r="58" spans="1:113" ht="15" x14ac:dyDescent="0.25">
      <c r="A58" s="61" t="str">
        <f t="shared" si="14"/>
        <v>LAB1029363</v>
      </c>
      <c r="B58" s="61">
        <f t="shared" si="1"/>
        <v>23275</v>
      </c>
      <c r="C58" s="61">
        <f t="shared" si="2"/>
        <v>1800000</v>
      </c>
      <c r="D58" s="61">
        <f t="shared" si="15"/>
        <v>77.336197636949521</v>
      </c>
      <c r="E58" s="60" t="s">
        <v>647</v>
      </c>
      <c r="F58" s="60" t="s">
        <v>367</v>
      </c>
      <c r="G58" s="60" t="s">
        <v>646</v>
      </c>
      <c r="H58" s="60">
        <v>12</v>
      </c>
      <c r="I58" s="60" t="s">
        <v>377</v>
      </c>
      <c r="J58" s="60" t="s">
        <v>266</v>
      </c>
      <c r="L58" s="60" t="s">
        <v>647</v>
      </c>
      <c r="P58" s="60" t="s">
        <v>648</v>
      </c>
      <c r="Q58" s="60" t="s">
        <v>654</v>
      </c>
      <c r="R58" s="60" t="s">
        <v>648</v>
      </c>
      <c r="S58" s="60" t="s">
        <v>655</v>
      </c>
      <c r="T58" s="60">
        <v>50</v>
      </c>
      <c r="U58" s="60">
        <v>50.1</v>
      </c>
      <c r="V58" s="60" t="s">
        <v>269</v>
      </c>
      <c r="W58" s="60" t="s">
        <v>269</v>
      </c>
      <c r="X58" s="60" t="s">
        <v>269</v>
      </c>
      <c r="Y58" s="60" t="s">
        <v>269</v>
      </c>
      <c r="Z58" s="60" t="s">
        <v>269</v>
      </c>
      <c r="AA58" s="60" t="s">
        <v>269</v>
      </c>
      <c r="AB58" s="60" t="s">
        <v>269</v>
      </c>
      <c r="AC58" s="60" t="s">
        <v>269</v>
      </c>
      <c r="AD58" s="60" t="s">
        <v>269</v>
      </c>
      <c r="AE58" s="60" t="s">
        <v>269</v>
      </c>
      <c r="AF58" s="60" t="s">
        <v>269</v>
      </c>
      <c r="AG58" s="60" t="s">
        <v>269</v>
      </c>
      <c r="AH58" s="60" t="s">
        <v>269</v>
      </c>
      <c r="AI58" s="60" t="s">
        <v>269</v>
      </c>
      <c r="AJ58" s="60" t="s">
        <v>270</v>
      </c>
      <c r="AK58" s="60" t="s">
        <v>270</v>
      </c>
      <c r="AL58" s="60" t="s">
        <v>271</v>
      </c>
      <c r="AM58" s="60" t="s">
        <v>271</v>
      </c>
      <c r="AN58" s="60" t="s">
        <v>24</v>
      </c>
      <c r="AO58" s="60" t="s">
        <v>24</v>
      </c>
      <c r="AP58" s="60" t="s">
        <v>24</v>
      </c>
      <c r="AQ58" s="60" t="s">
        <v>24</v>
      </c>
      <c r="AR58" s="60" t="s">
        <v>24</v>
      </c>
      <c r="AS58" s="60" t="s">
        <v>24</v>
      </c>
      <c r="AT58" s="60" t="s">
        <v>24</v>
      </c>
      <c r="AU58" s="60" t="s">
        <v>24</v>
      </c>
      <c r="AV58" s="60" t="s">
        <v>24</v>
      </c>
      <c r="AW58" s="60" t="s">
        <v>24</v>
      </c>
      <c r="AX58" s="60" t="s">
        <v>24</v>
      </c>
      <c r="AY58" s="60" t="s">
        <v>24</v>
      </c>
      <c r="AZ58" s="60" t="s">
        <v>24</v>
      </c>
      <c r="BA58" s="60">
        <v>0</v>
      </c>
      <c r="BB58" s="60">
        <v>0</v>
      </c>
      <c r="BC58" s="60">
        <v>0</v>
      </c>
      <c r="BD58" s="60" t="s">
        <v>24</v>
      </c>
      <c r="BE58" s="60">
        <v>1</v>
      </c>
      <c r="BF58" s="60">
        <v>12</v>
      </c>
      <c r="BG58" s="60" t="s">
        <v>24</v>
      </c>
      <c r="BH58" s="60" t="s">
        <v>24</v>
      </c>
      <c r="BI58" s="60" t="s">
        <v>24</v>
      </c>
      <c r="BJ58" s="60" t="s">
        <v>57</v>
      </c>
      <c r="BK58" s="60" t="s">
        <v>24</v>
      </c>
      <c r="BL58" s="60" t="s">
        <v>24</v>
      </c>
      <c r="BM58" s="60" t="s">
        <v>24</v>
      </c>
      <c r="BN58" s="60" t="s">
        <v>24</v>
      </c>
      <c r="BO58" s="60" t="s">
        <v>24</v>
      </c>
      <c r="BP58" s="60">
        <v>1</v>
      </c>
      <c r="BQ58" s="60">
        <v>1</v>
      </c>
      <c r="BR58" s="60">
        <v>43829</v>
      </c>
      <c r="BS58" s="60" t="s">
        <v>271</v>
      </c>
      <c r="BT58" s="60">
        <v>1</v>
      </c>
      <c r="BU58" s="60">
        <v>77</v>
      </c>
      <c r="BV58" s="60">
        <v>1</v>
      </c>
      <c r="BW58" s="60">
        <v>1</v>
      </c>
      <c r="BX58" s="60" t="s">
        <v>407</v>
      </c>
      <c r="BY58" s="92">
        <v>35</v>
      </c>
      <c r="BZ58" s="90">
        <v>35</v>
      </c>
      <c r="CA58" s="92">
        <v>35</v>
      </c>
      <c r="CB58" s="90">
        <v>35</v>
      </c>
      <c r="CC58" s="92">
        <v>19</v>
      </c>
      <c r="CD58" s="90">
        <v>19</v>
      </c>
      <c r="CE58" s="60">
        <v>23275</v>
      </c>
      <c r="CF58" s="60" t="s">
        <v>273</v>
      </c>
      <c r="CG58" s="60">
        <v>1</v>
      </c>
      <c r="CH58" s="60" t="s">
        <v>56</v>
      </c>
      <c r="CI58" s="60">
        <v>77</v>
      </c>
      <c r="CJ58" s="60">
        <v>2</v>
      </c>
      <c r="CK58" s="60">
        <v>1</v>
      </c>
      <c r="CL58" s="60" t="s">
        <v>274</v>
      </c>
      <c r="CN58" s="60">
        <v>43829.62539184028</v>
      </c>
      <c r="CO58" s="60">
        <v>53028286</v>
      </c>
      <c r="CP58" s="60" t="s">
        <v>24</v>
      </c>
      <c r="CQ58" s="60">
        <v>0</v>
      </c>
      <c r="CR58" s="60" t="s">
        <v>24</v>
      </c>
      <c r="CS58" s="60" t="s">
        <v>24</v>
      </c>
      <c r="CT58" s="60">
        <v>0</v>
      </c>
      <c r="CU58" s="60">
        <v>0</v>
      </c>
      <c r="CV58" s="60">
        <v>43829.67818451389</v>
      </c>
      <c r="CW58" s="60">
        <v>53028286</v>
      </c>
      <c r="CX58" s="60" t="s">
        <v>275</v>
      </c>
      <c r="CY58" s="60" t="s">
        <v>24</v>
      </c>
      <c r="CZ58" s="60" t="s">
        <v>24</v>
      </c>
      <c r="DA58" s="60" t="s">
        <v>24</v>
      </c>
      <c r="DC58" s="60" t="s">
        <v>24</v>
      </c>
      <c r="DE58" s="60" t="s">
        <v>24</v>
      </c>
      <c r="DF58" s="60">
        <v>0</v>
      </c>
      <c r="DG58" s="60">
        <v>0</v>
      </c>
      <c r="DH58" s="60">
        <v>0</v>
      </c>
      <c r="DI58" s="91" t="s">
        <v>657</v>
      </c>
    </row>
    <row r="59" spans="1:113" ht="15" x14ac:dyDescent="0.25">
      <c r="A59" s="61" t="str">
        <f t="shared" si="14"/>
        <v>LAB1029362</v>
      </c>
      <c r="B59" s="61">
        <f t="shared" si="1"/>
        <v>396000</v>
      </c>
      <c r="C59" s="61">
        <f t="shared" si="2"/>
        <v>1800000</v>
      </c>
      <c r="D59" s="61">
        <f t="shared" si="15"/>
        <v>4.5454545454545459</v>
      </c>
      <c r="E59" s="60" t="s">
        <v>650</v>
      </c>
      <c r="F59" s="60" t="s">
        <v>367</v>
      </c>
      <c r="G59" s="60" t="s">
        <v>649</v>
      </c>
      <c r="H59" s="60">
        <v>12</v>
      </c>
      <c r="I59" s="60" t="s">
        <v>377</v>
      </c>
      <c r="J59" s="60" t="s">
        <v>266</v>
      </c>
      <c r="L59" s="60" t="s">
        <v>650</v>
      </c>
      <c r="P59" s="60" t="s">
        <v>651</v>
      </c>
      <c r="Q59" s="60" t="s">
        <v>402</v>
      </c>
      <c r="R59" s="60" t="s">
        <v>651</v>
      </c>
      <c r="S59" s="60" t="s">
        <v>655</v>
      </c>
      <c r="T59" s="60">
        <v>50</v>
      </c>
      <c r="U59" s="60">
        <v>50.1</v>
      </c>
      <c r="V59" s="60" t="s">
        <v>269</v>
      </c>
      <c r="W59" s="60" t="s">
        <v>269</v>
      </c>
      <c r="X59" s="60" t="s">
        <v>269</v>
      </c>
      <c r="Y59" s="60" t="s">
        <v>269</v>
      </c>
      <c r="Z59" s="60" t="s">
        <v>269</v>
      </c>
      <c r="AA59" s="60" t="s">
        <v>269</v>
      </c>
      <c r="AB59" s="60" t="s">
        <v>269</v>
      </c>
      <c r="AC59" s="60" t="s">
        <v>269</v>
      </c>
      <c r="AD59" s="60" t="s">
        <v>269</v>
      </c>
      <c r="AE59" s="60" t="s">
        <v>269</v>
      </c>
      <c r="AF59" s="60" t="s">
        <v>269</v>
      </c>
      <c r="AG59" s="60" t="s">
        <v>269</v>
      </c>
      <c r="AH59" s="60" t="s">
        <v>269</v>
      </c>
      <c r="AI59" s="60" t="s">
        <v>269</v>
      </c>
      <c r="AJ59" s="60" t="s">
        <v>270</v>
      </c>
      <c r="AK59" s="60" t="s">
        <v>270</v>
      </c>
      <c r="AL59" s="60" t="s">
        <v>271</v>
      </c>
      <c r="AM59" s="60" t="s">
        <v>271</v>
      </c>
      <c r="AN59" s="60" t="s">
        <v>24</v>
      </c>
      <c r="AO59" s="60" t="s">
        <v>24</v>
      </c>
      <c r="AP59" s="60" t="s">
        <v>24</v>
      </c>
      <c r="AQ59" s="60" t="s">
        <v>24</v>
      </c>
      <c r="AR59" s="60" t="s">
        <v>24</v>
      </c>
      <c r="AS59" s="60" t="s">
        <v>24</v>
      </c>
      <c r="AT59" s="60" t="s">
        <v>24</v>
      </c>
      <c r="AU59" s="60" t="s">
        <v>24</v>
      </c>
      <c r="AV59" s="60" t="s">
        <v>24</v>
      </c>
      <c r="AW59" s="60" t="s">
        <v>24</v>
      </c>
      <c r="AX59" s="60" t="s">
        <v>24</v>
      </c>
      <c r="AY59" s="60" t="s">
        <v>24</v>
      </c>
      <c r="AZ59" s="60" t="s">
        <v>24</v>
      </c>
      <c r="BA59" s="60">
        <v>0</v>
      </c>
      <c r="BB59" s="60">
        <v>0</v>
      </c>
      <c r="BC59" s="60">
        <v>0</v>
      </c>
      <c r="BD59" s="60" t="s">
        <v>24</v>
      </c>
      <c r="BE59" s="60">
        <v>1</v>
      </c>
      <c r="BF59" s="60">
        <v>12</v>
      </c>
      <c r="BG59" s="60" t="s">
        <v>24</v>
      </c>
      <c r="BH59" s="60" t="s">
        <v>24</v>
      </c>
      <c r="BI59" s="60" t="s">
        <v>24</v>
      </c>
      <c r="BJ59" s="60" t="s">
        <v>57</v>
      </c>
      <c r="BK59" s="60" t="s">
        <v>24</v>
      </c>
      <c r="BL59" s="60" t="s">
        <v>24</v>
      </c>
      <c r="BM59" s="60" t="s">
        <v>24</v>
      </c>
      <c r="BN59" s="60" t="s">
        <v>24</v>
      </c>
      <c r="BO59" s="60" t="s">
        <v>24</v>
      </c>
      <c r="BP59" s="60">
        <v>1</v>
      </c>
      <c r="BQ59" s="60">
        <v>1</v>
      </c>
      <c r="BR59" s="60">
        <v>43829</v>
      </c>
      <c r="BS59" s="60" t="s">
        <v>271</v>
      </c>
      <c r="BT59" s="60">
        <v>1</v>
      </c>
      <c r="BU59" s="60">
        <v>50</v>
      </c>
      <c r="BV59" s="60">
        <v>1</v>
      </c>
      <c r="BW59" s="60">
        <v>1</v>
      </c>
      <c r="BX59" s="60" t="s">
        <v>407</v>
      </c>
      <c r="BY59" s="92">
        <v>60</v>
      </c>
      <c r="BZ59" s="90">
        <v>60</v>
      </c>
      <c r="CA59" s="92">
        <v>15</v>
      </c>
      <c r="CB59" s="90">
        <v>15</v>
      </c>
      <c r="CC59" s="92">
        <v>440</v>
      </c>
      <c r="CD59" s="90">
        <v>440</v>
      </c>
      <c r="CE59" s="60">
        <v>36000</v>
      </c>
      <c r="CF59" s="60" t="s">
        <v>273</v>
      </c>
      <c r="CG59" s="60">
        <v>1</v>
      </c>
      <c r="CH59" s="60" t="s">
        <v>56</v>
      </c>
      <c r="CI59" s="60">
        <v>50</v>
      </c>
      <c r="CJ59" s="60">
        <v>2</v>
      </c>
      <c r="CK59" s="60">
        <v>1</v>
      </c>
      <c r="CL59" s="60" t="s">
        <v>274</v>
      </c>
      <c r="CN59" s="60">
        <v>43829.62539184028</v>
      </c>
      <c r="CO59" s="60">
        <v>53028286</v>
      </c>
      <c r="CP59" s="60" t="s">
        <v>24</v>
      </c>
      <c r="CQ59" s="60">
        <v>0</v>
      </c>
      <c r="CR59" s="60" t="s">
        <v>24</v>
      </c>
      <c r="CS59" s="60" t="s">
        <v>24</v>
      </c>
      <c r="CT59" s="60">
        <v>0</v>
      </c>
      <c r="CU59" s="60">
        <v>0</v>
      </c>
      <c r="CV59" s="60">
        <v>43829.633462743055</v>
      </c>
      <c r="CW59" s="60">
        <v>53028286</v>
      </c>
      <c r="CX59" s="60" t="s">
        <v>275</v>
      </c>
      <c r="CY59" s="60" t="s">
        <v>24</v>
      </c>
      <c r="CZ59" s="60" t="s">
        <v>24</v>
      </c>
      <c r="DA59" s="60" t="s">
        <v>24</v>
      </c>
      <c r="DC59" s="60" t="s">
        <v>24</v>
      </c>
      <c r="DE59" s="60" t="s">
        <v>24</v>
      </c>
      <c r="DF59" s="60">
        <v>0</v>
      </c>
      <c r="DG59" s="60">
        <v>0</v>
      </c>
      <c r="DH59" s="60">
        <v>0</v>
      </c>
      <c r="DI59" s="91" t="s">
        <v>395</v>
      </c>
    </row>
  </sheetData>
  <autoFilter ref="A1:DI59" xr:uid="{31323C0E-AC95-44B2-B158-28DBAC564B0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4A14-CC0E-4C1C-ACC8-740CB89B8CCB}">
  <dimension ref="A1:G69"/>
  <sheetViews>
    <sheetView workbookViewId="0">
      <selection sqref="A1:G69"/>
    </sheetView>
  </sheetViews>
  <sheetFormatPr baseColWidth="10" defaultRowHeight="15" x14ac:dyDescent="0.25"/>
  <sheetData>
    <row r="1" spans="1:7" x14ac:dyDescent="0.25">
      <c r="A1" s="122" t="s">
        <v>739</v>
      </c>
      <c r="B1" s="122" t="s">
        <v>52</v>
      </c>
      <c r="C1" s="122" t="s">
        <v>17</v>
      </c>
      <c r="D1" s="122" t="s">
        <v>46</v>
      </c>
      <c r="E1" s="122" t="s">
        <v>233</v>
      </c>
      <c r="F1" s="122" t="s">
        <v>234</v>
      </c>
      <c r="G1" s="122" t="s">
        <v>235</v>
      </c>
    </row>
    <row r="2" spans="1:7" x14ac:dyDescent="0.25">
      <c r="A2" s="2" t="s">
        <v>354</v>
      </c>
      <c r="B2" s="2" t="s">
        <v>589</v>
      </c>
      <c r="C2" s="2">
        <v>920</v>
      </c>
      <c r="D2" s="2" t="s">
        <v>590</v>
      </c>
      <c r="E2" s="2">
        <v>1</v>
      </c>
      <c r="F2" s="2">
        <v>1</v>
      </c>
      <c r="G2" s="80">
        <v>43748</v>
      </c>
    </row>
    <row r="3" spans="1:7" x14ac:dyDescent="0.25">
      <c r="A3" s="2" t="s">
        <v>354</v>
      </c>
      <c r="B3" s="2" t="s">
        <v>378</v>
      </c>
      <c r="C3" s="2" t="s">
        <v>379</v>
      </c>
      <c r="D3" s="2" t="s">
        <v>380</v>
      </c>
      <c r="E3" s="2">
        <v>4158</v>
      </c>
      <c r="F3" s="2">
        <v>1</v>
      </c>
      <c r="G3" s="80">
        <v>43943</v>
      </c>
    </row>
    <row r="4" spans="1:7" x14ac:dyDescent="0.25">
      <c r="A4" s="2" t="s">
        <v>354</v>
      </c>
      <c r="B4" s="2" t="s">
        <v>479</v>
      </c>
      <c r="C4" s="2">
        <v>320</v>
      </c>
      <c r="D4" s="2" t="s">
        <v>480</v>
      </c>
      <c r="E4" s="2">
        <v>1</v>
      </c>
      <c r="F4" s="2">
        <v>1</v>
      </c>
      <c r="G4" s="80">
        <v>43748</v>
      </c>
    </row>
    <row r="5" spans="1:7" x14ac:dyDescent="0.25">
      <c r="A5" s="2" t="s">
        <v>354</v>
      </c>
      <c r="B5" s="2" t="s">
        <v>639</v>
      </c>
      <c r="C5" s="2" t="s">
        <v>640</v>
      </c>
      <c r="D5" s="2" t="s">
        <v>638</v>
      </c>
      <c r="E5" s="2">
        <v>4158</v>
      </c>
      <c r="F5" s="2">
        <v>1</v>
      </c>
      <c r="G5" s="80">
        <v>43815</v>
      </c>
    </row>
    <row r="6" spans="1:7" x14ac:dyDescent="0.25">
      <c r="A6" s="2" t="s">
        <v>354</v>
      </c>
      <c r="B6" s="2" t="s">
        <v>509</v>
      </c>
      <c r="C6" s="2">
        <v>522</v>
      </c>
      <c r="D6" s="2" t="s">
        <v>510</v>
      </c>
      <c r="E6" s="2">
        <v>1</v>
      </c>
      <c r="F6" s="2">
        <v>1</v>
      </c>
      <c r="G6" s="80">
        <v>43748</v>
      </c>
    </row>
    <row r="7" spans="1:7" x14ac:dyDescent="0.25">
      <c r="A7" s="2" t="s">
        <v>354</v>
      </c>
      <c r="B7" s="2" t="s">
        <v>361</v>
      </c>
      <c r="C7" s="2" t="s">
        <v>362</v>
      </c>
      <c r="D7" s="2" t="s">
        <v>363</v>
      </c>
      <c r="E7" s="2">
        <v>4158</v>
      </c>
      <c r="F7" s="2">
        <v>1</v>
      </c>
      <c r="G7" s="80">
        <v>43914</v>
      </c>
    </row>
    <row r="8" spans="1:7" x14ac:dyDescent="0.25">
      <c r="A8" s="2" t="s">
        <v>354</v>
      </c>
      <c r="B8" s="2" t="s">
        <v>436</v>
      </c>
      <c r="C8" s="2">
        <v>6395</v>
      </c>
      <c r="D8" s="2" t="s">
        <v>721</v>
      </c>
      <c r="E8" s="2">
        <v>1</v>
      </c>
      <c r="F8" s="2">
        <v>1</v>
      </c>
      <c r="G8" s="80">
        <v>43692</v>
      </c>
    </row>
    <row r="9" spans="1:7" x14ac:dyDescent="0.25">
      <c r="A9" s="2" t="s">
        <v>354</v>
      </c>
      <c r="B9" s="2" t="s">
        <v>594</v>
      </c>
      <c r="C9" s="2">
        <v>969</v>
      </c>
      <c r="D9" s="2" t="s">
        <v>595</v>
      </c>
      <c r="E9" s="2">
        <v>1</v>
      </c>
      <c r="F9" s="2">
        <v>1</v>
      </c>
      <c r="G9" s="80">
        <v>43748</v>
      </c>
    </row>
    <row r="10" spans="1:7" x14ac:dyDescent="0.25">
      <c r="A10" s="2" t="s">
        <v>354</v>
      </c>
      <c r="B10" s="2" t="s">
        <v>358</v>
      </c>
      <c r="C10" s="2" t="s">
        <v>359</v>
      </c>
      <c r="D10" s="2" t="s">
        <v>360</v>
      </c>
      <c r="E10" s="2">
        <v>4158</v>
      </c>
      <c r="F10" s="2">
        <v>1</v>
      </c>
      <c r="G10" s="80">
        <v>43948</v>
      </c>
    </row>
    <row r="11" spans="1:7" x14ac:dyDescent="0.25">
      <c r="A11" s="2" t="s">
        <v>354</v>
      </c>
      <c r="B11" s="2" t="s">
        <v>599</v>
      </c>
      <c r="C11" s="2">
        <v>974</v>
      </c>
      <c r="D11" s="2" t="s">
        <v>600</v>
      </c>
      <c r="E11" s="2">
        <v>1</v>
      </c>
      <c r="F11" s="2">
        <v>1</v>
      </c>
      <c r="G11" s="80">
        <v>43748</v>
      </c>
    </row>
    <row r="12" spans="1:7" x14ac:dyDescent="0.25">
      <c r="A12" s="2" t="s">
        <v>354</v>
      </c>
      <c r="B12" s="2" t="s">
        <v>584</v>
      </c>
      <c r="C12" s="2">
        <v>917</v>
      </c>
      <c r="D12" s="2" t="s">
        <v>585</v>
      </c>
      <c r="E12" s="2">
        <v>1</v>
      </c>
      <c r="F12" s="2">
        <v>1</v>
      </c>
      <c r="G12" s="80">
        <v>43748</v>
      </c>
    </row>
    <row r="13" spans="1:7" x14ac:dyDescent="0.25">
      <c r="A13" s="2" t="s">
        <v>354</v>
      </c>
      <c r="B13" s="2" t="s">
        <v>579</v>
      </c>
      <c r="C13" s="2">
        <v>916</v>
      </c>
      <c r="D13" s="2" t="s">
        <v>580</v>
      </c>
      <c r="E13" s="2">
        <v>1</v>
      </c>
      <c r="F13" s="2">
        <v>1</v>
      </c>
      <c r="G13" s="80">
        <v>43748</v>
      </c>
    </row>
    <row r="14" spans="1:7" x14ac:dyDescent="0.25">
      <c r="A14" s="2" t="s">
        <v>354</v>
      </c>
      <c r="B14" s="2" t="s">
        <v>524</v>
      </c>
      <c r="C14" s="2">
        <v>629</v>
      </c>
      <c r="D14" s="2" t="s">
        <v>525</v>
      </c>
      <c r="E14" s="2">
        <v>1</v>
      </c>
      <c r="F14" s="2">
        <v>1</v>
      </c>
      <c r="G14" s="80">
        <v>43748</v>
      </c>
    </row>
    <row r="15" spans="1:7" x14ac:dyDescent="0.25">
      <c r="A15" s="2" t="s">
        <v>354</v>
      </c>
      <c r="B15" s="2" t="s">
        <v>499</v>
      </c>
      <c r="C15" s="2">
        <v>492</v>
      </c>
      <c r="D15" s="2" t="s">
        <v>500</v>
      </c>
      <c r="E15" s="2">
        <v>1</v>
      </c>
      <c r="F15" s="2">
        <v>1</v>
      </c>
      <c r="G15" s="80">
        <v>43748</v>
      </c>
    </row>
    <row r="16" spans="1:7" x14ac:dyDescent="0.25">
      <c r="A16" s="2" t="s">
        <v>354</v>
      </c>
      <c r="B16" s="2" t="s">
        <v>740</v>
      </c>
      <c r="C16" s="2" t="s">
        <v>741</v>
      </c>
      <c r="D16" s="2" t="s">
        <v>742</v>
      </c>
      <c r="E16" s="2">
        <v>1</v>
      </c>
      <c r="F16" s="2">
        <v>1</v>
      </c>
      <c r="G16" s="80">
        <v>43909</v>
      </c>
    </row>
    <row r="17" spans="1:7" x14ac:dyDescent="0.25">
      <c r="A17" s="2" t="s">
        <v>354</v>
      </c>
      <c r="B17" s="2" t="s">
        <v>636</v>
      </c>
      <c r="C17" s="2" t="s">
        <v>637</v>
      </c>
      <c r="D17" s="2" t="s">
        <v>638</v>
      </c>
      <c r="E17" s="2">
        <v>4158</v>
      </c>
      <c r="F17" s="2">
        <v>1</v>
      </c>
      <c r="G17" s="80">
        <v>43798</v>
      </c>
    </row>
    <row r="18" spans="1:7" x14ac:dyDescent="0.25">
      <c r="A18" s="2" t="s">
        <v>354</v>
      </c>
      <c r="B18" s="2" t="s">
        <v>574</v>
      </c>
      <c r="C18" s="2">
        <v>889</v>
      </c>
      <c r="D18" s="2" t="s">
        <v>575</v>
      </c>
      <c r="E18" s="2">
        <v>1</v>
      </c>
      <c r="F18" s="2">
        <v>1</v>
      </c>
      <c r="G18" s="80">
        <v>43748</v>
      </c>
    </row>
    <row r="19" spans="1:7" x14ac:dyDescent="0.25">
      <c r="A19" s="2" t="s">
        <v>354</v>
      </c>
      <c r="B19" s="2" t="s">
        <v>489</v>
      </c>
      <c r="C19" s="2">
        <v>389</v>
      </c>
      <c r="D19" s="2" t="s">
        <v>490</v>
      </c>
      <c r="E19" s="2">
        <v>1</v>
      </c>
      <c r="F19" s="2">
        <v>1</v>
      </c>
      <c r="G19" s="80">
        <v>43748</v>
      </c>
    </row>
    <row r="20" spans="1:7" x14ac:dyDescent="0.25">
      <c r="A20" s="2" t="s">
        <v>354</v>
      </c>
      <c r="B20" s="2" t="s">
        <v>534</v>
      </c>
      <c r="C20" s="2">
        <v>684</v>
      </c>
      <c r="D20" s="2" t="s">
        <v>535</v>
      </c>
      <c r="E20" s="2">
        <v>1</v>
      </c>
      <c r="F20" s="2">
        <v>1</v>
      </c>
      <c r="G20" s="80">
        <v>43748</v>
      </c>
    </row>
    <row r="21" spans="1:7" x14ac:dyDescent="0.25">
      <c r="A21" s="2" t="s">
        <v>354</v>
      </c>
      <c r="B21" s="2" t="s">
        <v>644</v>
      </c>
      <c r="C21" s="2">
        <v>113000</v>
      </c>
      <c r="D21" s="2" t="s">
        <v>645</v>
      </c>
      <c r="E21" s="2">
        <v>102250</v>
      </c>
      <c r="F21" s="2">
        <v>1</v>
      </c>
      <c r="G21" s="80">
        <v>43822</v>
      </c>
    </row>
    <row r="22" spans="1:7" x14ac:dyDescent="0.25">
      <c r="A22" s="2" t="s">
        <v>354</v>
      </c>
      <c r="B22" s="2" t="s">
        <v>539</v>
      </c>
      <c r="C22" s="2">
        <v>837</v>
      </c>
      <c r="D22" s="2" t="s">
        <v>540</v>
      </c>
      <c r="E22" s="2">
        <v>1</v>
      </c>
      <c r="F22" s="2">
        <v>1</v>
      </c>
      <c r="G22" s="80">
        <v>43748</v>
      </c>
    </row>
    <row r="23" spans="1:7" x14ac:dyDescent="0.25">
      <c r="A23" s="2" t="s">
        <v>354</v>
      </c>
      <c r="B23" s="2" t="s">
        <v>569</v>
      </c>
      <c r="C23" s="2">
        <v>886</v>
      </c>
      <c r="D23" s="2" t="s">
        <v>570</v>
      </c>
      <c r="E23" s="2">
        <v>1</v>
      </c>
      <c r="F23" s="2">
        <v>1</v>
      </c>
      <c r="G23" s="80">
        <v>43748</v>
      </c>
    </row>
    <row r="24" spans="1:7" x14ac:dyDescent="0.25">
      <c r="A24" s="2" t="s">
        <v>354</v>
      </c>
      <c r="B24" s="2" t="s">
        <v>564</v>
      </c>
      <c r="C24" s="2">
        <v>885</v>
      </c>
      <c r="D24" s="2" t="s">
        <v>565</v>
      </c>
      <c r="E24" s="2">
        <v>1</v>
      </c>
      <c r="F24" s="2">
        <v>1</v>
      </c>
      <c r="G24" s="80">
        <v>43748</v>
      </c>
    </row>
    <row r="25" spans="1:7" x14ac:dyDescent="0.25">
      <c r="A25" s="2" t="s">
        <v>354</v>
      </c>
      <c r="B25" s="2" t="s">
        <v>519</v>
      </c>
      <c r="C25" s="2">
        <v>597</v>
      </c>
      <c r="D25" s="2" t="s">
        <v>520</v>
      </c>
      <c r="E25" s="2">
        <v>1</v>
      </c>
      <c r="F25" s="2">
        <v>1</v>
      </c>
      <c r="G25" s="80">
        <v>43748</v>
      </c>
    </row>
    <row r="26" spans="1:7" x14ac:dyDescent="0.25">
      <c r="A26" s="2" t="s">
        <v>354</v>
      </c>
      <c r="B26" s="2" t="s">
        <v>504</v>
      </c>
      <c r="C26" s="2">
        <v>516</v>
      </c>
      <c r="D26" s="2" t="s">
        <v>505</v>
      </c>
      <c r="E26" s="2">
        <v>1</v>
      </c>
      <c r="F26" s="2">
        <v>1</v>
      </c>
      <c r="G26" s="80">
        <v>43748</v>
      </c>
    </row>
    <row r="27" spans="1:7" x14ac:dyDescent="0.25">
      <c r="A27" s="2" t="s">
        <v>354</v>
      </c>
      <c r="B27" s="2" t="s">
        <v>559</v>
      </c>
      <c r="C27" s="2">
        <v>877</v>
      </c>
      <c r="D27" s="2" t="s">
        <v>560</v>
      </c>
      <c r="E27" s="2">
        <v>1</v>
      </c>
      <c r="F27" s="2">
        <v>1</v>
      </c>
      <c r="G27" s="80">
        <v>43748</v>
      </c>
    </row>
    <row r="28" spans="1:7" x14ac:dyDescent="0.25">
      <c r="A28" s="2" t="s">
        <v>354</v>
      </c>
      <c r="B28" s="2" t="s">
        <v>549</v>
      </c>
      <c r="C28" s="2">
        <v>853</v>
      </c>
      <c r="D28" s="2" t="s">
        <v>550</v>
      </c>
      <c r="E28" s="2">
        <v>1</v>
      </c>
      <c r="F28" s="2">
        <v>1</v>
      </c>
      <c r="G28" s="80">
        <v>43748</v>
      </c>
    </row>
    <row r="29" spans="1:7" x14ac:dyDescent="0.25">
      <c r="A29" s="2" t="s">
        <v>354</v>
      </c>
      <c r="B29" s="2" t="s">
        <v>629</v>
      </c>
      <c r="C29" s="2" t="s">
        <v>628</v>
      </c>
      <c r="D29" s="2" t="s">
        <v>630</v>
      </c>
      <c r="E29" s="2">
        <v>1</v>
      </c>
      <c r="F29" s="2">
        <v>1</v>
      </c>
      <c r="G29" s="80">
        <v>43748</v>
      </c>
    </row>
    <row r="30" spans="1:7" x14ac:dyDescent="0.25">
      <c r="A30" s="2" t="s">
        <v>354</v>
      </c>
      <c r="B30" s="2" t="s">
        <v>612</v>
      </c>
      <c r="C30" s="2">
        <v>79734</v>
      </c>
      <c r="D30" s="2" t="s">
        <v>613</v>
      </c>
      <c r="E30" s="2">
        <v>1</v>
      </c>
      <c r="F30" s="2">
        <v>1</v>
      </c>
      <c r="G30" s="80">
        <v>43748</v>
      </c>
    </row>
    <row r="31" spans="1:7" x14ac:dyDescent="0.25">
      <c r="A31" s="2" t="s">
        <v>354</v>
      </c>
      <c r="B31" s="2" t="s">
        <v>474</v>
      </c>
      <c r="C31" s="2">
        <v>316</v>
      </c>
      <c r="D31" s="2" t="s">
        <v>475</v>
      </c>
      <c r="E31" s="2">
        <v>1</v>
      </c>
      <c r="F31" s="2">
        <v>1</v>
      </c>
      <c r="G31" s="80">
        <v>43748</v>
      </c>
    </row>
    <row r="32" spans="1:7" x14ac:dyDescent="0.25">
      <c r="A32" s="2" t="s">
        <v>354</v>
      </c>
      <c r="B32" s="2" t="s">
        <v>364</v>
      </c>
      <c r="C32" s="2" t="s">
        <v>365</v>
      </c>
      <c r="D32" s="2" t="s">
        <v>366</v>
      </c>
      <c r="E32" s="2">
        <v>4158</v>
      </c>
      <c r="F32" s="2">
        <v>1</v>
      </c>
      <c r="G32" s="80">
        <v>43714</v>
      </c>
    </row>
    <row r="33" spans="1:7" x14ac:dyDescent="0.25">
      <c r="A33" s="2" t="s">
        <v>354</v>
      </c>
      <c r="B33" s="2" t="s">
        <v>350</v>
      </c>
      <c r="C33" s="2" t="s">
        <v>351</v>
      </c>
      <c r="D33" s="2" t="s">
        <v>352</v>
      </c>
      <c r="E33" s="2">
        <v>4158</v>
      </c>
      <c r="F33" s="2">
        <v>1</v>
      </c>
      <c r="G33" s="80">
        <v>43753</v>
      </c>
    </row>
    <row r="34" spans="1:7" x14ac:dyDescent="0.25">
      <c r="A34" s="2" t="s">
        <v>354</v>
      </c>
      <c r="B34" s="2" t="s">
        <v>429</v>
      </c>
      <c r="C34" s="2" t="s">
        <v>430</v>
      </c>
      <c r="D34" s="2" t="s">
        <v>431</v>
      </c>
      <c r="E34" s="2">
        <v>1000</v>
      </c>
      <c r="F34" s="2">
        <v>1</v>
      </c>
      <c r="G34" s="80">
        <v>43720</v>
      </c>
    </row>
    <row r="35" spans="1:7" x14ac:dyDescent="0.25">
      <c r="A35" s="2" t="s">
        <v>354</v>
      </c>
      <c r="B35" s="2" t="s">
        <v>743</v>
      </c>
      <c r="C35" s="2" t="s">
        <v>744</v>
      </c>
      <c r="D35" s="2" t="s">
        <v>745</v>
      </c>
      <c r="E35" s="2">
        <v>1</v>
      </c>
      <c r="F35" s="2">
        <v>1</v>
      </c>
      <c r="G35" s="80">
        <v>43909</v>
      </c>
    </row>
    <row r="36" spans="1:7" x14ac:dyDescent="0.25">
      <c r="A36" s="2" t="s">
        <v>354</v>
      </c>
      <c r="B36" s="2" t="s">
        <v>618</v>
      </c>
      <c r="C36" s="2">
        <v>79739</v>
      </c>
      <c r="D36" s="2" t="s">
        <v>619</v>
      </c>
      <c r="E36" s="2">
        <v>1</v>
      </c>
      <c r="F36" s="2">
        <v>1</v>
      </c>
      <c r="G36" s="80">
        <v>43748</v>
      </c>
    </row>
    <row r="37" spans="1:7" x14ac:dyDescent="0.25">
      <c r="A37" s="2" t="s">
        <v>354</v>
      </c>
      <c r="B37" s="2" t="s">
        <v>514</v>
      </c>
      <c r="C37" s="2">
        <v>524</v>
      </c>
      <c r="D37" s="2" t="s">
        <v>515</v>
      </c>
      <c r="E37" s="2">
        <v>1</v>
      </c>
      <c r="F37" s="2">
        <v>1</v>
      </c>
      <c r="G37" s="80">
        <v>43748</v>
      </c>
    </row>
    <row r="38" spans="1:7" x14ac:dyDescent="0.25">
      <c r="A38" s="2" t="s">
        <v>354</v>
      </c>
      <c r="B38" s="2" t="s">
        <v>649</v>
      </c>
      <c r="C38" s="2" t="s">
        <v>650</v>
      </c>
      <c r="D38" s="2" t="s">
        <v>651</v>
      </c>
      <c r="E38" s="2">
        <v>1</v>
      </c>
      <c r="F38" s="2">
        <v>1</v>
      </c>
      <c r="G38" s="80">
        <v>43941</v>
      </c>
    </row>
    <row r="39" spans="1:7" x14ac:dyDescent="0.25">
      <c r="A39" s="2" t="s">
        <v>354</v>
      </c>
      <c r="B39" s="2" t="s">
        <v>544</v>
      </c>
      <c r="C39" s="2">
        <v>852</v>
      </c>
      <c r="D39" s="2" t="s">
        <v>545</v>
      </c>
      <c r="E39" s="2">
        <v>1</v>
      </c>
      <c r="F39" s="2">
        <v>1</v>
      </c>
      <c r="G39" s="80">
        <v>43748</v>
      </c>
    </row>
    <row r="40" spans="1:7" x14ac:dyDescent="0.25">
      <c r="A40" s="2" t="s">
        <v>354</v>
      </c>
      <c r="B40" s="2" t="s">
        <v>464</v>
      </c>
      <c r="C40" s="2">
        <v>44</v>
      </c>
      <c r="D40" s="2" t="s">
        <v>465</v>
      </c>
      <c r="E40" s="2">
        <v>1</v>
      </c>
      <c r="F40" s="2">
        <v>1</v>
      </c>
      <c r="G40" s="80">
        <v>43746</v>
      </c>
    </row>
    <row r="41" spans="1:7" x14ac:dyDescent="0.25">
      <c r="A41" s="2" t="s">
        <v>354</v>
      </c>
      <c r="B41" s="2" t="s">
        <v>469</v>
      </c>
      <c r="C41" s="2">
        <v>58</v>
      </c>
      <c r="D41" s="2" t="s">
        <v>470</v>
      </c>
      <c r="E41" s="2">
        <v>1</v>
      </c>
      <c r="F41" s="2">
        <v>1</v>
      </c>
      <c r="G41" s="80">
        <v>43746</v>
      </c>
    </row>
    <row r="42" spans="1:7" x14ac:dyDescent="0.25">
      <c r="A42" s="2" t="s">
        <v>354</v>
      </c>
      <c r="B42" s="2" t="s">
        <v>736</v>
      </c>
      <c r="C42" s="2" t="s">
        <v>737</v>
      </c>
      <c r="D42" s="2" t="s">
        <v>738</v>
      </c>
      <c r="E42" s="2">
        <v>1</v>
      </c>
      <c r="F42" s="2">
        <v>1</v>
      </c>
      <c r="G42" s="80">
        <v>43941</v>
      </c>
    </row>
    <row r="43" spans="1:7" x14ac:dyDescent="0.25">
      <c r="A43" s="2" t="s">
        <v>354</v>
      </c>
      <c r="B43" s="2" t="s">
        <v>484</v>
      </c>
      <c r="C43" s="2">
        <v>383</v>
      </c>
      <c r="D43" s="2" t="s">
        <v>485</v>
      </c>
      <c r="E43" s="2">
        <v>1</v>
      </c>
      <c r="F43" s="2">
        <v>1</v>
      </c>
      <c r="G43" s="80">
        <v>43746</v>
      </c>
    </row>
    <row r="44" spans="1:7" x14ac:dyDescent="0.25">
      <c r="A44" s="2" t="s">
        <v>354</v>
      </c>
      <c r="B44" s="2" t="s">
        <v>494</v>
      </c>
      <c r="C44" s="2">
        <v>435</v>
      </c>
      <c r="D44" s="2" t="s">
        <v>495</v>
      </c>
      <c r="E44" s="2">
        <v>1</v>
      </c>
      <c r="F44" s="2">
        <v>1</v>
      </c>
      <c r="G44" s="80">
        <v>43748</v>
      </c>
    </row>
    <row r="45" spans="1:7" x14ac:dyDescent="0.25">
      <c r="A45" s="2" t="s">
        <v>354</v>
      </c>
      <c r="B45" s="2" t="s">
        <v>529</v>
      </c>
      <c r="C45" s="2">
        <v>640</v>
      </c>
      <c r="D45" s="2" t="s">
        <v>530</v>
      </c>
      <c r="E45" s="2">
        <v>1</v>
      </c>
      <c r="F45" s="2">
        <v>1</v>
      </c>
      <c r="G45" s="80">
        <v>43748</v>
      </c>
    </row>
    <row r="46" spans="1:7" x14ac:dyDescent="0.25">
      <c r="A46" s="2" t="s">
        <v>354</v>
      </c>
      <c r="B46" s="2" t="s">
        <v>554</v>
      </c>
      <c r="C46" s="2">
        <v>876</v>
      </c>
      <c r="D46" s="2" t="s">
        <v>555</v>
      </c>
      <c r="E46" s="2">
        <v>1</v>
      </c>
      <c r="F46" s="2">
        <v>1</v>
      </c>
      <c r="G46" s="80">
        <v>43748</v>
      </c>
    </row>
    <row r="47" spans="1:7" x14ac:dyDescent="0.25">
      <c r="A47" s="2" t="s">
        <v>354</v>
      </c>
      <c r="B47" s="2" t="s">
        <v>625</v>
      </c>
      <c r="C47" s="2" t="s">
        <v>624</v>
      </c>
      <c r="D47" s="2" t="s">
        <v>626</v>
      </c>
      <c r="E47" s="2">
        <v>4158</v>
      </c>
      <c r="F47" s="2">
        <v>1</v>
      </c>
      <c r="G47" s="80">
        <v>43774</v>
      </c>
    </row>
    <row r="48" spans="1:7" x14ac:dyDescent="0.25">
      <c r="A48" s="2" t="s">
        <v>354</v>
      </c>
      <c r="B48" s="2" t="s">
        <v>347</v>
      </c>
      <c r="C48" s="2" t="s">
        <v>348</v>
      </c>
      <c r="D48" s="2" t="s">
        <v>349</v>
      </c>
      <c r="E48" s="2">
        <v>4158</v>
      </c>
      <c r="F48" s="2">
        <v>4158</v>
      </c>
      <c r="G48" s="80">
        <v>43572</v>
      </c>
    </row>
    <row r="49" spans="1:7" x14ac:dyDescent="0.25">
      <c r="A49" s="2" t="s">
        <v>354</v>
      </c>
      <c r="B49" s="2" t="s">
        <v>344</v>
      </c>
      <c r="C49" s="2" t="s">
        <v>345</v>
      </c>
      <c r="D49" s="2" t="s">
        <v>346</v>
      </c>
      <c r="E49" s="2">
        <v>4158</v>
      </c>
      <c r="F49" s="2">
        <v>4158</v>
      </c>
      <c r="G49" s="80">
        <v>43598</v>
      </c>
    </row>
    <row r="50" spans="1:7" x14ac:dyDescent="0.25">
      <c r="A50" s="2" t="s">
        <v>354</v>
      </c>
      <c r="B50" s="2" t="s">
        <v>374</v>
      </c>
      <c r="C50" s="2" t="s">
        <v>375</v>
      </c>
      <c r="D50" s="2" t="s">
        <v>376</v>
      </c>
      <c r="E50" s="2">
        <v>4158</v>
      </c>
      <c r="F50" s="2">
        <v>4158</v>
      </c>
      <c r="G50" s="80">
        <v>43630</v>
      </c>
    </row>
    <row r="51" spans="1:7" x14ac:dyDescent="0.25">
      <c r="A51" s="2" t="s">
        <v>354</v>
      </c>
      <c r="B51" s="2" t="s">
        <v>370</v>
      </c>
      <c r="C51" s="2" t="s">
        <v>369</v>
      </c>
      <c r="D51" s="2" t="s">
        <v>371</v>
      </c>
      <c r="E51" s="2">
        <v>4158</v>
      </c>
      <c r="F51" s="2">
        <v>4158</v>
      </c>
      <c r="G51" s="80">
        <v>43119</v>
      </c>
    </row>
    <row r="52" spans="1:7" x14ac:dyDescent="0.25">
      <c r="A52" s="2" t="s">
        <v>354</v>
      </c>
      <c r="B52" s="2" t="s">
        <v>341</v>
      </c>
      <c r="C52" s="2" t="s">
        <v>342</v>
      </c>
      <c r="D52" s="2" t="s">
        <v>343</v>
      </c>
      <c r="E52" s="2">
        <v>4158</v>
      </c>
      <c r="F52" s="2">
        <v>4158</v>
      </c>
      <c r="G52" s="80">
        <v>43572</v>
      </c>
    </row>
    <row r="53" spans="1:7" x14ac:dyDescent="0.25">
      <c r="A53" s="2" t="s">
        <v>354</v>
      </c>
      <c r="B53" s="2" t="s">
        <v>607</v>
      </c>
      <c r="C53" s="2">
        <v>40331</v>
      </c>
      <c r="D53" s="2" t="s">
        <v>608</v>
      </c>
      <c r="E53" s="2">
        <v>1</v>
      </c>
      <c r="F53" s="2">
        <v>1</v>
      </c>
      <c r="G53" s="80">
        <v>43768</v>
      </c>
    </row>
    <row r="54" spans="1:7" x14ac:dyDescent="0.25">
      <c r="A54" s="2" t="s">
        <v>354</v>
      </c>
      <c r="B54" s="2" t="s">
        <v>434</v>
      </c>
      <c r="C54" s="2">
        <v>4919</v>
      </c>
      <c r="D54" s="2" t="s">
        <v>435</v>
      </c>
      <c r="E54" s="2">
        <v>1</v>
      </c>
      <c r="F54" s="2">
        <v>1</v>
      </c>
      <c r="G54" s="80">
        <v>43692</v>
      </c>
    </row>
    <row r="55" spans="1:7" x14ac:dyDescent="0.25">
      <c r="A55" s="2" t="s">
        <v>354</v>
      </c>
      <c r="B55" s="2" t="s">
        <v>414</v>
      </c>
      <c r="C55" s="2" t="s">
        <v>413</v>
      </c>
      <c r="D55" s="2" t="s">
        <v>417</v>
      </c>
      <c r="E55" s="2">
        <v>4158</v>
      </c>
      <c r="F55" s="2">
        <v>1</v>
      </c>
      <c r="G55" s="80">
        <v>43691</v>
      </c>
    </row>
    <row r="56" spans="1:7" x14ac:dyDescent="0.25">
      <c r="A56" s="2" t="s">
        <v>354</v>
      </c>
      <c r="B56" s="2" t="s">
        <v>445</v>
      </c>
      <c r="C56" s="2">
        <v>79736</v>
      </c>
      <c r="D56" s="2" t="s">
        <v>446</v>
      </c>
      <c r="E56" s="2">
        <v>1</v>
      </c>
      <c r="F56" s="2">
        <v>1</v>
      </c>
      <c r="G56" s="80">
        <v>43692</v>
      </c>
    </row>
    <row r="57" spans="1:7" x14ac:dyDescent="0.25">
      <c r="A57" s="2" t="s">
        <v>354</v>
      </c>
      <c r="B57" s="2" t="s">
        <v>438</v>
      </c>
      <c r="C57" s="2" t="s">
        <v>439</v>
      </c>
      <c r="D57" s="2" t="s">
        <v>440</v>
      </c>
      <c r="E57" s="2">
        <v>1</v>
      </c>
      <c r="F57" s="2">
        <v>1</v>
      </c>
      <c r="G57" s="80">
        <v>43692</v>
      </c>
    </row>
    <row r="58" spans="1:7" x14ac:dyDescent="0.25">
      <c r="A58" s="2" t="s">
        <v>354</v>
      </c>
      <c r="B58" s="2" t="s">
        <v>441</v>
      </c>
      <c r="C58" s="2">
        <v>79805</v>
      </c>
      <c r="D58" s="2" t="s">
        <v>442</v>
      </c>
      <c r="E58" s="2">
        <v>1</v>
      </c>
      <c r="F58" s="2">
        <v>1</v>
      </c>
      <c r="G58" s="80">
        <v>43692</v>
      </c>
    </row>
    <row r="59" spans="1:7" x14ac:dyDescent="0.25">
      <c r="A59" s="2" t="s">
        <v>354</v>
      </c>
      <c r="B59" s="2" t="s">
        <v>443</v>
      </c>
      <c r="C59" s="2">
        <v>82915</v>
      </c>
      <c r="D59" s="2" t="s">
        <v>444</v>
      </c>
      <c r="E59" s="2">
        <v>1</v>
      </c>
      <c r="F59" s="2">
        <v>1</v>
      </c>
      <c r="G59" s="80">
        <v>43692</v>
      </c>
    </row>
    <row r="60" spans="1:7" x14ac:dyDescent="0.25">
      <c r="A60" s="2" t="s">
        <v>354</v>
      </c>
      <c r="B60" s="2" t="s">
        <v>725</v>
      </c>
      <c r="C60" s="2" t="s">
        <v>726</v>
      </c>
      <c r="D60" s="2" t="s">
        <v>727</v>
      </c>
      <c r="E60" s="2">
        <v>4158</v>
      </c>
      <c r="F60" s="2">
        <v>1</v>
      </c>
      <c r="G60" s="80">
        <v>43886</v>
      </c>
    </row>
    <row r="61" spans="1:7" x14ac:dyDescent="0.25">
      <c r="A61" s="2" t="s">
        <v>354</v>
      </c>
      <c r="B61" s="2" t="s">
        <v>646</v>
      </c>
      <c r="C61" s="2" t="s">
        <v>647</v>
      </c>
      <c r="D61" s="2" t="s">
        <v>648</v>
      </c>
      <c r="E61" s="2">
        <v>1</v>
      </c>
      <c r="F61" s="2">
        <v>1</v>
      </c>
      <c r="G61" s="80">
        <v>43829</v>
      </c>
    </row>
    <row r="62" spans="1:7" x14ac:dyDescent="0.25">
      <c r="A62" s="2" t="s">
        <v>354</v>
      </c>
      <c r="B62" s="2" t="s">
        <v>746</v>
      </c>
      <c r="C62" s="2" t="s">
        <v>747</v>
      </c>
      <c r="D62" s="2" t="s">
        <v>748</v>
      </c>
      <c r="E62" s="2">
        <v>4158</v>
      </c>
      <c r="F62" s="2">
        <v>1</v>
      </c>
      <c r="G62" s="80">
        <v>43882</v>
      </c>
    </row>
    <row r="63" spans="1:7" x14ac:dyDescent="0.25">
      <c r="A63" s="2" t="s">
        <v>354</v>
      </c>
      <c r="B63" s="2" t="s">
        <v>634</v>
      </c>
      <c r="C63" s="2" t="s">
        <v>633</v>
      </c>
      <c r="D63" s="2" t="s">
        <v>352</v>
      </c>
      <c r="E63" s="2">
        <v>4158</v>
      </c>
      <c r="F63" s="2">
        <v>1</v>
      </c>
      <c r="G63" s="80">
        <v>43882</v>
      </c>
    </row>
    <row r="64" spans="1:7" x14ac:dyDescent="0.25">
      <c r="A64" s="2" t="s">
        <v>354</v>
      </c>
      <c r="B64" s="2" t="s">
        <v>432</v>
      </c>
      <c r="C64" s="2">
        <v>4918</v>
      </c>
      <c r="D64" s="2" t="s">
        <v>433</v>
      </c>
      <c r="E64" s="2">
        <v>1</v>
      </c>
      <c r="F64" s="2">
        <v>1</v>
      </c>
      <c r="G64" s="80">
        <v>43692</v>
      </c>
    </row>
    <row r="65" spans="1:7" x14ac:dyDescent="0.25">
      <c r="A65" s="2" t="s">
        <v>354</v>
      </c>
      <c r="B65" s="2" t="s">
        <v>749</v>
      </c>
      <c r="C65" s="2" t="s">
        <v>750</v>
      </c>
      <c r="D65" s="2" t="s">
        <v>751</v>
      </c>
      <c r="E65" s="2">
        <v>1</v>
      </c>
      <c r="F65" s="2">
        <v>1</v>
      </c>
      <c r="G65" s="80">
        <v>43908</v>
      </c>
    </row>
    <row r="66" spans="1:7" x14ac:dyDescent="0.25">
      <c r="A66" s="2" t="s">
        <v>354</v>
      </c>
      <c r="B66" s="2" t="s">
        <v>752</v>
      </c>
      <c r="C66" s="2" t="s">
        <v>753</v>
      </c>
      <c r="D66" s="2" t="s">
        <v>754</v>
      </c>
      <c r="E66" s="2">
        <v>1</v>
      </c>
      <c r="F66" s="2">
        <v>1</v>
      </c>
      <c r="G66" s="80">
        <v>43909</v>
      </c>
    </row>
    <row r="67" spans="1:7" x14ac:dyDescent="0.25">
      <c r="A67" s="2" t="s">
        <v>354</v>
      </c>
      <c r="B67" s="2" t="s">
        <v>731</v>
      </c>
      <c r="C67" s="2" t="s">
        <v>732</v>
      </c>
      <c r="D67" s="2" t="s">
        <v>730</v>
      </c>
      <c r="E67" s="2">
        <v>1</v>
      </c>
      <c r="F67" s="2">
        <v>1</v>
      </c>
      <c r="G67" s="80">
        <v>43921</v>
      </c>
    </row>
    <row r="68" spans="1:7" x14ac:dyDescent="0.25">
      <c r="A68" s="2" t="s">
        <v>354</v>
      </c>
      <c r="B68" s="2" t="s">
        <v>728</v>
      </c>
      <c r="C68" s="2" t="s">
        <v>729</v>
      </c>
      <c r="D68" s="2" t="s">
        <v>730</v>
      </c>
      <c r="E68" s="2">
        <v>1</v>
      </c>
      <c r="F68" s="2">
        <v>1</v>
      </c>
      <c r="G68" s="80">
        <v>43921</v>
      </c>
    </row>
    <row r="69" spans="1:7" x14ac:dyDescent="0.25">
      <c r="A69" s="2" t="s">
        <v>354</v>
      </c>
      <c r="B69" s="2" t="s">
        <v>722</v>
      </c>
      <c r="C69" s="2" t="s">
        <v>723</v>
      </c>
      <c r="D69" s="2" t="s">
        <v>724</v>
      </c>
      <c r="E69" s="2">
        <v>4158</v>
      </c>
      <c r="F69" s="2">
        <v>1</v>
      </c>
      <c r="G69" s="80">
        <v>43958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T39"/>
  <sheetViews>
    <sheetView topLeftCell="AY1" workbookViewId="0">
      <selection activeCell="BF11" sqref="BF11"/>
    </sheetView>
  </sheetViews>
  <sheetFormatPr baseColWidth="10" defaultRowHeight="15" x14ac:dyDescent="0.25"/>
  <sheetData>
    <row r="1" spans="1:98" x14ac:dyDescent="0.25">
      <c r="A1" s="53" t="s">
        <v>17</v>
      </c>
      <c r="B1" t="s">
        <v>55</v>
      </c>
      <c r="C1" t="s">
        <v>52</v>
      </c>
      <c r="D1" t="s">
        <v>51</v>
      </c>
      <c r="E1" t="s">
        <v>53</v>
      </c>
      <c r="F1" t="s">
        <v>177</v>
      </c>
      <c r="G1" s="53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46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221</v>
      </c>
      <c r="AZ1" t="s">
        <v>222</v>
      </c>
      <c r="BA1" t="s">
        <v>223</v>
      </c>
      <c r="BB1" t="s">
        <v>224</v>
      </c>
      <c r="BC1" t="s">
        <v>225</v>
      </c>
      <c r="BD1" t="s">
        <v>226</v>
      </c>
      <c r="BE1" t="s">
        <v>227</v>
      </c>
      <c r="BF1" t="s">
        <v>54</v>
      </c>
      <c r="BG1" t="s">
        <v>228</v>
      </c>
      <c r="BH1" t="s">
        <v>229</v>
      </c>
      <c r="BI1" t="s">
        <v>230</v>
      </c>
      <c r="BJ1" t="s">
        <v>231</v>
      </c>
      <c r="BK1" t="s">
        <v>232</v>
      </c>
      <c r="BL1" t="s">
        <v>233</v>
      </c>
      <c r="BM1" t="s">
        <v>234</v>
      </c>
      <c r="BN1" t="s">
        <v>235</v>
      </c>
      <c r="BO1" t="s">
        <v>236</v>
      </c>
      <c r="BP1" t="s">
        <v>237</v>
      </c>
      <c r="BQ1" t="s">
        <v>238</v>
      </c>
      <c r="BR1" t="s">
        <v>239</v>
      </c>
      <c r="BS1" t="s">
        <v>240</v>
      </c>
      <c r="BT1" t="s">
        <v>241</v>
      </c>
      <c r="BU1" t="s">
        <v>242</v>
      </c>
      <c r="BV1" t="s">
        <v>243</v>
      </c>
      <c r="BW1" t="s">
        <v>244</v>
      </c>
      <c r="BX1" t="s">
        <v>245</v>
      </c>
      <c r="BY1" t="s">
        <v>246</v>
      </c>
      <c r="BZ1" t="s">
        <v>247</v>
      </c>
      <c r="CA1" t="s">
        <v>248</v>
      </c>
      <c r="CB1" t="s">
        <v>249</v>
      </c>
      <c r="CC1" t="s">
        <v>250</v>
      </c>
      <c r="CD1" t="s">
        <v>251</v>
      </c>
      <c r="CE1" t="s">
        <v>252</v>
      </c>
      <c r="CF1" t="s">
        <v>253</v>
      </c>
      <c r="CG1" t="s">
        <v>254</v>
      </c>
      <c r="CH1" t="s">
        <v>255</v>
      </c>
      <c r="CI1" t="s">
        <v>256</v>
      </c>
      <c r="CJ1" t="s">
        <v>48</v>
      </c>
      <c r="CK1" t="s">
        <v>47</v>
      </c>
      <c r="CL1" t="s">
        <v>49</v>
      </c>
      <c r="CM1" t="s">
        <v>257</v>
      </c>
      <c r="CN1" t="s">
        <v>258</v>
      </c>
      <c r="CO1" t="s">
        <v>259</v>
      </c>
      <c r="CP1" t="s">
        <v>260</v>
      </c>
      <c r="CQ1" t="s">
        <v>261</v>
      </c>
      <c r="CR1" t="s">
        <v>262</v>
      </c>
      <c r="CS1" t="s">
        <v>263</v>
      </c>
      <c r="CT1" t="s">
        <v>264</v>
      </c>
    </row>
    <row r="2" spans="1:98" x14ac:dyDescent="0.25">
      <c r="A2" s="53" t="s">
        <v>265</v>
      </c>
      <c r="B2" t="s">
        <v>104</v>
      </c>
      <c r="C2" t="s">
        <v>115</v>
      </c>
      <c r="D2">
        <v>13</v>
      </c>
      <c r="E2" t="s">
        <v>56</v>
      </c>
      <c r="F2" t="s">
        <v>266</v>
      </c>
      <c r="H2">
        <v>406686</v>
      </c>
      <c r="L2" t="s">
        <v>116</v>
      </c>
      <c r="M2" t="s">
        <v>267</v>
      </c>
      <c r="N2" t="s">
        <v>116</v>
      </c>
      <c r="O2" t="s">
        <v>268</v>
      </c>
      <c r="P2">
        <v>48</v>
      </c>
      <c r="Q2">
        <v>48.1</v>
      </c>
      <c r="R2" t="s">
        <v>269</v>
      </c>
      <c r="S2" t="s">
        <v>269</v>
      </c>
      <c r="T2" t="s">
        <v>269</v>
      </c>
      <c r="U2" t="s">
        <v>269</v>
      </c>
      <c r="V2" t="s">
        <v>269</v>
      </c>
      <c r="W2" t="s">
        <v>269</v>
      </c>
      <c r="X2" t="s">
        <v>269</v>
      </c>
      <c r="Y2" t="s">
        <v>269</v>
      </c>
      <c r="Z2" t="s">
        <v>269</v>
      </c>
      <c r="AA2" t="s">
        <v>269</v>
      </c>
      <c r="AB2" t="s">
        <v>269</v>
      </c>
      <c r="AC2" t="s">
        <v>269</v>
      </c>
      <c r="AD2" t="s">
        <v>269</v>
      </c>
      <c r="AE2" t="s">
        <v>269</v>
      </c>
      <c r="AF2" t="s">
        <v>270</v>
      </c>
      <c r="AG2" t="s">
        <v>270</v>
      </c>
      <c r="AH2" t="s">
        <v>271</v>
      </c>
      <c r="AI2" t="s">
        <v>271</v>
      </c>
      <c r="AJ2" t="s">
        <v>24</v>
      </c>
      <c r="AK2" t="s">
        <v>24</v>
      </c>
      <c r="AL2" t="s">
        <v>24</v>
      </c>
      <c r="AM2" t="s">
        <v>24</v>
      </c>
      <c r="AN2" t="s">
        <v>24</v>
      </c>
      <c r="AO2" t="s">
        <v>24</v>
      </c>
      <c r="AP2" t="s">
        <v>24</v>
      </c>
      <c r="AQ2" t="s">
        <v>271</v>
      </c>
      <c r="AR2" t="s">
        <v>24</v>
      </c>
      <c r="AS2" t="s">
        <v>24</v>
      </c>
      <c r="AT2" t="s">
        <v>24</v>
      </c>
      <c r="AU2" t="s">
        <v>24</v>
      </c>
      <c r="AV2" t="s">
        <v>24</v>
      </c>
      <c r="AW2">
        <v>0</v>
      </c>
      <c r="AX2">
        <v>0</v>
      </c>
      <c r="AY2">
        <v>0</v>
      </c>
      <c r="AZ2" t="s">
        <v>24</v>
      </c>
      <c r="BA2">
        <v>5</v>
      </c>
      <c r="BB2">
        <v>12</v>
      </c>
      <c r="BC2" t="s">
        <v>24</v>
      </c>
      <c r="BD2" t="s">
        <v>24</v>
      </c>
      <c r="BE2" t="s">
        <v>24</v>
      </c>
      <c r="BF2" t="s">
        <v>57</v>
      </c>
      <c r="BG2" t="s">
        <v>24</v>
      </c>
      <c r="BH2" t="s">
        <v>24</v>
      </c>
      <c r="BI2" t="s">
        <v>24</v>
      </c>
      <c r="BJ2" t="s">
        <v>24</v>
      </c>
      <c r="BK2" t="s">
        <v>24</v>
      </c>
      <c r="BL2">
        <v>5000</v>
      </c>
      <c r="BM2">
        <v>1000</v>
      </c>
      <c r="BN2" s="1">
        <v>43070</v>
      </c>
      <c r="BO2" t="s">
        <v>271</v>
      </c>
      <c r="BP2">
        <v>1</v>
      </c>
      <c r="BQ2">
        <v>1680000</v>
      </c>
      <c r="BR2">
        <v>1</v>
      </c>
      <c r="BS2">
        <v>1</v>
      </c>
      <c r="BT2" t="s">
        <v>272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 t="s">
        <v>273</v>
      </c>
      <c r="CC2">
        <v>1</v>
      </c>
      <c r="CD2" t="s">
        <v>56</v>
      </c>
      <c r="CE2">
        <v>1680000</v>
      </c>
      <c r="CF2">
        <v>3</v>
      </c>
      <c r="CG2">
        <v>1</v>
      </c>
      <c r="CH2" t="s">
        <v>274</v>
      </c>
      <c r="CI2">
        <v>0</v>
      </c>
      <c r="CJ2" s="3">
        <v>43070.734399016204</v>
      </c>
      <c r="CK2">
        <v>53028286</v>
      </c>
      <c r="CL2" t="s">
        <v>24</v>
      </c>
      <c r="CM2">
        <v>0</v>
      </c>
      <c r="CN2" t="s">
        <v>24</v>
      </c>
      <c r="CO2" t="s">
        <v>24</v>
      </c>
      <c r="CP2">
        <v>0</v>
      </c>
      <c r="CQ2">
        <v>0</v>
      </c>
      <c r="CR2" s="3">
        <v>43070.734399016204</v>
      </c>
      <c r="CS2">
        <v>53028286</v>
      </c>
      <c r="CT2" t="s">
        <v>275</v>
      </c>
    </row>
    <row r="3" spans="1:98" x14ac:dyDescent="0.25">
      <c r="A3" s="53" t="s">
        <v>142</v>
      </c>
      <c r="B3" t="s">
        <v>104</v>
      </c>
      <c r="C3" t="s">
        <v>141</v>
      </c>
      <c r="D3">
        <v>13</v>
      </c>
      <c r="E3" t="s">
        <v>56</v>
      </c>
      <c r="F3" t="s">
        <v>266</v>
      </c>
      <c r="H3" t="s">
        <v>142</v>
      </c>
      <c r="L3" t="s">
        <v>143</v>
      </c>
      <c r="M3" t="s">
        <v>276</v>
      </c>
      <c r="N3" t="s">
        <v>143</v>
      </c>
      <c r="O3" t="s">
        <v>277</v>
      </c>
      <c r="P3">
        <v>48</v>
      </c>
      <c r="Q3">
        <v>48.1</v>
      </c>
      <c r="R3" t="s">
        <v>269</v>
      </c>
      <c r="S3" t="s">
        <v>269</v>
      </c>
      <c r="T3" t="s">
        <v>269</v>
      </c>
      <c r="U3" t="s">
        <v>269</v>
      </c>
      <c r="V3" t="s">
        <v>269</v>
      </c>
      <c r="W3" t="s">
        <v>269</v>
      </c>
      <c r="X3" t="s">
        <v>269</v>
      </c>
      <c r="Y3" t="s">
        <v>269</v>
      </c>
      <c r="Z3" t="s">
        <v>269</v>
      </c>
      <c r="AA3" t="s">
        <v>269</v>
      </c>
      <c r="AB3" t="s">
        <v>269</v>
      </c>
      <c r="AC3" t="s">
        <v>269</v>
      </c>
      <c r="AD3" t="s">
        <v>269</v>
      </c>
      <c r="AE3" t="s">
        <v>269</v>
      </c>
      <c r="AF3" t="s">
        <v>270</v>
      </c>
      <c r="AG3" t="s">
        <v>270</v>
      </c>
      <c r="AH3" t="s">
        <v>271</v>
      </c>
      <c r="AI3" t="s">
        <v>271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271</v>
      </c>
      <c r="AR3" t="s">
        <v>24</v>
      </c>
      <c r="AS3" t="s">
        <v>24</v>
      </c>
      <c r="AT3" t="s">
        <v>24</v>
      </c>
      <c r="AU3" t="s">
        <v>24</v>
      </c>
      <c r="AV3" t="s">
        <v>24</v>
      </c>
      <c r="AW3">
        <v>0</v>
      </c>
      <c r="AX3">
        <v>0</v>
      </c>
      <c r="AY3">
        <v>0</v>
      </c>
      <c r="AZ3" t="s">
        <v>24</v>
      </c>
      <c r="BA3">
        <v>5</v>
      </c>
      <c r="BB3">
        <v>12</v>
      </c>
      <c r="BC3" t="s">
        <v>24</v>
      </c>
      <c r="BD3" t="s">
        <v>24</v>
      </c>
      <c r="BE3" t="s">
        <v>24</v>
      </c>
      <c r="BF3" t="s">
        <v>57</v>
      </c>
      <c r="BG3" t="s">
        <v>24</v>
      </c>
      <c r="BH3" t="s">
        <v>24</v>
      </c>
      <c r="BI3" t="s">
        <v>24</v>
      </c>
      <c r="BJ3" t="s">
        <v>24</v>
      </c>
      <c r="BK3" t="s">
        <v>24</v>
      </c>
      <c r="BL3">
        <v>5000</v>
      </c>
      <c r="BM3">
        <v>1000</v>
      </c>
      <c r="BN3" s="1">
        <v>43070</v>
      </c>
      <c r="BO3" t="s">
        <v>271</v>
      </c>
      <c r="BP3">
        <v>1</v>
      </c>
      <c r="BQ3">
        <v>1680000</v>
      </c>
      <c r="BR3">
        <v>1</v>
      </c>
      <c r="BS3">
        <v>1</v>
      </c>
      <c r="BT3" t="s">
        <v>272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 t="s">
        <v>273</v>
      </c>
      <c r="CC3">
        <v>1</v>
      </c>
      <c r="CD3" t="s">
        <v>56</v>
      </c>
      <c r="CE3">
        <v>1680000</v>
      </c>
      <c r="CF3">
        <v>3</v>
      </c>
      <c r="CG3">
        <v>1</v>
      </c>
      <c r="CH3" t="s">
        <v>274</v>
      </c>
      <c r="CI3">
        <v>0</v>
      </c>
      <c r="CJ3" s="3">
        <v>43070.741218773146</v>
      </c>
      <c r="CK3">
        <v>53028286</v>
      </c>
      <c r="CL3" t="s">
        <v>24</v>
      </c>
      <c r="CM3">
        <v>0</v>
      </c>
      <c r="CN3" t="s">
        <v>24</v>
      </c>
      <c r="CO3" t="s">
        <v>24</v>
      </c>
      <c r="CP3">
        <v>0</v>
      </c>
      <c r="CQ3">
        <v>0</v>
      </c>
      <c r="CR3" s="3">
        <v>43070.741218773146</v>
      </c>
      <c r="CS3">
        <v>53028286</v>
      </c>
      <c r="CT3" t="s">
        <v>275</v>
      </c>
    </row>
    <row r="4" spans="1:98" x14ac:dyDescent="0.25">
      <c r="A4" s="53" t="s">
        <v>145</v>
      </c>
      <c r="B4" t="s">
        <v>104</v>
      </c>
      <c r="C4" t="s">
        <v>144</v>
      </c>
      <c r="D4">
        <v>13</v>
      </c>
      <c r="E4" t="s">
        <v>56</v>
      </c>
      <c r="F4" t="s">
        <v>266</v>
      </c>
      <c r="H4" t="s">
        <v>145</v>
      </c>
      <c r="L4" t="s">
        <v>146</v>
      </c>
      <c r="M4" t="s">
        <v>278</v>
      </c>
      <c r="N4" t="s">
        <v>146</v>
      </c>
      <c r="O4" t="s">
        <v>279</v>
      </c>
      <c r="P4">
        <v>48</v>
      </c>
      <c r="Q4">
        <v>48.1</v>
      </c>
      <c r="R4" t="s">
        <v>269</v>
      </c>
      <c r="S4" t="s">
        <v>269</v>
      </c>
      <c r="T4" t="s">
        <v>269</v>
      </c>
      <c r="U4" t="s">
        <v>269</v>
      </c>
      <c r="V4" t="s">
        <v>269</v>
      </c>
      <c r="W4" t="s">
        <v>269</v>
      </c>
      <c r="X4" t="s">
        <v>269</v>
      </c>
      <c r="Y4" t="s">
        <v>269</v>
      </c>
      <c r="Z4" t="s">
        <v>269</v>
      </c>
      <c r="AA4" t="s">
        <v>269</v>
      </c>
      <c r="AB4" t="s">
        <v>269</v>
      </c>
      <c r="AC4" t="s">
        <v>269</v>
      </c>
      <c r="AD4" t="s">
        <v>269</v>
      </c>
      <c r="AE4" t="s">
        <v>269</v>
      </c>
      <c r="AF4" t="s">
        <v>270</v>
      </c>
      <c r="AG4" t="s">
        <v>270</v>
      </c>
      <c r="AH4" t="s">
        <v>271</v>
      </c>
      <c r="AI4" t="s">
        <v>271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271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>
        <v>0</v>
      </c>
      <c r="AX4">
        <v>0</v>
      </c>
      <c r="AY4">
        <v>0</v>
      </c>
      <c r="AZ4" t="s">
        <v>24</v>
      </c>
      <c r="BA4">
        <v>5</v>
      </c>
      <c r="BB4">
        <v>12</v>
      </c>
      <c r="BC4" t="s">
        <v>24</v>
      </c>
      <c r="BD4" t="s">
        <v>24</v>
      </c>
      <c r="BE4" t="s">
        <v>24</v>
      </c>
      <c r="BF4" t="s">
        <v>57</v>
      </c>
      <c r="BG4" t="s">
        <v>24</v>
      </c>
      <c r="BH4" t="s">
        <v>24</v>
      </c>
      <c r="BI4" t="s">
        <v>24</v>
      </c>
      <c r="BJ4" t="s">
        <v>24</v>
      </c>
      <c r="BK4" t="s">
        <v>24</v>
      </c>
      <c r="BL4">
        <v>5000</v>
      </c>
      <c r="BM4">
        <v>1000</v>
      </c>
      <c r="BN4" s="1">
        <v>43070</v>
      </c>
      <c r="BO4" t="s">
        <v>271</v>
      </c>
      <c r="BP4">
        <v>1</v>
      </c>
      <c r="BQ4">
        <v>1680000</v>
      </c>
      <c r="BR4">
        <v>1</v>
      </c>
      <c r="BS4">
        <v>1</v>
      </c>
      <c r="BT4" t="s">
        <v>272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 t="s">
        <v>273</v>
      </c>
      <c r="CC4">
        <v>1</v>
      </c>
      <c r="CD4" t="s">
        <v>56</v>
      </c>
      <c r="CE4">
        <v>1680000</v>
      </c>
      <c r="CF4">
        <v>3</v>
      </c>
      <c r="CG4">
        <v>1</v>
      </c>
      <c r="CH4" t="s">
        <v>274</v>
      </c>
      <c r="CI4">
        <v>0</v>
      </c>
      <c r="CJ4" s="3">
        <v>43070.741218773146</v>
      </c>
      <c r="CK4">
        <v>53028286</v>
      </c>
      <c r="CL4" t="s">
        <v>24</v>
      </c>
      <c r="CM4">
        <v>0</v>
      </c>
      <c r="CN4" t="s">
        <v>24</v>
      </c>
      <c r="CO4" t="s">
        <v>24</v>
      </c>
      <c r="CP4">
        <v>0</v>
      </c>
      <c r="CQ4">
        <v>0</v>
      </c>
      <c r="CR4" s="3">
        <v>43070.741218773146</v>
      </c>
      <c r="CS4">
        <v>53028286</v>
      </c>
      <c r="CT4" t="s">
        <v>275</v>
      </c>
    </row>
    <row r="5" spans="1:98" x14ac:dyDescent="0.25">
      <c r="A5" s="53" t="s">
        <v>66</v>
      </c>
      <c r="B5" t="s">
        <v>104</v>
      </c>
      <c r="C5" t="s">
        <v>280</v>
      </c>
      <c r="D5">
        <v>13</v>
      </c>
      <c r="E5" t="s">
        <v>56</v>
      </c>
      <c r="F5" t="s">
        <v>266</v>
      </c>
      <c r="H5" t="s">
        <v>66</v>
      </c>
      <c r="L5" t="s">
        <v>281</v>
      </c>
      <c r="M5" t="s">
        <v>282</v>
      </c>
      <c r="N5" t="s">
        <v>281</v>
      </c>
      <c r="O5" t="s">
        <v>283</v>
      </c>
      <c r="P5">
        <v>48</v>
      </c>
      <c r="Q5">
        <v>48.1</v>
      </c>
      <c r="R5" t="s">
        <v>269</v>
      </c>
      <c r="S5" t="s">
        <v>269</v>
      </c>
      <c r="T5" t="s">
        <v>269</v>
      </c>
      <c r="U5" t="s">
        <v>269</v>
      </c>
      <c r="V5" t="s">
        <v>269</v>
      </c>
      <c r="W5" t="s">
        <v>269</v>
      </c>
      <c r="X5" t="s">
        <v>269</v>
      </c>
      <c r="Y5" t="s">
        <v>269</v>
      </c>
      <c r="Z5" t="s">
        <v>269</v>
      </c>
      <c r="AA5" t="s">
        <v>269</v>
      </c>
      <c r="AB5" t="s">
        <v>269</v>
      </c>
      <c r="AC5" t="s">
        <v>269</v>
      </c>
      <c r="AD5" t="s">
        <v>269</v>
      </c>
      <c r="AE5" t="s">
        <v>269</v>
      </c>
      <c r="AF5" t="s">
        <v>270</v>
      </c>
      <c r="AG5" t="s">
        <v>270</v>
      </c>
      <c r="AH5" t="s">
        <v>271</v>
      </c>
      <c r="AI5" t="s">
        <v>271</v>
      </c>
      <c r="AJ5" t="s">
        <v>24</v>
      </c>
      <c r="AK5" t="s">
        <v>24</v>
      </c>
      <c r="AL5" t="s">
        <v>24</v>
      </c>
      <c r="AM5" t="s">
        <v>24</v>
      </c>
      <c r="AN5" t="s">
        <v>24</v>
      </c>
      <c r="AO5" t="s">
        <v>24</v>
      </c>
      <c r="AP5" t="s">
        <v>24</v>
      </c>
      <c r="AQ5" t="s">
        <v>271</v>
      </c>
      <c r="AR5" t="s">
        <v>24</v>
      </c>
      <c r="AS5" t="s">
        <v>24</v>
      </c>
      <c r="AT5" t="s">
        <v>24</v>
      </c>
      <c r="AU5" t="s">
        <v>24</v>
      </c>
      <c r="AV5" t="s">
        <v>24</v>
      </c>
      <c r="AW5">
        <v>0</v>
      </c>
      <c r="AX5">
        <v>0</v>
      </c>
      <c r="AY5">
        <v>0</v>
      </c>
      <c r="AZ5" t="s">
        <v>24</v>
      </c>
      <c r="BA5">
        <v>5</v>
      </c>
      <c r="BB5">
        <v>12</v>
      </c>
      <c r="BC5" t="s">
        <v>24</v>
      </c>
      <c r="BD5" t="s">
        <v>24</v>
      </c>
      <c r="BE5" t="s">
        <v>24</v>
      </c>
      <c r="BF5" t="s">
        <v>57</v>
      </c>
      <c r="BG5" t="s">
        <v>24</v>
      </c>
      <c r="BH5" t="s">
        <v>24</v>
      </c>
      <c r="BI5" t="s">
        <v>24</v>
      </c>
      <c r="BJ5" t="s">
        <v>24</v>
      </c>
      <c r="BK5" t="s">
        <v>24</v>
      </c>
      <c r="BL5">
        <v>5000</v>
      </c>
      <c r="BM5">
        <v>5000</v>
      </c>
      <c r="BN5" s="1">
        <v>43070</v>
      </c>
      <c r="BO5" t="s">
        <v>271</v>
      </c>
      <c r="BP5">
        <v>1</v>
      </c>
      <c r="BQ5">
        <v>1680000</v>
      </c>
      <c r="BR5">
        <v>1</v>
      </c>
      <c r="BS5">
        <v>1</v>
      </c>
      <c r="BT5" t="s">
        <v>272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 t="s">
        <v>273</v>
      </c>
      <c r="CC5">
        <v>1</v>
      </c>
      <c r="CD5" t="s">
        <v>56</v>
      </c>
      <c r="CE5">
        <v>1680000</v>
      </c>
      <c r="CF5">
        <v>3</v>
      </c>
      <c r="CG5">
        <v>1</v>
      </c>
      <c r="CH5" t="s">
        <v>274</v>
      </c>
      <c r="CI5">
        <v>0</v>
      </c>
      <c r="CJ5" s="3">
        <v>43070.741218773146</v>
      </c>
      <c r="CK5">
        <v>53028286</v>
      </c>
      <c r="CL5" t="s">
        <v>24</v>
      </c>
      <c r="CM5">
        <v>0</v>
      </c>
      <c r="CN5" t="s">
        <v>24</v>
      </c>
      <c r="CO5" t="s">
        <v>24</v>
      </c>
      <c r="CP5">
        <v>0</v>
      </c>
      <c r="CQ5">
        <v>0</v>
      </c>
      <c r="CR5" s="3">
        <v>43070.741218773146</v>
      </c>
      <c r="CS5">
        <v>53028286</v>
      </c>
      <c r="CT5" t="s">
        <v>275</v>
      </c>
    </row>
    <row r="6" spans="1:98" x14ac:dyDescent="0.25">
      <c r="A6" s="53" t="s">
        <v>148</v>
      </c>
      <c r="B6" t="s">
        <v>104</v>
      </c>
      <c r="C6" t="s">
        <v>147</v>
      </c>
      <c r="D6">
        <v>13</v>
      </c>
      <c r="E6" t="s">
        <v>56</v>
      </c>
      <c r="F6" t="s">
        <v>266</v>
      </c>
      <c r="H6" t="s">
        <v>148</v>
      </c>
      <c r="L6" t="s">
        <v>149</v>
      </c>
      <c r="M6" t="s">
        <v>284</v>
      </c>
      <c r="N6" t="s">
        <v>149</v>
      </c>
      <c r="O6" t="s">
        <v>285</v>
      </c>
      <c r="P6">
        <v>48</v>
      </c>
      <c r="Q6">
        <v>48.1</v>
      </c>
      <c r="R6" t="s">
        <v>269</v>
      </c>
      <c r="S6" t="s">
        <v>269</v>
      </c>
      <c r="T6" t="s">
        <v>269</v>
      </c>
      <c r="U6" t="s">
        <v>269</v>
      </c>
      <c r="V6" t="s">
        <v>269</v>
      </c>
      <c r="W6" t="s">
        <v>269</v>
      </c>
      <c r="X6" t="s">
        <v>269</v>
      </c>
      <c r="Y6" t="s">
        <v>269</v>
      </c>
      <c r="Z6" t="s">
        <v>269</v>
      </c>
      <c r="AA6" t="s">
        <v>269</v>
      </c>
      <c r="AB6" t="s">
        <v>269</v>
      </c>
      <c r="AC6" t="s">
        <v>269</v>
      </c>
      <c r="AD6" t="s">
        <v>269</v>
      </c>
      <c r="AE6" t="s">
        <v>269</v>
      </c>
      <c r="AF6" t="s">
        <v>270</v>
      </c>
      <c r="AG6" t="s">
        <v>270</v>
      </c>
      <c r="AH6" t="s">
        <v>271</v>
      </c>
      <c r="AI6" t="s">
        <v>271</v>
      </c>
      <c r="AJ6" t="s">
        <v>24</v>
      </c>
      <c r="AK6" t="s">
        <v>24</v>
      </c>
      <c r="AL6" t="s">
        <v>24</v>
      </c>
      <c r="AM6" t="s">
        <v>24</v>
      </c>
      <c r="AN6" t="s">
        <v>24</v>
      </c>
      <c r="AO6" t="s">
        <v>24</v>
      </c>
      <c r="AP6" t="s">
        <v>24</v>
      </c>
      <c r="AQ6" t="s">
        <v>271</v>
      </c>
      <c r="AR6" t="s">
        <v>24</v>
      </c>
      <c r="AS6" t="s">
        <v>24</v>
      </c>
      <c r="AT6" t="s">
        <v>24</v>
      </c>
      <c r="AU6" t="s">
        <v>24</v>
      </c>
      <c r="AV6" t="s">
        <v>24</v>
      </c>
      <c r="AW6">
        <v>0</v>
      </c>
      <c r="AX6">
        <v>0</v>
      </c>
      <c r="AY6">
        <v>0</v>
      </c>
      <c r="AZ6" t="s">
        <v>24</v>
      </c>
      <c r="BA6">
        <v>5</v>
      </c>
      <c r="BB6">
        <v>12</v>
      </c>
      <c r="BC6" t="s">
        <v>24</v>
      </c>
      <c r="BD6" t="s">
        <v>24</v>
      </c>
      <c r="BE6" t="s">
        <v>24</v>
      </c>
      <c r="BF6" t="s">
        <v>57</v>
      </c>
      <c r="BG6" t="s">
        <v>24</v>
      </c>
      <c r="BH6" t="s">
        <v>24</v>
      </c>
      <c r="BI6" t="s">
        <v>24</v>
      </c>
      <c r="BJ6" t="s">
        <v>24</v>
      </c>
      <c r="BK6" t="s">
        <v>24</v>
      </c>
      <c r="BL6">
        <v>5000</v>
      </c>
      <c r="BM6">
        <v>1000</v>
      </c>
      <c r="BN6" s="1">
        <v>43070</v>
      </c>
      <c r="BO6" t="s">
        <v>271</v>
      </c>
      <c r="BP6">
        <v>1</v>
      </c>
      <c r="BQ6">
        <v>1680000</v>
      </c>
      <c r="BR6">
        <v>1</v>
      </c>
      <c r="BS6">
        <v>1</v>
      </c>
      <c r="BT6" t="s">
        <v>272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 t="s">
        <v>273</v>
      </c>
      <c r="CC6">
        <v>1</v>
      </c>
      <c r="CD6" t="s">
        <v>56</v>
      </c>
      <c r="CE6">
        <v>1680000</v>
      </c>
      <c r="CF6">
        <v>3</v>
      </c>
      <c r="CG6">
        <v>1</v>
      </c>
      <c r="CH6" t="s">
        <v>274</v>
      </c>
      <c r="CI6">
        <v>0</v>
      </c>
      <c r="CJ6" s="3">
        <v>43070.741218773146</v>
      </c>
      <c r="CK6">
        <v>53028286</v>
      </c>
      <c r="CL6" t="s">
        <v>24</v>
      </c>
      <c r="CM6">
        <v>0</v>
      </c>
      <c r="CN6" t="s">
        <v>24</v>
      </c>
      <c r="CO6" t="s">
        <v>24</v>
      </c>
      <c r="CP6">
        <v>0</v>
      </c>
      <c r="CQ6">
        <v>0</v>
      </c>
      <c r="CR6" s="3">
        <v>43070.741218773146</v>
      </c>
      <c r="CS6">
        <v>53028286</v>
      </c>
      <c r="CT6" t="s">
        <v>275</v>
      </c>
    </row>
    <row r="7" spans="1:98" x14ac:dyDescent="0.25">
      <c r="A7" s="53" t="s">
        <v>69</v>
      </c>
      <c r="B7" t="s">
        <v>104</v>
      </c>
      <c r="C7" t="s">
        <v>154</v>
      </c>
      <c r="D7">
        <v>13</v>
      </c>
      <c r="E7" t="s">
        <v>56</v>
      </c>
      <c r="F7" t="s">
        <v>266</v>
      </c>
      <c r="H7" t="s">
        <v>69</v>
      </c>
      <c r="L7" t="s">
        <v>70</v>
      </c>
      <c r="M7" t="s">
        <v>286</v>
      </c>
      <c r="N7" t="s">
        <v>70</v>
      </c>
      <c r="O7" t="s">
        <v>287</v>
      </c>
      <c r="P7">
        <v>48</v>
      </c>
      <c r="Q7">
        <v>48.1</v>
      </c>
      <c r="R7" t="s">
        <v>269</v>
      </c>
      <c r="S7" t="s">
        <v>269</v>
      </c>
      <c r="T7" t="s">
        <v>269</v>
      </c>
      <c r="U7" t="s">
        <v>269</v>
      </c>
      <c r="V7" t="s">
        <v>269</v>
      </c>
      <c r="W7" t="s">
        <v>269</v>
      </c>
      <c r="X7" t="s">
        <v>269</v>
      </c>
      <c r="Y7" t="s">
        <v>269</v>
      </c>
      <c r="Z7" t="s">
        <v>269</v>
      </c>
      <c r="AA7" t="s">
        <v>269</v>
      </c>
      <c r="AB7" t="s">
        <v>269</v>
      </c>
      <c r="AC7" t="s">
        <v>269</v>
      </c>
      <c r="AD7" t="s">
        <v>269</v>
      </c>
      <c r="AE7" t="s">
        <v>269</v>
      </c>
      <c r="AF7" t="s">
        <v>270</v>
      </c>
      <c r="AG7" t="s">
        <v>270</v>
      </c>
      <c r="AH7" t="s">
        <v>271</v>
      </c>
      <c r="AI7" t="s">
        <v>271</v>
      </c>
      <c r="AJ7" t="s">
        <v>24</v>
      </c>
      <c r="AK7" t="s">
        <v>24</v>
      </c>
      <c r="AL7" t="s">
        <v>24</v>
      </c>
      <c r="AM7" t="s">
        <v>24</v>
      </c>
      <c r="AN7" t="s">
        <v>24</v>
      </c>
      <c r="AO7" t="s">
        <v>24</v>
      </c>
      <c r="AP7" t="s">
        <v>24</v>
      </c>
      <c r="AQ7" t="s">
        <v>271</v>
      </c>
      <c r="AR7" t="s">
        <v>24</v>
      </c>
      <c r="AS7" t="s">
        <v>24</v>
      </c>
      <c r="AT7" t="s">
        <v>24</v>
      </c>
      <c r="AU7" t="s">
        <v>24</v>
      </c>
      <c r="AV7" t="s">
        <v>24</v>
      </c>
      <c r="AW7">
        <v>0</v>
      </c>
      <c r="AX7">
        <v>0</v>
      </c>
      <c r="AY7">
        <v>0</v>
      </c>
      <c r="AZ7" t="s">
        <v>24</v>
      </c>
      <c r="BA7">
        <v>5</v>
      </c>
      <c r="BB7">
        <v>12</v>
      </c>
      <c r="BC7" t="s">
        <v>24</v>
      </c>
      <c r="BD7" t="s">
        <v>24</v>
      </c>
      <c r="BE7" t="s">
        <v>24</v>
      </c>
      <c r="BF7" t="s">
        <v>57</v>
      </c>
      <c r="BG7" t="s">
        <v>24</v>
      </c>
      <c r="BH7" t="s">
        <v>24</v>
      </c>
      <c r="BI7" t="s">
        <v>24</v>
      </c>
      <c r="BJ7" t="s">
        <v>24</v>
      </c>
      <c r="BK7" t="s">
        <v>24</v>
      </c>
      <c r="BL7">
        <v>5000</v>
      </c>
      <c r="BM7">
        <v>1000</v>
      </c>
      <c r="BN7" s="1">
        <v>43070</v>
      </c>
      <c r="BO7" t="s">
        <v>271</v>
      </c>
      <c r="BP7">
        <v>1</v>
      </c>
      <c r="BQ7">
        <v>1680000</v>
      </c>
      <c r="BR7">
        <v>1</v>
      </c>
      <c r="BS7">
        <v>1</v>
      </c>
      <c r="BT7" t="s">
        <v>272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 t="s">
        <v>273</v>
      </c>
      <c r="CC7">
        <v>1</v>
      </c>
      <c r="CD7" t="s">
        <v>56</v>
      </c>
      <c r="CE7">
        <v>1680000</v>
      </c>
      <c r="CF7">
        <v>3</v>
      </c>
      <c r="CG7">
        <v>1</v>
      </c>
      <c r="CH7" t="s">
        <v>274</v>
      </c>
      <c r="CI7">
        <v>0</v>
      </c>
      <c r="CJ7" s="3">
        <v>43070.734399016204</v>
      </c>
      <c r="CK7">
        <v>53028286</v>
      </c>
      <c r="CL7" t="s">
        <v>24</v>
      </c>
      <c r="CM7">
        <v>0</v>
      </c>
      <c r="CN7" t="s">
        <v>24</v>
      </c>
      <c r="CO7" t="s">
        <v>24</v>
      </c>
      <c r="CP7">
        <v>0</v>
      </c>
      <c r="CQ7">
        <v>0</v>
      </c>
      <c r="CR7" s="3">
        <v>43070.734399016204</v>
      </c>
      <c r="CS7">
        <v>53028286</v>
      </c>
      <c r="CT7" t="s">
        <v>275</v>
      </c>
    </row>
    <row r="8" spans="1:98" x14ac:dyDescent="0.25">
      <c r="A8" s="53" t="s">
        <v>98</v>
      </c>
      <c r="B8" t="s">
        <v>104</v>
      </c>
      <c r="C8" t="s">
        <v>175</v>
      </c>
      <c r="D8">
        <v>13</v>
      </c>
      <c r="E8" t="s">
        <v>56</v>
      </c>
      <c r="F8" t="s">
        <v>266</v>
      </c>
      <c r="H8" t="s">
        <v>98</v>
      </c>
      <c r="L8" t="s">
        <v>176</v>
      </c>
      <c r="M8" t="s">
        <v>288</v>
      </c>
      <c r="N8" t="s">
        <v>176</v>
      </c>
      <c r="O8" t="s">
        <v>289</v>
      </c>
      <c r="P8">
        <v>48</v>
      </c>
      <c r="Q8">
        <v>48.1</v>
      </c>
      <c r="R8" t="s">
        <v>269</v>
      </c>
      <c r="S8" t="s">
        <v>269</v>
      </c>
      <c r="T8" t="s">
        <v>269</v>
      </c>
      <c r="U8" t="s">
        <v>269</v>
      </c>
      <c r="V8" t="s">
        <v>269</v>
      </c>
      <c r="W8" t="s">
        <v>269</v>
      </c>
      <c r="X8" t="s">
        <v>269</v>
      </c>
      <c r="Y8" t="s">
        <v>269</v>
      </c>
      <c r="Z8" t="s">
        <v>269</v>
      </c>
      <c r="AA8" t="s">
        <v>269</v>
      </c>
      <c r="AB8" t="s">
        <v>269</v>
      </c>
      <c r="AC8" t="s">
        <v>269</v>
      </c>
      <c r="AD8" t="s">
        <v>269</v>
      </c>
      <c r="AE8" t="s">
        <v>269</v>
      </c>
      <c r="AF8" t="s">
        <v>270</v>
      </c>
      <c r="AG8" t="s">
        <v>270</v>
      </c>
      <c r="AH8" t="s">
        <v>271</v>
      </c>
      <c r="AI8" t="s">
        <v>271</v>
      </c>
      <c r="AJ8" t="s">
        <v>24</v>
      </c>
      <c r="AK8" t="s">
        <v>24</v>
      </c>
      <c r="AL8" t="s">
        <v>24</v>
      </c>
      <c r="AM8" t="s">
        <v>24</v>
      </c>
      <c r="AN8" t="s">
        <v>24</v>
      </c>
      <c r="AO8" t="s">
        <v>24</v>
      </c>
      <c r="AP8" t="s">
        <v>24</v>
      </c>
      <c r="AQ8" t="s">
        <v>271</v>
      </c>
      <c r="AR8" t="s">
        <v>24</v>
      </c>
      <c r="AS8" t="s">
        <v>24</v>
      </c>
      <c r="AT8" t="s">
        <v>24</v>
      </c>
      <c r="AU8" t="s">
        <v>24</v>
      </c>
      <c r="AV8" t="s">
        <v>24</v>
      </c>
      <c r="AW8">
        <v>0</v>
      </c>
      <c r="AX8">
        <v>0</v>
      </c>
      <c r="AY8">
        <v>0</v>
      </c>
      <c r="AZ8" t="s">
        <v>24</v>
      </c>
      <c r="BA8">
        <v>5</v>
      </c>
      <c r="BB8">
        <v>12</v>
      </c>
      <c r="BC8" t="s">
        <v>24</v>
      </c>
      <c r="BD8" t="s">
        <v>24</v>
      </c>
      <c r="BE8" t="s">
        <v>24</v>
      </c>
      <c r="BF8" t="s">
        <v>57</v>
      </c>
      <c r="BG8" t="s">
        <v>24</v>
      </c>
      <c r="BH8" t="s">
        <v>24</v>
      </c>
      <c r="BI8" t="s">
        <v>24</v>
      </c>
      <c r="BJ8" t="s">
        <v>24</v>
      </c>
      <c r="BK8" t="s">
        <v>24</v>
      </c>
      <c r="BL8">
        <v>5000</v>
      </c>
      <c r="BM8">
        <v>1000</v>
      </c>
      <c r="BN8" s="1">
        <v>43070</v>
      </c>
      <c r="BO8" t="s">
        <v>271</v>
      </c>
      <c r="BP8">
        <v>1</v>
      </c>
      <c r="BQ8">
        <v>1680000</v>
      </c>
      <c r="BR8">
        <v>1</v>
      </c>
      <c r="BS8">
        <v>1</v>
      </c>
      <c r="BT8" t="s">
        <v>272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 t="s">
        <v>273</v>
      </c>
      <c r="CC8">
        <v>1</v>
      </c>
      <c r="CD8" t="s">
        <v>56</v>
      </c>
      <c r="CE8">
        <v>1680000</v>
      </c>
      <c r="CF8">
        <v>3</v>
      </c>
      <c r="CG8">
        <v>1</v>
      </c>
      <c r="CH8" t="s">
        <v>274</v>
      </c>
      <c r="CI8">
        <v>0</v>
      </c>
      <c r="CJ8" s="3">
        <v>43070.734399016204</v>
      </c>
      <c r="CK8">
        <v>53028286</v>
      </c>
      <c r="CL8" t="s">
        <v>24</v>
      </c>
      <c r="CM8">
        <v>0</v>
      </c>
      <c r="CN8" t="s">
        <v>24</v>
      </c>
      <c r="CO8" t="s">
        <v>24</v>
      </c>
      <c r="CP8">
        <v>0</v>
      </c>
      <c r="CQ8">
        <v>0</v>
      </c>
      <c r="CR8" s="3">
        <v>43070.734399016204</v>
      </c>
      <c r="CS8">
        <v>53028286</v>
      </c>
      <c r="CT8" t="s">
        <v>275</v>
      </c>
    </row>
    <row r="9" spans="1:98" x14ac:dyDescent="0.25">
      <c r="A9" s="53" t="s">
        <v>87</v>
      </c>
      <c r="B9" t="s">
        <v>104</v>
      </c>
      <c r="C9" t="s">
        <v>166</v>
      </c>
      <c r="D9">
        <v>13</v>
      </c>
      <c r="E9" t="s">
        <v>56</v>
      </c>
      <c r="F9" t="s">
        <v>266</v>
      </c>
      <c r="H9" t="s">
        <v>87</v>
      </c>
      <c r="L9" t="s">
        <v>88</v>
      </c>
      <c r="M9" t="s">
        <v>88</v>
      </c>
      <c r="N9" t="s">
        <v>88</v>
      </c>
      <c r="O9" t="s">
        <v>290</v>
      </c>
      <c r="P9">
        <v>48</v>
      </c>
      <c r="Q9">
        <v>48.1</v>
      </c>
      <c r="R9" t="s">
        <v>269</v>
      </c>
      <c r="S9" t="s">
        <v>269</v>
      </c>
      <c r="T9" t="s">
        <v>269</v>
      </c>
      <c r="U9" t="s">
        <v>269</v>
      </c>
      <c r="V9" t="s">
        <v>269</v>
      </c>
      <c r="W9" t="s">
        <v>269</v>
      </c>
      <c r="X9" t="s">
        <v>269</v>
      </c>
      <c r="Y9" t="s">
        <v>269</v>
      </c>
      <c r="Z9" t="s">
        <v>269</v>
      </c>
      <c r="AA9" t="s">
        <v>269</v>
      </c>
      <c r="AB9" t="s">
        <v>269</v>
      </c>
      <c r="AC9" t="s">
        <v>269</v>
      </c>
      <c r="AD9" t="s">
        <v>269</v>
      </c>
      <c r="AE9" t="s">
        <v>269</v>
      </c>
      <c r="AF9" t="s">
        <v>270</v>
      </c>
      <c r="AG9" t="s">
        <v>270</v>
      </c>
      <c r="AH9" t="s">
        <v>271</v>
      </c>
      <c r="AI9" t="s">
        <v>271</v>
      </c>
      <c r="AJ9" t="s">
        <v>24</v>
      </c>
      <c r="AK9" t="s">
        <v>24</v>
      </c>
      <c r="AL9" t="s">
        <v>24</v>
      </c>
      <c r="AM9" t="s">
        <v>24</v>
      </c>
      <c r="AN9" t="s">
        <v>24</v>
      </c>
      <c r="AO9" t="s">
        <v>24</v>
      </c>
      <c r="AP9" t="s">
        <v>24</v>
      </c>
      <c r="AQ9" t="s">
        <v>271</v>
      </c>
      <c r="AR9" t="s">
        <v>24</v>
      </c>
      <c r="AS9" t="s">
        <v>24</v>
      </c>
      <c r="AT9" t="s">
        <v>24</v>
      </c>
      <c r="AU9" t="s">
        <v>24</v>
      </c>
      <c r="AV9" t="s">
        <v>24</v>
      </c>
      <c r="AW9">
        <v>0</v>
      </c>
      <c r="AX9">
        <v>0</v>
      </c>
      <c r="AY9">
        <v>0</v>
      </c>
      <c r="AZ9" t="s">
        <v>24</v>
      </c>
      <c r="BA9">
        <v>5</v>
      </c>
      <c r="BB9">
        <v>12</v>
      </c>
      <c r="BC9" t="s">
        <v>24</v>
      </c>
      <c r="BD9" t="s">
        <v>24</v>
      </c>
      <c r="BE9" t="s">
        <v>24</v>
      </c>
      <c r="BF9" t="s">
        <v>57</v>
      </c>
      <c r="BG9" t="s">
        <v>24</v>
      </c>
      <c r="BH9" t="s">
        <v>24</v>
      </c>
      <c r="BI9" t="s">
        <v>24</v>
      </c>
      <c r="BJ9" t="s">
        <v>24</v>
      </c>
      <c r="BK9" t="s">
        <v>24</v>
      </c>
      <c r="BL9">
        <v>5000</v>
      </c>
      <c r="BM9">
        <v>1000</v>
      </c>
      <c r="BN9" s="1">
        <v>43070</v>
      </c>
      <c r="BO9" t="s">
        <v>271</v>
      </c>
      <c r="BP9">
        <v>1</v>
      </c>
      <c r="BQ9">
        <v>1680000</v>
      </c>
      <c r="BR9">
        <v>1</v>
      </c>
      <c r="BS9">
        <v>1</v>
      </c>
      <c r="BT9" t="s">
        <v>272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 t="s">
        <v>273</v>
      </c>
      <c r="CC9">
        <v>1</v>
      </c>
      <c r="CD9" t="s">
        <v>56</v>
      </c>
      <c r="CE9">
        <v>1680000</v>
      </c>
      <c r="CF9">
        <v>3</v>
      </c>
      <c r="CG9">
        <v>1</v>
      </c>
      <c r="CH9" t="s">
        <v>274</v>
      </c>
      <c r="CI9">
        <v>0</v>
      </c>
      <c r="CJ9" s="3">
        <v>43070.734399016204</v>
      </c>
      <c r="CK9">
        <v>53028286</v>
      </c>
      <c r="CL9" t="s">
        <v>24</v>
      </c>
      <c r="CM9">
        <v>0</v>
      </c>
      <c r="CN9" t="s">
        <v>24</v>
      </c>
      <c r="CO9" t="s">
        <v>24</v>
      </c>
      <c r="CP9">
        <v>0</v>
      </c>
      <c r="CQ9">
        <v>0</v>
      </c>
      <c r="CR9" s="3">
        <v>43070.734399016204</v>
      </c>
      <c r="CS9">
        <v>53028286</v>
      </c>
      <c r="CT9" t="s">
        <v>275</v>
      </c>
    </row>
    <row r="10" spans="1:98" x14ac:dyDescent="0.25">
      <c r="A10" s="53" t="s">
        <v>72</v>
      </c>
      <c r="B10" t="s">
        <v>104</v>
      </c>
      <c r="C10" t="s">
        <v>157</v>
      </c>
      <c r="D10">
        <v>13</v>
      </c>
      <c r="E10" t="s">
        <v>56</v>
      </c>
      <c r="F10" t="s">
        <v>266</v>
      </c>
      <c r="H10" t="s">
        <v>72</v>
      </c>
      <c r="L10" t="s">
        <v>73</v>
      </c>
      <c r="M10" t="s">
        <v>291</v>
      </c>
      <c r="N10" t="s">
        <v>73</v>
      </c>
      <c r="O10" t="s">
        <v>292</v>
      </c>
      <c r="P10">
        <v>48</v>
      </c>
      <c r="Q10">
        <v>48.1</v>
      </c>
      <c r="R10" t="s">
        <v>269</v>
      </c>
      <c r="S10" t="s">
        <v>269</v>
      </c>
      <c r="T10" t="s">
        <v>269</v>
      </c>
      <c r="U10" t="s">
        <v>269</v>
      </c>
      <c r="V10" t="s">
        <v>269</v>
      </c>
      <c r="W10" t="s">
        <v>269</v>
      </c>
      <c r="X10" t="s">
        <v>269</v>
      </c>
      <c r="Y10" t="s">
        <v>269</v>
      </c>
      <c r="Z10" t="s">
        <v>269</v>
      </c>
      <c r="AA10" t="s">
        <v>269</v>
      </c>
      <c r="AB10" t="s">
        <v>269</v>
      </c>
      <c r="AC10" t="s">
        <v>269</v>
      </c>
      <c r="AD10" t="s">
        <v>269</v>
      </c>
      <c r="AE10" t="s">
        <v>269</v>
      </c>
      <c r="AF10" t="s">
        <v>270</v>
      </c>
      <c r="AG10" t="s">
        <v>270</v>
      </c>
      <c r="AH10" t="s">
        <v>271</v>
      </c>
      <c r="AI10" t="s">
        <v>271</v>
      </c>
      <c r="AJ10" t="s">
        <v>24</v>
      </c>
      <c r="AK10" t="s">
        <v>24</v>
      </c>
      <c r="AL10" t="s">
        <v>24</v>
      </c>
      <c r="AM10" t="s">
        <v>24</v>
      </c>
      <c r="AN10" t="s">
        <v>24</v>
      </c>
      <c r="AO10" t="s">
        <v>24</v>
      </c>
      <c r="AP10" t="s">
        <v>24</v>
      </c>
      <c r="AQ10" t="s">
        <v>271</v>
      </c>
      <c r="AR10" t="s">
        <v>24</v>
      </c>
      <c r="AS10" t="s">
        <v>24</v>
      </c>
      <c r="AT10" t="s">
        <v>24</v>
      </c>
      <c r="AU10" t="s">
        <v>24</v>
      </c>
      <c r="AV10" t="s">
        <v>24</v>
      </c>
      <c r="AW10">
        <v>0</v>
      </c>
      <c r="AX10">
        <v>0</v>
      </c>
      <c r="AY10">
        <v>0</v>
      </c>
      <c r="AZ10" t="s">
        <v>24</v>
      </c>
      <c r="BA10">
        <v>5</v>
      </c>
      <c r="BB10">
        <v>12</v>
      </c>
      <c r="BC10" t="s">
        <v>24</v>
      </c>
      <c r="BD10" t="s">
        <v>24</v>
      </c>
      <c r="BE10" t="s">
        <v>24</v>
      </c>
      <c r="BF10" t="s">
        <v>57</v>
      </c>
      <c r="BG10" t="s">
        <v>24</v>
      </c>
      <c r="BH10" t="s">
        <v>24</v>
      </c>
      <c r="BI10" t="s">
        <v>24</v>
      </c>
      <c r="BJ10" t="s">
        <v>24</v>
      </c>
      <c r="BK10" t="s">
        <v>24</v>
      </c>
      <c r="BL10">
        <v>5000</v>
      </c>
      <c r="BM10">
        <v>1000</v>
      </c>
      <c r="BN10" s="1">
        <v>43070</v>
      </c>
      <c r="BO10" t="s">
        <v>271</v>
      </c>
      <c r="BP10">
        <v>1</v>
      </c>
      <c r="BQ10">
        <v>1680000</v>
      </c>
      <c r="BR10">
        <v>1</v>
      </c>
      <c r="BS10">
        <v>1</v>
      </c>
      <c r="BT10" t="s">
        <v>272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 t="s">
        <v>273</v>
      </c>
      <c r="CC10">
        <v>1</v>
      </c>
      <c r="CD10" t="s">
        <v>56</v>
      </c>
      <c r="CE10">
        <v>1680000</v>
      </c>
      <c r="CF10">
        <v>3</v>
      </c>
      <c r="CG10">
        <v>1</v>
      </c>
      <c r="CH10" t="s">
        <v>274</v>
      </c>
      <c r="CI10">
        <v>0</v>
      </c>
      <c r="CJ10" s="3">
        <v>43070.734399016204</v>
      </c>
      <c r="CK10">
        <v>53028286</v>
      </c>
      <c r="CL10" t="s">
        <v>24</v>
      </c>
      <c r="CM10">
        <v>0</v>
      </c>
      <c r="CN10" t="s">
        <v>24</v>
      </c>
      <c r="CO10" t="s">
        <v>24</v>
      </c>
      <c r="CP10">
        <v>0</v>
      </c>
      <c r="CQ10">
        <v>0</v>
      </c>
      <c r="CR10" s="3">
        <v>43070.734399016204</v>
      </c>
      <c r="CS10">
        <v>53028286</v>
      </c>
      <c r="CT10" t="s">
        <v>275</v>
      </c>
    </row>
    <row r="11" spans="1:98" x14ac:dyDescent="0.25">
      <c r="A11" s="53" t="s">
        <v>71</v>
      </c>
      <c r="B11" t="s">
        <v>104</v>
      </c>
      <c r="C11" t="s">
        <v>155</v>
      </c>
      <c r="D11">
        <v>13</v>
      </c>
      <c r="E11" t="s">
        <v>56</v>
      </c>
      <c r="F11" t="s">
        <v>266</v>
      </c>
      <c r="H11" t="s">
        <v>71</v>
      </c>
      <c r="L11" t="s">
        <v>156</v>
      </c>
      <c r="M11" t="s">
        <v>156</v>
      </c>
      <c r="N11" t="s">
        <v>156</v>
      </c>
      <c r="O11" t="s">
        <v>293</v>
      </c>
      <c r="P11">
        <v>48</v>
      </c>
      <c r="Q11">
        <v>48.1</v>
      </c>
      <c r="R11" t="s">
        <v>269</v>
      </c>
      <c r="S11" t="s">
        <v>269</v>
      </c>
      <c r="T11" t="s">
        <v>269</v>
      </c>
      <c r="U11" t="s">
        <v>269</v>
      </c>
      <c r="V11" t="s">
        <v>269</v>
      </c>
      <c r="W11" t="s">
        <v>269</v>
      </c>
      <c r="X11" t="s">
        <v>269</v>
      </c>
      <c r="Y11" t="s">
        <v>269</v>
      </c>
      <c r="Z11" t="s">
        <v>269</v>
      </c>
      <c r="AA11" t="s">
        <v>269</v>
      </c>
      <c r="AB11" t="s">
        <v>269</v>
      </c>
      <c r="AC11" t="s">
        <v>269</v>
      </c>
      <c r="AD11" t="s">
        <v>269</v>
      </c>
      <c r="AE11" t="s">
        <v>269</v>
      </c>
      <c r="AF11" t="s">
        <v>270</v>
      </c>
      <c r="AG11" t="s">
        <v>270</v>
      </c>
      <c r="AH11" t="s">
        <v>271</v>
      </c>
      <c r="AI11" t="s">
        <v>271</v>
      </c>
      <c r="AJ11" t="s">
        <v>24</v>
      </c>
      <c r="AK11" t="s">
        <v>24</v>
      </c>
      <c r="AL11" t="s">
        <v>24</v>
      </c>
      <c r="AM11" t="s">
        <v>24</v>
      </c>
      <c r="AN11" t="s">
        <v>24</v>
      </c>
      <c r="AO11" t="s">
        <v>24</v>
      </c>
      <c r="AP11" t="s">
        <v>24</v>
      </c>
      <c r="AQ11" t="s">
        <v>271</v>
      </c>
      <c r="AR11" t="s">
        <v>24</v>
      </c>
      <c r="AS11" t="s">
        <v>24</v>
      </c>
      <c r="AT11" t="s">
        <v>24</v>
      </c>
      <c r="AU11" t="s">
        <v>24</v>
      </c>
      <c r="AV11" t="s">
        <v>24</v>
      </c>
      <c r="AW11">
        <v>0</v>
      </c>
      <c r="AX11">
        <v>0</v>
      </c>
      <c r="AY11">
        <v>0</v>
      </c>
      <c r="AZ11" t="s">
        <v>24</v>
      </c>
      <c r="BA11">
        <v>5</v>
      </c>
      <c r="BB11">
        <v>12</v>
      </c>
      <c r="BC11" t="s">
        <v>24</v>
      </c>
      <c r="BD11" t="s">
        <v>24</v>
      </c>
      <c r="BE11" t="s">
        <v>24</v>
      </c>
      <c r="BF11" t="s">
        <v>57</v>
      </c>
      <c r="BG11" t="s">
        <v>24</v>
      </c>
      <c r="BH11" t="s">
        <v>24</v>
      </c>
      <c r="BI11" t="s">
        <v>24</v>
      </c>
      <c r="BJ11" t="s">
        <v>24</v>
      </c>
      <c r="BK11" t="s">
        <v>24</v>
      </c>
      <c r="BL11">
        <v>5000</v>
      </c>
      <c r="BM11">
        <v>1000</v>
      </c>
      <c r="BN11" s="1">
        <v>43070</v>
      </c>
      <c r="BO11" t="s">
        <v>271</v>
      </c>
      <c r="BP11">
        <v>1</v>
      </c>
      <c r="BQ11">
        <v>1680000</v>
      </c>
      <c r="BR11">
        <v>1</v>
      </c>
      <c r="BS11">
        <v>1</v>
      </c>
      <c r="BT11" t="s">
        <v>272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 t="s">
        <v>273</v>
      </c>
      <c r="CC11">
        <v>1</v>
      </c>
      <c r="CD11" t="s">
        <v>56</v>
      </c>
      <c r="CE11">
        <v>1680000</v>
      </c>
      <c r="CF11">
        <v>3</v>
      </c>
      <c r="CG11">
        <v>1</v>
      </c>
      <c r="CH11" t="s">
        <v>274</v>
      </c>
      <c r="CI11">
        <v>0</v>
      </c>
      <c r="CJ11" s="3">
        <v>43070.734399016204</v>
      </c>
      <c r="CK11">
        <v>53028286</v>
      </c>
      <c r="CL11" t="s">
        <v>24</v>
      </c>
      <c r="CM11">
        <v>0</v>
      </c>
      <c r="CN11" t="s">
        <v>24</v>
      </c>
      <c r="CO11" t="s">
        <v>24</v>
      </c>
      <c r="CP11">
        <v>0</v>
      </c>
      <c r="CQ11">
        <v>0</v>
      </c>
      <c r="CR11" s="3">
        <v>43070.734399016204</v>
      </c>
      <c r="CS11">
        <v>53028286</v>
      </c>
      <c r="CT11" t="s">
        <v>275</v>
      </c>
    </row>
    <row r="12" spans="1:98" x14ac:dyDescent="0.25">
      <c r="A12" s="53" t="s">
        <v>76</v>
      </c>
      <c r="B12" t="s">
        <v>104</v>
      </c>
      <c r="C12" t="s">
        <v>159</v>
      </c>
      <c r="D12">
        <v>13</v>
      </c>
      <c r="E12" t="s">
        <v>56</v>
      </c>
      <c r="F12" t="s">
        <v>266</v>
      </c>
      <c r="H12" t="s">
        <v>76</v>
      </c>
      <c r="L12" t="s">
        <v>77</v>
      </c>
      <c r="M12" t="s">
        <v>294</v>
      </c>
      <c r="N12" t="s">
        <v>77</v>
      </c>
      <c r="O12" t="s">
        <v>295</v>
      </c>
      <c r="P12">
        <v>48</v>
      </c>
      <c r="Q12">
        <v>48.1</v>
      </c>
      <c r="R12" t="s">
        <v>269</v>
      </c>
      <c r="S12" t="s">
        <v>269</v>
      </c>
      <c r="T12" t="s">
        <v>269</v>
      </c>
      <c r="U12" t="s">
        <v>269</v>
      </c>
      <c r="V12" t="s">
        <v>269</v>
      </c>
      <c r="W12" t="s">
        <v>269</v>
      </c>
      <c r="X12" t="s">
        <v>269</v>
      </c>
      <c r="Y12" t="s">
        <v>269</v>
      </c>
      <c r="Z12" t="s">
        <v>269</v>
      </c>
      <c r="AA12" t="s">
        <v>269</v>
      </c>
      <c r="AB12" t="s">
        <v>269</v>
      </c>
      <c r="AC12" t="s">
        <v>269</v>
      </c>
      <c r="AD12" t="s">
        <v>269</v>
      </c>
      <c r="AE12" t="s">
        <v>269</v>
      </c>
      <c r="AF12" t="s">
        <v>270</v>
      </c>
      <c r="AG12" t="s">
        <v>270</v>
      </c>
      <c r="AH12" t="s">
        <v>271</v>
      </c>
      <c r="AI12" t="s">
        <v>271</v>
      </c>
      <c r="AJ12" t="s">
        <v>24</v>
      </c>
      <c r="AK12" t="s">
        <v>24</v>
      </c>
      <c r="AL12" t="s">
        <v>24</v>
      </c>
      <c r="AM12" t="s">
        <v>24</v>
      </c>
      <c r="AN12" t="s">
        <v>24</v>
      </c>
      <c r="AO12" t="s">
        <v>24</v>
      </c>
      <c r="AP12" t="s">
        <v>24</v>
      </c>
      <c r="AQ12" t="s">
        <v>271</v>
      </c>
      <c r="AR12" t="s">
        <v>24</v>
      </c>
      <c r="AS12" t="s">
        <v>24</v>
      </c>
      <c r="AT12" t="s">
        <v>24</v>
      </c>
      <c r="AU12" t="s">
        <v>24</v>
      </c>
      <c r="AV12" t="s">
        <v>24</v>
      </c>
      <c r="AW12">
        <v>0</v>
      </c>
      <c r="AX12">
        <v>0</v>
      </c>
      <c r="AY12">
        <v>0</v>
      </c>
      <c r="AZ12" t="s">
        <v>24</v>
      </c>
      <c r="BA12">
        <v>5</v>
      </c>
      <c r="BB12">
        <v>12</v>
      </c>
      <c r="BC12" t="s">
        <v>24</v>
      </c>
      <c r="BD12" t="s">
        <v>24</v>
      </c>
      <c r="BE12" t="s">
        <v>24</v>
      </c>
      <c r="BF12" t="s">
        <v>57</v>
      </c>
      <c r="BG12" t="s">
        <v>24</v>
      </c>
      <c r="BH12" t="s">
        <v>24</v>
      </c>
      <c r="BI12" t="s">
        <v>24</v>
      </c>
      <c r="BJ12" t="s">
        <v>24</v>
      </c>
      <c r="BK12" t="s">
        <v>24</v>
      </c>
      <c r="BL12">
        <v>5000</v>
      </c>
      <c r="BM12">
        <v>1000</v>
      </c>
      <c r="BN12" s="1">
        <v>43070</v>
      </c>
      <c r="BO12" t="s">
        <v>271</v>
      </c>
      <c r="BP12">
        <v>1</v>
      </c>
      <c r="BQ12">
        <v>1680000</v>
      </c>
      <c r="BR12">
        <v>1</v>
      </c>
      <c r="BS12">
        <v>1</v>
      </c>
      <c r="BT12" t="s">
        <v>272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 t="s">
        <v>273</v>
      </c>
      <c r="CC12">
        <v>1</v>
      </c>
      <c r="CD12" t="s">
        <v>56</v>
      </c>
      <c r="CE12">
        <v>1680000</v>
      </c>
      <c r="CF12">
        <v>3</v>
      </c>
      <c r="CG12">
        <v>1</v>
      </c>
      <c r="CH12" t="s">
        <v>274</v>
      </c>
      <c r="CI12">
        <v>0</v>
      </c>
      <c r="CJ12" s="3">
        <v>43070.734399016204</v>
      </c>
      <c r="CK12">
        <v>53028286</v>
      </c>
      <c r="CL12" t="s">
        <v>24</v>
      </c>
      <c r="CM12">
        <v>0</v>
      </c>
      <c r="CN12" t="s">
        <v>24</v>
      </c>
      <c r="CO12" t="s">
        <v>24</v>
      </c>
      <c r="CP12">
        <v>0</v>
      </c>
      <c r="CQ12">
        <v>0</v>
      </c>
      <c r="CR12" s="3">
        <v>43070.734399016204</v>
      </c>
      <c r="CS12">
        <v>53028286</v>
      </c>
      <c r="CT12" t="s">
        <v>275</v>
      </c>
    </row>
    <row r="13" spans="1:98" x14ac:dyDescent="0.25">
      <c r="A13" s="53" t="s">
        <v>78</v>
      </c>
      <c r="B13" t="s">
        <v>104</v>
      </c>
      <c r="C13" t="s">
        <v>160</v>
      </c>
      <c r="D13">
        <v>13</v>
      </c>
      <c r="E13" t="s">
        <v>56</v>
      </c>
      <c r="F13" t="s">
        <v>266</v>
      </c>
      <c r="H13" t="s">
        <v>78</v>
      </c>
      <c r="L13" t="s">
        <v>161</v>
      </c>
      <c r="M13" t="s">
        <v>296</v>
      </c>
      <c r="N13" t="s">
        <v>161</v>
      </c>
      <c r="O13" t="s">
        <v>297</v>
      </c>
      <c r="P13">
        <v>48</v>
      </c>
      <c r="Q13">
        <v>48.1</v>
      </c>
      <c r="R13" t="s">
        <v>269</v>
      </c>
      <c r="S13" t="s">
        <v>269</v>
      </c>
      <c r="T13" t="s">
        <v>269</v>
      </c>
      <c r="U13" t="s">
        <v>269</v>
      </c>
      <c r="V13" t="s">
        <v>269</v>
      </c>
      <c r="W13" t="s">
        <v>269</v>
      </c>
      <c r="X13" t="s">
        <v>269</v>
      </c>
      <c r="Y13" t="s">
        <v>269</v>
      </c>
      <c r="Z13" t="s">
        <v>269</v>
      </c>
      <c r="AA13" t="s">
        <v>269</v>
      </c>
      <c r="AB13" t="s">
        <v>269</v>
      </c>
      <c r="AC13" t="s">
        <v>269</v>
      </c>
      <c r="AD13" t="s">
        <v>269</v>
      </c>
      <c r="AE13" t="s">
        <v>269</v>
      </c>
      <c r="AF13" t="s">
        <v>270</v>
      </c>
      <c r="AG13" t="s">
        <v>270</v>
      </c>
      <c r="AH13" t="s">
        <v>271</v>
      </c>
      <c r="AI13" t="s">
        <v>271</v>
      </c>
      <c r="AJ13" t="s">
        <v>24</v>
      </c>
      <c r="AK13" t="s">
        <v>24</v>
      </c>
      <c r="AL13" t="s">
        <v>24</v>
      </c>
      <c r="AM13" t="s">
        <v>24</v>
      </c>
      <c r="AN13" t="s">
        <v>24</v>
      </c>
      <c r="AO13" t="s">
        <v>24</v>
      </c>
      <c r="AP13" t="s">
        <v>24</v>
      </c>
      <c r="AQ13" t="s">
        <v>271</v>
      </c>
      <c r="AR13" t="s">
        <v>24</v>
      </c>
      <c r="AS13" t="s">
        <v>24</v>
      </c>
      <c r="AT13" t="s">
        <v>24</v>
      </c>
      <c r="AU13" t="s">
        <v>24</v>
      </c>
      <c r="AV13" t="s">
        <v>24</v>
      </c>
      <c r="AW13">
        <v>0</v>
      </c>
      <c r="AX13">
        <v>0</v>
      </c>
      <c r="AY13">
        <v>0</v>
      </c>
      <c r="AZ13" t="s">
        <v>24</v>
      </c>
      <c r="BA13">
        <v>5</v>
      </c>
      <c r="BB13">
        <v>12</v>
      </c>
      <c r="BC13" t="s">
        <v>24</v>
      </c>
      <c r="BD13" t="s">
        <v>24</v>
      </c>
      <c r="BE13" t="s">
        <v>24</v>
      </c>
      <c r="BF13" t="s">
        <v>57</v>
      </c>
      <c r="BG13" t="s">
        <v>24</v>
      </c>
      <c r="BH13" t="s">
        <v>24</v>
      </c>
      <c r="BI13" t="s">
        <v>24</v>
      </c>
      <c r="BJ13" t="s">
        <v>24</v>
      </c>
      <c r="BK13" t="s">
        <v>24</v>
      </c>
      <c r="BL13">
        <v>5000</v>
      </c>
      <c r="BM13">
        <v>1000</v>
      </c>
      <c r="BN13" s="1">
        <v>43070</v>
      </c>
      <c r="BO13" t="s">
        <v>271</v>
      </c>
      <c r="BP13">
        <v>1</v>
      </c>
      <c r="BQ13">
        <v>1680000</v>
      </c>
      <c r="BR13">
        <v>1</v>
      </c>
      <c r="BS13">
        <v>1</v>
      </c>
      <c r="BT13" t="s">
        <v>272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 t="s">
        <v>273</v>
      </c>
      <c r="CC13">
        <v>1</v>
      </c>
      <c r="CD13" t="s">
        <v>56</v>
      </c>
      <c r="CE13">
        <v>1680000</v>
      </c>
      <c r="CF13">
        <v>3</v>
      </c>
      <c r="CG13">
        <v>1</v>
      </c>
      <c r="CH13" t="s">
        <v>274</v>
      </c>
      <c r="CI13">
        <v>0</v>
      </c>
      <c r="CJ13" s="3">
        <v>43070.734399016204</v>
      </c>
      <c r="CK13">
        <v>53028286</v>
      </c>
      <c r="CL13" t="s">
        <v>24</v>
      </c>
      <c r="CM13">
        <v>0</v>
      </c>
      <c r="CN13" t="s">
        <v>24</v>
      </c>
      <c r="CO13" t="s">
        <v>24</v>
      </c>
      <c r="CP13">
        <v>0</v>
      </c>
      <c r="CQ13">
        <v>0</v>
      </c>
      <c r="CR13" s="3">
        <v>43070.734399016204</v>
      </c>
      <c r="CS13">
        <v>53028286</v>
      </c>
      <c r="CT13" t="s">
        <v>275</v>
      </c>
    </row>
    <row r="14" spans="1:98" x14ac:dyDescent="0.25">
      <c r="A14" s="53" t="s">
        <v>99</v>
      </c>
      <c r="B14" t="s">
        <v>104</v>
      </c>
      <c r="C14" t="s">
        <v>111</v>
      </c>
      <c r="D14">
        <v>13</v>
      </c>
      <c r="E14" t="s">
        <v>56</v>
      </c>
      <c r="F14" t="s">
        <v>266</v>
      </c>
      <c r="H14" t="s">
        <v>99</v>
      </c>
      <c r="L14" t="s">
        <v>112</v>
      </c>
      <c r="M14" t="s">
        <v>112</v>
      </c>
      <c r="N14" t="s">
        <v>112</v>
      </c>
      <c r="O14" t="s">
        <v>298</v>
      </c>
      <c r="P14">
        <v>48</v>
      </c>
      <c r="Q14">
        <v>48.1</v>
      </c>
      <c r="R14" t="s">
        <v>269</v>
      </c>
      <c r="S14" t="s">
        <v>269</v>
      </c>
      <c r="T14" t="s">
        <v>269</v>
      </c>
      <c r="U14" t="s">
        <v>269</v>
      </c>
      <c r="V14" t="s">
        <v>269</v>
      </c>
      <c r="W14" t="s">
        <v>269</v>
      </c>
      <c r="X14" t="s">
        <v>269</v>
      </c>
      <c r="Y14" t="s">
        <v>269</v>
      </c>
      <c r="Z14" t="s">
        <v>269</v>
      </c>
      <c r="AA14" t="s">
        <v>269</v>
      </c>
      <c r="AB14" t="s">
        <v>269</v>
      </c>
      <c r="AC14" t="s">
        <v>269</v>
      </c>
      <c r="AD14" t="s">
        <v>269</v>
      </c>
      <c r="AE14" t="s">
        <v>269</v>
      </c>
      <c r="AF14" t="s">
        <v>270</v>
      </c>
      <c r="AG14" t="s">
        <v>270</v>
      </c>
      <c r="AH14" t="s">
        <v>271</v>
      </c>
      <c r="AI14" t="s">
        <v>271</v>
      </c>
      <c r="AJ14" t="s">
        <v>24</v>
      </c>
      <c r="AK14" t="s">
        <v>24</v>
      </c>
      <c r="AL14" t="s">
        <v>24</v>
      </c>
      <c r="AM14" t="s">
        <v>24</v>
      </c>
      <c r="AN14" t="s">
        <v>24</v>
      </c>
      <c r="AO14" t="s">
        <v>24</v>
      </c>
      <c r="AP14" t="s">
        <v>24</v>
      </c>
      <c r="AQ14" t="s">
        <v>271</v>
      </c>
      <c r="AR14" t="s">
        <v>24</v>
      </c>
      <c r="AS14" t="s">
        <v>24</v>
      </c>
      <c r="AT14" t="s">
        <v>24</v>
      </c>
      <c r="AU14" t="s">
        <v>24</v>
      </c>
      <c r="AV14" t="s">
        <v>24</v>
      </c>
      <c r="AW14">
        <v>0</v>
      </c>
      <c r="AX14">
        <v>0</v>
      </c>
      <c r="AY14">
        <v>0</v>
      </c>
      <c r="AZ14" t="s">
        <v>24</v>
      </c>
      <c r="BA14">
        <v>5</v>
      </c>
      <c r="BB14">
        <v>12</v>
      </c>
      <c r="BC14" t="s">
        <v>24</v>
      </c>
      <c r="BD14" t="s">
        <v>24</v>
      </c>
      <c r="BE14" t="s">
        <v>24</v>
      </c>
      <c r="BF14" t="s">
        <v>57</v>
      </c>
      <c r="BG14" t="s">
        <v>24</v>
      </c>
      <c r="BH14" t="s">
        <v>24</v>
      </c>
      <c r="BI14" t="s">
        <v>24</v>
      </c>
      <c r="BJ14" t="s">
        <v>24</v>
      </c>
      <c r="BK14" t="s">
        <v>24</v>
      </c>
      <c r="BL14">
        <v>5000</v>
      </c>
      <c r="BM14">
        <v>1000</v>
      </c>
      <c r="BN14" s="1">
        <v>43070</v>
      </c>
      <c r="BO14" t="s">
        <v>271</v>
      </c>
      <c r="BP14">
        <v>1</v>
      </c>
      <c r="BQ14">
        <v>1680000</v>
      </c>
      <c r="BR14">
        <v>1</v>
      </c>
      <c r="BS14">
        <v>1</v>
      </c>
      <c r="BT14" t="s">
        <v>272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 t="s">
        <v>273</v>
      </c>
      <c r="CC14">
        <v>1</v>
      </c>
      <c r="CD14" t="s">
        <v>56</v>
      </c>
      <c r="CE14">
        <v>1680000</v>
      </c>
      <c r="CF14">
        <v>3</v>
      </c>
      <c r="CG14">
        <v>1</v>
      </c>
      <c r="CH14" t="s">
        <v>274</v>
      </c>
      <c r="CI14">
        <v>0</v>
      </c>
      <c r="CJ14" s="3">
        <v>43070.734399016204</v>
      </c>
      <c r="CK14">
        <v>53028286</v>
      </c>
      <c r="CL14" t="s">
        <v>24</v>
      </c>
      <c r="CM14">
        <v>0</v>
      </c>
      <c r="CN14" t="s">
        <v>24</v>
      </c>
      <c r="CO14" t="s">
        <v>24</v>
      </c>
      <c r="CP14">
        <v>0</v>
      </c>
      <c r="CQ14">
        <v>0</v>
      </c>
      <c r="CR14" s="3">
        <v>43070.734399016204</v>
      </c>
      <c r="CS14">
        <v>53028286</v>
      </c>
      <c r="CT14" t="s">
        <v>275</v>
      </c>
    </row>
    <row r="15" spans="1:98" x14ac:dyDescent="0.25">
      <c r="A15" s="53" t="s">
        <v>74</v>
      </c>
      <c r="B15" t="s">
        <v>104</v>
      </c>
      <c r="C15" t="s">
        <v>158</v>
      </c>
      <c r="D15">
        <v>13</v>
      </c>
      <c r="E15" t="s">
        <v>56</v>
      </c>
      <c r="F15" t="s">
        <v>266</v>
      </c>
      <c r="H15" t="s">
        <v>74</v>
      </c>
      <c r="L15" t="s">
        <v>75</v>
      </c>
      <c r="M15" t="s">
        <v>75</v>
      </c>
      <c r="N15" t="s">
        <v>75</v>
      </c>
      <c r="O15" t="s">
        <v>299</v>
      </c>
      <c r="P15">
        <v>48</v>
      </c>
      <c r="Q15">
        <v>48.1</v>
      </c>
      <c r="R15" t="s">
        <v>269</v>
      </c>
      <c r="S15" t="s">
        <v>269</v>
      </c>
      <c r="T15" t="s">
        <v>269</v>
      </c>
      <c r="U15" t="s">
        <v>269</v>
      </c>
      <c r="V15" t="s">
        <v>269</v>
      </c>
      <c r="W15" t="s">
        <v>269</v>
      </c>
      <c r="X15" t="s">
        <v>269</v>
      </c>
      <c r="Y15" t="s">
        <v>269</v>
      </c>
      <c r="Z15" t="s">
        <v>269</v>
      </c>
      <c r="AA15" t="s">
        <v>269</v>
      </c>
      <c r="AB15" t="s">
        <v>269</v>
      </c>
      <c r="AC15" t="s">
        <v>269</v>
      </c>
      <c r="AD15" t="s">
        <v>269</v>
      </c>
      <c r="AE15" t="s">
        <v>269</v>
      </c>
      <c r="AF15" t="s">
        <v>270</v>
      </c>
      <c r="AG15" t="s">
        <v>270</v>
      </c>
      <c r="AH15" t="s">
        <v>271</v>
      </c>
      <c r="AI15" t="s">
        <v>271</v>
      </c>
      <c r="AJ15" t="s">
        <v>24</v>
      </c>
      <c r="AK15" t="s">
        <v>24</v>
      </c>
      <c r="AL15" t="s">
        <v>24</v>
      </c>
      <c r="AM15" t="s">
        <v>24</v>
      </c>
      <c r="AN15" t="s">
        <v>24</v>
      </c>
      <c r="AO15" t="s">
        <v>24</v>
      </c>
      <c r="AP15" t="s">
        <v>24</v>
      </c>
      <c r="AQ15" t="s">
        <v>271</v>
      </c>
      <c r="AR15" t="s">
        <v>24</v>
      </c>
      <c r="AS15" t="s">
        <v>24</v>
      </c>
      <c r="AT15" t="s">
        <v>24</v>
      </c>
      <c r="AU15" t="s">
        <v>24</v>
      </c>
      <c r="AV15" t="s">
        <v>24</v>
      </c>
      <c r="AW15">
        <v>0</v>
      </c>
      <c r="AX15">
        <v>0</v>
      </c>
      <c r="AY15">
        <v>0</v>
      </c>
      <c r="AZ15" t="s">
        <v>24</v>
      </c>
      <c r="BA15">
        <v>5</v>
      </c>
      <c r="BB15">
        <v>12</v>
      </c>
      <c r="BC15" t="s">
        <v>24</v>
      </c>
      <c r="BD15" t="s">
        <v>24</v>
      </c>
      <c r="BE15" t="s">
        <v>24</v>
      </c>
      <c r="BF15" t="s">
        <v>57</v>
      </c>
      <c r="BG15" t="s">
        <v>24</v>
      </c>
      <c r="BH15" t="s">
        <v>24</v>
      </c>
      <c r="BI15" t="s">
        <v>24</v>
      </c>
      <c r="BJ15" t="s">
        <v>24</v>
      </c>
      <c r="BK15" t="s">
        <v>24</v>
      </c>
      <c r="BL15">
        <v>5000</v>
      </c>
      <c r="BM15">
        <v>1000</v>
      </c>
      <c r="BN15" s="1">
        <v>43070</v>
      </c>
      <c r="BO15" t="s">
        <v>271</v>
      </c>
      <c r="BP15">
        <v>1</v>
      </c>
      <c r="BQ15">
        <v>1680000</v>
      </c>
      <c r="BR15">
        <v>1</v>
      </c>
      <c r="BS15">
        <v>1</v>
      </c>
      <c r="BT15" t="s">
        <v>272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 t="s">
        <v>273</v>
      </c>
      <c r="CC15">
        <v>1</v>
      </c>
      <c r="CD15" t="s">
        <v>56</v>
      </c>
      <c r="CE15">
        <v>1680000</v>
      </c>
      <c r="CF15">
        <v>3</v>
      </c>
      <c r="CG15">
        <v>1</v>
      </c>
      <c r="CH15" t="s">
        <v>274</v>
      </c>
      <c r="CI15">
        <v>0</v>
      </c>
      <c r="CJ15" s="3">
        <v>43070.734399016204</v>
      </c>
      <c r="CK15">
        <v>53028286</v>
      </c>
      <c r="CL15" t="s">
        <v>24</v>
      </c>
      <c r="CM15">
        <v>0</v>
      </c>
      <c r="CN15" t="s">
        <v>24</v>
      </c>
      <c r="CO15" t="s">
        <v>24</v>
      </c>
      <c r="CP15">
        <v>0</v>
      </c>
      <c r="CQ15">
        <v>0</v>
      </c>
      <c r="CR15" s="3">
        <v>43070.734399016204</v>
      </c>
      <c r="CS15">
        <v>53028286</v>
      </c>
      <c r="CT15" t="s">
        <v>275</v>
      </c>
    </row>
    <row r="16" spans="1:98" x14ac:dyDescent="0.25">
      <c r="A16" s="53" t="s">
        <v>83</v>
      </c>
      <c r="B16" t="s">
        <v>104</v>
      </c>
      <c r="C16" t="s">
        <v>164</v>
      </c>
      <c r="D16">
        <v>13</v>
      </c>
      <c r="E16" t="s">
        <v>56</v>
      </c>
      <c r="F16" t="s">
        <v>266</v>
      </c>
      <c r="H16" t="s">
        <v>83</v>
      </c>
      <c r="L16" t="s">
        <v>84</v>
      </c>
      <c r="M16" t="s">
        <v>300</v>
      </c>
      <c r="N16" t="s">
        <v>84</v>
      </c>
      <c r="O16" t="s">
        <v>301</v>
      </c>
      <c r="P16">
        <v>48</v>
      </c>
      <c r="Q16">
        <v>48.1</v>
      </c>
      <c r="R16" t="s">
        <v>269</v>
      </c>
      <c r="S16" t="s">
        <v>269</v>
      </c>
      <c r="T16" t="s">
        <v>269</v>
      </c>
      <c r="U16" t="s">
        <v>269</v>
      </c>
      <c r="V16" t="s">
        <v>269</v>
      </c>
      <c r="W16" t="s">
        <v>269</v>
      </c>
      <c r="X16" t="s">
        <v>269</v>
      </c>
      <c r="Y16" t="s">
        <v>269</v>
      </c>
      <c r="Z16" t="s">
        <v>269</v>
      </c>
      <c r="AA16" t="s">
        <v>269</v>
      </c>
      <c r="AB16" t="s">
        <v>269</v>
      </c>
      <c r="AC16" t="s">
        <v>269</v>
      </c>
      <c r="AD16" t="s">
        <v>269</v>
      </c>
      <c r="AE16" t="s">
        <v>269</v>
      </c>
      <c r="AF16" t="s">
        <v>270</v>
      </c>
      <c r="AG16" t="s">
        <v>270</v>
      </c>
      <c r="AH16" t="s">
        <v>271</v>
      </c>
      <c r="AI16" t="s">
        <v>271</v>
      </c>
      <c r="AJ16" t="s">
        <v>24</v>
      </c>
      <c r="AK16" t="s">
        <v>24</v>
      </c>
      <c r="AL16" t="s">
        <v>24</v>
      </c>
      <c r="AM16" t="s">
        <v>24</v>
      </c>
      <c r="AN16" t="s">
        <v>24</v>
      </c>
      <c r="AO16" t="s">
        <v>24</v>
      </c>
      <c r="AP16" t="s">
        <v>24</v>
      </c>
      <c r="AQ16" t="s">
        <v>271</v>
      </c>
      <c r="AR16" t="s">
        <v>24</v>
      </c>
      <c r="AS16" t="s">
        <v>24</v>
      </c>
      <c r="AT16" t="s">
        <v>24</v>
      </c>
      <c r="AU16" t="s">
        <v>24</v>
      </c>
      <c r="AV16" t="s">
        <v>24</v>
      </c>
      <c r="AW16">
        <v>0</v>
      </c>
      <c r="AX16">
        <v>0</v>
      </c>
      <c r="AY16">
        <v>0</v>
      </c>
      <c r="AZ16" t="s">
        <v>24</v>
      </c>
      <c r="BA16">
        <v>5</v>
      </c>
      <c r="BB16">
        <v>12</v>
      </c>
      <c r="BC16" t="s">
        <v>24</v>
      </c>
      <c r="BD16" t="s">
        <v>24</v>
      </c>
      <c r="BE16" t="s">
        <v>24</v>
      </c>
      <c r="BF16" t="s">
        <v>57</v>
      </c>
      <c r="BG16" t="s">
        <v>24</v>
      </c>
      <c r="BH16" t="s">
        <v>24</v>
      </c>
      <c r="BI16" t="s">
        <v>24</v>
      </c>
      <c r="BJ16" t="s">
        <v>24</v>
      </c>
      <c r="BK16" t="s">
        <v>24</v>
      </c>
      <c r="BL16">
        <v>5000</v>
      </c>
      <c r="BM16">
        <v>1000</v>
      </c>
      <c r="BN16" s="1">
        <v>43070</v>
      </c>
      <c r="BO16" t="s">
        <v>271</v>
      </c>
      <c r="BP16">
        <v>1</v>
      </c>
      <c r="BQ16">
        <v>1680000</v>
      </c>
      <c r="BR16">
        <v>1</v>
      </c>
      <c r="BS16">
        <v>1</v>
      </c>
      <c r="BT16" t="s">
        <v>272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 t="s">
        <v>273</v>
      </c>
      <c r="CC16">
        <v>1</v>
      </c>
      <c r="CD16" t="s">
        <v>56</v>
      </c>
      <c r="CE16">
        <v>1680000</v>
      </c>
      <c r="CF16">
        <v>3</v>
      </c>
      <c r="CG16">
        <v>1</v>
      </c>
      <c r="CH16" t="s">
        <v>274</v>
      </c>
      <c r="CI16">
        <v>0</v>
      </c>
      <c r="CJ16" s="3">
        <v>43070.734399016204</v>
      </c>
      <c r="CK16">
        <v>53028286</v>
      </c>
      <c r="CL16" t="s">
        <v>24</v>
      </c>
      <c r="CM16">
        <v>0</v>
      </c>
      <c r="CN16" t="s">
        <v>24</v>
      </c>
      <c r="CO16" t="s">
        <v>24</v>
      </c>
      <c r="CP16">
        <v>0</v>
      </c>
      <c r="CQ16">
        <v>0</v>
      </c>
      <c r="CR16" s="3">
        <v>43070.734399016204</v>
      </c>
      <c r="CS16">
        <v>53028286</v>
      </c>
      <c r="CT16" t="s">
        <v>275</v>
      </c>
    </row>
    <row r="17" spans="1:98" x14ac:dyDescent="0.25">
      <c r="A17" s="53" t="s">
        <v>93</v>
      </c>
      <c r="B17" t="s">
        <v>104</v>
      </c>
      <c r="C17" t="s">
        <v>169</v>
      </c>
      <c r="D17">
        <v>13</v>
      </c>
      <c r="E17" t="s">
        <v>56</v>
      </c>
      <c r="F17" t="s">
        <v>266</v>
      </c>
      <c r="H17" t="s">
        <v>93</v>
      </c>
      <c r="L17" t="s">
        <v>170</v>
      </c>
      <c r="M17" t="s">
        <v>170</v>
      </c>
      <c r="N17" t="s">
        <v>170</v>
      </c>
      <c r="O17" t="s">
        <v>302</v>
      </c>
      <c r="P17">
        <v>48</v>
      </c>
      <c r="Q17">
        <v>48.1</v>
      </c>
      <c r="R17" t="s">
        <v>269</v>
      </c>
      <c r="S17" t="s">
        <v>269</v>
      </c>
      <c r="T17" t="s">
        <v>269</v>
      </c>
      <c r="U17" t="s">
        <v>269</v>
      </c>
      <c r="V17" t="s">
        <v>269</v>
      </c>
      <c r="W17" t="s">
        <v>269</v>
      </c>
      <c r="X17" t="s">
        <v>269</v>
      </c>
      <c r="Y17" t="s">
        <v>269</v>
      </c>
      <c r="Z17" t="s">
        <v>269</v>
      </c>
      <c r="AA17" t="s">
        <v>269</v>
      </c>
      <c r="AB17" t="s">
        <v>269</v>
      </c>
      <c r="AC17" t="s">
        <v>269</v>
      </c>
      <c r="AD17" t="s">
        <v>269</v>
      </c>
      <c r="AE17" t="s">
        <v>269</v>
      </c>
      <c r="AF17" t="s">
        <v>270</v>
      </c>
      <c r="AG17" t="s">
        <v>270</v>
      </c>
      <c r="AH17" t="s">
        <v>271</v>
      </c>
      <c r="AI17" t="s">
        <v>271</v>
      </c>
      <c r="AJ17" t="s">
        <v>24</v>
      </c>
      <c r="AK17" t="s">
        <v>24</v>
      </c>
      <c r="AL17" t="s">
        <v>24</v>
      </c>
      <c r="AM17" t="s">
        <v>24</v>
      </c>
      <c r="AN17" t="s">
        <v>24</v>
      </c>
      <c r="AO17" t="s">
        <v>24</v>
      </c>
      <c r="AP17" t="s">
        <v>24</v>
      </c>
      <c r="AQ17" t="s">
        <v>271</v>
      </c>
      <c r="AR17" t="s">
        <v>24</v>
      </c>
      <c r="AS17" t="s">
        <v>24</v>
      </c>
      <c r="AT17" t="s">
        <v>24</v>
      </c>
      <c r="AU17" t="s">
        <v>24</v>
      </c>
      <c r="AV17" t="s">
        <v>24</v>
      </c>
      <c r="AW17">
        <v>0</v>
      </c>
      <c r="AX17">
        <v>0</v>
      </c>
      <c r="AY17">
        <v>0</v>
      </c>
      <c r="AZ17" t="s">
        <v>24</v>
      </c>
      <c r="BA17">
        <v>5</v>
      </c>
      <c r="BB17">
        <v>12</v>
      </c>
      <c r="BC17" t="s">
        <v>24</v>
      </c>
      <c r="BD17" t="s">
        <v>24</v>
      </c>
      <c r="BE17" t="s">
        <v>24</v>
      </c>
      <c r="BF17" t="s">
        <v>57</v>
      </c>
      <c r="BG17" t="s">
        <v>24</v>
      </c>
      <c r="BH17" t="s">
        <v>24</v>
      </c>
      <c r="BI17" t="s">
        <v>24</v>
      </c>
      <c r="BJ17" t="s">
        <v>24</v>
      </c>
      <c r="BK17" t="s">
        <v>24</v>
      </c>
      <c r="BL17">
        <v>5000</v>
      </c>
      <c r="BM17">
        <v>1000</v>
      </c>
      <c r="BN17" s="1">
        <v>43070</v>
      </c>
      <c r="BO17" t="s">
        <v>271</v>
      </c>
      <c r="BP17">
        <v>1</v>
      </c>
      <c r="BQ17">
        <v>1680000</v>
      </c>
      <c r="BR17">
        <v>1</v>
      </c>
      <c r="BS17">
        <v>1</v>
      </c>
      <c r="BT17" t="s">
        <v>272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 t="s">
        <v>273</v>
      </c>
      <c r="CC17">
        <v>1</v>
      </c>
      <c r="CD17" t="s">
        <v>56</v>
      </c>
      <c r="CE17">
        <v>1680000</v>
      </c>
      <c r="CF17">
        <v>3</v>
      </c>
      <c r="CG17">
        <v>1</v>
      </c>
      <c r="CH17" t="s">
        <v>274</v>
      </c>
      <c r="CI17">
        <v>0</v>
      </c>
      <c r="CJ17" s="3">
        <v>43070.734399016204</v>
      </c>
      <c r="CK17">
        <v>53028286</v>
      </c>
      <c r="CL17" t="s">
        <v>24</v>
      </c>
      <c r="CM17">
        <v>0</v>
      </c>
      <c r="CN17" t="s">
        <v>24</v>
      </c>
      <c r="CO17" t="s">
        <v>24</v>
      </c>
      <c r="CP17">
        <v>0</v>
      </c>
      <c r="CQ17">
        <v>0</v>
      </c>
      <c r="CR17" s="3">
        <v>43070.734399016204</v>
      </c>
      <c r="CS17">
        <v>53028286</v>
      </c>
      <c r="CT17" t="s">
        <v>275</v>
      </c>
    </row>
    <row r="18" spans="1:98" x14ac:dyDescent="0.25">
      <c r="A18" s="53" t="s">
        <v>79</v>
      </c>
      <c r="B18" t="s">
        <v>104</v>
      </c>
      <c r="C18" t="s">
        <v>162</v>
      </c>
      <c r="D18">
        <v>13</v>
      </c>
      <c r="E18" t="s">
        <v>56</v>
      </c>
      <c r="F18" t="s">
        <v>266</v>
      </c>
      <c r="H18" t="s">
        <v>79</v>
      </c>
      <c r="L18" t="s">
        <v>80</v>
      </c>
      <c r="M18" t="s">
        <v>80</v>
      </c>
      <c r="N18" t="s">
        <v>80</v>
      </c>
      <c r="O18" t="s">
        <v>303</v>
      </c>
      <c r="P18">
        <v>48</v>
      </c>
      <c r="Q18">
        <v>48.1</v>
      </c>
      <c r="R18" t="s">
        <v>269</v>
      </c>
      <c r="S18" t="s">
        <v>269</v>
      </c>
      <c r="T18" t="s">
        <v>269</v>
      </c>
      <c r="U18" t="s">
        <v>269</v>
      </c>
      <c r="V18" t="s">
        <v>269</v>
      </c>
      <c r="W18" t="s">
        <v>269</v>
      </c>
      <c r="X18" t="s">
        <v>269</v>
      </c>
      <c r="Y18" t="s">
        <v>269</v>
      </c>
      <c r="Z18" t="s">
        <v>269</v>
      </c>
      <c r="AA18" t="s">
        <v>269</v>
      </c>
      <c r="AB18" t="s">
        <v>269</v>
      </c>
      <c r="AC18" t="s">
        <v>269</v>
      </c>
      <c r="AD18" t="s">
        <v>269</v>
      </c>
      <c r="AE18" t="s">
        <v>269</v>
      </c>
      <c r="AF18" t="s">
        <v>270</v>
      </c>
      <c r="AG18" t="s">
        <v>270</v>
      </c>
      <c r="AH18" t="s">
        <v>271</v>
      </c>
      <c r="AI18" t="s">
        <v>271</v>
      </c>
      <c r="AJ18" t="s">
        <v>24</v>
      </c>
      <c r="AK18" t="s">
        <v>24</v>
      </c>
      <c r="AL18" t="s">
        <v>24</v>
      </c>
      <c r="AM18" t="s">
        <v>24</v>
      </c>
      <c r="AN18" t="s">
        <v>24</v>
      </c>
      <c r="AO18" t="s">
        <v>24</v>
      </c>
      <c r="AP18" t="s">
        <v>24</v>
      </c>
      <c r="AQ18" t="s">
        <v>271</v>
      </c>
      <c r="AR18" t="s">
        <v>24</v>
      </c>
      <c r="AS18" t="s">
        <v>24</v>
      </c>
      <c r="AT18" t="s">
        <v>24</v>
      </c>
      <c r="AU18" t="s">
        <v>24</v>
      </c>
      <c r="AV18" t="s">
        <v>24</v>
      </c>
      <c r="AW18">
        <v>0</v>
      </c>
      <c r="AX18">
        <v>0</v>
      </c>
      <c r="AY18">
        <v>0</v>
      </c>
      <c r="AZ18" t="s">
        <v>24</v>
      </c>
      <c r="BA18">
        <v>5</v>
      </c>
      <c r="BB18">
        <v>12</v>
      </c>
      <c r="BC18" t="s">
        <v>24</v>
      </c>
      <c r="BD18" t="s">
        <v>24</v>
      </c>
      <c r="BE18" t="s">
        <v>24</v>
      </c>
      <c r="BF18" t="s">
        <v>57</v>
      </c>
      <c r="BG18" t="s">
        <v>24</v>
      </c>
      <c r="BH18" t="s">
        <v>24</v>
      </c>
      <c r="BI18" t="s">
        <v>24</v>
      </c>
      <c r="BJ18" t="s">
        <v>24</v>
      </c>
      <c r="BK18" t="s">
        <v>24</v>
      </c>
      <c r="BL18">
        <v>5000</v>
      </c>
      <c r="BM18">
        <v>1000</v>
      </c>
      <c r="BN18" s="1">
        <v>43070</v>
      </c>
      <c r="BO18" t="s">
        <v>271</v>
      </c>
      <c r="BP18">
        <v>1</v>
      </c>
      <c r="BQ18">
        <v>1680000</v>
      </c>
      <c r="BR18">
        <v>1</v>
      </c>
      <c r="BS18">
        <v>1</v>
      </c>
      <c r="BT18" t="s">
        <v>272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 t="s">
        <v>273</v>
      </c>
      <c r="CC18">
        <v>1</v>
      </c>
      <c r="CD18" t="s">
        <v>56</v>
      </c>
      <c r="CE18">
        <v>1680000</v>
      </c>
      <c r="CF18">
        <v>3</v>
      </c>
      <c r="CG18">
        <v>1</v>
      </c>
      <c r="CH18" t="s">
        <v>274</v>
      </c>
      <c r="CI18">
        <v>0</v>
      </c>
      <c r="CJ18" s="3">
        <v>43070.734399016204</v>
      </c>
      <c r="CK18">
        <v>53028286</v>
      </c>
      <c r="CL18" t="s">
        <v>24</v>
      </c>
      <c r="CM18">
        <v>0</v>
      </c>
      <c r="CN18" t="s">
        <v>24</v>
      </c>
      <c r="CO18" t="s">
        <v>24</v>
      </c>
      <c r="CP18">
        <v>0</v>
      </c>
      <c r="CQ18">
        <v>0</v>
      </c>
      <c r="CR18" s="3">
        <v>43070.734399016204</v>
      </c>
      <c r="CS18">
        <v>53028286</v>
      </c>
      <c r="CT18" t="s">
        <v>275</v>
      </c>
    </row>
    <row r="19" spans="1:98" x14ac:dyDescent="0.25">
      <c r="A19" s="53" t="s">
        <v>85</v>
      </c>
      <c r="B19" t="s">
        <v>104</v>
      </c>
      <c r="C19" t="s">
        <v>165</v>
      </c>
      <c r="D19">
        <v>13</v>
      </c>
      <c r="E19" t="s">
        <v>56</v>
      </c>
      <c r="F19" t="s">
        <v>266</v>
      </c>
      <c r="H19" t="s">
        <v>85</v>
      </c>
      <c r="L19" t="s">
        <v>86</v>
      </c>
      <c r="M19" t="s">
        <v>304</v>
      </c>
      <c r="N19" t="s">
        <v>86</v>
      </c>
      <c r="O19" t="s">
        <v>305</v>
      </c>
      <c r="P19">
        <v>48</v>
      </c>
      <c r="Q19">
        <v>48.1</v>
      </c>
      <c r="R19" t="s">
        <v>269</v>
      </c>
      <c r="S19" t="s">
        <v>269</v>
      </c>
      <c r="T19" t="s">
        <v>269</v>
      </c>
      <c r="U19" t="s">
        <v>269</v>
      </c>
      <c r="V19" t="s">
        <v>269</v>
      </c>
      <c r="W19" t="s">
        <v>269</v>
      </c>
      <c r="X19" t="s">
        <v>269</v>
      </c>
      <c r="Y19" t="s">
        <v>269</v>
      </c>
      <c r="Z19" t="s">
        <v>269</v>
      </c>
      <c r="AA19" t="s">
        <v>269</v>
      </c>
      <c r="AB19" t="s">
        <v>269</v>
      </c>
      <c r="AC19" t="s">
        <v>269</v>
      </c>
      <c r="AD19" t="s">
        <v>269</v>
      </c>
      <c r="AE19" t="s">
        <v>269</v>
      </c>
      <c r="AF19" t="s">
        <v>270</v>
      </c>
      <c r="AG19" t="s">
        <v>270</v>
      </c>
      <c r="AH19" t="s">
        <v>271</v>
      </c>
      <c r="AI19" t="s">
        <v>271</v>
      </c>
      <c r="AJ19" t="s">
        <v>24</v>
      </c>
      <c r="AK19" t="s">
        <v>24</v>
      </c>
      <c r="AL19" t="s">
        <v>24</v>
      </c>
      <c r="AM19" t="s">
        <v>24</v>
      </c>
      <c r="AN19" t="s">
        <v>24</v>
      </c>
      <c r="AO19" t="s">
        <v>24</v>
      </c>
      <c r="AP19" t="s">
        <v>24</v>
      </c>
      <c r="AQ19" t="s">
        <v>271</v>
      </c>
      <c r="AR19" t="s">
        <v>24</v>
      </c>
      <c r="AS19" t="s">
        <v>24</v>
      </c>
      <c r="AT19" t="s">
        <v>24</v>
      </c>
      <c r="AU19" t="s">
        <v>24</v>
      </c>
      <c r="AV19" t="s">
        <v>24</v>
      </c>
      <c r="AW19">
        <v>0</v>
      </c>
      <c r="AX19">
        <v>0</v>
      </c>
      <c r="AY19">
        <v>0</v>
      </c>
      <c r="AZ19" t="s">
        <v>24</v>
      </c>
      <c r="BA19">
        <v>5</v>
      </c>
      <c r="BB19">
        <v>12</v>
      </c>
      <c r="BC19" t="s">
        <v>24</v>
      </c>
      <c r="BD19" t="s">
        <v>24</v>
      </c>
      <c r="BE19" t="s">
        <v>24</v>
      </c>
      <c r="BF19" t="s">
        <v>57</v>
      </c>
      <c r="BG19" t="s">
        <v>24</v>
      </c>
      <c r="BH19" t="s">
        <v>24</v>
      </c>
      <c r="BI19" t="s">
        <v>24</v>
      </c>
      <c r="BJ19" t="s">
        <v>24</v>
      </c>
      <c r="BK19" t="s">
        <v>24</v>
      </c>
      <c r="BL19">
        <v>5000</v>
      </c>
      <c r="BM19">
        <v>1000</v>
      </c>
      <c r="BN19" s="1">
        <v>43070</v>
      </c>
      <c r="BO19" t="s">
        <v>271</v>
      </c>
      <c r="BP19">
        <v>1</v>
      </c>
      <c r="BQ19">
        <v>1680000</v>
      </c>
      <c r="BR19">
        <v>1</v>
      </c>
      <c r="BS19">
        <v>1</v>
      </c>
      <c r="BT19" t="s">
        <v>272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 t="s">
        <v>273</v>
      </c>
      <c r="CC19">
        <v>1</v>
      </c>
      <c r="CD19" t="s">
        <v>56</v>
      </c>
      <c r="CE19">
        <v>1680000</v>
      </c>
      <c r="CF19">
        <v>3</v>
      </c>
      <c r="CG19">
        <v>1</v>
      </c>
      <c r="CH19" t="s">
        <v>274</v>
      </c>
      <c r="CI19">
        <v>0</v>
      </c>
      <c r="CJ19" s="3">
        <v>43070.734399016204</v>
      </c>
      <c r="CK19">
        <v>53028286</v>
      </c>
      <c r="CL19" t="s">
        <v>24</v>
      </c>
      <c r="CM19">
        <v>0</v>
      </c>
      <c r="CN19" t="s">
        <v>24</v>
      </c>
      <c r="CO19" t="s">
        <v>24</v>
      </c>
      <c r="CP19">
        <v>0</v>
      </c>
      <c r="CQ19">
        <v>0</v>
      </c>
      <c r="CR19" s="3">
        <v>43070.734399016204</v>
      </c>
      <c r="CS19">
        <v>53028286</v>
      </c>
      <c r="CT19" t="s">
        <v>275</v>
      </c>
    </row>
    <row r="20" spans="1:98" x14ac:dyDescent="0.25">
      <c r="A20" s="53" t="s">
        <v>67</v>
      </c>
      <c r="B20" t="s">
        <v>104</v>
      </c>
      <c r="C20" t="s">
        <v>153</v>
      </c>
      <c r="D20">
        <v>13</v>
      </c>
      <c r="E20" t="s">
        <v>56</v>
      </c>
      <c r="F20" t="s">
        <v>266</v>
      </c>
      <c r="H20" t="s">
        <v>67</v>
      </c>
      <c r="L20" t="s">
        <v>68</v>
      </c>
      <c r="M20" t="s">
        <v>68</v>
      </c>
      <c r="N20" t="s">
        <v>68</v>
      </c>
      <c r="O20" t="s">
        <v>306</v>
      </c>
      <c r="P20">
        <v>48</v>
      </c>
      <c r="Q20">
        <v>48.1</v>
      </c>
      <c r="R20" t="s">
        <v>269</v>
      </c>
      <c r="S20" t="s">
        <v>269</v>
      </c>
      <c r="T20" t="s">
        <v>269</v>
      </c>
      <c r="U20" t="s">
        <v>269</v>
      </c>
      <c r="V20" t="s">
        <v>269</v>
      </c>
      <c r="W20" t="s">
        <v>269</v>
      </c>
      <c r="X20" t="s">
        <v>269</v>
      </c>
      <c r="Y20" t="s">
        <v>269</v>
      </c>
      <c r="Z20" t="s">
        <v>269</v>
      </c>
      <c r="AA20" t="s">
        <v>269</v>
      </c>
      <c r="AB20" t="s">
        <v>269</v>
      </c>
      <c r="AC20" t="s">
        <v>269</v>
      </c>
      <c r="AD20" t="s">
        <v>269</v>
      </c>
      <c r="AE20" t="s">
        <v>269</v>
      </c>
      <c r="AF20" t="s">
        <v>270</v>
      </c>
      <c r="AG20" t="s">
        <v>270</v>
      </c>
      <c r="AH20" t="s">
        <v>271</v>
      </c>
      <c r="AI20" t="s">
        <v>271</v>
      </c>
      <c r="AJ20" t="s">
        <v>24</v>
      </c>
      <c r="AK20" t="s">
        <v>24</v>
      </c>
      <c r="AL20" t="s">
        <v>24</v>
      </c>
      <c r="AM20" t="s">
        <v>24</v>
      </c>
      <c r="AN20" t="s">
        <v>24</v>
      </c>
      <c r="AO20" t="s">
        <v>24</v>
      </c>
      <c r="AP20" t="s">
        <v>24</v>
      </c>
      <c r="AQ20" t="s">
        <v>271</v>
      </c>
      <c r="AR20" t="s">
        <v>24</v>
      </c>
      <c r="AS20" t="s">
        <v>24</v>
      </c>
      <c r="AT20" t="s">
        <v>24</v>
      </c>
      <c r="AU20" t="s">
        <v>24</v>
      </c>
      <c r="AV20" t="s">
        <v>24</v>
      </c>
      <c r="AW20">
        <v>0</v>
      </c>
      <c r="AX20">
        <v>0</v>
      </c>
      <c r="AY20">
        <v>0</v>
      </c>
      <c r="AZ20" t="s">
        <v>24</v>
      </c>
      <c r="BA20">
        <v>5</v>
      </c>
      <c r="BB20">
        <v>12</v>
      </c>
      <c r="BC20" t="s">
        <v>24</v>
      </c>
      <c r="BD20" t="s">
        <v>24</v>
      </c>
      <c r="BE20" t="s">
        <v>24</v>
      </c>
      <c r="BF20" t="s">
        <v>57</v>
      </c>
      <c r="BG20" t="s">
        <v>24</v>
      </c>
      <c r="BH20" t="s">
        <v>24</v>
      </c>
      <c r="BI20" t="s">
        <v>24</v>
      </c>
      <c r="BJ20" t="s">
        <v>24</v>
      </c>
      <c r="BK20" t="s">
        <v>24</v>
      </c>
      <c r="BL20">
        <v>5000</v>
      </c>
      <c r="BM20">
        <v>1000</v>
      </c>
      <c r="BN20" s="1">
        <v>43070</v>
      </c>
      <c r="BO20" t="s">
        <v>271</v>
      </c>
      <c r="BP20">
        <v>1</v>
      </c>
      <c r="BQ20">
        <v>1680000</v>
      </c>
      <c r="BR20">
        <v>1</v>
      </c>
      <c r="BS20">
        <v>1</v>
      </c>
      <c r="BT20" t="s">
        <v>272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 t="s">
        <v>273</v>
      </c>
      <c r="CC20">
        <v>1</v>
      </c>
      <c r="CD20" t="s">
        <v>56</v>
      </c>
      <c r="CE20">
        <v>1680000</v>
      </c>
      <c r="CF20">
        <v>3</v>
      </c>
      <c r="CG20">
        <v>1</v>
      </c>
      <c r="CH20" t="s">
        <v>274</v>
      </c>
      <c r="CI20">
        <v>0</v>
      </c>
      <c r="CJ20" s="3">
        <v>43070.734399016204</v>
      </c>
      <c r="CK20">
        <v>53028286</v>
      </c>
      <c r="CL20" t="s">
        <v>24</v>
      </c>
      <c r="CM20">
        <v>0</v>
      </c>
      <c r="CN20" t="s">
        <v>24</v>
      </c>
      <c r="CO20" t="s">
        <v>24</v>
      </c>
      <c r="CP20">
        <v>0</v>
      </c>
      <c r="CQ20">
        <v>0</v>
      </c>
      <c r="CR20" s="3">
        <v>43070.734399016204</v>
      </c>
      <c r="CS20">
        <v>53028286</v>
      </c>
      <c r="CT20" t="s">
        <v>275</v>
      </c>
    </row>
    <row r="21" spans="1:98" x14ac:dyDescent="0.25">
      <c r="A21" s="53" t="s">
        <v>89</v>
      </c>
      <c r="B21" t="s">
        <v>104</v>
      </c>
      <c r="C21" t="s">
        <v>167</v>
      </c>
      <c r="D21">
        <v>13</v>
      </c>
      <c r="E21" t="s">
        <v>56</v>
      </c>
      <c r="F21" t="s">
        <v>266</v>
      </c>
      <c r="H21" t="s">
        <v>89</v>
      </c>
      <c r="L21" t="s">
        <v>90</v>
      </c>
      <c r="M21" t="s">
        <v>90</v>
      </c>
      <c r="N21" t="s">
        <v>90</v>
      </c>
      <c r="O21" t="s">
        <v>307</v>
      </c>
      <c r="P21">
        <v>48</v>
      </c>
      <c r="Q21">
        <v>48.1</v>
      </c>
      <c r="R21" t="s">
        <v>269</v>
      </c>
      <c r="S21" t="s">
        <v>269</v>
      </c>
      <c r="T21" t="s">
        <v>269</v>
      </c>
      <c r="U21" t="s">
        <v>269</v>
      </c>
      <c r="V21" t="s">
        <v>269</v>
      </c>
      <c r="W21" t="s">
        <v>269</v>
      </c>
      <c r="X21" t="s">
        <v>269</v>
      </c>
      <c r="Y21" t="s">
        <v>269</v>
      </c>
      <c r="Z21" t="s">
        <v>269</v>
      </c>
      <c r="AA21" t="s">
        <v>269</v>
      </c>
      <c r="AB21" t="s">
        <v>269</v>
      </c>
      <c r="AC21" t="s">
        <v>269</v>
      </c>
      <c r="AD21" t="s">
        <v>269</v>
      </c>
      <c r="AE21" t="s">
        <v>269</v>
      </c>
      <c r="AF21" t="s">
        <v>270</v>
      </c>
      <c r="AG21" t="s">
        <v>270</v>
      </c>
      <c r="AH21" t="s">
        <v>271</v>
      </c>
      <c r="AI21" t="s">
        <v>271</v>
      </c>
      <c r="AJ21" t="s">
        <v>24</v>
      </c>
      <c r="AK21" t="s">
        <v>24</v>
      </c>
      <c r="AL21" t="s">
        <v>24</v>
      </c>
      <c r="AM21" t="s">
        <v>24</v>
      </c>
      <c r="AN21" t="s">
        <v>24</v>
      </c>
      <c r="AO21" t="s">
        <v>24</v>
      </c>
      <c r="AP21" t="s">
        <v>24</v>
      </c>
      <c r="AQ21" t="s">
        <v>271</v>
      </c>
      <c r="AR21" t="s">
        <v>24</v>
      </c>
      <c r="AS21" t="s">
        <v>24</v>
      </c>
      <c r="AT21" t="s">
        <v>24</v>
      </c>
      <c r="AU21" t="s">
        <v>24</v>
      </c>
      <c r="AV21" t="s">
        <v>24</v>
      </c>
      <c r="AW21">
        <v>0</v>
      </c>
      <c r="AX21">
        <v>0</v>
      </c>
      <c r="AY21">
        <v>0</v>
      </c>
      <c r="AZ21" t="s">
        <v>24</v>
      </c>
      <c r="BA21">
        <v>5</v>
      </c>
      <c r="BB21">
        <v>12</v>
      </c>
      <c r="BC21" t="s">
        <v>24</v>
      </c>
      <c r="BD21" t="s">
        <v>24</v>
      </c>
      <c r="BE21" t="s">
        <v>24</v>
      </c>
      <c r="BF21" t="s">
        <v>57</v>
      </c>
      <c r="BG21" t="s">
        <v>24</v>
      </c>
      <c r="BH21" t="s">
        <v>24</v>
      </c>
      <c r="BI21" t="s">
        <v>24</v>
      </c>
      <c r="BJ21" t="s">
        <v>24</v>
      </c>
      <c r="BK21" t="s">
        <v>24</v>
      </c>
      <c r="BL21">
        <v>5000</v>
      </c>
      <c r="BM21">
        <v>1000</v>
      </c>
      <c r="BN21" s="1">
        <v>43070</v>
      </c>
      <c r="BO21" t="s">
        <v>271</v>
      </c>
      <c r="BP21">
        <v>1</v>
      </c>
      <c r="BQ21">
        <v>1680000</v>
      </c>
      <c r="BR21">
        <v>1</v>
      </c>
      <c r="BS21">
        <v>1</v>
      </c>
      <c r="BT21" t="s">
        <v>272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 t="s">
        <v>273</v>
      </c>
      <c r="CC21">
        <v>1</v>
      </c>
      <c r="CD21" t="s">
        <v>56</v>
      </c>
      <c r="CE21">
        <v>1680000</v>
      </c>
      <c r="CF21">
        <v>3</v>
      </c>
      <c r="CG21">
        <v>1</v>
      </c>
      <c r="CH21" t="s">
        <v>274</v>
      </c>
      <c r="CI21">
        <v>0</v>
      </c>
      <c r="CJ21" s="3">
        <v>43070.734399016204</v>
      </c>
      <c r="CK21">
        <v>53028286</v>
      </c>
      <c r="CL21" t="s">
        <v>24</v>
      </c>
      <c r="CM21">
        <v>0</v>
      </c>
      <c r="CN21" t="s">
        <v>24</v>
      </c>
      <c r="CO21" t="s">
        <v>24</v>
      </c>
      <c r="CP21">
        <v>0</v>
      </c>
      <c r="CQ21">
        <v>0</v>
      </c>
      <c r="CR21" s="3">
        <v>43070.734399016204</v>
      </c>
      <c r="CS21">
        <v>53028286</v>
      </c>
      <c r="CT21" t="s">
        <v>275</v>
      </c>
    </row>
    <row r="22" spans="1:98" x14ac:dyDescent="0.25">
      <c r="A22" s="53" t="s">
        <v>133</v>
      </c>
      <c r="B22" t="s">
        <v>104</v>
      </c>
      <c r="C22" t="s">
        <v>132</v>
      </c>
      <c r="D22">
        <v>13</v>
      </c>
      <c r="E22" t="s">
        <v>56</v>
      </c>
      <c r="F22" t="s">
        <v>266</v>
      </c>
      <c r="H22" t="s">
        <v>133</v>
      </c>
      <c r="L22" t="s">
        <v>134</v>
      </c>
      <c r="M22" t="s">
        <v>134</v>
      </c>
      <c r="N22" t="s">
        <v>134</v>
      </c>
      <c r="O22" t="s">
        <v>308</v>
      </c>
      <c r="P22">
        <v>48</v>
      </c>
      <c r="Q22">
        <v>48.1</v>
      </c>
      <c r="R22" t="s">
        <v>269</v>
      </c>
      <c r="S22" t="s">
        <v>269</v>
      </c>
      <c r="T22" t="s">
        <v>269</v>
      </c>
      <c r="U22" t="s">
        <v>269</v>
      </c>
      <c r="V22" t="s">
        <v>269</v>
      </c>
      <c r="W22" t="s">
        <v>269</v>
      </c>
      <c r="X22" t="s">
        <v>269</v>
      </c>
      <c r="Y22" t="s">
        <v>269</v>
      </c>
      <c r="Z22" t="s">
        <v>269</v>
      </c>
      <c r="AA22" t="s">
        <v>269</v>
      </c>
      <c r="AB22" t="s">
        <v>269</v>
      </c>
      <c r="AC22" t="s">
        <v>269</v>
      </c>
      <c r="AD22" t="s">
        <v>269</v>
      </c>
      <c r="AE22" t="s">
        <v>269</v>
      </c>
      <c r="AF22" t="s">
        <v>270</v>
      </c>
      <c r="AG22" t="s">
        <v>270</v>
      </c>
      <c r="AH22" t="s">
        <v>271</v>
      </c>
      <c r="AI22" t="s">
        <v>271</v>
      </c>
      <c r="AJ22" t="s">
        <v>24</v>
      </c>
      <c r="AK22" t="s">
        <v>24</v>
      </c>
      <c r="AL22" t="s">
        <v>24</v>
      </c>
      <c r="AM22" t="s">
        <v>24</v>
      </c>
      <c r="AN22" t="s">
        <v>24</v>
      </c>
      <c r="AO22" t="s">
        <v>24</v>
      </c>
      <c r="AP22" t="s">
        <v>24</v>
      </c>
      <c r="AQ22" t="s">
        <v>271</v>
      </c>
      <c r="AR22" t="s">
        <v>24</v>
      </c>
      <c r="AS22" t="s">
        <v>24</v>
      </c>
      <c r="AT22" t="s">
        <v>24</v>
      </c>
      <c r="AU22" t="s">
        <v>24</v>
      </c>
      <c r="AV22" t="s">
        <v>24</v>
      </c>
      <c r="AW22">
        <v>0</v>
      </c>
      <c r="AX22">
        <v>0</v>
      </c>
      <c r="AY22">
        <v>0</v>
      </c>
      <c r="AZ22" t="s">
        <v>24</v>
      </c>
      <c r="BA22">
        <v>5</v>
      </c>
      <c r="BB22">
        <v>12</v>
      </c>
      <c r="BC22" t="s">
        <v>24</v>
      </c>
      <c r="BD22" t="s">
        <v>24</v>
      </c>
      <c r="BE22" t="s">
        <v>24</v>
      </c>
      <c r="BF22" t="s">
        <v>57</v>
      </c>
      <c r="BG22" t="s">
        <v>24</v>
      </c>
      <c r="BH22" t="s">
        <v>24</v>
      </c>
      <c r="BI22" t="s">
        <v>24</v>
      </c>
      <c r="BJ22" t="s">
        <v>24</v>
      </c>
      <c r="BK22" t="s">
        <v>24</v>
      </c>
      <c r="BL22">
        <v>5000</v>
      </c>
      <c r="BM22">
        <v>1000</v>
      </c>
      <c r="BN22" s="1">
        <v>43070</v>
      </c>
      <c r="BO22" t="s">
        <v>271</v>
      </c>
      <c r="BP22">
        <v>1</v>
      </c>
      <c r="BQ22">
        <v>1680000</v>
      </c>
      <c r="BR22">
        <v>1</v>
      </c>
      <c r="BS22">
        <v>1</v>
      </c>
      <c r="BT22" t="s">
        <v>272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 t="s">
        <v>273</v>
      </c>
      <c r="CC22">
        <v>1</v>
      </c>
      <c r="CD22" t="s">
        <v>56</v>
      </c>
      <c r="CE22">
        <v>1680000</v>
      </c>
      <c r="CF22">
        <v>3</v>
      </c>
      <c r="CG22">
        <v>1</v>
      </c>
      <c r="CH22" t="s">
        <v>274</v>
      </c>
      <c r="CI22">
        <v>0</v>
      </c>
      <c r="CJ22" s="3">
        <v>43070.734399016204</v>
      </c>
      <c r="CK22">
        <v>53028286</v>
      </c>
      <c r="CL22" t="s">
        <v>24</v>
      </c>
      <c r="CM22">
        <v>0</v>
      </c>
      <c r="CN22" t="s">
        <v>24</v>
      </c>
      <c r="CO22" t="s">
        <v>24</v>
      </c>
      <c r="CP22">
        <v>0</v>
      </c>
      <c r="CQ22">
        <v>0</v>
      </c>
      <c r="CR22" s="3">
        <v>43070.734399016204</v>
      </c>
      <c r="CS22">
        <v>53028286</v>
      </c>
      <c r="CT22" t="s">
        <v>275</v>
      </c>
    </row>
    <row r="23" spans="1:98" x14ac:dyDescent="0.25">
      <c r="A23" s="53" t="s">
        <v>124</v>
      </c>
      <c r="B23" t="s">
        <v>104</v>
      </c>
      <c r="C23" t="s">
        <v>123</v>
      </c>
      <c r="D23">
        <v>13</v>
      </c>
      <c r="E23" t="s">
        <v>56</v>
      </c>
      <c r="F23" t="s">
        <v>266</v>
      </c>
      <c r="H23" t="s">
        <v>124</v>
      </c>
      <c r="L23" t="s">
        <v>125</v>
      </c>
      <c r="M23" t="s">
        <v>125</v>
      </c>
      <c r="N23" t="s">
        <v>125</v>
      </c>
      <c r="O23" t="s">
        <v>309</v>
      </c>
      <c r="P23">
        <v>48</v>
      </c>
      <c r="Q23">
        <v>48.1</v>
      </c>
      <c r="R23" t="s">
        <v>269</v>
      </c>
      <c r="S23" t="s">
        <v>269</v>
      </c>
      <c r="T23" t="s">
        <v>269</v>
      </c>
      <c r="U23" t="s">
        <v>269</v>
      </c>
      <c r="V23" t="s">
        <v>269</v>
      </c>
      <c r="W23" t="s">
        <v>269</v>
      </c>
      <c r="X23" t="s">
        <v>269</v>
      </c>
      <c r="Y23" t="s">
        <v>269</v>
      </c>
      <c r="Z23" t="s">
        <v>269</v>
      </c>
      <c r="AA23" t="s">
        <v>269</v>
      </c>
      <c r="AB23" t="s">
        <v>269</v>
      </c>
      <c r="AC23" t="s">
        <v>269</v>
      </c>
      <c r="AD23" t="s">
        <v>269</v>
      </c>
      <c r="AE23" t="s">
        <v>269</v>
      </c>
      <c r="AF23" t="s">
        <v>270</v>
      </c>
      <c r="AG23" t="s">
        <v>270</v>
      </c>
      <c r="AH23" t="s">
        <v>271</v>
      </c>
      <c r="AI23" t="s">
        <v>271</v>
      </c>
      <c r="AJ23" t="s">
        <v>24</v>
      </c>
      <c r="AK23" t="s">
        <v>24</v>
      </c>
      <c r="AL23" t="s">
        <v>24</v>
      </c>
      <c r="AM23" t="s">
        <v>24</v>
      </c>
      <c r="AN23" t="s">
        <v>24</v>
      </c>
      <c r="AO23" t="s">
        <v>24</v>
      </c>
      <c r="AP23" t="s">
        <v>24</v>
      </c>
      <c r="AQ23" t="s">
        <v>271</v>
      </c>
      <c r="AR23" t="s">
        <v>24</v>
      </c>
      <c r="AS23" t="s">
        <v>24</v>
      </c>
      <c r="AT23" t="s">
        <v>24</v>
      </c>
      <c r="AU23" t="s">
        <v>24</v>
      </c>
      <c r="AV23" t="s">
        <v>24</v>
      </c>
      <c r="AW23">
        <v>0</v>
      </c>
      <c r="AX23">
        <v>0</v>
      </c>
      <c r="AY23">
        <v>0</v>
      </c>
      <c r="AZ23" t="s">
        <v>24</v>
      </c>
      <c r="BA23">
        <v>5</v>
      </c>
      <c r="BB23">
        <v>12</v>
      </c>
      <c r="BC23" t="s">
        <v>24</v>
      </c>
      <c r="BD23" t="s">
        <v>24</v>
      </c>
      <c r="BE23" t="s">
        <v>24</v>
      </c>
      <c r="BF23" t="s">
        <v>57</v>
      </c>
      <c r="BG23" t="s">
        <v>24</v>
      </c>
      <c r="BH23" t="s">
        <v>24</v>
      </c>
      <c r="BI23" t="s">
        <v>24</v>
      </c>
      <c r="BJ23" t="s">
        <v>24</v>
      </c>
      <c r="BK23" t="s">
        <v>24</v>
      </c>
      <c r="BL23">
        <v>5000</v>
      </c>
      <c r="BM23">
        <v>1000</v>
      </c>
      <c r="BN23" s="1">
        <v>43070</v>
      </c>
      <c r="BO23" t="s">
        <v>271</v>
      </c>
      <c r="BP23">
        <v>1</v>
      </c>
      <c r="BQ23">
        <v>1680000</v>
      </c>
      <c r="BR23">
        <v>1</v>
      </c>
      <c r="BS23">
        <v>1</v>
      </c>
      <c r="BT23" t="s">
        <v>272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 t="s">
        <v>273</v>
      </c>
      <c r="CC23">
        <v>1</v>
      </c>
      <c r="CD23" t="s">
        <v>56</v>
      </c>
      <c r="CE23">
        <v>1680000</v>
      </c>
      <c r="CF23">
        <v>3</v>
      </c>
      <c r="CG23">
        <v>1</v>
      </c>
      <c r="CH23" t="s">
        <v>274</v>
      </c>
      <c r="CI23">
        <v>0</v>
      </c>
      <c r="CJ23" s="3">
        <v>43070.734399016204</v>
      </c>
      <c r="CK23">
        <v>53028286</v>
      </c>
      <c r="CL23" t="s">
        <v>24</v>
      </c>
      <c r="CM23">
        <v>0</v>
      </c>
      <c r="CN23" t="s">
        <v>24</v>
      </c>
      <c r="CO23" t="s">
        <v>24</v>
      </c>
      <c r="CP23">
        <v>0</v>
      </c>
      <c r="CQ23">
        <v>0</v>
      </c>
      <c r="CR23" s="3">
        <v>43070.734399016204</v>
      </c>
      <c r="CS23">
        <v>53028286</v>
      </c>
      <c r="CT23" t="s">
        <v>275</v>
      </c>
    </row>
    <row r="24" spans="1:98" x14ac:dyDescent="0.25">
      <c r="A24" s="53" t="s">
        <v>121</v>
      </c>
      <c r="B24" t="s">
        <v>104</v>
      </c>
      <c r="C24" t="s">
        <v>120</v>
      </c>
      <c r="D24">
        <v>13</v>
      </c>
      <c r="E24" t="s">
        <v>56</v>
      </c>
      <c r="F24" t="s">
        <v>266</v>
      </c>
      <c r="H24" t="s">
        <v>121</v>
      </c>
      <c r="L24" t="s">
        <v>122</v>
      </c>
      <c r="M24" t="s">
        <v>122</v>
      </c>
      <c r="N24" t="s">
        <v>122</v>
      </c>
      <c r="O24" t="s">
        <v>310</v>
      </c>
      <c r="P24">
        <v>48</v>
      </c>
      <c r="Q24">
        <v>48.1</v>
      </c>
      <c r="R24" t="s">
        <v>269</v>
      </c>
      <c r="S24" t="s">
        <v>269</v>
      </c>
      <c r="T24" t="s">
        <v>269</v>
      </c>
      <c r="U24" t="s">
        <v>269</v>
      </c>
      <c r="V24" t="s">
        <v>269</v>
      </c>
      <c r="W24" t="s">
        <v>269</v>
      </c>
      <c r="X24" t="s">
        <v>269</v>
      </c>
      <c r="Y24" t="s">
        <v>269</v>
      </c>
      <c r="Z24" t="s">
        <v>269</v>
      </c>
      <c r="AA24" t="s">
        <v>269</v>
      </c>
      <c r="AB24" t="s">
        <v>269</v>
      </c>
      <c r="AC24" t="s">
        <v>269</v>
      </c>
      <c r="AD24" t="s">
        <v>269</v>
      </c>
      <c r="AE24" t="s">
        <v>269</v>
      </c>
      <c r="AF24" t="s">
        <v>270</v>
      </c>
      <c r="AG24" t="s">
        <v>270</v>
      </c>
      <c r="AH24" t="s">
        <v>271</v>
      </c>
      <c r="AI24" t="s">
        <v>271</v>
      </c>
      <c r="AJ24" t="s">
        <v>24</v>
      </c>
      <c r="AK24" t="s">
        <v>24</v>
      </c>
      <c r="AL24" t="s">
        <v>24</v>
      </c>
      <c r="AM24" t="s">
        <v>24</v>
      </c>
      <c r="AN24" t="s">
        <v>24</v>
      </c>
      <c r="AO24" t="s">
        <v>24</v>
      </c>
      <c r="AP24" t="s">
        <v>24</v>
      </c>
      <c r="AQ24" t="s">
        <v>271</v>
      </c>
      <c r="AR24" t="s">
        <v>24</v>
      </c>
      <c r="AS24" t="s">
        <v>24</v>
      </c>
      <c r="AT24" t="s">
        <v>24</v>
      </c>
      <c r="AU24" t="s">
        <v>24</v>
      </c>
      <c r="AV24" t="s">
        <v>24</v>
      </c>
      <c r="AW24">
        <v>0</v>
      </c>
      <c r="AX24">
        <v>0</v>
      </c>
      <c r="AY24">
        <v>0</v>
      </c>
      <c r="AZ24" t="s">
        <v>24</v>
      </c>
      <c r="BA24">
        <v>5</v>
      </c>
      <c r="BB24">
        <v>12</v>
      </c>
      <c r="BC24" t="s">
        <v>24</v>
      </c>
      <c r="BD24" t="s">
        <v>24</v>
      </c>
      <c r="BE24" t="s">
        <v>24</v>
      </c>
      <c r="BF24" t="s">
        <v>57</v>
      </c>
      <c r="BG24" t="s">
        <v>24</v>
      </c>
      <c r="BH24" t="s">
        <v>24</v>
      </c>
      <c r="BI24" t="s">
        <v>24</v>
      </c>
      <c r="BJ24" t="s">
        <v>24</v>
      </c>
      <c r="BK24" t="s">
        <v>24</v>
      </c>
      <c r="BL24">
        <v>5000</v>
      </c>
      <c r="BM24">
        <v>1000</v>
      </c>
      <c r="BN24" s="1">
        <v>43070</v>
      </c>
      <c r="BO24" t="s">
        <v>271</v>
      </c>
      <c r="BP24">
        <v>1</v>
      </c>
      <c r="BQ24">
        <v>1680000</v>
      </c>
      <c r="BR24">
        <v>1</v>
      </c>
      <c r="BS24">
        <v>1</v>
      </c>
      <c r="BT24" t="s">
        <v>272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 t="s">
        <v>273</v>
      </c>
      <c r="CC24">
        <v>1</v>
      </c>
      <c r="CD24" t="s">
        <v>56</v>
      </c>
      <c r="CE24">
        <v>1680000</v>
      </c>
      <c r="CF24">
        <v>3</v>
      </c>
      <c r="CG24">
        <v>1</v>
      </c>
      <c r="CH24" t="s">
        <v>274</v>
      </c>
      <c r="CI24">
        <v>0</v>
      </c>
      <c r="CJ24" s="3">
        <v>43070.734399016204</v>
      </c>
      <c r="CK24">
        <v>53028286</v>
      </c>
      <c r="CL24" t="s">
        <v>24</v>
      </c>
      <c r="CM24">
        <v>0</v>
      </c>
      <c r="CN24" t="s">
        <v>24</v>
      </c>
      <c r="CO24" t="s">
        <v>24</v>
      </c>
      <c r="CP24">
        <v>0</v>
      </c>
      <c r="CQ24">
        <v>0</v>
      </c>
      <c r="CR24" s="3">
        <v>43070.734399016204</v>
      </c>
      <c r="CS24">
        <v>53028286</v>
      </c>
      <c r="CT24" t="s">
        <v>275</v>
      </c>
    </row>
    <row r="25" spans="1:98" x14ac:dyDescent="0.25">
      <c r="A25" s="53" t="s">
        <v>96</v>
      </c>
      <c r="B25" t="s">
        <v>104</v>
      </c>
      <c r="C25" t="s">
        <v>172</v>
      </c>
      <c r="D25">
        <v>13</v>
      </c>
      <c r="E25" t="s">
        <v>56</v>
      </c>
      <c r="F25" t="s">
        <v>266</v>
      </c>
      <c r="H25" t="s">
        <v>96</v>
      </c>
      <c r="L25" t="s">
        <v>90</v>
      </c>
      <c r="M25" t="s">
        <v>90</v>
      </c>
      <c r="N25" t="s">
        <v>90</v>
      </c>
      <c r="O25" t="s">
        <v>311</v>
      </c>
      <c r="P25">
        <v>48</v>
      </c>
      <c r="Q25">
        <v>48.1</v>
      </c>
      <c r="R25" t="s">
        <v>269</v>
      </c>
      <c r="S25" t="s">
        <v>269</v>
      </c>
      <c r="T25" t="s">
        <v>269</v>
      </c>
      <c r="U25" t="s">
        <v>269</v>
      </c>
      <c r="V25" t="s">
        <v>269</v>
      </c>
      <c r="W25" t="s">
        <v>269</v>
      </c>
      <c r="X25" t="s">
        <v>269</v>
      </c>
      <c r="Y25" t="s">
        <v>269</v>
      </c>
      <c r="Z25" t="s">
        <v>269</v>
      </c>
      <c r="AA25" t="s">
        <v>269</v>
      </c>
      <c r="AB25" t="s">
        <v>269</v>
      </c>
      <c r="AC25" t="s">
        <v>269</v>
      </c>
      <c r="AD25" t="s">
        <v>269</v>
      </c>
      <c r="AE25" t="s">
        <v>269</v>
      </c>
      <c r="AF25" t="s">
        <v>270</v>
      </c>
      <c r="AG25" t="s">
        <v>270</v>
      </c>
      <c r="AH25" t="s">
        <v>271</v>
      </c>
      <c r="AI25" t="s">
        <v>271</v>
      </c>
      <c r="AJ25" t="s">
        <v>24</v>
      </c>
      <c r="AK25" t="s">
        <v>24</v>
      </c>
      <c r="AL25" t="s">
        <v>24</v>
      </c>
      <c r="AM25" t="s">
        <v>24</v>
      </c>
      <c r="AN25" t="s">
        <v>24</v>
      </c>
      <c r="AO25" t="s">
        <v>24</v>
      </c>
      <c r="AP25" t="s">
        <v>24</v>
      </c>
      <c r="AQ25" t="s">
        <v>271</v>
      </c>
      <c r="AR25" t="s">
        <v>24</v>
      </c>
      <c r="AS25" t="s">
        <v>24</v>
      </c>
      <c r="AT25" t="s">
        <v>24</v>
      </c>
      <c r="AU25" t="s">
        <v>24</v>
      </c>
      <c r="AV25" t="s">
        <v>24</v>
      </c>
      <c r="AW25">
        <v>0</v>
      </c>
      <c r="AX25">
        <v>0</v>
      </c>
      <c r="AY25">
        <v>0</v>
      </c>
      <c r="AZ25" t="s">
        <v>24</v>
      </c>
      <c r="BA25">
        <v>5</v>
      </c>
      <c r="BB25">
        <v>12</v>
      </c>
      <c r="BC25" t="s">
        <v>24</v>
      </c>
      <c r="BD25" t="s">
        <v>24</v>
      </c>
      <c r="BE25" t="s">
        <v>24</v>
      </c>
      <c r="BF25" t="s">
        <v>57</v>
      </c>
      <c r="BG25" t="s">
        <v>24</v>
      </c>
      <c r="BH25" t="s">
        <v>24</v>
      </c>
      <c r="BI25" t="s">
        <v>24</v>
      </c>
      <c r="BJ25" t="s">
        <v>24</v>
      </c>
      <c r="BK25" t="s">
        <v>24</v>
      </c>
      <c r="BL25">
        <v>5000</v>
      </c>
      <c r="BM25">
        <v>1000</v>
      </c>
      <c r="BN25" s="1">
        <v>43070</v>
      </c>
      <c r="BO25" t="s">
        <v>271</v>
      </c>
      <c r="BP25">
        <v>1</v>
      </c>
      <c r="BQ25">
        <v>1680000</v>
      </c>
      <c r="BR25">
        <v>1</v>
      </c>
      <c r="BS25">
        <v>1</v>
      </c>
      <c r="BT25" t="s">
        <v>272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 t="s">
        <v>273</v>
      </c>
      <c r="CC25">
        <v>1</v>
      </c>
      <c r="CD25" t="s">
        <v>56</v>
      </c>
      <c r="CE25">
        <v>1680000</v>
      </c>
      <c r="CF25">
        <v>3</v>
      </c>
      <c r="CG25">
        <v>1</v>
      </c>
      <c r="CH25" t="s">
        <v>274</v>
      </c>
      <c r="CI25">
        <v>0</v>
      </c>
      <c r="CJ25" s="3">
        <v>43070.734399016204</v>
      </c>
      <c r="CK25">
        <v>53028286</v>
      </c>
      <c r="CL25" t="s">
        <v>24</v>
      </c>
      <c r="CM25">
        <v>0</v>
      </c>
      <c r="CN25" t="s">
        <v>24</v>
      </c>
      <c r="CO25" t="s">
        <v>24</v>
      </c>
      <c r="CP25">
        <v>0</v>
      </c>
      <c r="CQ25">
        <v>0</v>
      </c>
      <c r="CR25" s="3">
        <v>43070.734399016204</v>
      </c>
      <c r="CS25">
        <v>53028286</v>
      </c>
      <c r="CT25" t="s">
        <v>275</v>
      </c>
    </row>
    <row r="26" spans="1:98" x14ac:dyDescent="0.25">
      <c r="A26" s="53" t="s">
        <v>94</v>
      </c>
      <c r="B26" t="s">
        <v>104</v>
      </c>
      <c r="C26" t="s">
        <v>171</v>
      </c>
      <c r="D26">
        <v>13</v>
      </c>
      <c r="E26" t="s">
        <v>56</v>
      </c>
      <c r="F26" t="s">
        <v>266</v>
      </c>
      <c r="H26" t="s">
        <v>94</v>
      </c>
      <c r="L26" t="s">
        <v>95</v>
      </c>
      <c r="M26" t="s">
        <v>95</v>
      </c>
      <c r="N26" t="s">
        <v>95</v>
      </c>
      <c r="O26" t="s">
        <v>312</v>
      </c>
      <c r="P26">
        <v>48</v>
      </c>
      <c r="Q26">
        <v>48.1</v>
      </c>
      <c r="R26" t="s">
        <v>269</v>
      </c>
      <c r="S26" t="s">
        <v>269</v>
      </c>
      <c r="T26" t="s">
        <v>269</v>
      </c>
      <c r="U26" t="s">
        <v>269</v>
      </c>
      <c r="V26" t="s">
        <v>269</v>
      </c>
      <c r="W26" t="s">
        <v>269</v>
      </c>
      <c r="X26" t="s">
        <v>269</v>
      </c>
      <c r="Y26" t="s">
        <v>269</v>
      </c>
      <c r="Z26" t="s">
        <v>269</v>
      </c>
      <c r="AA26" t="s">
        <v>269</v>
      </c>
      <c r="AB26" t="s">
        <v>269</v>
      </c>
      <c r="AC26" t="s">
        <v>269</v>
      </c>
      <c r="AD26" t="s">
        <v>269</v>
      </c>
      <c r="AE26" t="s">
        <v>269</v>
      </c>
      <c r="AF26" t="s">
        <v>270</v>
      </c>
      <c r="AG26" t="s">
        <v>270</v>
      </c>
      <c r="AH26" t="s">
        <v>271</v>
      </c>
      <c r="AI26" t="s">
        <v>271</v>
      </c>
      <c r="AJ26" t="s">
        <v>24</v>
      </c>
      <c r="AK26" t="s">
        <v>24</v>
      </c>
      <c r="AL26" t="s">
        <v>24</v>
      </c>
      <c r="AM26" t="s">
        <v>24</v>
      </c>
      <c r="AN26" t="s">
        <v>24</v>
      </c>
      <c r="AO26" t="s">
        <v>24</v>
      </c>
      <c r="AP26" t="s">
        <v>24</v>
      </c>
      <c r="AQ26" t="s">
        <v>271</v>
      </c>
      <c r="AR26" t="s">
        <v>24</v>
      </c>
      <c r="AS26" t="s">
        <v>24</v>
      </c>
      <c r="AT26" t="s">
        <v>24</v>
      </c>
      <c r="AU26" t="s">
        <v>24</v>
      </c>
      <c r="AV26" t="s">
        <v>24</v>
      </c>
      <c r="AW26">
        <v>0</v>
      </c>
      <c r="AX26">
        <v>0</v>
      </c>
      <c r="AY26">
        <v>0</v>
      </c>
      <c r="AZ26" t="s">
        <v>24</v>
      </c>
      <c r="BA26">
        <v>5</v>
      </c>
      <c r="BB26">
        <v>12</v>
      </c>
      <c r="BC26" t="s">
        <v>24</v>
      </c>
      <c r="BD26" t="s">
        <v>24</v>
      </c>
      <c r="BE26" t="s">
        <v>24</v>
      </c>
      <c r="BF26" t="s">
        <v>57</v>
      </c>
      <c r="BG26" t="s">
        <v>24</v>
      </c>
      <c r="BH26" t="s">
        <v>24</v>
      </c>
      <c r="BI26" t="s">
        <v>24</v>
      </c>
      <c r="BJ26" t="s">
        <v>24</v>
      </c>
      <c r="BK26" t="s">
        <v>24</v>
      </c>
      <c r="BL26">
        <v>5000</v>
      </c>
      <c r="BM26">
        <v>1000</v>
      </c>
      <c r="BN26" s="1">
        <v>43070</v>
      </c>
      <c r="BO26" t="s">
        <v>271</v>
      </c>
      <c r="BP26">
        <v>1</v>
      </c>
      <c r="BQ26">
        <v>1680000</v>
      </c>
      <c r="BR26">
        <v>1</v>
      </c>
      <c r="BS26">
        <v>1</v>
      </c>
      <c r="BT26" t="s">
        <v>272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 t="s">
        <v>273</v>
      </c>
      <c r="CC26">
        <v>1</v>
      </c>
      <c r="CD26" t="s">
        <v>56</v>
      </c>
      <c r="CE26">
        <v>1680000</v>
      </c>
      <c r="CF26">
        <v>3</v>
      </c>
      <c r="CG26">
        <v>1</v>
      </c>
      <c r="CH26" t="s">
        <v>274</v>
      </c>
      <c r="CI26">
        <v>0</v>
      </c>
      <c r="CJ26" s="3">
        <v>43070.734399016204</v>
      </c>
      <c r="CK26">
        <v>53028286</v>
      </c>
      <c r="CL26" t="s">
        <v>24</v>
      </c>
      <c r="CM26">
        <v>0</v>
      </c>
      <c r="CN26" t="s">
        <v>24</v>
      </c>
      <c r="CO26" t="s">
        <v>24</v>
      </c>
      <c r="CP26">
        <v>0</v>
      </c>
      <c r="CQ26">
        <v>0</v>
      </c>
      <c r="CR26" s="3">
        <v>43070.734399016204</v>
      </c>
      <c r="CS26">
        <v>53028286</v>
      </c>
      <c r="CT26" t="s">
        <v>275</v>
      </c>
    </row>
    <row r="27" spans="1:98" x14ac:dyDescent="0.25">
      <c r="A27" s="53" t="s">
        <v>81</v>
      </c>
      <c r="B27" t="s">
        <v>104</v>
      </c>
      <c r="C27" t="s">
        <v>163</v>
      </c>
      <c r="D27">
        <v>13</v>
      </c>
      <c r="E27" t="s">
        <v>56</v>
      </c>
      <c r="F27" t="s">
        <v>266</v>
      </c>
      <c r="H27" t="s">
        <v>81</v>
      </c>
      <c r="L27" t="s">
        <v>82</v>
      </c>
      <c r="M27" t="s">
        <v>82</v>
      </c>
      <c r="N27" t="s">
        <v>82</v>
      </c>
      <c r="O27" t="s">
        <v>313</v>
      </c>
      <c r="P27">
        <v>48</v>
      </c>
      <c r="Q27">
        <v>48.1</v>
      </c>
      <c r="R27" t="s">
        <v>269</v>
      </c>
      <c r="S27" t="s">
        <v>269</v>
      </c>
      <c r="T27" t="s">
        <v>269</v>
      </c>
      <c r="U27" t="s">
        <v>269</v>
      </c>
      <c r="V27" t="s">
        <v>269</v>
      </c>
      <c r="W27" t="s">
        <v>269</v>
      </c>
      <c r="X27" t="s">
        <v>269</v>
      </c>
      <c r="Y27" t="s">
        <v>269</v>
      </c>
      <c r="Z27" t="s">
        <v>269</v>
      </c>
      <c r="AA27" t="s">
        <v>269</v>
      </c>
      <c r="AB27" t="s">
        <v>269</v>
      </c>
      <c r="AC27" t="s">
        <v>269</v>
      </c>
      <c r="AD27" t="s">
        <v>269</v>
      </c>
      <c r="AE27" t="s">
        <v>269</v>
      </c>
      <c r="AF27" t="s">
        <v>270</v>
      </c>
      <c r="AG27" t="s">
        <v>270</v>
      </c>
      <c r="AH27" t="s">
        <v>271</v>
      </c>
      <c r="AI27" t="s">
        <v>271</v>
      </c>
      <c r="AJ27" t="s">
        <v>24</v>
      </c>
      <c r="AK27" t="s">
        <v>24</v>
      </c>
      <c r="AL27" t="s">
        <v>24</v>
      </c>
      <c r="AM27" t="s">
        <v>24</v>
      </c>
      <c r="AN27" t="s">
        <v>24</v>
      </c>
      <c r="AO27" t="s">
        <v>24</v>
      </c>
      <c r="AP27" t="s">
        <v>24</v>
      </c>
      <c r="AQ27" t="s">
        <v>271</v>
      </c>
      <c r="AR27" t="s">
        <v>24</v>
      </c>
      <c r="AS27" t="s">
        <v>24</v>
      </c>
      <c r="AT27" t="s">
        <v>24</v>
      </c>
      <c r="AU27" t="s">
        <v>24</v>
      </c>
      <c r="AV27" t="s">
        <v>24</v>
      </c>
      <c r="AW27">
        <v>0</v>
      </c>
      <c r="AX27">
        <v>0</v>
      </c>
      <c r="AY27">
        <v>0</v>
      </c>
      <c r="AZ27" t="s">
        <v>24</v>
      </c>
      <c r="BA27">
        <v>5</v>
      </c>
      <c r="BB27">
        <v>12</v>
      </c>
      <c r="BC27" t="s">
        <v>24</v>
      </c>
      <c r="BD27" t="s">
        <v>24</v>
      </c>
      <c r="BE27" t="s">
        <v>24</v>
      </c>
      <c r="BF27" t="s">
        <v>57</v>
      </c>
      <c r="BG27" t="s">
        <v>24</v>
      </c>
      <c r="BH27" t="s">
        <v>24</v>
      </c>
      <c r="BI27" t="s">
        <v>24</v>
      </c>
      <c r="BJ27" t="s">
        <v>24</v>
      </c>
      <c r="BK27" t="s">
        <v>24</v>
      </c>
      <c r="BL27">
        <v>5000</v>
      </c>
      <c r="BM27">
        <v>1000</v>
      </c>
      <c r="BN27" s="1">
        <v>43070</v>
      </c>
      <c r="BO27" t="s">
        <v>271</v>
      </c>
      <c r="BP27">
        <v>1</v>
      </c>
      <c r="BQ27">
        <v>1680000</v>
      </c>
      <c r="BR27">
        <v>1</v>
      </c>
      <c r="BS27">
        <v>1</v>
      </c>
      <c r="BT27" t="s">
        <v>272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 t="s">
        <v>273</v>
      </c>
      <c r="CC27">
        <v>1</v>
      </c>
      <c r="CD27" t="s">
        <v>56</v>
      </c>
      <c r="CE27">
        <v>1680000</v>
      </c>
      <c r="CF27">
        <v>3</v>
      </c>
      <c r="CG27">
        <v>1</v>
      </c>
      <c r="CH27" t="s">
        <v>274</v>
      </c>
      <c r="CI27">
        <v>0</v>
      </c>
      <c r="CJ27" s="3">
        <v>43070.734399016204</v>
      </c>
      <c r="CK27">
        <v>53028286</v>
      </c>
      <c r="CL27" t="s">
        <v>24</v>
      </c>
      <c r="CM27">
        <v>0</v>
      </c>
      <c r="CN27" t="s">
        <v>24</v>
      </c>
      <c r="CO27" t="s">
        <v>24</v>
      </c>
      <c r="CP27">
        <v>0</v>
      </c>
      <c r="CQ27">
        <v>0</v>
      </c>
      <c r="CR27" s="3">
        <v>43070.734399016204</v>
      </c>
      <c r="CS27">
        <v>53028286</v>
      </c>
      <c r="CT27" t="s">
        <v>275</v>
      </c>
    </row>
    <row r="28" spans="1:98" x14ac:dyDescent="0.25">
      <c r="A28" s="53" t="s">
        <v>97</v>
      </c>
      <c r="B28" t="s">
        <v>104</v>
      </c>
      <c r="C28" t="s">
        <v>173</v>
      </c>
      <c r="D28">
        <v>13</v>
      </c>
      <c r="E28" t="s">
        <v>56</v>
      </c>
      <c r="F28" t="s">
        <v>266</v>
      </c>
      <c r="H28" t="s">
        <v>97</v>
      </c>
      <c r="L28" t="s">
        <v>174</v>
      </c>
      <c r="M28" t="s">
        <v>314</v>
      </c>
      <c r="N28" t="s">
        <v>174</v>
      </c>
      <c r="O28" t="s">
        <v>315</v>
      </c>
      <c r="P28">
        <v>48</v>
      </c>
      <c r="Q28">
        <v>48.1</v>
      </c>
      <c r="R28" t="s">
        <v>269</v>
      </c>
      <c r="S28" t="s">
        <v>269</v>
      </c>
      <c r="T28" t="s">
        <v>269</v>
      </c>
      <c r="U28" t="s">
        <v>269</v>
      </c>
      <c r="V28" t="s">
        <v>269</v>
      </c>
      <c r="W28" t="s">
        <v>269</v>
      </c>
      <c r="X28" t="s">
        <v>269</v>
      </c>
      <c r="Y28" t="s">
        <v>269</v>
      </c>
      <c r="Z28" t="s">
        <v>269</v>
      </c>
      <c r="AA28" t="s">
        <v>269</v>
      </c>
      <c r="AB28" t="s">
        <v>269</v>
      </c>
      <c r="AC28" t="s">
        <v>269</v>
      </c>
      <c r="AD28" t="s">
        <v>269</v>
      </c>
      <c r="AE28" t="s">
        <v>269</v>
      </c>
      <c r="AF28" t="s">
        <v>270</v>
      </c>
      <c r="AG28" t="s">
        <v>270</v>
      </c>
      <c r="AH28" t="s">
        <v>271</v>
      </c>
      <c r="AI28" t="s">
        <v>271</v>
      </c>
      <c r="AJ28" t="s">
        <v>24</v>
      </c>
      <c r="AK28" t="s">
        <v>24</v>
      </c>
      <c r="AL28" t="s">
        <v>24</v>
      </c>
      <c r="AM28" t="s">
        <v>24</v>
      </c>
      <c r="AN28" t="s">
        <v>24</v>
      </c>
      <c r="AO28" t="s">
        <v>24</v>
      </c>
      <c r="AP28" t="s">
        <v>24</v>
      </c>
      <c r="AQ28" t="s">
        <v>271</v>
      </c>
      <c r="AR28" t="s">
        <v>24</v>
      </c>
      <c r="AS28" t="s">
        <v>24</v>
      </c>
      <c r="AT28" t="s">
        <v>24</v>
      </c>
      <c r="AU28" t="s">
        <v>24</v>
      </c>
      <c r="AV28" t="s">
        <v>24</v>
      </c>
      <c r="AW28">
        <v>0</v>
      </c>
      <c r="AX28">
        <v>0</v>
      </c>
      <c r="AY28">
        <v>0</v>
      </c>
      <c r="AZ28" t="s">
        <v>24</v>
      </c>
      <c r="BA28">
        <v>5</v>
      </c>
      <c r="BB28">
        <v>12</v>
      </c>
      <c r="BC28" t="s">
        <v>24</v>
      </c>
      <c r="BD28" t="s">
        <v>24</v>
      </c>
      <c r="BE28" t="s">
        <v>24</v>
      </c>
      <c r="BF28" t="s">
        <v>57</v>
      </c>
      <c r="BG28" t="s">
        <v>24</v>
      </c>
      <c r="BH28" t="s">
        <v>24</v>
      </c>
      <c r="BI28" t="s">
        <v>24</v>
      </c>
      <c r="BJ28" t="s">
        <v>24</v>
      </c>
      <c r="BK28" t="s">
        <v>24</v>
      </c>
      <c r="BL28">
        <v>5000</v>
      </c>
      <c r="BM28">
        <v>1000</v>
      </c>
      <c r="BN28" s="1">
        <v>43070</v>
      </c>
      <c r="BO28" t="s">
        <v>271</v>
      </c>
      <c r="BP28">
        <v>1</v>
      </c>
      <c r="BQ28">
        <v>1680000</v>
      </c>
      <c r="BR28">
        <v>1</v>
      </c>
      <c r="BS28">
        <v>1</v>
      </c>
      <c r="BT28" t="s">
        <v>272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 t="s">
        <v>273</v>
      </c>
      <c r="CC28">
        <v>1</v>
      </c>
      <c r="CD28" t="s">
        <v>56</v>
      </c>
      <c r="CE28">
        <v>1680000</v>
      </c>
      <c r="CF28">
        <v>3</v>
      </c>
      <c r="CG28">
        <v>1</v>
      </c>
      <c r="CH28" t="s">
        <v>274</v>
      </c>
      <c r="CI28">
        <v>0</v>
      </c>
      <c r="CJ28" s="3">
        <v>43070.734399016204</v>
      </c>
      <c r="CK28">
        <v>53028286</v>
      </c>
      <c r="CL28" t="s">
        <v>24</v>
      </c>
      <c r="CM28">
        <v>0</v>
      </c>
      <c r="CN28" t="s">
        <v>24</v>
      </c>
      <c r="CO28" t="s">
        <v>24</v>
      </c>
      <c r="CP28">
        <v>0</v>
      </c>
      <c r="CQ28">
        <v>0</v>
      </c>
      <c r="CR28" s="3">
        <v>43070.734399016204</v>
      </c>
      <c r="CS28">
        <v>53028286</v>
      </c>
      <c r="CT28" t="s">
        <v>275</v>
      </c>
    </row>
    <row r="29" spans="1:98" x14ac:dyDescent="0.25">
      <c r="A29" s="53" t="s">
        <v>118</v>
      </c>
      <c r="B29" t="s">
        <v>104</v>
      </c>
      <c r="C29" t="s">
        <v>117</v>
      </c>
      <c r="D29">
        <v>13</v>
      </c>
      <c r="E29" t="s">
        <v>56</v>
      </c>
      <c r="F29" t="s">
        <v>266</v>
      </c>
      <c r="H29" t="s">
        <v>118</v>
      </c>
      <c r="L29" t="s">
        <v>119</v>
      </c>
      <c r="M29" t="s">
        <v>119</v>
      </c>
      <c r="N29" t="s">
        <v>119</v>
      </c>
      <c r="O29" t="s">
        <v>316</v>
      </c>
      <c r="P29">
        <v>48</v>
      </c>
      <c r="Q29">
        <v>48.1</v>
      </c>
      <c r="R29" t="s">
        <v>269</v>
      </c>
      <c r="S29" t="s">
        <v>269</v>
      </c>
      <c r="T29" t="s">
        <v>269</v>
      </c>
      <c r="U29" t="s">
        <v>269</v>
      </c>
      <c r="V29" t="s">
        <v>269</v>
      </c>
      <c r="W29" t="s">
        <v>269</v>
      </c>
      <c r="X29" t="s">
        <v>269</v>
      </c>
      <c r="Y29" t="s">
        <v>269</v>
      </c>
      <c r="Z29" t="s">
        <v>269</v>
      </c>
      <c r="AA29" t="s">
        <v>269</v>
      </c>
      <c r="AB29" t="s">
        <v>269</v>
      </c>
      <c r="AC29" t="s">
        <v>269</v>
      </c>
      <c r="AD29" t="s">
        <v>269</v>
      </c>
      <c r="AE29" t="s">
        <v>269</v>
      </c>
      <c r="AF29" t="s">
        <v>270</v>
      </c>
      <c r="AG29" t="s">
        <v>270</v>
      </c>
      <c r="AH29" t="s">
        <v>271</v>
      </c>
      <c r="AI29" t="s">
        <v>271</v>
      </c>
      <c r="AJ29" t="s">
        <v>24</v>
      </c>
      <c r="AK29" t="s">
        <v>24</v>
      </c>
      <c r="AL29" t="s">
        <v>24</v>
      </c>
      <c r="AM29" t="s">
        <v>24</v>
      </c>
      <c r="AN29" t="s">
        <v>24</v>
      </c>
      <c r="AO29" t="s">
        <v>24</v>
      </c>
      <c r="AP29" t="s">
        <v>24</v>
      </c>
      <c r="AQ29" t="s">
        <v>271</v>
      </c>
      <c r="AR29" t="s">
        <v>24</v>
      </c>
      <c r="AS29" t="s">
        <v>24</v>
      </c>
      <c r="AT29" t="s">
        <v>24</v>
      </c>
      <c r="AU29" t="s">
        <v>24</v>
      </c>
      <c r="AV29" t="s">
        <v>24</v>
      </c>
      <c r="AW29">
        <v>0</v>
      </c>
      <c r="AX29">
        <v>0</v>
      </c>
      <c r="AY29">
        <v>0</v>
      </c>
      <c r="AZ29" t="s">
        <v>24</v>
      </c>
      <c r="BA29">
        <v>5</v>
      </c>
      <c r="BB29">
        <v>12</v>
      </c>
      <c r="BC29" t="s">
        <v>24</v>
      </c>
      <c r="BD29" t="s">
        <v>24</v>
      </c>
      <c r="BE29" t="s">
        <v>24</v>
      </c>
      <c r="BF29" t="s">
        <v>57</v>
      </c>
      <c r="BG29" t="s">
        <v>24</v>
      </c>
      <c r="BH29" t="s">
        <v>24</v>
      </c>
      <c r="BI29" t="s">
        <v>24</v>
      </c>
      <c r="BJ29" t="s">
        <v>24</v>
      </c>
      <c r="BK29" t="s">
        <v>24</v>
      </c>
      <c r="BL29">
        <v>5000</v>
      </c>
      <c r="BM29">
        <v>1000</v>
      </c>
      <c r="BN29" s="1">
        <v>43070</v>
      </c>
      <c r="BO29" t="s">
        <v>271</v>
      </c>
      <c r="BP29">
        <v>1</v>
      </c>
      <c r="BQ29">
        <v>1680000</v>
      </c>
      <c r="BR29">
        <v>1</v>
      </c>
      <c r="BS29">
        <v>1</v>
      </c>
      <c r="BT29" t="s">
        <v>272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 t="s">
        <v>273</v>
      </c>
      <c r="CC29">
        <v>1</v>
      </c>
      <c r="CD29" t="s">
        <v>56</v>
      </c>
      <c r="CE29">
        <v>1680000</v>
      </c>
      <c r="CF29">
        <v>3</v>
      </c>
      <c r="CG29">
        <v>1</v>
      </c>
      <c r="CH29" t="s">
        <v>274</v>
      </c>
      <c r="CI29">
        <v>0</v>
      </c>
      <c r="CJ29" s="3">
        <v>43070.737565671297</v>
      </c>
      <c r="CK29">
        <v>53028286</v>
      </c>
      <c r="CL29" t="s">
        <v>24</v>
      </c>
      <c r="CM29">
        <v>0</v>
      </c>
      <c r="CN29" t="s">
        <v>24</v>
      </c>
      <c r="CO29" t="s">
        <v>24</v>
      </c>
      <c r="CP29">
        <v>0</v>
      </c>
      <c r="CQ29">
        <v>0</v>
      </c>
      <c r="CR29" s="3">
        <v>43070.737565671297</v>
      </c>
      <c r="CS29">
        <v>53028286</v>
      </c>
      <c r="CT29" t="s">
        <v>275</v>
      </c>
    </row>
    <row r="30" spans="1:98" x14ac:dyDescent="0.25">
      <c r="A30" s="53" t="s">
        <v>100</v>
      </c>
      <c r="B30" t="s">
        <v>104</v>
      </c>
      <c r="C30" t="s">
        <v>113</v>
      </c>
      <c r="D30">
        <v>13</v>
      </c>
      <c r="E30" t="s">
        <v>56</v>
      </c>
      <c r="F30" t="s">
        <v>266</v>
      </c>
      <c r="H30" t="s">
        <v>100</v>
      </c>
      <c r="L30" t="s">
        <v>114</v>
      </c>
      <c r="M30" t="s">
        <v>114</v>
      </c>
      <c r="N30" t="s">
        <v>114</v>
      </c>
      <c r="O30" t="s">
        <v>317</v>
      </c>
      <c r="P30">
        <v>48</v>
      </c>
      <c r="Q30">
        <v>48.1</v>
      </c>
      <c r="R30" t="s">
        <v>269</v>
      </c>
      <c r="S30" t="s">
        <v>269</v>
      </c>
      <c r="T30" t="s">
        <v>269</v>
      </c>
      <c r="U30" t="s">
        <v>269</v>
      </c>
      <c r="V30" t="s">
        <v>269</v>
      </c>
      <c r="W30" t="s">
        <v>269</v>
      </c>
      <c r="X30" t="s">
        <v>269</v>
      </c>
      <c r="Y30" t="s">
        <v>269</v>
      </c>
      <c r="Z30" t="s">
        <v>269</v>
      </c>
      <c r="AA30" t="s">
        <v>269</v>
      </c>
      <c r="AB30" t="s">
        <v>269</v>
      </c>
      <c r="AC30" t="s">
        <v>269</v>
      </c>
      <c r="AD30" t="s">
        <v>269</v>
      </c>
      <c r="AE30" t="s">
        <v>269</v>
      </c>
      <c r="AF30" t="s">
        <v>270</v>
      </c>
      <c r="AG30" t="s">
        <v>270</v>
      </c>
      <c r="AH30" t="s">
        <v>271</v>
      </c>
      <c r="AI30" t="s">
        <v>271</v>
      </c>
      <c r="AJ30" t="s">
        <v>24</v>
      </c>
      <c r="AK30" t="s">
        <v>24</v>
      </c>
      <c r="AL30" t="s">
        <v>24</v>
      </c>
      <c r="AM30" t="s">
        <v>24</v>
      </c>
      <c r="AN30" t="s">
        <v>24</v>
      </c>
      <c r="AO30" t="s">
        <v>24</v>
      </c>
      <c r="AP30" t="s">
        <v>24</v>
      </c>
      <c r="AQ30" t="s">
        <v>271</v>
      </c>
      <c r="AR30" t="s">
        <v>24</v>
      </c>
      <c r="AS30" t="s">
        <v>24</v>
      </c>
      <c r="AT30" t="s">
        <v>24</v>
      </c>
      <c r="AU30" t="s">
        <v>24</v>
      </c>
      <c r="AV30" t="s">
        <v>24</v>
      </c>
      <c r="AW30">
        <v>0</v>
      </c>
      <c r="AX30">
        <v>0</v>
      </c>
      <c r="AY30">
        <v>0</v>
      </c>
      <c r="AZ30" t="s">
        <v>24</v>
      </c>
      <c r="BA30">
        <v>5</v>
      </c>
      <c r="BB30">
        <v>12</v>
      </c>
      <c r="BC30" t="s">
        <v>24</v>
      </c>
      <c r="BD30" t="s">
        <v>24</v>
      </c>
      <c r="BE30" t="s">
        <v>24</v>
      </c>
      <c r="BF30" t="s">
        <v>57</v>
      </c>
      <c r="BG30" t="s">
        <v>24</v>
      </c>
      <c r="BH30" t="s">
        <v>24</v>
      </c>
      <c r="BI30" t="s">
        <v>24</v>
      </c>
      <c r="BJ30" t="s">
        <v>24</v>
      </c>
      <c r="BK30" t="s">
        <v>24</v>
      </c>
      <c r="BL30">
        <v>5000</v>
      </c>
      <c r="BM30">
        <v>1000</v>
      </c>
      <c r="BN30" s="1">
        <v>43070</v>
      </c>
      <c r="BO30" t="s">
        <v>271</v>
      </c>
      <c r="BP30">
        <v>1</v>
      </c>
      <c r="BQ30">
        <v>1680000</v>
      </c>
      <c r="BR30">
        <v>1</v>
      </c>
      <c r="BS30">
        <v>1</v>
      </c>
      <c r="BT30" t="s">
        <v>272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 t="s">
        <v>273</v>
      </c>
      <c r="CC30">
        <v>1</v>
      </c>
      <c r="CD30" t="s">
        <v>56</v>
      </c>
      <c r="CE30">
        <v>1680000</v>
      </c>
      <c r="CF30">
        <v>3</v>
      </c>
      <c r="CG30">
        <v>1</v>
      </c>
      <c r="CH30" t="s">
        <v>274</v>
      </c>
      <c r="CI30">
        <v>0</v>
      </c>
      <c r="CJ30" s="3">
        <v>43070.734399016204</v>
      </c>
      <c r="CK30">
        <v>53028286</v>
      </c>
      <c r="CL30" t="s">
        <v>24</v>
      </c>
      <c r="CM30">
        <v>0</v>
      </c>
      <c r="CN30" t="s">
        <v>24</v>
      </c>
      <c r="CO30" t="s">
        <v>24</v>
      </c>
      <c r="CP30">
        <v>0</v>
      </c>
      <c r="CQ30">
        <v>0</v>
      </c>
      <c r="CR30" s="3">
        <v>43070.734399016204</v>
      </c>
      <c r="CS30">
        <v>53028286</v>
      </c>
      <c r="CT30" t="s">
        <v>275</v>
      </c>
    </row>
    <row r="31" spans="1:98" x14ac:dyDescent="0.25">
      <c r="A31" s="53" t="s">
        <v>130</v>
      </c>
      <c r="B31" t="s">
        <v>104</v>
      </c>
      <c r="C31" t="s">
        <v>129</v>
      </c>
      <c r="D31">
        <v>13</v>
      </c>
      <c r="E31" t="s">
        <v>56</v>
      </c>
      <c r="F31" t="s">
        <v>266</v>
      </c>
      <c r="H31" t="s">
        <v>130</v>
      </c>
      <c r="L31" t="s">
        <v>131</v>
      </c>
      <c r="M31" t="s">
        <v>131</v>
      </c>
      <c r="N31" t="s">
        <v>131</v>
      </c>
      <c r="O31" t="s">
        <v>318</v>
      </c>
      <c r="P31">
        <v>48</v>
      </c>
      <c r="Q31">
        <v>48.1</v>
      </c>
      <c r="R31" t="s">
        <v>269</v>
      </c>
      <c r="S31" t="s">
        <v>269</v>
      </c>
      <c r="T31" t="s">
        <v>269</v>
      </c>
      <c r="U31" t="s">
        <v>269</v>
      </c>
      <c r="V31" t="s">
        <v>269</v>
      </c>
      <c r="W31" t="s">
        <v>269</v>
      </c>
      <c r="X31" t="s">
        <v>269</v>
      </c>
      <c r="Y31" t="s">
        <v>269</v>
      </c>
      <c r="Z31" t="s">
        <v>269</v>
      </c>
      <c r="AA31" t="s">
        <v>269</v>
      </c>
      <c r="AB31" t="s">
        <v>269</v>
      </c>
      <c r="AC31" t="s">
        <v>269</v>
      </c>
      <c r="AD31" t="s">
        <v>269</v>
      </c>
      <c r="AE31" t="s">
        <v>269</v>
      </c>
      <c r="AF31" t="s">
        <v>270</v>
      </c>
      <c r="AG31" t="s">
        <v>270</v>
      </c>
      <c r="AH31" t="s">
        <v>271</v>
      </c>
      <c r="AI31" t="s">
        <v>271</v>
      </c>
      <c r="AJ31" t="s">
        <v>24</v>
      </c>
      <c r="AK31" t="s">
        <v>24</v>
      </c>
      <c r="AL31" t="s">
        <v>24</v>
      </c>
      <c r="AM31" t="s">
        <v>24</v>
      </c>
      <c r="AN31" t="s">
        <v>24</v>
      </c>
      <c r="AO31" t="s">
        <v>24</v>
      </c>
      <c r="AP31" t="s">
        <v>24</v>
      </c>
      <c r="AQ31" t="s">
        <v>271</v>
      </c>
      <c r="AR31" t="s">
        <v>24</v>
      </c>
      <c r="AS31" t="s">
        <v>24</v>
      </c>
      <c r="AT31" t="s">
        <v>24</v>
      </c>
      <c r="AU31" t="s">
        <v>24</v>
      </c>
      <c r="AV31" t="s">
        <v>24</v>
      </c>
      <c r="AW31">
        <v>0</v>
      </c>
      <c r="AX31">
        <v>0</v>
      </c>
      <c r="AY31">
        <v>0</v>
      </c>
      <c r="AZ31" t="s">
        <v>24</v>
      </c>
      <c r="BA31">
        <v>5</v>
      </c>
      <c r="BB31">
        <v>12</v>
      </c>
      <c r="BC31" t="s">
        <v>24</v>
      </c>
      <c r="BD31" t="s">
        <v>24</v>
      </c>
      <c r="BE31" t="s">
        <v>24</v>
      </c>
      <c r="BF31" t="s">
        <v>57</v>
      </c>
      <c r="BG31" t="s">
        <v>24</v>
      </c>
      <c r="BH31" t="s">
        <v>24</v>
      </c>
      <c r="BI31" t="s">
        <v>24</v>
      </c>
      <c r="BJ31" t="s">
        <v>24</v>
      </c>
      <c r="BK31" t="s">
        <v>24</v>
      </c>
      <c r="BL31">
        <v>5000</v>
      </c>
      <c r="BM31">
        <v>1000</v>
      </c>
      <c r="BN31" s="1">
        <v>43070</v>
      </c>
      <c r="BO31" t="s">
        <v>271</v>
      </c>
      <c r="BP31">
        <v>1</v>
      </c>
      <c r="BQ31">
        <v>1680000</v>
      </c>
      <c r="BR31">
        <v>1</v>
      </c>
      <c r="BS31">
        <v>1</v>
      </c>
      <c r="BT31" t="s">
        <v>272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 t="s">
        <v>273</v>
      </c>
      <c r="CC31">
        <v>1</v>
      </c>
      <c r="CD31" t="s">
        <v>56</v>
      </c>
      <c r="CE31">
        <v>1680000</v>
      </c>
      <c r="CF31">
        <v>3</v>
      </c>
      <c r="CG31">
        <v>1</v>
      </c>
      <c r="CH31" t="s">
        <v>274</v>
      </c>
      <c r="CI31">
        <v>0</v>
      </c>
      <c r="CJ31" s="3">
        <v>43070.734399016204</v>
      </c>
      <c r="CK31">
        <v>53028286</v>
      </c>
      <c r="CL31" t="s">
        <v>24</v>
      </c>
      <c r="CM31">
        <v>0</v>
      </c>
      <c r="CN31" t="s">
        <v>24</v>
      </c>
      <c r="CO31" t="s">
        <v>24</v>
      </c>
      <c r="CP31">
        <v>0</v>
      </c>
      <c r="CQ31">
        <v>0</v>
      </c>
      <c r="CR31" s="3">
        <v>43070.734399016204</v>
      </c>
      <c r="CS31">
        <v>53028286</v>
      </c>
      <c r="CT31" t="s">
        <v>275</v>
      </c>
    </row>
    <row r="32" spans="1:98" x14ac:dyDescent="0.25">
      <c r="A32" s="53" t="s">
        <v>106</v>
      </c>
      <c r="B32" t="s">
        <v>104</v>
      </c>
      <c r="C32" t="s">
        <v>105</v>
      </c>
      <c r="D32">
        <v>13</v>
      </c>
      <c r="E32" t="s">
        <v>56</v>
      </c>
      <c r="F32" t="s">
        <v>266</v>
      </c>
      <c r="H32" t="s">
        <v>106</v>
      </c>
      <c r="L32" t="s">
        <v>107</v>
      </c>
      <c r="M32" t="s">
        <v>107</v>
      </c>
      <c r="N32" t="s">
        <v>107</v>
      </c>
      <c r="O32" t="s">
        <v>319</v>
      </c>
      <c r="P32">
        <v>48</v>
      </c>
      <c r="Q32">
        <v>48.1</v>
      </c>
      <c r="R32" t="s">
        <v>269</v>
      </c>
      <c r="S32" t="s">
        <v>269</v>
      </c>
      <c r="T32" t="s">
        <v>269</v>
      </c>
      <c r="U32" t="s">
        <v>269</v>
      </c>
      <c r="V32" t="s">
        <v>269</v>
      </c>
      <c r="W32" t="s">
        <v>269</v>
      </c>
      <c r="X32" t="s">
        <v>269</v>
      </c>
      <c r="Y32" t="s">
        <v>269</v>
      </c>
      <c r="Z32" t="s">
        <v>269</v>
      </c>
      <c r="AA32" t="s">
        <v>269</v>
      </c>
      <c r="AB32" t="s">
        <v>269</v>
      </c>
      <c r="AC32" t="s">
        <v>269</v>
      </c>
      <c r="AD32" t="s">
        <v>269</v>
      </c>
      <c r="AE32" t="s">
        <v>269</v>
      </c>
      <c r="AF32" t="s">
        <v>270</v>
      </c>
      <c r="AG32" t="s">
        <v>270</v>
      </c>
      <c r="AH32" t="s">
        <v>271</v>
      </c>
      <c r="AI32" t="s">
        <v>271</v>
      </c>
      <c r="AJ32" t="s">
        <v>24</v>
      </c>
      <c r="AK32" t="s">
        <v>24</v>
      </c>
      <c r="AL32" t="s">
        <v>24</v>
      </c>
      <c r="AM32" t="s">
        <v>24</v>
      </c>
      <c r="AN32" t="s">
        <v>24</v>
      </c>
      <c r="AO32" t="s">
        <v>24</v>
      </c>
      <c r="AP32" t="s">
        <v>24</v>
      </c>
      <c r="AQ32" t="s">
        <v>271</v>
      </c>
      <c r="AR32" t="s">
        <v>24</v>
      </c>
      <c r="AS32" t="s">
        <v>24</v>
      </c>
      <c r="AT32" t="s">
        <v>24</v>
      </c>
      <c r="AU32" t="s">
        <v>24</v>
      </c>
      <c r="AV32" t="s">
        <v>24</v>
      </c>
      <c r="AW32">
        <v>0</v>
      </c>
      <c r="AX32">
        <v>0</v>
      </c>
      <c r="AY32">
        <v>0</v>
      </c>
      <c r="AZ32" t="s">
        <v>24</v>
      </c>
      <c r="BA32">
        <v>5</v>
      </c>
      <c r="BB32">
        <v>12</v>
      </c>
      <c r="BC32" t="s">
        <v>24</v>
      </c>
      <c r="BD32" t="s">
        <v>24</v>
      </c>
      <c r="BE32" t="s">
        <v>24</v>
      </c>
      <c r="BF32" t="s">
        <v>57</v>
      </c>
      <c r="BG32" t="s">
        <v>24</v>
      </c>
      <c r="BH32" t="s">
        <v>24</v>
      </c>
      <c r="BI32" t="s">
        <v>24</v>
      </c>
      <c r="BJ32" t="s">
        <v>24</v>
      </c>
      <c r="BK32" t="s">
        <v>24</v>
      </c>
      <c r="BL32">
        <v>5000</v>
      </c>
      <c r="BM32">
        <v>1000</v>
      </c>
      <c r="BN32" s="1">
        <v>43070</v>
      </c>
      <c r="BO32" t="s">
        <v>271</v>
      </c>
      <c r="BP32">
        <v>1</v>
      </c>
      <c r="BQ32">
        <v>1680000</v>
      </c>
      <c r="BR32">
        <v>1</v>
      </c>
      <c r="BS32">
        <v>1</v>
      </c>
      <c r="BT32" t="s">
        <v>272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 t="s">
        <v>273</v>
      </c>
      <c r="CC32">
        <v>1</v>
      </c>
      <c r="CD32" t="s">
        <v>56</v>
      </c>
      <c r="CE32">
        <v>1680000</v>
      </c>
      <c r="CF32">
        <v>3</v>
      </c>
      <c r="CG32">
        <v>1</v>
      </c>
      <c r="CH32" t="s">
        <v>274</v>
      </c>
      <c r="CI32">
        <v>0</v>
      </c>
      <c r="CJ32" s="3">
        <v>43070.734399016204</v>
      </c>
      <c r="CK32">
        <v>53028286</v>
      </c>
      <c r="CL32" t="s">
        <v>24</v>
      </c>
      <c r="CM32">
        <v>0</v>
      </c>
      <c r="CN32" t="s">
        <v>24</v>
      </c>
      <c r="CO32" t="s">
        <v>24</v>
      </c>
      <c r="CP32">
        <v>0</v>
      </c>
      <c r="CQ32">
        <v>0</v>
      </c>
      <c r="CR32" s="3">
        <v>43070.734399016204</v>
      </c>
      <c r="CS32">
        <v>53028286</v>
      </c>
      <c r="CT32" t="s">
        <v>275</v>
      </c>
    </row>
    <row r="33" spans="1:98" x14ac:dyDescent="0.25">
      <c r="A33" s="53" t="s">
        <v>139</v>
      </c>
      <c r="B33" t="s">
        <v>104</v>
      </c>
      <c r="C33" t="s">
        <v>138</v>
      </c>
      <c r="D33">
        <v>13</v>
      </c>
      <c r="E33" t="s">
        <v>56</v>
      </c>
      <c r="F33" t="s">
        <v>266</v>
      </c>
      <c r="H33" t="s">
        <v>139</v>
      </c>
      <c r="L33" t="s">
        <v>140</v>
      </c>
      <c r="M33" t="s">
        <v>140</v>
      </c>
      <c r="N33" t="s">
        <v>140</v>
      </c>
      <c r="O33" t="s">
        <v>320</v>
      </c>
      <c r="P33">
        <v>48</v>
      </c>
      <c r="Q33">
        <v>48.1</v>
      </c>
      <c r="R33" t="s">
        <v>269</v>
      </c>
      <c r="S33" t="s">
        <v>269</v>
      </c>
      <c r="T33" t="s">
        <v>269</v>
      </c>
      <c r="U33" t="s">
        <v>269</v>
      </c>
      <c r="V33" t="s">
        <v>269</v>
      </c>
      <c r="W33" t="s">
        <v>269</v>
      </c>
      <c r="X33" t="s">
        <v>269</v>
      </c>
      <c r="Y33" t="s">
        <v>269</v>
      </c>
      <c r="Z33" t="s">
        <v>269</v>
      </c>
      <c r="AA33" t="s">
        <v>269</v>
      </c>
      <c r="AB33" t="s">
        <v>269</v>
      </c>
      <c r="AC33" t="s">
        <v>269</v>
      </c>
      <c r="AD33" t="s">
        <v>269</v>
      </c>
      <c r="AE33" t="s">
        <v>269</v>
      </c>
      <c r="AF33" t="s">
        <v>270</v>
      </c>
      <c r="AG33" t="s">
        <v>270</v>
      </c>
      <c r="AH33" t="s">
        <v>271</v>
      </c>
      <c r="AI33" t="s">
        <v>271</v>
      </c>
      <c r="AJ33" t="s">
        <v>24</v>
      </c>
      <c r="AK33" t="s">
        <v>24</v>
      </c>
      <c r="AL33" t="s">
        <v>24</v>
      </c>
      <c r="AM33" t="s">
        <v>24</v>
      </c>
      <c r="AN33" t="s">
        <v>24</v>
      </c>
      <c r="AO33" t="s">
        <v>24</v>
      </c>
      <c r="AP33" t="s">
        <v>24</v>
      </c>
      <c r="AQ33" t="s">
        <v>271</v>
      </c>
      <c r="AR33" t="s">
        <v>24</v>
      </c>
      <c r="AS33" t="s">
        <v>24</v>
      </c>
      <c r="AT33" t="s">
        <v>24</v>
      </c>
      <c r="AU33" t="s">
        <v>24</v>
      </c>
      <c r="AV33" t="s">
        <v>24</v>
      </c>
      <c r="AW33">
        <v>0</v>
      </c>
      <c r="AX33">
        <v>0</v>
      </c>
      <c r="AY33">
        <v>0</v>
      </c>
      <c r="AZ33" t="s">
        <v>24</v>
      </c>
      <c r="BA33">
        <v>5</v>
      </c>
      <c r="BB33">
        <v>12</v>
      </c>
      <c r="BC33" t="s">
        <v>24</v>
      </c>
      <c r="BD33" t="s">
        <v>24</v>
      </c>
      <c r="BE33" t="s">
        <v>24</v>
      </c>
      <c r="BF33" t="s">
        <v>57</v>
      </c>
      <c r="BG33" t="s">
        <v>24</v>
      </c>
      <c r="BH33" t="s">
        <v>24</v>
      </c>
      <c r="BI33" t="s">
        <v>24</v>
      </c>
      <c r="BJ33" t="s">
        <v>24</v>
      </c>
      <c r="BK33" t="s">
        <v>24</v>
      </c>
      <c r="BL33">
        <v>5000</v>
      </c>
      <c r="BM33">
        <v>1000</v>
      </c>
      <c r="BN33" s="1">
        <v>43070</v>
      </c>
      <c r="BO33" t="s">
        <v>271</v>
      </c>
      <c r="BP33">
        <v>1</v>
      </c>
      <c r="BQ33">
        <v>1680000</v>
      </c>
      <c r="BR33">
        <v>1</v>
      </c>
      <c r="BS33">
        <v>1</v>
      </c>
      <c r="BT33" t="s">
        <v>272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 t="s">
        <v>273</v>
      </c>
      <c r="CC33">
        <v>1</v>
      </c>
      <c r="CD33" t="s">
        <v>56</v>
      </c>
      <c r="CE33">
        <v>1680000</v>
      </c>
      <c r="CF33">
        <v>3</v>
      </c>
      <c r="CG33">
        <v>1</v>
      </c>
      <c r="CH33" t="s">
        <v>274</v>
      </c>
      <c r="CI33">
        <v>0</v>
      </c>
      <c r="CJ33" s="3">
        <v>43070.734399016204</v>
      </c>
      <c r="CK33">
        <v>53028286</v>
      </c>
      <c r="CL33" t="s">
        <v>24</v>
      </c>
      <c r="CM33">
        <v>0</v>
      </c>
      <c r="CN33" t="s">
        <v>24</v>
      </c>
      <c r="CO33" t="s">
        <v>24</v>
      </c>
      <c r="CP33">
        <v>0</v>
      </c>
      <c r="CQ33">
        <v>0</v>
      </c>
      <c r="CR33" s="3">
        <v>43070.734399016204</v>
      </c>
      <c r="CS33">
        <v>53028286</v>
      </c>
      <c r="CT33" t="s">
        <v>275</v>
      </c>
    </row>
    <row r="34" spans="1:98" x14ac:dyDescent="0.25">
      <c r="A34" s="53" t="s">
        <v>127</v>
      </c>
      <c r="B34" t="s">
        <v>104</v>
      </c>
      <c r="C34" t="s">
        <v>126</v>
      </c>
      <c r="D34">
        <v>13</v>
      </c>
      <c r="E34" t="s">
        <v>56</v>
      </c>
      <c r="F34" t="s">
        <v>266</v>
      </c>
      <c r="H34" t="s">
        <v>127</v>
      </c>
      <c r="L34" t="s">
        <v>128</v>
      </c>
      <c r="M34" t="s">
        <v>128</v>
      </c>
      <c r="N34" t="s">
        <v>128</v>
      </c>
      <c r="O34" t="s">
        <v>321</v>
      </c>
      <c r="P34">
        <v>48</v>
      </c>
      <c r="Q34">
        <v>48.1</v>
      </c>
      <c r="R34" t="s">
        <v>269</v>
      </c>
      <c r="S34" t="s">
        <v>269</v>
      </c>
      <c r="T34" t="s">
        <v>269</v>
      </c>
      <c r="U34" t="s">
        <v>269</v>
      </c>
      <c r="V34" t="s">
        <v>269</v>
      </c>
      <c r="W34" t="s">
        <v>269</v>
      </c>
      <c r="X34" t="s">
        <v>269</v>
      </c>
      <c r="Y34" t="s">
        <v>269</v>
      </c>
      <c r="Z34" t="s">
        <v>269</v>
      </c>
      <c r="AA34" t="s">
        <v>269</v>
      </c>
      <c r="AB34" t="s">
        <v>269</v>
      </c>
      <c r="AC34" t="s">
        <v>269</v>
      </c>
      <c r="AD34" t="s">
        <v>269</v>
      </c>
      <c r="AE34" t="s">
        <v>269</v>
      </c>
      <c r="AF34" t="s">
        <v>270</v>
      </c>
      <c r="AG34" t="s">
        <v>270</v>
      </c>
      <c r="AH34" t="s">
        <v>271</v>
      </c>
      <c r="AI34" t="s">
        <v>271</v>
      </c>
      <c r="AJ34" t="s">
        <v>24</v>
      </c>
      <c r="AK34" t="s">
        <v>24</v>
      </c>
      <c r="AL34" t="s">
        <v>24</v>
      </c>
      <c r="AM34" t="s">
        <v>24</v>
      </c>
      <c r="AN34" t="s">
        <v>24</v>
      </c>
      <c r="AO34" t="s">
        <v>24</v>
      </c>
      <c r="AP34" t="s">
        <v>24</v>
      </c>
      <c r="AQ34" t="s">
        <v>271</v>
      </c>
      <c r="AR34" t="s">
        <v>24</v>
      </c>
      <c r="AS34" t="s">
        <v>24</v>
      </c>
      <c r="AT34" t="s">
        <v>24</v>
      </c>
      <c r="AU34" t="s">
        <v>24</v>
      </c>
      <c r="AV34" t="s">
        <v>24</v>
      </c>
      <c r="AW34">
        <v>0</v>
      </c>
      <c r="AX34">
        <v>0</v>
      </c>
      <c r="AY34">
        <v>0</v>
      </c>
      <c r="AZ34" t="s">
        <v>24</v>
      </c>
      <c r="BA34">
        <v>5</v>
      </c>
      <c r="BB34">
        <v>12</v>
      </c>
      <c r="BC34" t="s">
        <v>24</v>
      </c>
      <c r="BD34" t="s">
        <v>24</v>
      </c>
      <c r="BE34" t="s">
        <v>24</v>
      </c>
      <c r="BF34" t="s">
        <v>57</v>
      </c>
      <c r="BG34" t="s">
        <v>24</v>
      </c>
      <c r="BH34" t="s">
        <v>24</v>
      </c>
      <c r="BI34" t="s">
        <v>24</v>
      </c>
      <c r="BJ34" t="s">
        <v>24</v>
      </c>
      <c r="BK34" t="s">
        <v>24</v>
      </c>
      <c r="BL34">
        <v>5000</v>
      </c>
      <c r="BM34">
        <v>1000</v>
      </c>
      <c r="BN34" s="1">
        <v>43070</v>
      </c>
      <c r="BO34" t="s">
        <v>271</v>
      </c>
      <c r="BP34">
        <v>1</v>
      </c>
      <c r="BQ34">
        <v>1680000</v>
      </c>
      <c r="BR34">
        <v>1</v>
      </c>
      <c r="BS34">
        <v>1</v>
      </c>
      <c r="BT34" t="s">
        <v>272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 t="s">
        <v>273</v>
      </c>
      <c r="CC34">
        <v>1</v>
      </c>
      <c r="CD34" t="s">
        <v>56</v>
      </c>
      <c r="CE34">
        <v>1680000</v>
      </c>
      <c r="CF34">
        <v>3</v>
      </c>
      <c r="CG34">
        <v>1</v>
      </c>
      <c r="CH34" t="s">
        <v>274</v>
      </c>
      <c r="CI34">
        <v>0</v>
      </c>
      <c r="CJ34" s="3">
        <v>43070.734399016204</v>
      </c>
      <c r="CK34">
        <v>53028286</v>
      </c>
      <c r="CL34" t="s">
        <v>24</v>
      </c>
      <c r="CM34">
        <v>0</v>
      </c>
      <c r="CN34" t="s">
        <v>24</v>
      </c>
      <c r="CO34" t="s">
        <v>24</v>
      </c>
      <c r="CP34">
        <v>0</v>
      </c>
      <c r="CQ34">
        <v>0</v>
      </c>
      <c r="CR34" s="3">
        <v>43070.734399016204</v>
      </c>
      <c r="CS34">
        <v>53028286</v>
      </c>
      <c r="CT34" t="s">
        <v>275</v>
      </c>
    </row>
    <row r="35" spans="1:98" x14ac:dyDescent="0.25">
      <c r="A35" s="53" t="s">
        <v>109</v>
      </c>
      <c r="B35" t="s">
        <v>104</v>
      </c>
      <c r="C35" t="s">
        <v>108</v>
      </c>
      <c r="D35">
        <v>13</v>
      </c>
      <c r="E35" t="s">
        <v>56</v>
      </c>
      <c r="F35" t="s">
        <v>266</v>
      </c>
      <c r="H35" t="s">
        <v>109</v>
      </c>
      <c r="L35" t="s">
        <v>110</v>
      </c>
      <c r="M35" t="s">
        <v>110</v>
      </c>
      <c r="N35" t="s">
        <v>110</v>
      </c>
      <c r="O35" t="s">
        <v>322</v>
      </c>
      <c r="P35">
        <v>48</v>
      </c>
      <c r="Q35">
        <v>48.1</v>
      </c>
      <c r="R35" t="s">
        <v>269</v>
      </c>
      <c r="S35" t="s">
        <v>269</v>
      </c>
      <c r="T35" t="s">
        <v>269</v>
      </c>
      <c r="U35" t="s">
        <v>269</v>
      </c>
      <c r="V35" t="s">
        <v>269</v>
      </c>
      <c r="W35" t="s">
        <v>269</v>
      </c>
      <c r="X35" t="s">
        <v>269</v>
      </c>
      <c r="Y35" t="s">
        <v>269</v>
      </c>
      <c r="Z35" t="s">
        <v>269</v>
      </c>
      <c r="AA35" t="s">
        <v>269</v>
      </c>
      <c r="AB35" t="s">
        <v>269</v>
      </c>
      <c r="AC35" t="s">
        <v>269</v>
      </c>
      <c r="AD35" t="s">
        <v>269</v>
      </c>
      <c r="AE35" t="s">
        <v>269</v>
      </c>
      <c r="AF35" t="s">
        <v>270</v>
      </c>
      <c r="AG35" t="s">
        <v>270</v>
      </c>
      <c r="AH35" t="s">
        <v>271</v>
      </c>
      <c r="AI35" t="s">
        <v>271</v>
      </c>
      <c r="AJ35" t="s">
        <v>24</v>
      </c>
      <c r="AK35" t="s">
        <v>24</v>
      </c>
      <c r="AL35" t="s">
        <v>24</v>
      </c>
      <c r="AM35" t="s">
        <v>24</v>
      </c>
      <c r="AN35" t="s">
        <v>24</v>
      </c>
      <c r="AO35" t="s">
        <v>24</v>
      </c>
      <c r="AP35" t="s">
        <v>24</v>
      </c>
      <c r="AQ35" t="s">
        <v>271</v>
      </c>
      <c r="AR35" t="s">
        <v>24</v>
      </c>
      <c r="AS35" t="s">
        <v>24</v>
      </c>
      <c r="AT35" t="s">
        <v>24</v>
      </c>
      <c r="AU35" t="s">
        <v>24</v>
      </c>
      <c r="AV35" t="s">
        <v>24</v>
      </c>
      <c r="AW35">
        <v>0</v>
      </c>
      <c r="AX35">
        <v>0</v>
      </c>
      <c r="AY35">
        <v>0</v>
      </c>
      <c r="AZ35" t="s">
        <v>24</v>
      </c>
      <c r="BA35">
        <v>5</v>
      </c>
      <c r="BB35">
        <v>12</v>
      </c>
      <c r="BC35" t="s">
        <v>24</v>
      </c>
      <c r="BD35" t="s">
        <v>24</v>
      </c>
      <c r="BE35" t="s">
        <v>24</v>
      </c>
      <c r="BF35" t="s">
        <v>57</v>
      </c>
      <c r="BG35" t="s">
        <v>24</v>
      </c>
      <c r="BH35" t="s">
        <v>24</v>
      </c>
      <c r="BI35" t="s">
        <v>24</v>
      </c>
      <c r="BJ35" t="s">
        <v>24</v>
      </c>
      <c r="BK35" t="s">
        <v>24</v>
      </c>
      <c r="BL35">
        <v>5000</v>
      </c>
      <c r="BM35">
        <v>1000</v>
      </c>
      <c r="BN35" s="1">
        <v>43070</v>
      </c>
      <c r="BO35" t="s">
        <v>271</v>
      </c>
      <c r="BP35">
        <v>1</v>
      </c>
      <c r="BQ35">
        <v>1680000</v>
      </c>
      <c r="BR35">
        <v>1</v>
      </c>
      <c r="BS35">
        <v>1</v>
      </c>
      <c r="BT35" t="s">
        <v>272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 t="s">
        <v>273</v>
      </c>
      <c r="CC35">
        <v>1</v>
      </c>
      <c r="CD35" t="s">
        <v>56</v>
      </c>
      <c r="CE35">
        <v>1680000</v>
      </c>
      <c r="CF35">
        <v>3</v>
      </c>
      <c r="CG35">
        <v>1</v>
      </c>
      <c r="CH35" t="s">
        <v>274</v>
      </c>
      <c r="CI35">
        <v>0</v>
      </c>
      <c r="CJ35" s="3">
        <v>43070.734399016204</v>
      </c>
      <c r="CK35">
        <v>53028286</v>
      </c>
      <c r="CL35" t="s">
        <v>24</v>
      </c>
      <c r="CM35">
        <v>0</v>
      </c>
      <c r="CN35" t="s">
        <v>24</v>
      </c>
      <c r="CO35" t="s">
        <v>24</v>
      </c>
      <c r="CP35">
        <v>0</v>
      </c>
      <c r="CQ35">
        <v>0</v>
      </c>
      <c r="CR35" s="3">
        <v>43070.734399016204</v>
      </c>
      <c r="CS35">
        <v>53028286</v>
      </c>
      <c r="CT35" t="s">
        <v>275</v>
      </c>
    </row>
    <row r="36" spans="1:98" x14ac:dyDescent="0.25">
      <c r="A36" s="53" t="s">
        <v>102</v>
      </c>
      <c r="B36" t="s">
        <v>104</v>
      </c>
      <c r="C36" t="s">
        <v>101</v>
      </c>
      <c r="D36">
        <v>13</v>
      </c>
      <c r="E36" t="s">
        <v>56</v>
      </c>
      <c r="F36" t="s">
        <v>266</v>
      </c>
      <c r="H36" t="s">
        <v>102</v>
      </c>
      <c r="L36" t="s">
        <v>103</v>
      </c>
      <c r="M36" t="s">
        <v>103</v>
      </c>
      <c r="N36" t="s">
        <v>103</v>
      </c>
      <c r="O36" t="s">
        <v>323</v>
      </c>
      <c r="P36">
        <v>48</v>
      </c>
      <c r="Q36">
        <v>48.1</v>
      </c>
      <c r="R36" t="s">
        <v>269</v>
      </c>
      <c r="S36" t="s">
        <v>269</v>
      </c>
      <c r="T36" t="s">
        <v>269</v>
      </c>
      <c r="U36" t="s">
        <v>269</v>
      </c>
      <c r="V36" t="s">
        <v>269</v>
      </c>
      <c r="W36" t="s">
        <v>269</v>
      </c>
      <c r="X36" t="s">
        <v>269</v>
      </c>
      <c r="Y36" t="s">
        <v>269</v>
      </c>
      <c r="Z36" t="s">
        <v>269</v>
      </c>
      <c r="AA36" t="s">
        <v>269</v>
      </c>
      <c r="AB36" t="s">
        <v>269</v>
      </c>
      <c r="AC36" t="s">
        <v>269</v>
      </c>
      <c r="AD36" t="s">
        <v>269</v>
      </c>
      <c r="AE36" t="s">
        <v>269</v>
      </c>
      <c r="AF36" t="s">
        <v>270</v>
      </c>
      <c r="AG36" t="s">
        <v>270</v>
      </c>
      <c r="AH36" t="s">
        <v>271</v>
      </c>
      <c r="AI36" t="s">
        <v>271</v>
      </c>
      <c r="AJ36" t="s">
        <v>24</v>
      </c>
      <c r="AK36" t="s">
        <v>24</v>
      </c>
      <c r="AL36" t="s">
        <v>24</v>
      </c>
      <c r="AM36" t="s">
        <v>24</v>
      </c>
      <c r="AN36" t="s">
        <v>24</v>
      </c>
      <c r="AO36" t="s">
        <v>24</v>
      </c>
      <c r="AP36" t="s">
        <v>24</v>
      </c>
      <c r="AQ36" t="s">
        <v>271</v>
      </c>
      <c r="AR36" t="s">
        <v>24</v>
      </c>
      <c r="AS36" t="s">
        <v>24</v>
      </c>
      <c r="AT36" t="s">
        <v>24</v>
      </c>
      <c r="AU36" t="s">
        <v>24</v>
      </c>
      <c r="AV36" t="s">
        <v>24</v>
      </c>
      <c r="AW36">
        <v>0</v>
      </c>
      <c r="AX36">
        <v>0</v>
      </c>
      <c r="AY36">
        <v>0</v>
      </c>
      <c r="AZ36" t="s">
        <v>24</v>
      </c>
      <c r="BA36">
        <v>5</v>
      </c>
      <c r="BB36">
        <v>12</v>
      </c>
      <c r="BC36" t="s">
        <v>24</v>
      </c>
      <c r="BD36" t="s">
        <v>24</v>
      </c>
      <c r="BE36" t="s">
        <v>24</v>
      </c>
      <c r="BF36" t="s">
        <v>57</v>
      </c>
      <c r="BG36" t="s">
        <v>24</v>
      </c>
      <c r="BH36" t="s">
        <v>24</v>
      </c>
      <c r="BI36" t="s">
        <v>24</v>
      </c>
      <c r="BJ36" t="s">
        <v>24</v>
      </c>
      <c r="BK36" t="s">
        <v>24</v>
      </c>
      <c r="BL36">
        <v>5000</v>
      </c>
      <c r="BM36">
        <v>1000</v>
      </c>
      <c r="BN36" s="1">
        <v>43070</v>
      </c>
      <c r="BO36" t="s">
        <v>271</v>
      </c>
      <c r="BP36">
        <v>1</v>
      </c>
      <c r="BQ36">
        <v>1680000</v>
      </c>
      <c r="BR36">
        <v>1</v>
      </c>
      <c r="BS36">
        <v>1</v>
      </c>
      <c r="BT36" t="s">
        <v>272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 t="s">
        <v>273</v>
      </c>
      <c r="CC36">
        <v>1</v>
      </c>
      <c r="CD36" t="s">
        <v>56</v>
      </c>
      <c r="CE36">
        <v>1680000</v>
      </c>
      <c r="CF36">
        <v>3</v>
      </c>
      <c r="CG36">
        <v>1</v>
      </c>
      <c r="CH36" t="s">
        <v>274</v>
      </c>
      <c r="CI36">
        <v>0</v>
      </c>
      <c r="CJ36" s="3">
        <v>43070.734399016204</v>
      </c>
      <c r="CK36">
        <v>53028286</v>
      </c>
      <c r="CL36" t="s">
        <v>24</v>
      </c>
      <c r="CM36">
        <v>0</v>
      </c>
      <c r="CN36" t="s">
        <v>24</v>
      </c>
      <c r="CO36" t="s">
        <v>24</v>
      </c>
      <c r="CP36">
        <v>0</v>
      </c>
      <c r="CQ36">
        <v>0</v>
      </c>
      <c r="CR36" s="3">
        <v>43070.734399016204</v>
      </c>
      <c r="CS36">
        <v>53028286</v>
      </c>
      <c r="CT36" t="s">
        <v>275</v>
      </c>
    </row>
    <row r="37" spans="1:98" x14ac:dyDescent="0.25">
      <c r="A37" s="53" t="s">
        <v>136</v>
      </c>
      <c r="B37" t="s">
        <v>104</v>
      </c>
      <c r="C37" t="s">
        <v>135</v>
      </c>
      <c r="D37">
        <v>13</v>
      </c>
      <c r="E37" t="s">
        <v>56</v>
      </c>
      <c r="F37" t="s">
        <v>266</v>
      </c>
      <c r="H37" t="s">
        <v>136</v>
      </c>
      <c r="L37" t="s">
        <v>137</v>
      </c>
      <c r="M37" t="s">
        <v>137</v>
      </c>
      <c r="N37" t="s">
        <v>137</v>
      </c>
      <c r="O37" t="s">
        <v>324</v>
      </c>
      <c r="P37">
        <v>48</v>
      </c>
      <c r="Q37">
        <v>48.1</v>
      </c>
      <c r="R37" t="s">
        <v>269</v>
      </c>
      <c r="S37" t="s">
        <v>269</v>
      </c>
      <c r="T37" t="s">
        <v>269</v>
      </c>
      <c r="U37" t="s">
        <v>269</v>
      </c>
      <c r="V37" t="s">
        <v>269</v>
      </c>
      <c r="W37" t="s">
        <v>269</v>
      </c>
      <c r="X37" t="s">
        <v>269</v>
      </c>
      <c r="Y37" t="s">
        <v>269</v>
      </c>
      <c r="Z37" t="s">
        <v>269</v>
      </c>
      <c r="AA37" t="s">
        <v>269</v>
      </c>
      <c r="AB37" t="s">
        <v>269</v>
      </c>
      <c r="AC37" t="s">
        <v>269</v>
      </c>
      <c r="AD37" t="s">
        <v>269</v>
      </c>
      <c r="AE37" t="s">
        <v>269</v>
      </c>
      <c r="AF37" t="s">
        <v>270</v>
      </c>
      <c r="AG37" t="s">
        <v>270</v>
      </c>
      <c r="AH37" t="s">
        <v>271</v>
      </c>
      <c r="AI37" t="s">
        <v>271</v>
      </c>
      <c r="AJ37" t="s">
        <v>24</v>
      </c>
      <c r="AK37" t="s">
        <v>24</v>
      </c>
      <c r="AL37" t="s">
        <v>24</v>
      </c>
      <c r="AM37" t="s">
        <v>24</v>
      </c>
      <c r="AN37" t="s">
        <v>24</v>
      </c>
      <c r="AO37" t="s">
        <v>24</v>
      </c>
      <c r="AP37" t="s">
        <v>24</v>
      </c>
      <c r="AQ37" t="s">
        <v>271</v>
      </c>
      <c r="AR37" t="s">
        <v>24</v>
      </c>
      <c r="AS37" t="s">
        <v>24</v>
      </c>
      <c r="AT37" t="s">
        <v>24</v>
      </c>
      <c r="AU37" t="s">
        <v>24</v>
      </c>
      <c r="AV37" t="s">
        <v>24</v>
      </c>
      <c r="AW37">
        <v>0</v>
      </c>
      <c r="AX37">
        <v>0</v>
      </c>
      <c r="AY37">
        <v>0</v>
      </c>
      <c r="AZ37" t="s">
        <v>24</v>
      </c>
      <c r="BA37">
        <v>5</v>
      </c>
      <c r="BB37">
        <v>12</v>
      </c>
      <c r="BC37" t="s">
        <v>24</v>
      </c>
      <c r="BD37" t="s">
        <v>24</v>
      </c>
      <c r="BE37" t="s">
        <v>24</v>
      </c>
      <c r="BF37" t="s">
        <v>57</v>
      </c>
      <c r="BG37" t="s">
        <v>24</v>
      </c>
      <c r="BH37" t="s">
        <v>24</v>
      </c>
      <c r="BI37" t="s">
        <v>24</v>
      </c>
      <c r="BJ37" t="s">
        <v>24</v>
      </c>
      <c r="BK37" t="s">
        <v>24</v>
      </c>
      <c r="BL37">
        <v>5000</v>
      </c>
      <c r="BM37">
        <v>1000</v>
      </c>
      <c r="BN37" s="1">
        <v>43070</v>
      </c>
      <c r="BO37" t="s">
        <v>271</v>
      </c>
      <c r="BP37">
        <v>1</v>
      </c>
      <c r="BQ37">
        <v>1680000</v>
      </c>
      <c r="BR37">
        <v>1</v>
      </c>
      <c r="BS37">
        <v>1</v>
      </c>
      <c r="BT37" t="s">
        <v>272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 t="s">
        <v>273</v>
      </c>
      <c r="CC37">
        <v>1</v>
      </c>
      <c r="CD37" t="s">
        <v>56</v>
      </c>
      <c r="CE37">
        <v>1680000</v>
      </c>
      <c r="CF37">
        <v>3</v>
      </c>
      <c r="CG37">
        <v>1</v>
      </c>
      <c r="CH37" t="s">
        <v>274</v>
      </c>
      <c r="CI37">
        <v>0</v>
      </c>
      <c r="CJ37" s="3">
        <v>43070.734399016204</v>
      </c>
      <c r="CK37">
        <v>53028286</v>
      </c>
      <c r="CL37" t="s">
        <v>24</v>
      </c>
      <c r="CM37">
        <v>0</v>
      </c>
      <c r="CN37" t="s">
        <v>24</v>
      </c>
      <c r="CO37" t="s">
        <v>24</v>
      </c>
      <c r="CP37">
        <v>0</v>
      </c>
      <c r="CQ37">
        <v>0</v>
      </c>
      <c r="CR37" s="3">
        <v>43070.734399016204</v>
      </c>
      <c r="CS37">
        <v>53028286</v>
      </c>
      <c r="CT37" t="s">
        <v>275</v>
      </c>
    </row>
    <row r="38" spans="1:98" x14ac:dyDescent="0.25">
      <c r="A38" s="53" t="s">
        <v>151</v>
      </c>
      <c r="B38" t="s">
        <v>104</v>
      </c>
      <c r="C38" t="s">
        <v>150</v>
      </c>
      <c r="D38">
        <v>13</v>
      </c>
      <c r="E38" t="s">
        <v>56</v>
      </c>
      <c r="F38" t="s">
        <v>266</v>
      </c>
      <c r="H38" t="s">
        <v>151</v>
      </c>
      <c r="L38" t="s">
        <v>152</v>
      </c>
      <c r="M38" t="s">
        <v>325</v>
      </c>
      <c r="N38" t="s">
        <v>152</v>
      </c>
      <c r="O38" t="s">
        <v>326</v>
      </c>
      <c r="P38">
        <v>48</v>
      </c>
      <c r="Q38">
        <v>48.1</v>
      </c>
      <c r="R38" t="s">
        <v>269</v>
      </c>
      <c r="S38" t="s">
        <v>269</v>
      </c>
      <c r="T38" t="s">
        <v>269</v>
      </c>
      <c r="U38" t="s">
        <v>269</v>
      </c>
      <c r="V38" t="s">
        <v>269</v>
      </c>
      <c r="W38" t="s">
        <v>269</v>
      </c>
      <c r="X38" t="s">
        <v>269</v>
      </c>
      <c r="Y38" t="s">
        <v>269</v>
      </c>
      <c r="Z38" t="s">
        <v>269</v>
      </c>
      <c r="AA38" t="s">
        <v>269</v>
      </c>
      <c r="AB38" t="s">
        <v>269</v>
      </c>
      <c r="AC38" t="s">
        <v>269</v>
      </c>
      <c r="AD38" t="s">
        <v>269</v>
      </c>
      <c r="AE38" t="s">
        <v>269</v>
      </c>
      <c r="AF38" t="s">
        <v>270</v>
      </c>
      <c r="AG38" t="s">
        <v>270</v>
      </c>
      <c r="AH38" t="s">
        <v>271</v>
      </c>
      <c r="AI38" t="s">
        <v>271</v>
      </c>
      <c r="AJ38" t="s">
        <v>24</v>
      </c>
      <c r="AK38" t="s">
        <v>24</v>
      </c>
      <c r="AL38" t="s">
        <v>24</v>
      </c>
      <c r="AM38" t="s">
        <v>24</v>
      </c>
      <c r="AN38" t="s">
        <v>24</v>
      </c>
      <c r="AO38" t="s">
        <v>24</v>
      </c>
      <c r="AP38" t="s">
        <v>24</v>
      </c>
      <c r="AQ38" t="s">
        <v>271</v>
      </c>
      <c r="AR38" t="s">
        <v>24</v>
      </c>
      <c r="AS38" t="s">
        <v>24</v>
      </c>
      <c r="AT38" t="s">
        <v>24</v>
      </c>
      <c r="AU38" t="s">
        <v>24</v>
      </c>
      <c r="AV38" t="s">
        <v>24</v>
      </c>
      <c r="AW38">
        <v>0</v>
      </c>
      <c r="AX38">
        <v>0</v>
      </c>
      <c r="AY38">
        <v>0</v>
      </c>
      <c r="AZ38" t="s">
        <v>24</v>
      </c>
      <c r="BA38">
        <v>5</v>
      </c>
      <c r="BB38">
        <v>12</v>
      </c>
      <c r="BC38" t="s">
        <v>24</v>
      </c>
      <c r="BD38" t="s">
        <v>24</v>
      </c>
      <c r="BE38" t="s">
        <v>24</v>
      </c>
      <c r="BF38" t="s">
        <v>57</v>
      </c>
      <c r="BG38" t="s">
        <v>24</v>
      </c>
      <c r="BH38" t="s">
        <v>24</v>
      </c>
      <c r="BI38" t="s">
        <v>24</v>
      </c>
      <c r="BJ38" t="s">
        <v>24</v>
      </c>
      <c r="BK38" t="s">
        <v>24</v>
      </c>
      <c r="BL38">
        <v>5000</v>
      </c>
      <c r="BM38">
        <v>1000</v>
      </c>
      <c r="BN38" s="1">
        <v>43070</v>
      </c>
      <c r="BO38" t="s">
        <v>271</v>
      </c>
      <c r="BP38">
        <v>1</v>
      </c>
      <c r="BQ38">
        <v>1680000</v>
      </c>
      <c r="BR38">
        <v>1</v>
      </c>
      <c r="BS38">
        <v>1</v>
      </c>
      <c r="BT38" t="s">
        <v>272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 t="s">
        <v>273</v>
      </c>
      <c r="CC38">
        <v>1</v>
      </c>
      <c r="CD38" t="s">
        <v>56</v>
      </c>
      <c r="CE38">
        <v>1680000</v>
      </c>
      <c r="CF38">
        <v>3</v>
      </c>
      <c r="CG38">
        <v>1</v>
      </c>
      <c r="CH38" t="s">
        <v>274</v>
      </c>
      <c r="CI38">
        <v>0</v>
      </c>
      <c r="CJ38" s="3">
        <v>43070.741218773146</v>
      </c>
      <c r="CK38">
        <v>53028286</v>
      </c>
      <c r="CL38" t="s">
        <v>24</v>
      </c>
      <c r="CM38">
        <v>0</v>
      </c>
      <c r="CN38" t="s">
        <v>24</v>
      </c>
      <c r="CO38" t="s">
        <v>24</v>
      </c>
      <c r="CP38">
        <v>0</v>
      </c>
      <c r="CQ38">
        <v>0</v>
      </c>
      <c r="CR38" s="3">
        <v>43070.7419596412</v>
      </c>
      <c r="CS38">
        <v>53028286</v>
      </c>
      <c r="CT38" t="s">
        <v>275</v>
      </c>
    </row>
    <row r="39" spans="1:98" x14ac:dyDescent="0.25">
      <c r="A39" s="53" t="s">
        <v>91</v>
      </c>
      <c r="B39" t="s">
        <v>104</v>
      </c>
      <c r="C39" t="s">
        <v>168</v>
      </c>
      <c r="D39">
        <v>13</v>
      </c>
      <c r="E39" t="s">
        <v>56</v>
      </c>
      <c r="F39" t="s">
        <v>266</v>
      </c>
      <c r="H39" t="s">
        <v>91</v>
      </c>
      <c r="L39" t="s">
        <v>92</v>
      </c>
      <c r="M39" t="s">
        <v>327</v>
      </c>
      <c r="N39" t="s">
        <v>92</v>
      </c>
      <c r="O39" t="s">
        <v>328</v>
      </c>
      <c r="P39">
        <v>48</v>
      </c>
      <c r="Q39">
        <v>48.1</v>
      </c>
      <c r="R39" t="s">
        <v>269</v>
      </c>
      <c r="S39" t="s">
        <v>269</v>
      </c>
      <c r="T39" t="s">
        <v>269</v>
      </c>
      <c r="U39" t="s">
        <v>269</v>
      </c>
      <c r="V39" t="s">
        <v>269</v>
      </c>
      <c r="W39" t="s">
        <v>269</v>
      </c>
      <c r="X39" t="s">
        <v>269</v>
      </c>
      <c r="Y39" t="s">
        <v>269</v>
      </c>
      <c r="Z39" t="s">
        <v>269</v>
      </c>
      <c r="AA39" t="s">
        <v>269</v>
      </c>
      <c r="AB39" t="s">
        <v>269</v>
      </c>
      <c r="AC39" t="s">
        <v>269</v>
      </c>
      <c r="AD39" t="s">
        <v>269</v>
      </c>
      <c r="AE39" t="s">
        <v>269</v>
      </c>
      <c r="AF39" t="s">
        <v>270</v>
      </c>
      <c r="AG39" t="s">
        <v>270</v>
      </c>
      <c r="AH39" t="s">
        <v>271</v>
      </c>
      <c r="AI39" t="s">
        <v>271</v>
      </c>
      <c r="AJ39" t="s">
        <v>24</v>
      </c>
      <c r="AK39" t="s">
        <v>24</v>
      </c>
      <c r="AL39" t="s">
        <v>24</v>
      </c>
      <c r="AM39" t="s">
        <v>24</v>
      </c>
      <c r="AN39" t="s">
        <v>24</v>
      </c>
      <c r="AO39" t="s">
        <v>24</v>
      </c>
      <c r="AP39" t="s">
        <v>24</v>
      </c>
      <c r="AQ39" t="s">
        <v>271</v>
      </c>
      <c r="AR39" t="s">
        <v>24</v>
      </c>
      <c r="AS39" t="s">
        <v>24</v>
      </c>
      <c r="AT39" t="s">
        <v>24</v>
      </c>
      <c r="AU39" t="s">
        <v>24</v>
      </c>
      <c r="AV39" t="s">
        <v>24</v>
      </c>
      <c r="AW39">
        <v>0</v>
      </c>
      <c r="AX39">
        <v>0</v>
      </c>
      <c r="AY39">
        <v>0</v>
      </c>
      <c r="AZ39" t="s">
        <v>24</v>
      </c>
      <c r="BA39">
        <v>5</v>
      </c>
      <c r="BB39">
        <v>12</v>
      </c>
      <c r="BC39" t="s">
        <v>24</v>
      </c>
      <c r="BD39" t="s">
        <v>24</v>
      </c>
      <c r="BE39" t="s">
        <v>24</v>
      </c>
      <c r="BF39" t="s">
        <v>57</v>
      </c>
      <c r="BG39" t="s">
        <v>24</v>
      </c>
      <c r="BH39" t="s">
        <v>24</v>
      </c>
      <c r="BI39" t="s">
        <v>24</v>
      </c>
      <c r="BJ39" t="s">
        <v>24</v>
      </c>
      <c r="BK39" t="s">
        <v>24</v>
      </c>
      <c r="BL39">
        <v>5000</v>
      </c>
      <c r="BM39">
        <v>1000</v>
      </c>
      <c r="BN39" s="1">
        <v>43070</v>
      </c>
      <c r="BO39" t="s">
        <v>271</v>
      </c>
      <c r="BP39">
        <v>1</v>
      </c>
      <c r="BQ39">
        <v>1680000</v>
      </c>
      <c r="BR39">
        <v>1</v>
      </c>
      <c r="BS39">
        <v>1</v>
      </c>
      <c r="BT39" t="s">
        <v>272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 t="s">
        <v>273</v>
      </c>
      <c r="CC39">
        <v>1</v>
      </c>
      <c r="CD39" t="s">
        <v>56</v>
      </c>
      <c r="CE39">
        <v>1680000</v>
      </c>
      <c r="CF39">
        <v>3</v>
      </c>
      <c r="CG39">
        <v>1</v>
      </c>
      <c r="CH39" t="s">
        <v>274</v>
      </c>
      <c r="CI39">
        <v>0</v>
      </c>
      <c r="CJ39" s="3">
        <v>43070.734399016204</v>
      </c>
      <c r="CK39">
        <v>53028286</v>
      </c>
      <c r="CL39" t="s">
        <v>24</v>
      </c>
      <c r="CM39">
        <v>0</v>
      </c>
      <c r="CN39" t="s">
        <v>24</v>
      </c>
      <c r="CO39" t="s">
        <v>24</v>
      </c>
      <c r="CP39">
        <v>0</v>
      </c>
      <c r="CQ39">
        <v>0</v>
      </c>
      <c r="CR39" s="3">
        <v>43070.734399016204</v>
      </c>
      <c r="CS39">
        <v>53028286</v>
      </c>
      <c r="CT39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PRE-FACTURA</vt:lpstr>
      <vt:lpstr>CostoMcia</vt:lpstr>
      <vt:lpstr>Recepciones</vt:lpstr>
      <vt:lpstr>Despachos</vt:lpstr>
      <vt:lpstr>Ubicaciones</vt:lpstr>
      <vt:lpstr>Inventario</vt:lpstr>
      <vt:lpstr>maestra</vt:lpstr>
      <vt:lpstr>Hoja1</vt:lpstr>
      <vt:lpstr>Mart</vt:lpstr>
      <vt:lpstr>INSUMOS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Alejandra Melo Avendaño</dc:creator>
  <cp:lastModifiedBy>Yurely Mayerli Guevara Gonzalez</cp:lastModifiedBy>
  <dcterms:created xsi:type="dcterms:W3CDTF">2015-09-03T17:15:38Z</dcterms:created>
  <dcterms:modified xsi:type="dcterms:W3CDTF">2020-07-21T18:13:53Z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