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xampp\htdocs\progrmas_presupuestales\"/>
    </mc:Choice>
  </mc:AlternateContent>
  <bookViews>
    <workbookView xWindow="-120" yWindow="-120" windowWidth="20730" windowHeight="11160" tabRatio="810"/>
  </bookViews>
  <sheets>
    <sheet name="Formato 1. Documentación de pol" sheetId="1" r:id="rId1"/>
    <sheet name="Formato 2. Alineación con la pl" sheetId="2" r:id="rId2"/>
    <sheet name="Formato 3. Vinculación con otro" sheetId="3" r:id="rId3"/>
    <sheet name="Formato 4. Identificación de in" sheetId="4" r:id="rId4"/>
    <sheet name="Formato 5. Identificación y cua" sheetId="5" r:id="rId5"/>
    <sheet name="Formato 6. Cobertura geográfica" sheetId="6" r:id="rId6"/>
    <sheet name="Formato 7. Criterios para la fo" sheetId="7" r:id="rId7"/>
    <sheet name="Formato 8. Características de l" sheetId="8" r:id="rId8"/>
    <sheet name="Formato 9. Coherencia interinst" sheetId="9" r:id="rId9"/>
    <sheet name="Formato 10. Matriz de indicador" sheetId="10" r:id="rId10"/>
    <sheet name="Formato 11. Marco de resultados" sheetId="11" r:id="rId11"/>
    <sheet name="Formato 12. Formato de document" sheetId="12" r:id="rId12"/>
    <sheet name="Formato 13. Fuentes de Informac" sheetId="13" r:id="rId13"/>
    <sheet name="Formato 14. Informes de desempe" sheetId="14" r:id="rId14"/>
    <sheet name="Formato 15. Programación de ate" sheetId="15" r:id="rId15"/>
    <sheet name="Formato 16. Costeo por componen" sheetId="16" r:id="rId16"/>
    <sheet name="Formato 17. Fuentes de financia" sheetId="17" r:id="rId1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7" i="16" l="1"/>
  <c r="J27" i="16"/>
  <c r="H27" i="16"/>
  <c r="L11" i="16"/>
  <c r="J11" i="16"/>
  <c r="H11" i="16"/>
  <c r="J19" i="16"/>
  <c r="B13" i="16"/>
  <c r="F19" i="16"/>
  <c r="C5" i="17"/>
  <c r="D5" i="17"/>
  <c r="E5" i="17"/>
  <c r="F5" i="17"/>
  <c r="B5" i="17"/>
  <c r="D11" i="16"/>
  <c r="L19" i="16"/>
  <c r="H19" i="16"/>
  <c r="D19" i="16"/>
  <c r="D27" i="16"/>
  <c r="C12" i="16"/>
  <c r="B12" i="16" s="1"/>
  <c r="B26" i="16"/>
  <c r="B25" i="16"/>
  <c r="B24" i="16"/>
  <c r="B22" i="16"/>
  <c r="B20" i="16"/>
  <c r="B18" i="16"/>
  <c r="B17" i="16"/>
  <c r="B16" i="16"/>
  <c r="B15" i="16"/>
  <c r="B14" i="16"/>
  <c r="B6" i="16"/>
  <c r="B7" i="16"/>
  <c r="B9" i="16"/>
  <c r="B10" i="16"/>
  <c r="B4" i="16"/>
  <c r="B19" i="16" l="1"/>
  <c r="B23" i="16"/>
  <c r="F27" i="16"/>
  <c r="B8" i="16"/>
  <c r="D28" i="16"/>
  <c r="B21" i="16"/>
  <c r="L28" i="16"/>
  <c r="B5" i="16"/>
  <c r="J28" i="16"/>
  <c r="H28" i="16"/>
  <c r="F11" i="16"/>
  <c r="F28" i="16" s="1"/>
  <c r="L8" i="15"/>
  <c r="L6" i="15"/>
  <c r="J8" i="15"/>
  <c r="J6" i="15"/>
  <c r="J4" i="15"/>
  <c r="H8" i="15"/>
  <c r="H6" i="15"/>
  <c r="K4" i="15"/>
  <c r="I4" i="15"/>
  <c r="G4" i="15"/>
  <c r="H4" i="15" s="1"/>
  <c r="E4" i="15"/>
  <c r="F8" i="15"/>
  <c r="F6" i="15"/>
  <c r="D8" i="15"/>
  <c r="D6" i="15"/>
  <c r="N5" i="15"/>
  <c r="B6" i="15"/>
  <c r="B8" i="15"/>
  <c r="C4" i="15"/>
  <c r="D4" i="15" s="1"/>
  <c r="L4" i="15" l="1"/>
  <c r="B27" i="16"/>
  <c r="B11" i="16"/>
  <c r="B4" i="15"/>
  <c r="F4" i="15"/>
  <c r="C10" i="6"/>
  <c r="H17" i="5"/>
  <c r="B28" i="16" l="1"/>
</calcChain>
</file>

<file path=xl/comments1.xml><?xml version="1.0" encoding="utf-8"?>
<comments xmlns="http://schemas.openxmlformats.org/spreadsheetml/2006/main">
  <authors>
    <author>Wilbert Suárez Solis</author>
  </authors>
  <commentList>
    <comment ref="A7" authorId="0" shapeId="0">
      <text>
        <r>
          <rPr>
            <b/>
            <sz val="9"/>
            <color indexed="81"/>
            <rFont val="Tahoma"/>
            <family val="2"/>
          </rPr>
          <t>Wilbert Suárez Solis:</t>
        </r>
        <r>
          <rPr>
            <sz val="9"/>
            <color indexed="81"/>
            <rFont val="Tahoma"/>
            <family val="2"/>
          </rPr>
          <t xml:space="preserve">
Los componentes no son igual a los bienes y servicios entregados, ya que un componente puede agrupar más de un bien o servicio</t>
        </r>
      </text>
    </comment>
  </commentList>
</comments>
</file>

<file path=xl/comments2.xml><?xml version="1.0" encoding="utf-8"?>
<comments xmlns="http://schemas.openxmlformats.org/spreadsheetml/2006/main">
  <authors>
    <author>Wilbert Suárez Solis</author>
  </authors>
  <commentList>
    <comment ref="D2" authorId="0" shapeId="0">
      <text>
        <r>
          <rPr>
            <b/>
            <sz val="9"/>
            <color indexed="81"/>
            <rFont val="Tahoma"/>
            <family val="2"/>
          </rPr>
          <t>Wilbert Suárez Solis:</t>
        </r>
        <r>
          <rPr>
            <sz val="9"/>
            <color indexed="81"/>
            <rFont val="Tahoma"/>
            <family val="2"/>
          </rPr>
          <t xml:space="preserve">
Se calculó el porcentaje con relación a la población objetivo del año 1, pero en teoría cada año se debería actualizar la cuantificación y más en este programa en el que la población desocupada varía cada año</t>
        </r>
      </text>
    </comment>
  </commentList>
</comments>
</file>

<file path=xl/sharedStrings.xml><?xml version="1.0" encoding="utf-8"?>
<sst xmlns="http://schemas.openxmlformats.org/spreadsheetml/2006/main" count="584" uniqueCount="394">
  <si>
    <t>Política o programa</t>
  </si>
  <si>
    <t>Objetivo</t>
  </si>
  <si>
    <t>Descripción del programa</t>
  </si>
  <si>
    <t>Población objetivo</t>
  </si>
  <si>
    <t>Identificación de bienes y servicios</t>
  </si>
  <si>
    <t>Resultados*</t>
  </si>
  <si>
    <t>Plan Estatal de Desarrollo (PED)</t>
  </si>
  <si>
    <t>Programa de Mediano Plazo (PMP)</t>
  </si>
  <si>
    <t>Otro instrumento de planeación relevante</t>
  </si>
  <si>
    <t>Nombre del instrumento de Planeacion</t>
  </si>
  <si>
    <t xml:space="preserve">  Líneas de acción planeación</t>
  </si>
  <si>
    <t xml:space="preserve"> Estrategias/políticas</t>
  </si>
  <si>
    <t>Nombre del programa</t>
  </si>
  <si>
    <t>Tipo de programa 1=Federal. 2=Estatal. 3=Municipal.</t>
  </si>
  <si>
    <t>4= Otro (especifique).</t>
  </si>
  <si>
    <t>Bienes y servicios que provee</t>
  </si>
  <si>
    <t>Cobertura 1=Todos los municipios. 2=Regional. 3=Zonas prioritarias.</t>
  </si>
  <si>
    <t>4=Municipal.</t>
  </si>
  <si>
    <t>Dirección o Depto. coordinador del programa</t>
  </si>
  <si>
    <t>1=Complemen tario 2=Posible duplicidad 3=Otro (especifique)</t>
  </si>
  <si>
    <t>Describa las interdepende ncias identificadas entre los programas</t>
  </si>
  <si>
    <t>2.-</t>
  </si>
  <si>
    <t>3.-</t>
  </si>
  <si>
    <t>4.-</t>
  </si>
  <si>
    <t>5.-</t>
  </si>
  <si>
    <t>6.-</t>
  </si>
  <si>
    <t>Públicos</t>
  </si>
  <si>
    <t>Privados</t>
  </si>
  <si>
    <t>ONG</t>
  </si>
  <si>
    <t>Otras categorías de involucrados</t>
  </si>
  <si>
    <t>Descripción del tipo de relación con el programa</t>
  </si>
  <si>
    <t xml:space="preserve">Actores </t>
  </si>
  <si>
    <t>Población de referencia</t>
  </si>
  <si>
    <t>Hombres</t>
  </si>
  <si>
    <t>Mujeres</t>
  </si>
  <si>
    <t>Hablantes de lengua indígena</t>
  </si>
  <si>
    <t>Grupos de edad</t>
  </si>
  <si>
    <t>Otros criterios</t>
  </si>
  <si>
    <t>Medio de verificación</t>
  </si>
  <si>
    <t>Población potencial o</t>
  </si>
  <si>
    <t>afectada</t>
  </si>
  <si>
    <t>Hablantes de lengua</t>
  </si>
  <si>
    <t>indígena</t>
  </si>
  <si>
    <t>Población postergada</t>
  </si>
  <si>
    <t>Nombre</t>
  </si>
  <si>
    <t>Localidad</t>
  </si>
  <si>
    <t>501-2500</t>
  </si>
  <si>
    <t>Nombre del municipio</t>
  </si>
  <si>
    <t>Población total</t>
  </si>
  <si>
    <t>% de poblacion urbana</t>
  </si>
  <si>
    <t>% de poblacion rural</t>
  </si>
  <si>
    <t>De hasta 500</t>
  </si>
  <si>
    <t>Habitantes por  tamaño de localidad</t>
  </si>
  <si>
    <t>2501-10,000</t>
  </si>
  <si>
    <t>10,001-15,000</t>
  </si>
  <si>
    <t>Más de 50,000</t>
  </si>
  <si>
    <t>15,000-50,000</t>
  </si>
  <si>
    <t>Ingreso</t>
  </si>
  <si>
    <t>Sexo</t>
  </si>
  <si>
    <t>Grupo etario</t>
  </si>
  <si>
    <t>Condición de hablante de lengua indígena</t>
  </si>
  <si>
    <t>Ubicación geográfica</t>
  </si>
  <si>
    <t>Especificar otros criterios:</t>
  </si>
  <si>
    <t xml:space="preserve">Criterio </t>
  </si>
  <si>
    <t xml:space="preserve">Descripción del criterio </t>
  </si>
  <si>
    <t>Justificación de la elección</t>
  </si>
  <si>
    <t>Bien o servicio</t>
  </si>
  <si>
    <t>Descripción del bien o servicio</t>
  </si>
  <si>
    <t>Criterios de calidad</t>
  </si>
  <si>
    <t>Criterios para determinar la entrega oportuna</t>
  </si>
  <si>
    <t>Requisitos para acceder a los bienes o servicios</t>
  </si>
  <si>
    <t>Por qué este bien o servicio es necesario para cumplir el objetivo</t>
  </si>
  <si>
    <t xml:space="preserve">Institución </t>
  </si>
  <si>
    <t>Área</t>
  </si>
  <si>
    <t xml:space="preserve"> Responsabilidad </t>
  </si>
  <si>
    <t xml:space="preserve">Interactúa con </t>
  </si>
  <si>
    <t>Mecanismos de coordinación</t>
  </si>
  <si>
    <t>Fin</t>
  </si>
  <si>
    <t>Propósito</t>
  </si>
  <si>
    <t>Resumen narrativo</t>
  </si>
  <si>
    <t>Indicadores</t>
  </si>
  <si>
    <t>Medio de verificacion</t>
  </si>
  <si>
    <t>Supuestos</t>
  </si>
  <si>
    <t>Marco de resultados de mediano plazo</t>
  </si>
  <si>
    <t>Indicadores y metas</t>
  </si>
  <si>
    <t>Medios de verificación</t>
  </si>
  <si>
    <t>Meta</t>
  </si>
  <si>
    <t>Línea base</t>
  </si>
  <si>
    <t>Metas</t>
  </si>
  <si>
    <t>año 1</t>
  </si>
  <si>
    <t>año 2</t>
  </si>
  <si>
    <t>año 3</t>
  </si>
  <si>
    <t>año 4</t>
  </si>
  <si>
    <t>año 5</t>
  </si>
  <si>
    <t>Meta final</t>
  </si>
  <si>
    <t>Propósito:</t>
  </si>
  <si>
    <t>Componentes:</t>
  </si>
  <si>
    <t>Formato de Documentación de Indicadores Programas Presupuestarios</t>
  </si>
  <si>
    <t>Programa:</t>
  </si>
  <si>
    <t>Clave</t>
  </si>
  <si>
    <t>Indicador</t>
  </si>
  <si>
    <t>Nombre del indicador</t>
  </si>
  <si>
    <t>Definición</t>
  </si>
  <si>
    <t>Método de cálculo (Algoritmo)</t>
  </si>
  <si>
    <t>Variables</t>
  </si>
  <si>
    <t>Variable B</t>
  </si>
  <si>
    <t>Nombre:</t>
  </si>
  <si>
    <t>Medio de verificación:</t>
  </si>
  <si>
    <t>Variable C</t>
  </si>
  <si>
    <t>Variable D</t>
  </si>
  <si>
    <t>Variable E</t>
  </si>
  <si>
    <t>Línea base o valor de referencia</t>
  </si>
  <si>
    <t>Valor:</t>
  </si>
  <si>
    <t>Unidad de Medida</t>
  </si>
  <si>
    <t>Fecha:</t>
  </si>
  <si>
    <t>Metadatos</t>
  </si>
  <si>
    <t>Tipo de Algoritmo:</t>
  </si>
  <si>
    <t>Periodicidad de cálculo:</t>
  </si>
  <si>
    <t>Tendencia:</t>
  </si>
  <si>
    <t>Ámbito de medición:</t>
  </si>
  <si>
    <t>Dimensión del desempeño:</t>
  </si>
  <si>
    <t>Registro Administrativo generado</t>
  </si>
  <si>
    <t>Desagregación por sexo (si/no)</t>
  </si>
  <si>
    <t>Instrumento de recolección de la información</t>
  </si>
  <si>
    <t>¿En qué programa tiene o tendrá su base de datos?</t>
  </si>
  <si>
    <t>Responsable de la producción de información</t>
  </si>
  <si>
    <t>Periodicidad de la producción de la información</t>
  </si>
  <si>
    <t>Avance trimestral de indicadores de programas presupuestarios</t>
  </si>
  <si>
    <t>Anexo de resultados de los programas presupuestarios de la cuenta pública (indicadores y estadística)</t>
  </si>
  <si>
    <t>Informe de gobierno</t>
  </si>
  <si>
    <t xml:space="preserve">Nombre del reporte </t>
  </si>
  <si>
    <t xml:space="preserve">Periodicidad </t>
  </si>
  <si>
    <t>Responsable de la integración</t>
  </si>
  <si>
    <t>Concepto</t>
  </si>
  <si>
    <t>Total de personas a atender los próximos</t>
  </si>
  <si>
    <t>5 años</t>
  </si>
  <si>
    <t>Año 1</t>
  </si>
  <si>
    <t>% de la población objetivo</t>
  </si>
  <si>
    <t>Año 2</t>
  </si>
  <si>
    <t>Año 3</t>
  </si>
  <si>
    <t>Año 4</t>
  </si>
  <si>
    <t>Año 5</t>
  </si>
  <si>
    <t>Total</t>
  </si>
  <si>
    <t>Grupo de edad *</t>
  </si>
  <si>
    <t>* Desagregar por renglón los grupos de edad relevantes</t>
  </si>
  <si>
    <t>** Un criterio por renglón</t>
  </si>
  <si>
    <t>Otros criterios de focalización **</t>
  </si>
  <si>
    <t>Componente/ ´capítulo</t>
  </si>
  <si>
    <t>Costos</t>
  </si>
  <si>
    <t>Meta Año 1</t>
  </si>
  <si>
    <t>Meta global del componente</t>
  </si>
  <si>
    <t xml:space="preserve">Fuentes de financiamiento </t>
  </si>
  <si>
    <t xml:space="preserve">Año 1 </t>
  </si>
  <si>
    <t xml:space="preserve">Año 2 </t>
  </si>
  <si>
    <t xml:space="preserve">Año 3 </t>
  </si>
  <si>
    <t xml:space="preserve">Año 4 </t>
  </si>
  <si>
    <t>Lugar donde se implementará</t>
  </si>
  <si>
    <t xml:space="preserve">Hasta linea de accion, eje politica, </t>
  </si>
  <si>
    <t>PENDIENTE</t>
  </si>
  <si>
    <t>Programa Regional</t>
  </si>
  <si>
    <t>INEGI PRECARGADO</t>
  </si>
  <si>
    <t>LIMITAR CAPTURA A 300 CARACTERES</t>
  </si>
  <si>
    <t>CARGAR DPENDENCIAS, ENTIDADES, DIRECCION, JEFATURA</t>
  </si>
  <si>
    <t>VALIDAR</t>
  </si>
  <si>
    <t>SI ES DEL INDICADOR DE FIN SI,  Y PROPOSITO. NO SE TIENE D COMPONENTES</t>
  </si>
  <si>
    <t>VARIABLES</t>
  </si>
  <si>
    <t xml:space="preserve">Indicadores </t>
  </si>
  <si>
    <t>Todos los municipios del Estado</t>
  </si>
  <si>
    <t>La población objetivo del PAE la constituyen personas que sean Buscadores de empleo que cuenten con 16 años o más. Para el caso de jornaleros agrícolas, 18 años cumplidos o más</t>
  </si>
  <si>
    <t>Disminuir la desocupación laboral</t>
  </si>
  <si>
    <t>Capacitación</t>
  </si>
  <si>
    <t>Fomento al empleo</t>
  </si>
  <si>
    <t>Las personas que se encuentran en situación de subempleo o desempleo acceden a un empleo u ocupación productiva.</t>
  </si>
  <si>
    <t>Se conforma por cuatro subprogramas denominados Servicios de Vinculación Laboral, Apoyos de Capacitación para la Empleabilidad, Fomento al Autoempleo y Movilidad Laboral Interna, por medio de los cuales, se brindan diversos servicios o apoyos, como intermediación laboral entre oferta y demanda de empleo, así como apoyos económicos o en especie, para facilitar el acceso al empleo u ocupación productiva.</t>
  </si>
  <si>
    <t>Hacen solicitudes de capacitación y de personas con ciertos perfiles</t>
  </si>
  <si>
    <t>Hacen solicitudes de capacitación a egresados de escuelas técnicas terminales o de instituciones de educación media y superior, que se encuentran en búsqueda de empleo,</t>
  </si>
  <si>
    <t> Población Económicamente Activa</t>
  </si>
  <si>
    <t> 623,041</t>
  </si>
  <si>
    <t> 428 299</t>
  </si>
  <si>
    <t> 40, 273</t>
  </si>
  <si>
    <t>INEGI (Encuesta Nacional de Ocupación y Empleo 1 trimestre 2017)</t>
  </si>
  <si>
    <t>Censo de Población y Vivienda 2010</t>
  </si>
  <si>
    <t>Personas desocupadas</t>
  </si>
  <si>
    <t>Población programada</t>
  </si>
  <si>
    <t>Personas desocupadas y subocupadas de 16 años o más que atenderá el programa</t>
  </si>
  <si>
    <t>Registros Administrativos</t>
  </si>
  <si>
    <t>Registros Admnistrativos</t>
  </si>
  <si>
    <t>Mérida</t>
  </si>
  <si>
    <t>Komchén</t>
  </si>
  <si>
    <t>Umán</t>
  </si>
  <si>
    <t>Progreso</t>
  </si>
  <si>
    <t>Noc Ac</t>
  </si>
  <si>
    <t>Se apoya a cualquier persona que lo solicita</t>
  </si>
  <si>
    <t>No se restringe o límita por condición de lengua índigena</t>
  </si>
  <si>
    <t>Es la edad legal para trabajar</t>
  </si>
  <si>
    <t>La cobertura depende del solicitante</t>
  </si>
  <si>
    <t>Promoción del perfil laboral entre Empleadores con vacantes de trabajo afines</t>
  </si>
  <si>
    <t>Bolsa de trabajo</t>
  </si>
  <si>
    <t>Apoyos económicos
Apoyos en especie
Capacitación
Bolsa de trabajo</t>
  </si>
  <si>
    <t>Cursos esencialmente prácticos, orientados a la adquisición, fortalecimiento o reconversión de habilidades laborales de los Solicitantes de empleo seleccionados, que les permitan favorecer su colocación en un puesto de trabajo</t>
  </si>
  <si>
    <t>Exámen de conocimiento posterior a la capacitación</t>
  </si>
  <si>
    <t>Apoyo económico</t>
  </si>
  <si>
    <t>Apoyo en especie</t>
  </si>
  <si>
    <t>Se entregará mediante medios electrónicos y en un plazo no mayor a 5 días hábiles</t>
  </si>
  <si>
    <t>Así lo dictamina las Reglas de Operación</t>
  </si>
  <si>
    <t>CLABE” (Clave Bancaria Estandarizada de 18 dígitos)
CURP
Comprobante domiciliario
Identificación oficial</t>
  </si>
  <si>
    <t>Para sufragar los gastos que implica el cambio de residencia temporal del solicitante de empleo, el cual será hasta por un monto de $1,800.00 (Mil ochocientos pesos 00/100 M.N.)</t>
  </si>
  <si>
    <t>CURP
Comprobante máximo de estudios
Identificación oficial
Comprobante domiciliario
Autorizar de manera expresa el tratamiento de sus Datos Personales con la finalidad de llevar a cabo su vinculación laboral a través de alguno de los servicios en referencia</t>
  </si>
  <si>
    <t>CLABE” (Clave Bancaria Estandarizada de 18 dígitos)
CURP
Comprobante domiciliario
Identificación oficial
Tener experiencia de por lo menos seis meses en las actividades</t>
  </si>
  <si>
    <t>Otorgamiento de mobiliario, maquinaria, equipo y/o herramienta, cuyo costo puede ser de hasta $25,000.00 por persona; y hasta $125,000.00  cuando el número de integrantes que conforman la iniciativa de ocupación por cuenta propia sea de cinco o más personas.</t>
  </si>
  <si>
    <t>Porque con esto se garantiza que el costo inicial que le implica a la persona empezar a laborar no sea un impedimento</t>
  </si>
  <si>
    <t>Para fortalecer las empresas de emprendedores y personas que generan autoempleo</t>
  </si>
  <si>
    <t>Que se entregue máximo un mes después de su solicitud</t>
  </si>
  <si>
    <t>Que no transcurra más de dos meses entre la solicitud y la capacitación</t>
  </si>
  <si>
    <t>Que se cargue a la bolsa de trabajo cinco días habiles posteriores a la solicitud</t>
  </si>
  <si>
    <t>Para generar un vinculo entre la oferta y la demanda de trabajo</t>
  </si>
  <si>
    <t>Que el equipo sea nuevo y no presente golpes o rayaduras</t>
  </si>
  <si>
    <t>Secretaría de Fomento Económico y Trabajo</t>
  </si>
  <si>
    <t>Subsecretaría del Trabajo</t>
  </si>
  <si>
    <t>Ejecutar el programa</t>
  </si>
  <si>
    <t>Secretaría de Administración y Finanzas</t>
  </si>
  <si>
    <t>Oficios</t>
  </si>
  <si>
    <t>Subsecretaría de Presupuesto y Control del Gasto</t>
  </si>
  <si>
    <t>Transfiere los recursos</t>
  </si>
  <si>
    <t>Crecimiento Promedio de Trabajadores Asegurados ante el IMSS en Yucatán</t>
  </si>
  <si>
    <t>Cubos dinámicos IMSS</t>
  </si>
  <si>
    <t>Contribuir a incrementar la calidad del empleo en Yucatán mediante la ocupación de las personas desempleadas o subempledas</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</si>
  <si>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</si>
  <si>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Apoyos económicos entregados</t>
  </si>
  <si>
    <t>Porcentaje de apoyos económicos entregado</t>
  </si>
  <si>
    <t>Sistema de Información de Apoyo al Empleo Web (SISPAEW ). Reporte Detalle de Acciones. Unidad de Apoyos Financieros a la Capacitación. Servicio Nacional de Empleo Yucatán (SNEY)</t>
  </si>
  <si>
    <t>Las empresas tienen interés de contratar a los beneficiarios.</t>
  </si>
  <si>
    <t>Los beneficiarios concluyen los procesos de capacitación.</t>
  </si>
  <si>
    <t>Los beneficiarios le dan el uso adecuado a las herramientas.</t>
  </si>
  <si>
    <t>Apoyo en especie entregado.</t>
  </si>
  <si>
    <t>Porcentaje de apoyos en especie entregados</t>
  </si>
  <si>
    <t>Sistema de Información de Apoyo al Empleo Web (SISPAEW). Reporte Detalle de Acciones. Unidad de Apoyos Financieros a la Capacitación. Servicio Nacional de Empleo Yucatán (SNEY).</t>
  </si>
  <si>
    <t>Servicio de vinculación laboral realizado.</t>
  </si>
  <si>
    <t>Porcentaje de personas colocadas en un empleo</t>
  </si>
  <si>
    <t>Sistema Integral de Información del Servicio Nacional de Empleo (SIISNE). Reporte de colocación. Unidad de Vinculación Laboral. Servicio Nacional de Empleo
Yucatán (SNEY).
Sistema de Información de Ferias de Empleo (SIFE). Reporte de Colocación. Unidad de Vinculación Laboral. Servicio Nacional de Empleo Yucatán
(SNEY).</t>
  </si>
  <si>
    <t>Los buscadores de empleo y los empleadores hacen uso del servicio de vinculación laboral.</t>
  </si>
  <si>
    <t>C1A1 Recepción de solicitudes.</t>
  </si>
  <si>
    <t>Actividades</t>
  </si>
  <si>
    <t>Componentes</t>
  </si>
  <si>
    <t>C1A2 Selección de los beneficiarios.</t>
  </si>
  <si>
    <t>C1A3 Verificación de las colocaciones.</t>
  </si>
  <si>
    <t>C2A1 Selección de beneficiarios.</t>
  </si>
  <si>
    <t>C2A2 Elaboración del proyecto.</t>
  </si>
  <si>
    <t>C2A3 Análisis de la viabilidad y rentabilidad del proyecto</t>
  </si>
  <si>
    <t>C3A1 Recepción y atención personalizada a solicitantes de empleo y empleadores.</t>
  </si>
  <si>
    <t>C3A2 Concertación de empresas y captación de vacantes</t>
  </si>
  <si>
    <t>C3A3 Canalización entre desempleados y empleadores.</t>
  </si>
  <si>
    <t>Variación porcentual de solicitudes recibidas con relación al año anterior</t>
  </si>
  <si>
    <t>Porcentaje de beneficiarios atendidos con relación a las solicitudes</t>
  </si>
  <si>
    <t>Porcentaje de beneficiarios que mantuvieron el empleo</t>
  </si>
  <si>
    <t>Porcentaje de proyectos realizados con relación alos programados</t>
  </si>
  <si>
    <t>Porcentaje de proyectos aprobados</t>
  </si>
  <si>
    <t>Variación porcentual de empresas participantes con relación al año anterior</t>
  </si>
  <si>
    <t>Variación porcentual de puestos ofertados</t>
  </si>
  <si>
    <t>Porcentaje de colocación de personas desempleadas y subempleadas</t>
  </si>
  <si>
    <t>Mide la proporción de la población desempleada y sub-empleada del Estado que logra la colocación en un empleo o que comienza una iniciativa de ocupación por cuenta propia.</t>
  </si>
  <si>
    <t>Porcentaje ---&gt; (B/C)*100</t>
  </si>
  <si>
    <t>Total de beneficiarios colocados en un empleo o que comienzan una iniciativa de ocupación por cuenta propia</t>
  </si>
  <si>
    <t>Total de beneficiarios atendidos por programas y servicios de vinculación del Servicio Nacional de Empleo, Yucatán</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</si>
  <si>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</si>
  <si>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Porcentaje</t>
  </si>
  <si>
    <t>Trimestral</t>
  </si>
  <si>
    <t>Ascedente</t>
  </si>
  <si>
    <t>Resultados de corto plazo</t>
  </si>
  <si>
    <t>Eficacia</t>
  </si>
  <si>
    <t>Sí</t>
  </si>
  <si>
    <t>Registro Administrativo</t>
  </si>
  <si>
    <t>Sistema Integral de Información del Servicio Nacional de Empleo</t>
  </si>
  <si>
    <t>Reporte de Colocación</t>
  </si>
  <si>
    <t>Unidad de Vinculación Laboral. Servicio Nacional de Empleo Yucatán.</t>
  </si>
  <si>
    <t>Sistema de Información de Apoyo al Empleo Web (SISPAEW)</t>
  </si>
  <si>
    <t>Reporte Detalle de Acciones</t>
  </si>
  <si>
    <t>Unidad de Apoyos Financieros a la Capacitación</t>
  </si>
  <si>
    <t>Total de apoyos económicos entregados</t>
  </si>
  <si>
    <t>Total de apoyos económicos entregados programados</t>
  </si>
  <si>
    <t>Total de personas apoyadas</t>
  </si>
  <si>
    <t>Total de personas programadas a atender</t>
  </si>
  <si>
    <t>Total de personas colocadas a través de los servicios de vinculación laboral en el año actual</t>
  </si>
  <si>
    <t>Total de personas programadas a colocar a través de los servicios de vinculación laboral en el año actual</t>
  </si>
  <si>
    <t>Anual</t>
  </si>
  <si>
    <t>Otros: Programa Anual de Trabajo</t>
  </si>
  <si>
    <t>Mensual</t>
  </si>
  <si>
    <t>Recursos Federales</t>
  </si>
  <si>
    <t>Recursos fiscales propios</t>
  </si>
  <si>
    <t>Subtotal</t>
  </si>
  <si>
    <t>Catalogo</t>
  </si>
  <si>
    <t>Estatal, Municipios</t>
  </si>
  <si>
    <t>Catalogo Proposito de la MIR</t>
  </si>
  <si>
    <t>campo abierto 500</t>
  </si>
  <si>
    <t>campo abierto</t>
  </si>
  <si>
    <t>Selector multiple</t>
  </si>
  <si>
    <t>catalogos  de programas estatales fedrales</t>
  </si>
  <si>
    <t>salas</t>
  </si>
  <si>
    <t>texto abierto</t>
  </si>
  <si>
    <t>Construir catalogo</t>
  </si>
  <si>
    <t>Texto abierto</t>
  </si>
  <si>
    <t>Catalogos de tipos de poblacion campo abierto</t>
  </si>
  <si>
    <t>INEGI</t>
  </si>
  <si>
    <t>Texto</t>
  </si>
  <si>
    <t>a nivl localidad</t>
  </si>
  <si>
    <t>que cuadre la poblacion total con la proggramada del formato 5</t>
  </si>
  <si>
    <t xml:space="preserve">catalogo </t>
  </si>
  <si>
    <t>cataloo</t>
  </si>
  <si>
    <t xml:space="preserve">invetisr funte </t>
  </si>
  <si>
    <t>deben cuadrar con los dl selector dl formato 1</t>
  </si>
  <si>
    <t xml:space="preserve">texto </t>
  </si>
  <si>
    <t>cat depedencias estatals</t>
  </si>
  <si>
    <t>dpendencia, ccosto</t>
  </si>
  <si>
    <t>armar catalogo</t>
  </si>
  <si>
    <t>saf, jorge avils</t>
  </si>
  <si>
    <t>cualquir institucion estatalfedral</t>
  </si>
  <si>
    <t>MIR</t>
  </si>
  <si>
    <t>texto abierto, lo mismo que la mir</t>
  </si>
  <si>
    <t>mir</t>
  </si>
  <si>
    <t>capt</t>
  </si>
  <si>
    <t>capt 2 dec</t>
  </si>
  <si>
    <t>FT Indicadores se construye aqui</t>
  </si>
  <si>
    <t>Campo abierto para genrar catalgo</t>
  </si>
  <si>
    <t>Catalogo: RA; Encuesta, censo</t>
  </si>
  <si>
    <t>Abierto</t>
  </si>
  <si>
    <t>Catalog</t>
  </si>
  <si>
    <t>catalogo</t>
  </si>
  <si>
    <t>catalogo secrtaria, area</t>
  </si>
  <si>
    <t>idem al 5, pide para siguientes años</t>
  </si>
  <si>
    <t>debe cuadrar año 1 con el formato 17</t>
  </si>
  <si>
    <t>Cuadrar con anterior</t>
  </si>
  <si>
    <t>combo</t>
  </si>
  <si>
    <t>text area</t>
  </si>
  <si>
    <t>¿es un comb o es text area?</t>
  </si>
  <si>
    <r>
      <t>Incrementar la calidad del empleo en Yucatán</t>
    </r>
    <r>
      <rPr>
        <sz val="8"/>
        <color rgb="FFFF0000"/>
        <rFont val="Times New Roman"/>
        <family val="1"/>
      </rPr>
      <t xml:space="preserve"> (combo</t>
    </r>
  </si>
  <si>
    <r>
      <t>Promover la inclusión laboral productiva</t>
    </r>
    <r>
      <rPr>
        <sz val="8"/>
        <color rgb="FFFF0000"/>
        <rFont val="Times New Roman"/>
        <family val="1"/>
      </rPr>
      <t>.(combo)</t>
    </r>
  </si>
  <si>
    <r>
      <t>Vincular los sectores público, privado, social y académico para mejorar el acceso laboral incluyente y productivo.</t>
    </r>
    <r>
      <rPr>
        <sz val="8"/>
        <color rgb="FFFF0000"/>
        <rFont val="Times New Roman"/>
        <family val="1"/>
      </rPr>
      <t xml:space="preserve"> (puede ser mas de una linea de accion)</t>
    </r>
    <r>
      <rPr>
        <sz val="8"/>
        <rFont val="Times New Roman"/>
        <family val="1"/>
      </rPr>
      <t xml:space="preserve">
Facilitar la inserción en el mercado laboral de todos los grupos sociales.</t>
    </r>
  </si>
  <si>
    <r>
      <t xml:space="preserve">Apoyo al Empleo </t>
    </r>
    <r>
      <rPr>
        <b/>
        <sz val="9"/>
        <color rgb="FFFF0000"/>
        <rFont val="Arial"/>
        <family val="2"/>
      </rPr>
      <t>¿ son los registrados en el formato 1?</t>
    </r>
  </si>
  <si>
    <t>1 (combo)</t>
  </si>
  <si>
    <r>
      <t xml:space="preserve">Brindar atención a la población buscadora de empleo, mediante la prestación de Servicios de Vinculación Laboral y/o apoyos económicos o en especie, con la finalidad de facilitar su colocación en un puesto de trabajo o actividad productiva </t>
    </r>
    <r>
      <rPr>
        <sz val="8"/>
        <color rgb="FFFF0000"/>
        <rFont val="Times New Roman"/>
        <family val="1"/>
      </rPr>
      <t>(text area)</t>
    </r>
  </si>
  <si>
    <r>
      <t>Personas buscadores de empleo que cuenten con 16 años o más. Para el caso de jornaleros agrícolas, 18 años cumplidos o más</t>
    </r>
    <r>
      <rPr>
        <sz val="8"/>
        <color rgb="FFFF0000"/>
        <rFont val="Times New Roman"/>
        <family val="1"/>
      </rPr>
      <t xml:space="preserve"> (¿es el mismo del formato 1?)</t>
    </r>
  </si>
  <si>
    <r>
      <t xml:space="preserve">Apoyos económicos
Apoyos en especie
Capacitación
Vinculación
</t>
    </r>
    <r>
      <rPr>
        <sz val="8"/>
        <color rgb="FFFF0000"/>
        <rFont val="Times New Roman"/>
        <family val="1"/>
      </rPr>
      <t>Orientación ¿es un combo o es de forma manual, en todo caso se tiene que agregar uno por uno?</t>
    </r>
  </si>
  <si>
    <r>
      <t xml:space="preserve">1 </t>
    </r>
    <r>
      <rPr>
        <sz val="8"/>
        <color rgb="FFFF0000"/>
        <rFont val="Times New Roman"/>
        <family val="1"/>
      </rPr>
      <t>(combo box)</t>
    </r>
  </si>
  <si>
    <r>
      <t xml:space="preserve">Secretaría de Trabajo y Previsión  Social </t>
    </r>
    <r>
      <rPr>
        <sz val="8"/>
        <color rgb="FFFF0000"/>
        <rFont val="Times New Roman"/>
        <family val="1"/>
      </rPr>
      <t>¿ es de forma manual o se pone automaticamente al registrar la dependencia?</t>
    </r>
  </si>
  <si>
    <r>
      <t>1</t>
    </r>
    <r>
      <rPr>
        <sz val="8"/>
        <color rgb="FFFF0000"/>
        <rFont val="Times New Roman"/>
        <family val="1"/>
      </rPr>
      <t xml:space="preserve"> combo</t>
    </r>
  </si>
  <si>
    <r>
      <t xml:space="preserve">El gobierno del estadp implementa el programa federal y lo complementa con recursos propios para ampliar la cobertura </t>
    </r>
    <r>
      <rPr>
        <sz val="8"/>
        <color rgb="FFFF0000"/>
        <rFont val="Times New Roman"/>
        <family val="1"/>
      </rPr>
      <t>¿ es de forma libre?</t>
    </r>
  </si>
  <si>
    <t xml:space="preserve">¿En este campo no se pone nada? </t>
  </si>
  <si>
    <t>Población ¿ se pone de forma manual es un catalogo?</t>
  </si>
  <si>
    <r>
      <t xml:space="preserve">Solicita los bienes y servicios del programa </t>
    </r>
    <r>
      <rPr>
        <sz val="8"/>
        <color rgb="FFFF0000"/>
        <rFont val="Times New Roman"/>
        <family val="1"/>
      </rPr>
      <t>¿ es de forma manual?</t>
    </r>
  </si>
  <si>
    <t>Empresas -¿ en caso de que no haya puede quedar en un formato vacio?</t>
  </si>
  <si>
    <r>
      <t xml:space="preserve">Escuelas </t>
    </r>
    <r>
      <rPr>
        <sz val="8"/>
        <color rgb="FFFF0000"/>
        <rFont val="Times New Roman"/>
        <family val="1"/>
      </rPr>
      <t>¿ ese catalogo no los van a pasar?</t>
    </r>
  </si>
  <si>
    <t>¿ el medio de verificacion es un catalogo?</t>
  </si>
  <si>
    <r>
      <t xml:space="preserve"> Población a la que el programa no podrá llegar </t>
    </r>
    <r>
      <rPr>
        <sz val="9"/>
        <color rgb="FFFF0000"/>
        <rFont val="Times New Roman"/>
        <family val="1"/>
      </rPr>
      <t>¿ es un campo abierto?</t>
    </r>
  </si>
  <si>
    <t>¿Las columnas marcadas en amariilo son las que se usan como referencia para el calculo de la poblacion obejtivo?</t>
  </si>
  <si>
    <r>
      <t>Personas desocupadas y subocupadas de 16 años  que están en búsqueda de un empleo</t>
    </r>
    <r>
      <rPr>
        <sz val="9"/>
        <color rgb="FFFF0000"/>
        <rFont val="Times New Roman"/>
        <family val="1"/>
      </rPr>
      <t xml:space="preserve"> Si es un campo abierto, se puede agregar mas tipos de poblacion objetivo</t>
    </r>
  </si>
  <si>
    <t>¿ de que fila del formato anterior?</t>
  </si>
  <si>
    <r>
      <t>Percibir en su núcleo familiar un ingreso menor a seis salarios mínimos mensuales</t>
    </r>
    <r>
      <rPr>
        <sz val="8"/>
        <color rgb="FFFF0000"/>
        <rFont val="Times New Roman"/>
        <family val="1"/>
      </rPr>
      <t xml:space="preserve"> ¿ es un campo libre?</t>
    </r>
  </si>
  <si>
    <r>
      <t xml:space="preserve">Indistinto </t>
    </r>
    <r>
      <rPr>
        <sz val="8"/>
        <color rgb="FFFF0000"/>
        <rFont val="Times New Roman"/>
        <family val="1"/>
      </rPr>
      <t>-combo</t>
    </r>
  </si>
  <si>
    <r>
      <t xml:space="preserve">16 años y más </t>
    </r>
    <r>
      <rPr>
        <sz val="8"/>
        <color rgb="FFFF0000"/>
        <rFont val="Times New Roman"/>
        <family val="1"/>
      </rPr>
      <t>¿combo?</t>
    </r>
  </si>
  <si>
    <r>
      <t>Cualquier municipio y localidad del estado de Yucatán</t>
    </r>
    <r>
      <rPr>
        <sz val="8"/>
        <color rgb="FFFF0000"/>
        <rFont val="Times New Roman"/>
        <family val="1"/>
      </rPr>
      <t xml:space="preserve"> -¿combo o es de forma manual?</t>
    </r>
  </si>
  <si>
    <t>¿ campo abierto o un combo box?</t>
  </si>
  <si>
    <t>.</t>
  </si>
  <si>
    <t>¿todas las columnas son de text abierto?</t>
  </si>
  <si>
    <t>¿ es catalogo?</t>
  </si>
  <si>
    <t>¿ estas areas se capturan cuando se da de alta la dependencia, en todo caso seria un combo?</t>
  </si>
  <si>
    <t>¿ las dependencias tienen relaciones o simplemente es un catalogo?</t>
  </si>
  <si>
    <t>¿esta columna se hace de forma manual?</t>
  </si>
  <si>
    <t>¿es un catalogo?</t>
  </si>
  <si>
    <t>¿ es un combo box?</t>
  </si>
  <si>
    <t>¿ es un catalogo?</t>
  </si>
  <si>
    <t>¿ que es una mir?</t>
  </si>
  <si>
    <t>¿aquí se dan de alta los indicadores que se usan en el formato 11?</t>
  </si>
  <si>
    <t>¿ esto se pone de forma manual?</t>
  </si>
  <si>
    <t>¿estas varibales son combo box?</t>
  </si>
  <si>
    <t>mee to</t>
  </si>
  <si>
    <t>Solo un programa por captutra por dependencia</t>
  </si>
  <si>
    <t>En un futuro van hacer catalogos , "por deifinir"</t>
  </si>
  <si>
    <t>va hacer un comob a efectos del demo</t>
  </si>
  <si>
    <t>manual</t>
  </si>
  <si>
    <t>es un combo  que viene de un catalgo</t>
  </si>
  <si>
    <t>INEGI (Encuesta Nacional de Ocupación y Empleo 1 trimestre 2017) campos abiertos de manera provicional</t>
  </si>
  <si>
    <r>
      <t xml:space="preserve">INEGI (Encuesta Nacional de Ocupación y Empleo 1 trimestre 2017) </t>
    </r>
    <r>
      <rPr>
        <sz val="9"/>
        <color rgb="FFFF0000"/>
        <rFont val="Times New Roman"/>
        <family val="1"/>
      </rPr>
      <t xml:space="preserve">campo abiertto </t>
    </r>
  </si>
  <si>
    <t>algunas de ejemplo</t>
  </si>
  <si>
    <t>en esta columna son los mismo bienes y servicios del formato 3? Combo</t>
  </si>
  <si>
    <t>¿ estas son las instituciones relacionadas? Combo</t>
  </si>
  <si>
    <t>Subsecretaría del Trabajo combo</t>
  </si>
  <si>
    <t xml:space="preserve">comob </t>
  </si>
  <si>
    <t>TODO ESTE FORMATO PENDIENTE</t>
  </si>
  <si>
    <t>formato pendiente</t>
  </si>
  <si>
    <t>Fomento al Empleo comob</t>
  </si>
  <si>
    <t xml:space="preserve"> 098PP manual</t>
  </si>
  <si>
    <t>Porcentaje de colocación de personas desempleadas y subempleadas manual</t>
  </si>
  <si>
    <t>CON EL CATALOGO DE GRUPOS DE DAD ETARIO combo</t>
  </si>
  <si>
    <t>campo abierto con un boton guardar, manejar los mismos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</si>
</sst>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quot;$&quot;#,##0.00"/>
  </numFmts>
  <fonts count="38" x14ac:knownFonts="1">
    <font>
      <sz val="11"/>
      <color theme="1"/>
      <name val="Calibri"/>
      <family val="2"/>
      <scheme val="minor"/>
    </font>
    <font>
      <b/>
      <sz val="11"/>
      <color theme="1"/>
      <name val="Arial"/>
      <family val="2"/>
    </font>
    <font>
      <b/>
      <sz val="10.5"/>
      <color theme="1"/>
      <name val="Arial"/>
      <family val="2"/>
    </font>
    <font>
      <b/>
      <sz val="9.5"/>
      <color rgb="FFFFFFFF"/>
      <name val="Arial"/>
      <family val="2"/>
    </font>
    <font>
      <b/>
      <sz val="9.5"/>
      <name val="Arial"/>
      <family val="2"/>
    </font>
    <font>
      <sz val="8"/>
      <name val="Times New Roman"/>
      <family val="1"/>
    </font>
    <font>
      <b/>
      <sz val="10.5"/>
      <color rgb="FFFFFFFF"/>
      <name val="Arial"/>
      <family val="2"/>
    </font>
    <font>
      <b/>
      <sz val="10.5"/>
      <name val="Arial"/>
      <family val="2"/>
    </font>
    <font>
      <b/>
      <sz val="14"/>
      <color theme="1"/>
      <name val="Arial"/>
      <family val="2"/>
    </font>
    <font>
      <b/>
      <sz val="8.5"/>
      <color rgb="FFFFFFFF"/>
      <name val="Arial"/>
      <family val="2"/>
    </font>
    <font>
      <b/>
      <sz val="9"/>
      <name val="Arial"/>
      <family val="2"/>
    </font>
    <font>
      <b/>
      <sz val="13"/>
      <color theme="1"/>
      <name val="Arial"/>
      <family val="2"/>
    </font>
    <font>
      <b/>
      <sz val="10"/>
      <color rgb="FFFFFFFF"/>
      <name val="Arial"/>
      <family val="2"/>
    </font>
    <font>
      <b/>
      <sz val="10"/>
      <name val="Arial"/>
      <family val="2"/>
    </font>
    <font>
      <b/>
      <sz val="10"/>
      <color theme="1"/>
      <name val="Arial"/>
      <family val="2"/>
    </font>
    <font>
      <b/>
      <sz val="5.5"/>
      <color theme="1"/>
      <name val="Arial"/>
      <family val="2"/>
    </font>
    <font>
      <sz val="9"/>
      <name val="Times New Roman"/>
      <family val="1"/>
    </font>
    <font>
      <b/>
      <sz val="13.5"/>
      <color theme="1"/>
      <name val="Arial"/>
      <family val="2"/>
    </font>
    <font>
      <b/>
      <sz val="5"/>
      <color theme="1"/>
      <name val="Arial"/>
      <family val="2"/>
    </font>
    <font>
      <b/>
      <sz val="6.5"/>
      <color theme="1"/>
      <name val="Arial"/>
      <family val="2"/>
    </font>
    <font>
      <b/>
      <sz val="10"/>
      <color rgb="FFFFFFFF"/>
      <name val="Trebuchet MS"/>
      <family val="2"/>
    </font>
    <font>
      <b/>
      <sz val="10"/>
      <name val="Trebuchet MS"/>
      <family val="2"/>
    </font>
    <font>
      <b/>
      <sz val="7.5"/>
      <color theme="1"/>
      <name val="Arial"/>
      <family val="2"/>
    </font>
    <font>
      <b/>
      <sz val="9"/>
      <color rgb="FFFFFFFF"/>
      <name val="Arial"/>
      <family val="2"/>
    </font>
    <font>
      <sz val="9"/>
      <name val="Arial"/>
      <family val="2"/>
    </font>
    <font>
      <b/>
      <sz val="7.5"/>
      <name val="Arial"/>
      <family val="2"/>
    </font>
    <font>
      <sz val="7.5"/>
      <color theme="1"/>
      <name val="Arial"/>
      <family val="2"/>
    </font>
    <font>
      <sz val="11"/>
      <color theme="1"/>
      <name val="Calibri"/>
      <family val="2"/>
      <scheme val="minor"/>
    </font>
    <font>
      <sz val="10"/>
      <name val="Arial"/>
      <family val="2"/>
    </font>
    <font>
      <sz val="9"/>
      <color indexed="81"/>
      <name val="Tahoma"/>
      <family val="2"/>
    </font>
    <font>
      <b/>
      <sz val="9"/>
      <color indexed="81"/>
      <name val="Tahoma"/>
      <family val="2"/>
    </font>
    <font>
      <sz val="9"/>
      <color theme="1"/>
      <name val="Calibri"/>
      <family val="2"/>
      <scheme val="minor"/>
    </font>
    <font>
      <sz val="11"/>
      <color rgb="FFFF0000"/>
      <name val="Calibri"/>
      <family val="2"/>
      <scheme val="minor"/>
    </font>
    <font>
      <sz val="8"/>
      <color rgb="FFFF0000"/>
      <name val="Times New Roman"/>
      <family val="1"/>
    </font>
    <font>
      <b/>
      <sz val="9"/>
      <color rgb="FFFF0000"/>
      <name val="Arial"/>
      <family val="2"/>
    </font>
    <font>
      <sz val="9"/>
      <color rgb="FFFF0000"/>
      <name val="Times New Roman"/>
      <family val="1"/>
    </font>
    <font>
      <sz val="11"/>
      <color rgb="FFFF0000"/>
      <name val="Arial"/>
      <family val="2"/>
    </font>
    <font>
      <b/>
      <sz val="10"/>
      <color rgb="FFFF0000"/>
      <name val="Arial"/>
      <family val="2"/>
    </font>
  </fonts>
  <fills count="6">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rgb="FFFFFF00"/>
        <bgColor indexed="64"/>
      </patternFill>
    </fill>
    <fill>
      <patternFill patternType="solid">
        <fgColor rgb="FF00B050"/>
        <bgColor indexed="64"/>
      </patternFill>
    </fill>
  </fills>
  <borders count="28">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thick">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style="medium">
        <color rgb="FF000000"/>
      </right>
      <top style="medium">
        <color rgb="FF000000"/>
      </top>
      <bottom/>
      <diagonal/>
    </border>
    <border>
      <left style="thick">
        <color rgb="FF000000"/>
      </left>
      <right style="medium">
        <color rgb="FF000000"/>
      </right>
      <top/>
      <bottom style="medium">
        <color rgb="FF000000"/>
      </bottom>
      <diagonal/>
    </border>
    <border>
      <left style="medium">
        <color rgb="FF000000"/>
      </left>
      <right style="thick">
        <color rgb="FF000000"/>
      </right>
      <top/>
      <bottom/>
      <diagonal/>
    </border>
    <border>
      <left style="medium">
        <color rgb="FF000000"/>
      </left>
      <right style="thick">
        <color rgb="FF000000"/>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top/>
      <bottom style="thick">
        <color rgb="FF000000"/>
      </bottom>
      <diagonal/>
    </border>
  </borders>
  <cellStyleXfs count="2">
    <xf numFmtId="0" fontId="0" fillId="0" borderId="0"/>
    <xf numFmtId="9" fontId="27" fillId="0" borderId="0" applyFont="0" applyFill="0" applyBorder="0" applyAlignment="0" applyProtection="0"/>
  </cellStyleXfs>
  <cellXfs count="186">
    <xf numFmtId="0" fontId="0" fillId="0" borderId="0" xfId="0"/>
    <xf numFmtId="0" fontId="2" fillId="0" borderId="0" xfId="0" applyFont="1" applyAlignment="1">
      <alignment vertical="center"/>
    </xf>
    <xf numFmtId="0" fontId="3" fillId="2" borderId="0" xfId="0" applyFont="1" applyFill="1" applyAlignment="1">
      <alignment horizontal="center"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7" fillId="0" borderId="3" xfId="0" applyFont="1" applyBorder="1" applyAlignment="1">
      <alignment horizontal="left" vertical="center" wrapText="1" indent="8"/>
    </xf>
    <xf numFmtId="0" fontId="5" fillId="0" borderId="4" xfId="0" applyFont="1" applyBorder="1" applyAlignment="1">
      <alignment vertical="center" wrapText="1"/>
    </xf>
    <xf numFmtId="0" fontId="7" fillId="0" borderId="3" xfId="0" applyFont="1" applyBorder="1" applyAlignment="1">
      <alignment horizontal="left" vertical="center" wrapText="1" indent="7"/>
    </xf>
    <xf numFmtId="0" fontId="5" fillId="0" borderId="3" xfId="0" applyFont="1" applyBorder="1" applyAlignment="1">
      <alignment vertical="center" wrapText="1"/>
    </xf>
    <xf numFmtId="0" fontId="8" fillId="0" borderId="0" xfId="0" applyFont="1" applyAlignment="1">
      <alignment vertical="center"/>
    </xf>
    <xf numFmtId="0" fontId="6" fillId="2" borderId="0" xfId="0" applyFont="1" applyFill="1" applyAlignment="1">
      <alignment horizontal="center" vertical="center" wrapText="1"/>
    </xf>
    <xf numFmtId="0" fontId="1" fillId="0" borderId="0" xfId="0" applyFont="1" applyAlignment="1">
      <alignment vertical="center"/>
    </xf>
    <xf numFmtId="0" fontId="9" fillId="2" borderId="0" xfId="0" applyFont="1" applyFill="1" applyAlignment="1">
      <alignment horizontal="center" vertical="center" wrapText="1"/>
    </xf>
    <xf numFmtId="0" fontId="10" fillId="0" borderId="1" xfId="0" applyFont="1" applyBorder="1" applyAlignment="1">
      <alignment vertical="center" wrapText="1"/>
    </xf>
    <xf numFmtId="0" fontId="11" fillId="0" borderId="0" xfId="0" applyFont="1" applyAlignment="1">
      <alignment vertical="center"/>
    </xf>
    <xf numFmtId="0" fontId="13" fillId="0" borderId="1" xfId="0" applyFont="1" applyBorder="1" applyAlignment="1">
      <alignment horizontal="center" vertical="center" wrapText="1"/>
    </xf>
    <xf numFmtId="0" fontId="12" fillId="0" borderId="0" xfId="0" applyFont="1"/>
    <xf numFmtId="0" fontId="12" fillId="2" borderId="0" xfId="0" applyFont="1" applyFill="1" applyAlignment="1">
      <alignment horizontal="center" vertical="center" wrapText="1"/>
    </xf>
    <xf numFmtId="0" fontId="14" fillId="0" borderId="0" xfId="0" applyFont="1" applyAlignment="1">
      <alignment vertical="center"/>
    </xf>
    <xf numFmtId="0" fontId="15" fillId="0" borderId="0" xfId="0" applyFont="1" applyAlignment="1">
      <alignment vertical="center"/>
    </xf>
    <xf numFmtId="0" fontId="3" fillId="2" borderId="0" xfId="0" applyFont="1" applyFill="1" applyAlignment="1">
      <alignment horizontal="right" vertical="center" wrapText="1"/>
    </xf>
    <xf numFmtId="0" fontId="3" fillId="2" borderId="0" xfId="0" applyFont="1" applyFill="1" applyAlignment="1">
      <alignment horizontal="left" vertical="center" wrapText="1" indent="4"/>
    </xf>
    <xf numFmtId="0" fontId="16" fillId="0" borderId="8" xfId="0" applyFont="1" applyBorder="1" applyAlignment="1">
      <alignment vertical="center" wrapText="1"/>
    </xf>
    <xf numFmtId="0" fontId="16" fillId="0" borderId="9" xfId="0" applyFont="1" applyBorder="1" applyAlignment="1">
      <alignment vertical="center" wrapText="1"/>
    </xf>
    <xf numFmtId="0" fontId="16" fillId="0" borderId="10" xfId="0" applyFont="1" applyBorder="1" applyAlignment="1">
      <alignment vertical="center" wrapText="1"/>
    </xf>
    <xf numFmtId="0" fontId="16" fillId="0" borderId="11" xfId="0" applyFont="1" applyBorder="1" applyAlignment="1">
      <alignment vertical="center" wrapText="1"/>
    </xf>
    <xf numFmtId="0" fontId="16" fillId="0" borderId="2" xfId="0" applyFont="1" applyBorder="1" applyAlignment="1">
      <alignment vertical="center" wrapText="1"/>
    </xf>
    <xf numFmtId="0" fontId="17" fillId="0" borderId="0" xfId="0" applyFont="1" applyAlignment="1">
      <alignment vertical="center"/>
    </xf>
    <xf numFmtId="0" fontId="12" fillId="2" borderId="0" xfId="0" applyFont="1" applyFill="1" applyAlignment="1">
      <alignment horizontal="left" vertical="center" wrapText="1" indent="1"/>
    </xf>
    <xf numFmtId="0" fontId="12" fillId="2" borderId="0" xfId="0" applyFont="1" applyFill="1" applyAlignment="1">
      <alignment horizontal="left" vertical="center" wrapText="1" indent="2"/>
    </xf>
    <xf numFmtId="0" fontId="5" fillId="0" borderId="8" xfId="0" applyFont="1" applyBorder="1" applyAlignment="1">
      <alignment vertical="center" wrapText="1"/>
    </xf>
    <xf numFmtId="0" fontId="5" fillId="0" borderId="9" xfId="0" applyFont="1" applyBorder="1" applyAlignment="1">
      <alignment vertical="center" wrapText="1"/>
    </xf>
    <xf numFmtId="0" fontId="12" fillId="2" borderId="13" xfId="0" applyFont="1" applyFill="1" applyBorder="1" applyAlignment="1">
      <alignment horizontal="center" vertical="center" wrapText="1"/>
    </xf>
    <xf numFmtId="0" fontId="18" fillId="0" borderId="0" xfId="0" applyFont="1" applyAlignment="1">
      <alignment vertical="center"/>
    </xf>
    <xf numFmtId="0" fontId="12" fillId="2" borderId="0" xfId="0" applyFont="1" applyFill="1" applyAlignment="1">
      <alignment horizontal="left" vertical="center" wrapText="1" indent="4"/>
    </xf>
    <xf numFmtId="0" fontId="19" fillId="0" borderId="0" xfId="0" applyFont="1" applyAlignment="1">
      <alignment vertical="center"/>
    </xf>
    <xf numFmtId="0" fontId="5" fillId="0" borderId="0" xfId="0" applyFont="1" applyBorder="1" applyAlignment="1">
      <alignment vertical="center" wrapText="1"/>
    </xf>
    <xf numFmtId="0" fontId="21" fillId="0" borderId="1" xfId="0" applyFont="1" applyBorder="1" applyAlignment="1">
      <alignment horizontal="center" vertical="center" wrapText="1"/>
    </xf>
    <xf numFmtId="0" fontId="22" fillId="0" borderId="0" xfId="0" applyFont="1" applyAlignment="1">
      <alignment vertical="center"/>
    </xf>
    <xf numFmtId="0" fontId="10" fillId="0" borderId="2" xfId="0" applyFont="1" applyBorder="1" applyAlignment="1">
      <alignment horizontal="center" vertical="center" wrapText="1"/>
    </xf>
    <xf numFmtId="0" fontId="24" fillId="0" borderId="2" xfId="0" applyFont="1" applyBorder="1" applyAlignment="1">
      <alignment vertical="center" wrapText="1"/>
    </xf>
    <xf numFmtId="0" fontId="24" fillId="0" borderId="1" xfId="0" applyFont="1" applyBorder="1" applyAlignment="1">
      <alignment horizontal="center" vertical="center" wrapText="1"/>
    </xf>
    <xf numFmtId="0" fontId="24" fillId="0" borderId="2" xfId="0" applyFont="1" applyBorder="1" applyAlignment="1">
      <alignment horizontal="left" vertical="center" wrapText="1" indent="1"/>
    </xf>
    <xf numFmtId="0" fontId="24" fillId="0" borderId="2" xfId="0" applyFont="1" applyBorder="1" applyAlignment="1">
      <alignment horizontal="center" vertical="center" wrapText="1"/>
    </xf>
    <xf numFmtId="0" fontId="16" fillId="0" borderId="1" xfId="0" applyFont="1" applyBorder="1" applyAlignment="1">
      <alignment vertical="center" wrapText="1"/>
    </xf>
    <xf numFmtId="0" fontId="24" fillId="0" borderId="1" xfId="0" applyFont="1" applyBorder="1" applyAlignment="1">
      <alignment vertical="center" wrapText="1"/>
    </xf>
    <xf numFmtId="0" fontId="10" fillId="0" borderId="1" xfId="0" applyFont="1" applyBorder="1" applyAlignment="1">
      <alignment horizontal="center" vertical="center" wrapText="1"/>
    </xf>
    <xf numFmtId="0" fontId="12" fillId="2" borderId="0" xfId="0" applyFont="1" applyFill="1" applyAlignment="1">
      <alignment horizontal="left" vertical="center" wrapText="1" indent="3"/>
    </xf>
    <xf numFmtId="0" fontId="12" fillId="2" borderId="13" xfId="0" applyFont="1" applyFill="1" applyBorder="1" applyAlignment="1">
      <alignment horizontal="left" vertical="center" wrapText="1" indent="3"/>
    </xf>
    <xf numFmtId="0" fontId="0" fillId="0" borderId="0" xfId="0" applyAlignment="1">
      <alignment horizontal="center"/>
    </xf>
    <xf numFmtId="0" fontId="10" fillId="0" borderId="8"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horizontal="center" vertical="center" wrapText="1"/>
    </xf>
    <xf numFmtId="0" fontId="3" fillId="2" borderId="0" xfId="0" applyFont="1" applyFill="1" applyAlignment="1">
      <alignment horizontal="center" vertical="center" wrapText="1"/>
    </xf>
    <xf numFmtId="0" fontId="16" fillId="0" borderId="1" xfId="0" applyFont="1" applyBorder="1" applyAlignment="1">
      <alignment vertical="center" wrapText="1"/>
    </xf>
    <xf numFmtId="0" fontId="16" fillId="0" borderId="9" xfId="0" applyFont="1" applyBorder="1" applyAlignment="1">
      <alignment vertical="center" wrapText="1"/>
    </xf>
    <xf numFmtId="0" fontId="5" fillId="0" borderId="2" xfId="0" applyFont="1" applyBorder="1" applyAlignment="1">
      <alignment horizontal="center" vertical="center" wrapText="1"/>
    </xf>
    <xf numFmtId="3" fontId="16" fillId="0" borderId="9" xfId="0" applyNumberFormat="1" applyFont="1" applyBorder="1" applyAlignment="1">
      <alignment vertical="center" wrapText="1"/>
    </xf>
    <xf numFmtId="3" fontId="0" fillId="0" borderId="0" xfId="0" applyNumberFormat="1"/>
    <xf numFmtId="3" fontId="5" fillId="0" borderId="9" xfId="0" applyNumberFormat="1" applyFont="1" applyBorder="1" applyAlignment="1">
      <alignment vertical="center" wrapText="1"/>
    </xf>
    <xf numFmtId="3" fontId="5" fillId="0" borderId="2" xfId="0" applyNumberFormat="1" applyFont="1" applyBorder="1" applyAlignment="1">
      <alignment vertical="center" wrapText="1"/>
    </xf>
    <xf numFmtId="164" fontId="5" fillId="0" borderId="9" xfId="0" applyNumberFormat="1" applyFont="1" applyBorder="1" applyAlignment="1">
      <alignment vertical="center" wrapText="1"/>
    </xf>
    <xf numFmtId="164" fontId="5" fillId="0" borderId="2" xfId="0" applyNumberFormat="1" applyFont="1" applyBorder="1" applyAlignment="1">
      <alignment vertical="center" wrapText="1"/>
    </xf>
    <xf numFmtId="164" fontId="5" fillId="0" borderId="2" xfId="1" applyNumberFormat="1" applyFont="1" applyBorder="1" applyAlignment="1">
      <alignment vertical="center" wrapText="1"/>
    </xf>
    <xf numFmtId="0" fontId="0" fillId="4" borderId="0" xfId="0" applyFill="1"/>
    <xf numFmtId="0" fontId="28" fillId="0" borderId="8" xfId="0" applyFont="1" applyBorder="1" applyAlignment="1">
      <alignment vertical="center" wrapText="1"/>
    </xf>
    <xf numFmtId="0" fontId="0" fillId="0" borderId="0" xfId="0" applyFill="1"/>
    <xf numFmtId="14" fontId="16" fillId="0" borderId="2" xfId="0" applyNumberFormat="1" applyFont="1" applyBorder="1" applyAlignment="1">
      <alignment horizontal="center" vertical="center" wrapText="1"/>
    </xf>
    <xf numFmtId="165" fontId="5" fillId="0" borderId="2" xfId="0" applyNumberFormat="1" applyFont="1" applyBorder="1" applyAlignment="1">
      <alignment vertical="center" wrapText="1"/>
    </xf>
    <xf numFmtId="3" fontId="5" fillId="0" borderId="11" xfId="0" applyNumberFormat="1" applyFont="1" applyBorder="1" applyAlignment="1">
      <alignment vertical="center" wrapText="1"/>
    </xf>
    <xf numFmtId="3" fontId="5" fillId="0" borderId="8" xfId="0" applyNumberFormat="1" applyFont="1" applyBorder="1" applyAlignment="1">
      <alignment vertical="center" wrapText="1"/>
    </xf>
    <xf numFmtId="165" fontId="0" fillId="0" borderId="0" xfId="0" applyNumberFormat="1"/>
    <xf numFmtId="165" fontId="31" fillId="0" borderId="0" xfId="0" applyNumberFormat="1" applyFont="1"/>
    <xf numFmtId="0" fontId="31" fillId="0" borderId="0" xfId="0" applyFont="1"/>
    <xf numFmtId="0" fontId="10" fillId="0" borderId="0" xfId="0" applyFont="1" applyFill="1" applyBorder="1" applyAlignment="1">
      <alignment vertical="center" wrapText="1"/>
    </xf>
    <xf numFmtId="0" fontId="0" fillId="5" borderId="0" xfId="0" applyFill="1"/>
    <xf numFmtId="0" fontId="5" fillId="0" borderId="0" xfId="0" applyFont="1" applyFill="1" applyBorder="1" applyAlignment="1">
      <alignment vertical="center" wrapText="1"/>
    </xf>
    <xf numFmtId="0" fontId="28" fillId="0" borderId="0" xfId="0" applyFont="1" applyFill="1" applyBorder="1" applyAlignment="1">
      <alignment vertical="center" wrapText="1"/>
    </xf>
    <xf numFmtId="0" fontId="5" fillId="4" borderId="1" xfId="0" applyFont="1" applyFill="1" applyBorder="1" applyAlignment="1">
      <alignment vertical="center" wrapText="1"/>
    </xf>
    <xf numFmtId="0" fontId="5" fillId="4" borderId="2" xfId="0" applyFont="1" applyFill="1" applyBorder="1" applyAlignment="1">
      <alignment vertical="center" wrapText="1"/>
    </xf>
    <xf numFmtId="0" fontId="33" fillId="0" borderId="2" xfId="0" applyFont="1" applyBorder="1" applyAlignment="1">
      <alignment horizontal="center" vertical="center" wrapText="1"/>
    </xf>
    <xf numFmtId="0" fontId="33" fillId="0" borderId="1" xfId="0" applyFont="1" applyBorder="1" applyAlignment="1">
      <alignment vertical="center" wrapText="1"/>
    </xf>
    <xf numFmtId="3" fontId="16" fillId="4" borderId="9" xfId="0" applyNumberFormat="1" applyFont="1" applyFill="1" applyBorder="1" applyAlignment="1">
      <alignment vertical="center" wrapText="1"/>
    </xf>
    <xf numFmtId="0" fontId="35" fillId="0" borderId="9" xfId="0" applyFont="1" applyBorder="1" applyAlignment="1">
      <alignment vertical="center" wrapText="1"/>
    </xf>
    <xf numFmtId="0" fontId="36" fillId="4" borderId="0" xfId="0" applyFont="1" applyFill="1" applyAlignment="1">
      <alignment vertical="center"/>
    </xf>
    <xf numFmtId="0" fontId="33" fillId="0" borderId="2" xfId="0" applyFont="1" applyBorder="1" applyAlignment="1">
      <alignment vertical="center" wrapText="1"/>
    </xf>
    <xf numFmtId="0" fontId="28" fillId="4" borderId="0" xfId="0" applyFont="1" applyFill="1" applyBorder="1" applyAlignment="1">
      <alignment vertical="center" wrapText="1"/>
    </xf>
    <xf numFmtId="0" fontId="5" fillId="4" borderId="0" xfId="0" applyFont="1" applyFill="1" applyBorder="1" applyAlignment="1">
      <alignment vertical="center" wrapText="1"/>
    </xf>
    <xf numFmtId="0" fontId="33" fillId="4" borderId="0" xfId="0" applyFont="1" applyFill="1" applyBorder="1" applyAlignment="1">
      <alignment vertical="center" wrapText="1"/>
    </xf>
    <xf numFmtId="0" fontId="32" fillId="4" borderId="0" xfId="0" applyFont="1" applyFill="1"/>
    <xf numFmtId="0" fontId="5" fillId="0" borderId="5" xfId="0" applyFont="1" applyFill="1" applyBorder="1" applyAlignment="1">
      <alignment vertical="center" wrapText="1"/>
    </xf>
    <xf numFmtId="0" fontId="37" fillId="0" borderId="0" xfId="0" applyFont="1" applyBorder="1" applyAlignment="1">
      <alignment vertical="center" wrapText="1"/>
    </xf>
    <xf numFmtId="0" fontId="9" fillId="2" borderId="0" xfId="0" applyFont="1" applyFill="1" applyAlignment="1">
      <alignment horizontal="center" vertical="center" wrapText="1"/>
    </xf>
    <xf numFmtId="0" fontId="9" fillId="2" borderId="0" xfId="0" applyFont="1" applyFill="1" applyAlignment="1">
      <alignment horizontal="left" vertical="center" wrapText="1" indent="2"/>
    </xf>
    <xf numFmtId="0" fontId="33" fillId="4" borderId="5" xfId="0" applyFont="1" applyFill="1" applyBorder="1" applyAlignment="1">
      <alignment vertical="center" wrapText="1"/>
    </xf>
    <xf numFmtId="0" fontId="5" fillId="4" borderId="5" xfId="0" applyFont="1" applyFill="1" applyBorder="1" applyAlignment="1">
      <alignment vertical="center" wrapText="1"/>
    </xf>
    <xf numFmtId="0" fontId="5" fillId="4" borderId="1" xfId="0" applyFont="1" applyFill="1" applyBorder="1" applyAlignment="1">
      <alignment vertical="center" wrapText="1"/>
    </xf>
    <xf numFmtId="0" fontId="5" fillId="4" borderId="7" xfId="0" applyFont="1" applyFill="1" applyBorder="1" applyAlignment="1">
      <alignment vertical="center" wrapText="1"/>
    </xf>
    <xf numFmtId="0" fontId="13" fillId="0" borderId="5"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7" xfId="0" applyFont="1" applyBorder="1" applyAlignment="1">
      <alignment horizontal="center" vertical="center" wrapText="1"/>
    </xf>
    <xf numFmtId="0" fontId="32" fillId="0" borderId="0" xfId="0" applyFont="1" applyAlignment="1">
      <alignment horizontal="center"/>
    </xf>
    <xf numFmtId="0" fontId="3" fillId="2" borderId="0" xfId="0" applyFont="1" applyFill="1" applyAlignment="1">
      <alignment horizontal="right" vertical="center" wrapText="1"/>
    </xf>
    <xf numFmtId="0" fontId="3" fillId="2" borderId="13" xfId="0" applyFont="1" applyFill="1" applyBorder="1" applyAlignment="1">
      <alignment horizontal="right" vertical="center" wrapText="1"/>
    </xf>
    <xf numFmtId="0" fontId="3" fillId="2" borderId="0" xfId="0" applyFont="1" applyFill="1" applyAlignment="1">
      <alignment horizontal="center" vertical="center" wrapText="1"/>
    </xf>
    <xf numFmtId="0" fontId="3" fillId="2" borderId="13"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1" xfId="0" applyFont="1" applyBorder="1" applyAlignment="1">
      <alignment horizontal="center" vertical="center" wrapText="1"/>
    </xf>
    <xf numFmtId="0" fontId="16" fillId="0" borderId="7" xfId="0" applyFont="1" applyBorder="1" applyAlignment="1">
      <alignment vertical="center" wrapText="1"/>
    </xf>
    <xf numFmtId="0" fontId="16" fillId="0" borderId="1" xfId="0" applyFont="1" applyBorder="1" applyAlignment="1">
      <alignment vertical="center" wrapText="1"/>
    </xf>
    <xf numFmtId="0" fontId="4" fillId="0" borderId="5" xfId="0" applyFont="1" applyBorder="1" applyAlignment="1">
      <alignment horizontal="center" vertical="center" wrapText="1"/>
    </xf>
    <xf numFmtId="0" fontId="3" fillId="2" borderId="12" xfId="0" applyFont="1" applyFill="1" applyBorder="1" applyAlignment="1">
      <alignment horizontal="right" vertical="center" wrapText="1"/>
    </xf>
    <xf numFmtId="0" fontId="3" fillId="2" borderId="12" xfId="0" applyFont="1" applyFill="1" applyBorder="1" applyAlignment="1">
      <alignment horizontal="center" vertical="center" wrapText="1"/>
    </xf>
    <xf numFmtId="0" fontId="16" fillId="0" borderId="5" xfId="0" applyFont="1" applyBorder="1" applyAlignment="1">
      <alignment vertical="center" wrapText="1"/>
    </xf>
    <xf numFmtId="0" fontId="32" fillId="4" borderId="0" xfId="0" applyFont="1" applyFill="1" applyAlignment="1">
      <alignment horizontal="center"/>
    </xf>
    <xf numFmtId="0" fontId="12" fillId="2" borderId="0" xfId="0" applyFont="1" applyFill="1" applyAlignment="1">
      <alignment horizontal="center" vertical="center" wrapText="1"/>
    </xf>
    <xf numFmtId="0" fontId="12" fillId="2" borderId="13"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3" xfId="0" applyFont="1" applyBorder="1" applyAlignment="1">
      <alignment horizontal="center" vertical="center" wrapText="1"/>
    </xf>
    <xf numFmtId="0" fontId="5" fillId="0" borderId="7" xfId="0" applyFont="1" applyBorder="1" applyAlignment="1">
      <alignment vertical="center" wrapText="1"/>
    </xf>
    <xf numFmtId="0" fontId="5" fillId="0" borderId="1" xfId="0" applyFont="1" applyBorder="1" applyAlignment="1">
      <alignment vertical="center" wrapText="1"/>
    </xf>
    <xf numFmtId="0" fontId="33" fillId="0" borderId="7" xfId="0" applyFont="1" applyBorder="1" applyAlignment="1">
      <alignment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5" fillId="0" borderId="14" xfId="0" applyFont="1" applyBorder="1" applyAlignment="1">
      <alignment vertical="center" wrapText="1"/>
    </xf>
    <xf numFmtId="0" fontId="0" fillId="4" borderId="0" xfId="0" applyFill="1" applyAlignment="1">
      <alignment horizontal="center"/>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28" fillId="0" borderId="5" xfId="0" applyFont="1" applyBorder="1" applyAlignment="1">
      <alignment horizontal="left" vertical="center" wrapText="1"/>
    </xf>
    <xf numFmtId="0" fontId="28" fillId="0" borderId="1" xfId="0" applyFont="1" applyBorder="1" applyAlignment="1">
      <alignment horizontal="left" vertical="center" wrapText="1"/>
    </xf>
    <xf numFmtId="0" fontId="5" fillId="0" borderId="14" xfId="0" applyFont="1" applyBorder="1" applyAlignment="1">
      <alignment horizontal="left" vertical="center" wrapText="1"/>
    </xf>
    <xf numFmtId="0" fontId="5" fillId="0" borderId="1" xfId="0" applyFont="1" applyBorder="1" applyAlignment="1">
      <alignment horizontal="left" vertical="center" wrapText="1"/>
    </xf>
    <xf numFmtId="0" fontId="28" fillId="0" borderId="7" xfId="0" applyFont="1" applyBorder="1" applyAlignment="1">
      <alignment horizontal="left" vertical="center" wrapText="1"/>
    </xf>
    <xf numFmtId="0" fontId="21" fillId="0" borderId="7"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1" xfId="0" applyFont="1" applyBorder="1" applyAlignment="1">
      <alignment horizontal="center" vertical="center" wrapText="1"/>
    </xf>
    <xf numFmtId="0" fontId="20" fillId="2" borderId="0" xfId="0" applyFont="1" applyFill="1" applyAlignment="1">
      <alignment horizontal="center" vertical="center" wrapText="1"/>
    </xf>
    <xf numFmtId="0" fontId="21" fillId="0" borderId="15" xfId="0" applyFont="1" applyBorder="1" applyAlignment="1">
      <alignment horizontal="center" vertical="center" wrapText="1"/>
    </xf>
    <xf numFmtId="0" fontId="21" fillId="0" borderId="0" xfId="0" applyFont="1" applyAlignment="1">
      <alignment horizontal="center" vertical="center" wrapText="1"/>
    </xf>
    <xf numFmtId="0" fontId="21" fillId="0" borderId="6"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16" fillId="0" borderId="19" xfId="0" applyFont="1" applyBorder="1" applyAlignment="1">
      <alignment vertical="center" wrapText="1"/>
    </xf>
    <xf numFmtId="0" fontId="16" fillId="0" borderId="9" xfId="0" applyFont="1" applyBorder="1" applyAlignment="1">
      <alignment vertical="center" wrapText="1"/>
    </xf>
    <xf numFmtId="0" fontId="23" fillId="2" borderId="0" xfId="0" applyFont="1" applyFill="1" applyAlignment="1">
      <alignment horizontal="center" vertical="center" wrapText="1"/>
    </xf>
    <xf numFmtId="0" fontId="10" fillId="0" borderId="7"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9" xfId="0" applyFont="1" applyBorder="1" applyAlignment="1">
      <alignment horizontal="center" vertical="center" wrapText="1"/>
    </xf>
    <xf numFmtId="0" fontId="16" fillId="0" borderId="20" xfId="0" applyFont="1" applyBorder="1" applyAlignment="1">
      <alignment vertical="center" wrapText="1"/>
    </xf>
    <xf numFmtId="0" fontId="10" fillId="0" borderId="19" xfId="0" applyFont="1" applyBorder="1" applyAlignment="1">
      <alignment horizontal="left" vertical="center" wrapText="1" indent="15"/>
    </xf>
    <xf numFmtId="0" fontId="10" fillId="0" borderId="20" xfId="0" applyFont="1" applyBorder="1" applyAlignment="1">
      <alignment horizontal="left" vertical="center" wrapText="1" indent="15"/>
    </xf>
    <xf numFmtId="0" fontId="10" fillId="0" borderId="9" xfId="0" applyFont="1" applyBorder="1" applyAlignment="1">
      <alignment horizontal="left" vertical="center" wrapText="1" indent="15"/>
    </xf>
    <xf numFmtId="0" fontId="16" fillId="0" borderId="17" xfId="0" applyFont="1" applyBorder="1" applyAlignment="1">
      <alignment vertical="center" wrapText="1"/>
    </xf>
    <xf numFmtId="0" fontId="16" fillId="0" borderId="18" xfId="0" applyFont="1" applyBorder="1" applyAlignment="1">
      <alignment vertical="center" wrapText="1"/>
    </xf>
    <xf numFmtId="0" fontId="16" fillId="0" borderId="16" xfId="0" applyFont="1" applyBorder="1" applyAlignment="1">
      <alignment vertical="center" wrapText="1"/>
    </xf>
    <xf numFmtId="0" fontId="16" fillId="0" borderId="2" xfId="0" applyFont="1" applyBorder="1" applyAlignment="1">
      <alignment vertical="center" wrapText="1"/>
    </xf>
    <xf numFmtId="0" fontId="12" fillId="2" borderId="0" xfId="0" applyFont="1" applyFill="1" applyAlignment="1">
      <alignment horizontal="left" vertical="center" wrapText="1" indent="3"/>
    </xf>
    <xf numFmtId="0" fontId="12" fillId="2" borderId="13" xfId="0" applyFont="1" applyFill="1" applyBorder="1" applyAlignment="1">
      <alignment horizontal="left" vertical="center" wrapText="1" indent="3"/>
    </xf>
    <xf numFmtId="0" fontId="25" fillId="0" borderId="7"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0" xfId="0" applyFont="1" applyAlignment="1">
      <alignment horizontal="center" vertical="center"/>
    </xf>
    <xf numFmtId="0" fontId="5" fillId="5" borderId="7" xfId="0" applyFont="1" applyFill="1" applyBorder="1" applyAlignment="1">
      <alignment vertical="center" wrapText="1"/>
    </xf>
    <xf numFmtId="0" fontId="5" fillId="5" borderId="1" xfId="0" applyFont="1" applyFill="1" applyBorder="1" applyAlignment="1">
      <alignment vertical="center" wrapText="1"/>
    </xf>
    <xf numFmtId="3" fontId="5" fillId="0" borderId="7" xfId="0" applyNumberFormat="1" applyFont="1" applyBorder="1" applyAlignment="1">
      <alignment vertical="center" wrapText="1"/>
    </xf>
    <xf numFmtId="164" fontId="5" fillId="0" borderId="7" xfId="1" applyNumberFormat="1" applyFont="1" applyBorder="1" applyAlignment="1">
      <alignment vertical="center" wrapText="1"/>
    </xf>
    <xf numFmtId="164" fontId="5" fillId="0" borderId="1" xfId="1" applyNumberFormat="1" applyFont="1" applyBorder="1" applyAlignment="1">
      <alignment vertical="center" wrapText="1"/>
    </xf>
    <xf numFmtId="0" fontId="3" fillId="2" borderId="0" xfId="0" applyFont="1" applyFill="1" applyAlignment="1">
      <alignment horizontal="left" vertical="center" wrapText="1" indent="1"/>
    </xf>
    <xf numFmtId="0" fontId="3" fillId="2" borderId="13" xfId="0" applyFont="1" applyFill="1" applyBorder="1" applyAlignment="1">
      <alignment horizontal="left" vertical="center" wrapText="1" indent="1"/>
    </xf>
    <xf numFmtId="0" fontId="23" fillId="2" borderId="25"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23" fillId="2" borderId="27" xfId="0" applyFont="1" applyFill="1" applyBorder="1" applyAlignment="1">
      <alignment horizontal="center" vertical="center" wrapText="1"/>
    </xf>
    <xf numFmtId="0" fontId="23" fillId="2" borderId="0" xfId="0" applyFont="1" applyFill="1" applyAlignment="1">
      <alignment horizontal="left" vertical="center" wrapText="1" indent="1"/>
    </xf>
    <xf numFmtId="0" fontId="23" fillId="2" borderId="13" xfId="0" applyFont="1" applyFill="1" applyBorder="1" applyAlignment="1">
      <alignment horizontal="left" vertical="center" wrapText="1" indent="1"/>
    </xf>
    <xf numFmtId="0" fontId="23" fillId="3" borderId="21" xfId="0" applyFont="1" applyFill="1" applyBorder="1" applyAlignment="1">
      <alignment vertical="center" wrapText="1"/>
    </xf>
    <xf numFmtId="0" fontId="23" fillId="3" borderId="22" xfId="0" applyFont="1" applyFill="1" applyBorder="1" applyAlignment="1">
      <alignment vertical="center" wrapText="1"/>
    </xf>
    <xf numFmtId="0" fontId="23" fillId="2" borderId="23" xfId="0" applyFont="1" applyFill="1" applyBorder="1" applyAlignment="1">
      <alignment horizontal="center" vertical="center" wrapText="1"/>
    </xf>
    <xf numFmtId="0" fontId="23" fillId="2" borderId="24"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11</xdr:col>
      <xdr:colOff>556260</xdr:colOff>
      <xdr:row>28</xdr:row>
      <xdr:rowOff>91440</xdr:rowOff>
    </xdr:from>
    <xdr:to>
      <xdr:col>11</xdr:col>
      <xdr:colOff>678180</xdr:colOff>
      <xdr:row>32</xdr:row>
      <xdr:rowOff>60960</xdr:rowOff>
    </xdr:to>
    <xdr:sp macro="" textlink="">
      <xdr:nvSpPr>
        <xdr:cNvPr id="8195" name="Text Box 3">
          <a:extLst>
            <a:ext uri="{FF2B5EF4-FFF2-40B4-BE49-F238E27FC236}">
              <a16:creationId xmlns:a16="http://schemas.microsoft.com/office/drawing/2014/main" id="{4B088419-5395-49DB-ABCE-DCF627D04AAE}"/>
            </a:ext>
          </a:extLst>
        </xdr:cNvPr>
        <xdr:cNvSpPr txBox="1">
          <a:spLocks noChangeArrowheads="1"/>
        </xdr:cNvSpPr>
      </xdr:nvSpPr>
      <xdr:spPr bwMode="auto">
        <a:xfrm>
          <a:off x="9273540" y="6614160"/>
          <a:ext cx="12192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650" b="1" i="0" u="none" strike="noStrike" baseline="0">
              <a:solidFill>
                <a:srgbClr val="000000"/>
              </a:solidFill>
              <a:latin typeface="Arial"/>
              <a:cs typeface="Arial"/>
            </a:rPr>
            <a:t>DIARIO OFICIAL</a:t>
          </a:r>
        </a:p>
      </xdr:txBody>
    </xdr:sp>
    <xdr:clientData/>
  </xdr:twoCellAnchor>
  <xdr:twoCellAnchor>
    <xdr:from>
      <xdr:col>11</xdr:col>
      <xdr:colOff>556260</xdr:colOff>
      <xdr:row>18</xdr:row>
      <xdr:rowOff>53340</xdr:rowOff>
    </xdr:from>
    <xdr:to>
      <xdr:col>11</xdr:col>
      <xdr:colOff>662940</xdr:colOff>
      <xdr:row>20</xdr:row>
      <xdr:rowOff>91440</xdr:rowOff>
    </xdr:to>
    <xdr:sp macro="" textlink="">
      <xdr:nvSpPr>
        <xdr:cNvPr id="8193" name="Text Box 1">
          <a:extLst>
            <a:ext uri="{FF2B5EF4-FFF2-40B4-BE49-F238E27FC236}">
              <a16:creationId xmlns:a16="http://schemas.microsoft.com/office/drawing/2014/main" id="{5D505990-4389-48C5-81AE-2F28CAA46543}"/>
            </a:ext>
          </a:extLst>
        </xdr:cNvPr>
        <xdr:cNvSpPr txBox="1">
          <a:spLocks noChangeArrowheads="1"/>
        </xdr:cNvSpPr>
      </xdr:nvSpPr>
      <xdr:spPr bwMode="auto">
        <a:xfrm>
          <a:off x="9273540" y="4747260"/>
          <a:ext cx="106680" cy="40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PÁGINA 30</a:t>
          </a:r>
        </a:p>
      </xdr:txBody>
    </xdr:sp>
    <xdr:clientData/>
  </xdr:twoCellAnchor>
  <xdr:twoCellAnchor>
    <xdr:from>
      <xdr:col>11</xdr:col>
      <xdr:colOff>556260</xdr:colOff>
      <xdr:row>36</xdr:row>
      <xdr:rowOff>38100</xdr:rowOff>
    </xdr:from>
    <xdr:to>
      <xdr:col>11</xdr:col>
      <xdr:colOff>662940</xdr:colOff>
      <xdr:row>45</xdr:row>
      <xdr:rowOff>30480</xdr:rowOff>
    </xdr:to>
    <xdr:sp macro="" textlink="">
      <xdr:nvSpPr>
        <xdr:cNvPr id="8194" name="Text Box 2">
          <a:extLst>
            <a:ext uri="{FF2B5EF4-FFF2-40B4-BE49-F238E27FC236}">
              <a16:creationId xmlns:a16="http://schemas.microsoft.com/office/drawing/2014/main" id="{6C4E20D9-3B0C-4E62-AC7D-D15BDAA741BC}"/>
            </a:ext>
          </a:extLst>
        </xdr:cNvPr>
        <xdr:cNvSpPr txBox="1">
          <a:spLocks noChangeArrowheads="1"/>
        </xdr:cNvSpPr>
      </xdr:nvSpPr>
      <xdr:spPr bwMode="auto">
        <a:xfrm>
          <a:off x="9273540" y="8023860"/>
          <a:ext cx="10668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MÉRIDA, YUC., MARTES 14 DE ABRIL DE 2015.</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zoomScale="90" zoomScaleNormal="90" workbookViewId="0">
      <selection activeCell="G3" sqref="G3"/>
    </sheetView>
  </sheetViews>
  <sheetFormatPr baseColWidth="10" defaultRowHeight="15" x14ac:dyDescent="0.25"/>
  <cols>
    <col min="1" max="3" width="23.28515625" customWidth="1"/>
    <col min="4" max="4" width="23" customWidth="1"/>
    <col min="5" max="5" width="21.85546875" customWidth="1"/>
    <col min="6" max="6" width="22.28515625" customWidth="1"/>
    <col min="7" max="7" width="23.140625" customWidth="1"/>
  </cols>
  <sheetData>
    <row r="1" spans="1:7" x14ac:dyDescent="0.25">
      <c r="A1" s="1"/>
    </row>
    <row r="2" spans="1:7" ht="52.15" customHeight="1" x14ac:dyDescent="0.25">
      <c r="A2" s="2" t="s">
        <v>0</v>
      </c>
      <c r="B2" s="2" t="s">
        <v>156</v>
      </c>
      <c r="C2" s="2" t="s">
        <v>1</v>
      </c>
      <c r="D2" s="2" t="s">
        <v>2</v>
      </c>
      <c r="E2" s="2" t="s">
        <v>3</v>
      </c>
      <c r="F2" s="2" t="s">
        <v>4</v>
      </c>
      <c r="G2" s="2" t="s">
        <v>5</v>
      </c>
    </row>
    <row r="3" spans="1:7" ht="200.25" customHeight="1" thickBot="1" x14ac:dyDescent="0.3">
      <c r="A3" s="3" t="s">
        <v>171</v>
      </c>
      <c r="B3" s="4" t="s">
        <v>167</v>
      </c>
      <c r="C3" s="4" t="s">
        <v>172</v>
      </c>
      <c r="D3" s="4" t="s">
        <v>173</v>
      </c>
      <c r="E3" s="4" t="s">
        <v>168</v>
      </c>
      <c r="F3" s="4" t="s">
        <v>198</v>
      </c>
      <c r="G3" s="4" t="s">
        <v>169</v>
      </c>
    </row>
    <row r="4" spans="1:7" ht="45" customHeight="1" thickBot="1" x14ac:dyDescent="0.3">
      <c r="A4" s="3" t="s">
        <v>290</v>
      </c>
      <c r="B4" s="4" t="s">
        <v>291</v>
      </c>
      <c r="C4" s="4" t="s">
        <v>292</v>
      </c>
      <c r="D4" s="4" t="s">
        <v>293</v>
      </c>
      <c r="E4" s="4" t="s">
        <v>295</v>
      </c>
      <c r="F4" s="4" t="s">
        <v>295</v>
      </c>
      <c r="G4" s="4" t="s">
        <v>294</v>
      </c>
    </row>
    <row r="5" spans="1:7" ht="45" customHeight="1" thickBot="1" x14ac:dyDescent="0.3">
      <c r="A5" s="78" t="s">
        <v>333</v>
      </c>
      <c r="B5" s="79" t="s">
        <v>331</v>
      </c>
      <c r="C5" s="79" t="s">
        <v>331</v>
      </c>
      <c r="D5" s="79" t="s">
        <v>332</v>
      </c>
      <c r="E5" s="79" t="s">
        <v>331</v>
      </c>
      <c r="F5" s="79" t="s">
        <v>331</v>
      </c>
      <c r="G5" s="79" t="s">
        <v>332</v>
      </c>
    </row>
    <row r="6" spans="1:7" ht="45" customHeight="1" thickBot="1" x14ac:dyDescent="0.3">
      <c r="A6" s="3" t="s">
        <v>375</v>
      </c>
      <c r="B6" s="4"/>
      <c r="C6" s="4"/>
      <c r="D6" s="4"/>
      <c r="E6" s="4"/>
      <c r="F6" s="4"/>
      <c r="G6" s="4"/>
    </row>
    <row r="7" spans="1:7" ht="44.45" customHeight="1" thickBot="1" x14ac:dyDescent="0.3">
      <c r="A7" s="3"/>
      <c r="B7" s="4"/>
      <c r="C7" s="4"/>
      <c r="D7" s="4"/>
      <c r="E7" s="4"/>
      <c r="F7" s="4"/>
      <c r="G7" s="4"/>
    </row>
    <row r="8" spans="1:7" ht="43.9" customHeight="1" thickBot="1" x14ac:dyDescent="0.3">
      <c r="A8" s="3"/>
      <c r="B8" s="4"/>
      <c r="C8" s="4"/>
      <c r="D8" s="4"/>
      <c r="E8" s="4"/>
      <c r="F8" s="4"/>
      <c r="G8" s="4"/>
    </row>
    <row r="9" spans="1:7" ht="46.15" customHeight="1" thickBot="1" x14ac:dyDescent="0.3">
      <c r="A9" s="3"/>
      <c r="B9" s="4"/>
      <c r="C9" s="4"/>
      <c r="D9" s="4"/>
      <c r="E9" s="4"/>
      <c r="F9" s="4"/>
      <c r="G9" s="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topLeftCell="A16" workbookViewId="0">
      <selection activeCell="B22" sqref="B22"/>
    </sheetView>
  </sheetViews>
  <sheetFormatPr baseColWidth="10" defaultRowHeight="15" x14ac:dyDescent="0.25"/>
  <cols>
    <col min="1" max="1" width="23.5703125" customWidth="1"/>
    <col min="2" max="2" width="39.5703125" customWidth="1"/>
    <col min="3" max="3" width="26.7109375" customWidth="1"/>
    <col min="4" max="4" width="67.85546875" customWidth="1"/>
    <col min="5" max="5" width="23.140625" customWidth="1"/>
    <col min="6" max="6" width="23.7109375" customWidth="1"/>
  </cols>
  <sheetData>
    <row r="1" spans="1:5" ht="24.6" customHeight="1" x14ac:dyDescent="0.25">
      <c r="B1" s="115" t="s">
        <v>79</v>
      </c>
      <c r="C1" s="115" t="s">
        <v>80</v>
      </c>
      <c r="D1" s="115" t="s">
        <v>81</v>
      </c>
      <c r="E1" s="115" t="s">
        <v>82</v>
      </c>
    </row>
    <row r="2" spans="1:5" ht="28.9" customHeight="1" x14ac:dyDescent="0.25">
      <c r="B2" s="115"/>
      <c r="C2" s="115"/>
      <c r="D2" s="115"/>
      <c r="E2" s="115"/>
    </row>
    <row r="3" spans="1:5" ht="27" customHeight="1" x14ac:dyDescent="0.25">
      <c r="A3" t="s">
        <v>77</v>
      </c>
      <c r="B3" s="130" t="s">
        <v>226</v>
      </c>
      <c r="C3" s="128" t="s">
        <v>224</v>
      </c>
      <c r="D3" s="126" t="s">
        <v>225</v>
      </c>
      <c r="E3" s="126"/>
    </row>
    <row r="4" spans="1:5" ht="27" customHeight="1" thickBot="1" x14ac:dyDescent="0.3">
      <c r="B4" s="131"/>
      <c r="C4" s="129"/>
      <c r="D4" s="127"/>
      <c r="E4" s="127"/>
    </row>
    <row r="5" spans="1:5" ht="27" customHeight="1" thickTop="1" x14ac:dyDescent="0.25">
      <c r="A5" t="s">
        <v>78</v>
      </c>
      <c r="B5" s="134" t="s">
        <v>172</v>
      </c>
      <c r="C5" s="132" t="s">
        <v>259</v>
      </c>
      <c r="D5" s="128" t="s">
        <v>227</v>
      </c>
      <c r="E5" s="126" t="s">
        <v>231</v>
      </c>
    </row>
    <row r="6" spans="1:5" ht="27" customHeight="1" thickBot="1" x14ac:dyDescent="0.3">
      <c r="B6" s="131"/>
      <c r="C6" s="129"/>
      <c r="D6" s="129"/>
      <c r="E6" s="127"/>
    </row>
    <row r="7" spans="1:5" ht="27" customHeight="1" thickTop="1" x14ac:dyDescent="0.25">
      <c r="A7" s="64" t="s">
        <v>243</v>
      </c>
      <c r="B7" s="134" t="s">
        <v>228</v>
      </c>
      <c r="C7" s="132" t="s">
        <v>229</v>
      </c>
      <c r="D7" s="128" t="s">
        <v>230</v>
      </c>
      <c r="E7" s="126" t="s">
        <v>232</v>
      </c>
    </row>
    <row r="8" spans="1:5" ht="27" customHeight="1" thickBot="1" x14ac:dyDescent="0.3">
      <c r="B8" s="131"/>
      <c r="C8" s="133"/>
      <c r="D8" s="129"/>
      <c r="E8" s="127"/>
    </row>
    <row r="9" spans="1:5" ht="27" customHeight="1" thickTop="1" x14ac:dyDescent="0.25">
      <c r="A9" s="66"/>
      <c r="B9" s="134" t="s">
        <v>234</v>
      </c>
      <c r="C9" s="132" t="s">
        <v>235</v>
      </c>
      <c r="D9" s="128" t="s">
        <v>236</v>
      </c>
      <c r="E9" s="126" t="s">
        <v>233</v>
      </c>
    </row>
    <row r="10" spans="1:5" ht="27" customHeight="1" thickBot="1" x14ac:dyDescent="0.3">
      <c r="A10" s="66"/>
      <c r="B10" s="131"/>
      <c r="C10" s="133"/>
      <c r="D10" s="129"/>
      <c r="E10" s="127"/>
    </row>
    <row r="11" spans="1:5" ht="27" customHeight="1" thickTop="1" x14ac:dyDescent="0.25">
      <c r="A11" s="66"/>
      <c r="B11" s="134" t="s">
        <v>237</v>
      </c>
      <c r="C11" s="132" t="s">
        <v>238</v>
      </c>
      <c r="D11" s="132" t="s">
        <v>239</v>
      </c>
      <c r="E11" s="126" t="s">
        <v>240</v>
      </c>
    </row>
    <row r="12" spans="1:5" ht="27" customHeight="1" thickBot="1" x14ac:dyDescent="0.3">
      <c r="B12" s="130"/>
      <c r="C12" s="128"/>
      <c r="D12" s="128"/>
      <c r="E12" s="126"/>
    </row>
    <row r="13" spans="1:5" ht="27" customHeight="1" thickBot="1" x14ac:dyDescent="0.3">
      <c r="A13" t="s">
        <v>242</v>
      </c>
      <c r="B13" s="65" t="s">
        <v>241</v>
      </c>
      <c r="C13" s="30" t="s">
        <v>252</v>
      </c>
      <c r="D13" s="30" t="s">
        <v>230</v>
      </c>
      <c r="E13" s="30"/>
    </row>
    <row r="14" spans="1:5" ht="27" customHeight="1" thickBot="1" x14ac:dyDescent="0.3">
      <c r="B14" s="65" t="s">
        <v>244</v>
      </c>
      <c r="C14" s="30" t="s">
        <v>253</v>
      </c>
      <c r="D14" s="30" t="s">
        <v>230</v>
      </c>
      <c r="E14" s="30"/>
    </row>
    <row r="15" spans="1:5" ht="27" customHeight="1" thickBot="1" x14ac:dyDescent="0.3">
      <c r="B15" s="65" t="s">
        <v>245</v>
      </c>
      <c r="C15" s="30" t="s">
        <v>254</v>
      </c>
      <c r="D15" s="30" t="s">
        <v>230</v>
      </c>
      <c r="E15" s="30"/>
    </row>
    <row r="16" spans="1:5" ht="27" customHeight="1" thickBot="1" x14ac:dyDescent="0.3">
      <c r="B16" s="65" t="s">
        <v>246</v>
      </c>
      <c r="C16" s="30" t="s">
        <v>252</v>
      </c>
      <c r="D16" s="30" t="s">
        <v>230</v>
      </c>
      <c r="E16" s="30"/>
    </row>
    <row r="17" spans="2:5" ht="27" customHeight="1" thickBot="1" x14ac:dyDescent="0.3">
      <c r="B17" s="65" t="s">
        <v>247</v>
      </c>
      <c r="C17" s="30" t="s">
        <v>255</v>
      </c>
      <c r="D17" s="30" t="s">
        <v>230</v>
      </c>
      <c r="E17" s="30"/>
    </row>
    <row r="18" spans="2:5" ht="27" customHeight="1" thickBot="1" x14ac:dyDescent="0.3">
      <c r="B18" s="65" t="s">
        <v>248</v>
      </c>
      <c r="C18" s="30" t="s">
        <v>256</v>
      </c>
      <c r="D18" s="30" t="s">
        <v>230</v>
      </c>
      <c r="E18" s="30"/>
    </row>
    <row r="19" spans="2:5" ht="72.75" customHeight="1" thickBot="1" x14ac:dyDescent="0.3">
      <c r="B19" s="65" t="s">
        <v>249</v>
      </c>
      <c r="C19" s="30" t="s">
        <v>252</v>
      </c>
      <c r="D19" s="30" t="s">
        <v>239</v>
      </c>
      <c r="E19" s="30"/>
    </row>
    <row r="20" spans="2:5" ht="72.75" customHeight="1" thickBot="1" x14ac:dyDescent="0.3">
      <c r="B20" s="65" t="s">
        <v>250</v>
      </c>
      <c r="C20" s="30" t="s">
        <v>257</v>
      </c>
      <c r="D20" s="30" t="s">
        <v>239</v>
      </c>
      <c r="E20" s="30"/>
    </row>
    <row r="21" spans="2:5" ht="72.75" customHeight="1" thickBot="1" x14ac:dyDescent="0.3">
      <c r="B21" s="65" t="s">
        <v>251</v>
      </c>
      <c r="C21" s="30" t="s">
        <v>258</v>
      </c>
      <c r="D21" s="30" t="s">
        <v>239</v>
      </c>
      <c r="E21" s="30"/>
    </row>
    <row r="22" spans="2:5" x14ac:dyDescent="0.25">
      <c r="B22" s="91" t="s">
        <v>387</v>
      </c>
      <c r="C22" s="36"/>
      <c r="D22" s="36"/>
      <c r="E22" s="36"/>
    </row>
    <row r="23" spans="2:5" x14ac:dyDescent="0.25">
      <c r="B23" s="86" t="s">
        <v>366</v>
      </c>
      <c r="C23" s="88" t="s">
        <v>367</v>
      </c>
      <c r="D23" s="87" t="s">
        <v>368</v>
      </c>
      <c r="E23" s="89" t="s">
        <v>369</v>
      </c>
    </row>
    <row r="24" spans="2:5" x14ac:dyDescent="0.25">
      <c r="B24" s="77" t="s">
        <v>316</v>
      </c>
    </row>
    <row r="25" spans="2:5" x14ac:dyDescent="0.25">
      <c r="B25" s="86" t="s">
        <v>370</v>
      </c>
    </row>
  </sheetData>
  <mergeCells count="24">
    <mergeCell ref="B9:B10"/>
    <mergeCell ref="B11:B12"/>
    <mergeCell ref="C9:C10"/>
    <mergeCell ref="D5:D6"/>
    <mergeCell ref="E7:E8"/>
    <mergeCell ref="E5:E6"/>
    <mergeCell ref="D9:D10"/>
    <mergeCell ref="D11:D12"/>
    <mergeCell ref="C11:C12"/>
    <mergeCell ref="E11:E12"/>
    <mergeCell ref="E9:E10"/>
    <mergeCell ref="E3:E4"/>
    <mergeCell ref="D7:D8"/>
    <mergeCell ref="B1:B2"/>
    <mergeCell ref="C1:C2"/>
    <mergeCell ref="D1:D2"/>
    <mergeCell ref="E1:E2"/>
    <mergeCell ref="B3:B4"/>
    <mergeCell ref="D3:D4"/>
    <mergeCell ref="C5:C6"/>
    <mergeCell ref="C3:C4"/>
    <mergeCell ref="C7:C8"/>
    <mergeCell ref="B5:B6"/>
    <mergeCell ref="B7:B8"/>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13" workbookViewId="0">
      <selection activeCell="H16" sqref="H16:H17"/>
    </sheetView>
  </sheetViews>
  <sheetFormatPr baseColWidth="10" defaultRowHeight="15" x14ac:dyDescent="0.25"/>
  <cols>
    <col min="1" max="1" width="14" customWidth="1"/>
    <col min="11" max="11" width="47" customWidth="1"/>
  </cols>
  <sheetData>
    <row r="1" spans="1:11" x14ac:dyDescent="0.25">
      <c r="A1" s="1"/>
    </row>
    <row r="2" spans="1:11" x14ac:dyDescent="0.25">
      <c r="A2" s="138" t="s">
        <v>83</v>
      </c>
      <c r="B2" s="138"/>
      <c r="C2" s="138"/>
      <c r="D2" s="138"/>
      <c r="E2" s="138"/>
      <c r="F2" s="138"/>
      <c r="G2" s="138"/>
      <c r="H2" s="138"/>
      <c r="I2" s="138"/>
      <c r="J2" s="138"/>
      <c r="K2" s="138"/>
    </row>
    <row r="3" spans="1:11" x14ac:dyDescent="0.25">
      <c r="A3" s="136" t="s">
        <v>79</v>
      </c>
      <c r="B3" s="139" t="s">
        <v>84</v>
      </c>
      <c r="C3" s="140"/>
      <c r="D3" s="140"/>
      <c r="E3" s="140"/>
      <c r="F3" s="140"/>
      <c r="G3" s="140"/>
      <c r="H3" s="140"/>
      <c r="I3" s="140"/>
      <c r="J3" s="141"/>
      <c r="K3" s="136" t="s">
        <v>85</v>
      </c>
    </row>
    <row r="4" spans="1:11" ht="15.75" thickBot="1" x14ac:dyDescent="0.3">
      <c r="A4" s="136"/>
      <c r="B4" s="142"/>
      <c r="C4" s="143"/>
      <c r="D4" s="143"/>
      <c r="E4" s="143"/>
      <c r="F4" s="143"/>
      <c r="G4" s="143"/>
      <c r="H4" s="143"/>
      <c r="I4" s="143"/>
      <c r="J4" s="144"/>
      <c r="K4" s="136"/>
    </row>
    <row r="5" spans="1:11" x14ac:dyDescent="0.25">
      <c r="A5" s="136"/>
      <c r="B5" s="135" t="s">
        <v>80</v>
      </c>
      <c r="C5" s="135" t="s">
        <v>86</v>
      </c>
      <c r="D5" s="135" t="s">
        <v>87</v>
      </c>
      <c r="E5" s="145" t="s">
        <v>88</v>
      </c>
      <c r="F5" s="146"/>
      <c r="G5" s="146"/>
      <c r="H5" s="146"/>
      <c r="I5" s="146"/>
      <c r="J5" s="147"/>
      <c r="K5" s="136"/>
    </row>
    <row r="6" spans="1:11" ht="15.75" thickBot="1" x14ac:dyDescent="0.3">
      <c r="A6" s="136"/>
      <c r="B6" s="136"/>
      <c r="C6" s="136"/>
      <c r="D6" s="136"/>
      <c r="E6" s="142"/>
      <c r="F6" s="143"/>
      <c r="G6" s="143"/>
      <c r="H6" s="143"/>
      <c r="I6" s="143"/>
      <c r="J6" s="144"/>
      <c r="K6" s="136"/>
    </row>
    <row r="7" spans="1:11" x14ac:dyDescent="0.25">
      <c r="A7" s="136"/>
      <c r="B7" s="136"/>
      <c r="C7" s="136"/>
      <c r="D7" s="136"/>
      <c r="E7" s="135" t="s">
        <v>89</v>
      </c>
      <c r="F7" s="135" t="s">
        <v>90</v>
      </c>
      <c r="G7" s="135" t="s">
        <v>91</v>
      </c>
      <c r="H7" s="135" t="s">
        <v>92</v>
      </c>
      <c r="I7" s="135" t="s">
        <v>93</v>
      </c>
      <c r="J7" s="135" t="s">
        <v>94</v>
      </c>
      <c r="K7" s="136"/>
    </row>
    <row r="8" spans="1:11" x14ac:dyDescent="0.25">
      <c r="A8" s="136"/>
      <c r="B8" s="136"/>
      <c r="C8" s="136"/>
      <c r="D8" s="136"/>
      <c r="E8" s="136"/>
      <c r="F8" s="136"/>
      <c r="G8" s="136"/>
      <c r="H8" s="136"/>
      <c r="I8" s="136"/>
      <c r="J8" s="136"/>
      <c r="K8" s="136"/>
    </row>
    <row r="9" spans="1:11" ht="15.75" thickBot="1" x14ac:dyDescent="0.3">
      <c r="A9" s="137"/>
      <c r="B9" s="137"/>
      <c r="C9" s="137"/>
      <c r="D9" s="137"/>
      <c r="E9" s="137"/>
      <c r="F9" s="137"/>
      <c r="G9" s="137"/>
      <c r="H9" s="137"/>
      <c r="I9" s="137"/>
      <c r="J9" s="137"/>
      <c r="K9" s="137"/>
    </row>
    <row r="10" spans="1:11" ht="15.75" thickBot="1" x14ac:dyDescent="0.3">
      <c r="A10" s="37" t="s">
        <v>95</v>
      </c>
      <c r="B10" s="4"/>
      <c r="C10" s="4"/>
      <c r="D10" s="4"/>
      <c r="E10" s="4"/>
      <c r="F10" s="4"/>
      <c r="G10" s="4"/>
      <c r="H10" s="4"/>
      <c r="I10" s="4"/>
      <c r="J10" s="4"/>
      <c r="K10" s="4"/>
    </row>
    <row r="11" spans="1:11" ht="90.75" thickBot="1" x14ac:dyDescent="0.3">
      <c r="A11" s="3" t="s">
        <v>172</v>
      </c>
      <c r="B11" s="4" t="s">
        <v>259</v>
      </c>
      <c r="C11" s="4">
        <v>65</v>
      </c>
      <c r="D11" s="4">
        <v>52.4</v>
      </c>
      <c r="E11" s="4">
        <v>54</v>
      </c>
      <c r="F11" s="4">
        <v>55.7</v>
      </c>
      <c r="G11" s="4">
        <v>58</v>
      </c>
      <c r="H11" s="4">
        <v>61.3</v>
      </c>
      <c r="I11" s="4">
        <v>63</v>
      </c>
      <c r="J11" s="4">
        <v>65</v>
      </c>
      <c r="K11" s="4" t="s">
        <v>227</v>
      </c>
    </row>
    <row r="12" spans="1:11" x14ac:dyDescent="0.25">
      <c r="A12" s="135" t="s">
        <v>96</v>
      </c>
      <c r="B12" s="119"/>
      <c r="C12" s="119"/>
      <c r="D12" s="119"/>
      <c r="E12" s="119"/>
      <c r="F12" s="119"/>
      <c r="G12" s="119"/>
      <c r="H12" s="119"/>
      <c r="I12" s="119"/>
      <c r="J12" s="119"/>
      <c r="K12" s="119"/>
    </row>
    <row r="13" spans="1:11" ht="15.75" thickBot="1" x14ac:dyDescent="0.3">
      <c r="A13" s="137"/>
      <c r="B13" s="120"/>
      <c r="C13" s="120"/>
      <c r="D13" s="120"/>
      <c r="E13" s="120"/>
      <c r="F13" s="120"/>
      <c r="G13" s="120"/>
      <c r="H13" s="120"/>
      <c r="I13" s="120"/>
      <c r="J13" s="120"/>
      <c r="K13" s="120"/>
    </row>
    <row r="14" spans="1:11" ht="45.75" thickBot="1" x14ac:dyDescent="0.3">
      <c r="A14" s="51" t="s">
        <v>228</v>
      </c>
      <c r="B14" s="4" t="s">
        <v>229</v>
      </c>
      <c r="C14" s="4">
        <v>128.9</v>
      </c>
      <c r="D14" s="4">
        <v>100</v>
      </c>
      <c r="E14" s="4">
        <v>100</v>
      </c>
      <c r="F14" s="4">
        <v>100</v>
      </c>
      <c r="G14" s="4">
        <v>100</v>
      </c>
      <c r="H14" s="4">
        <v>100</v>
      </c>
      <c r="I14" s="4">
        <v>100</v>
      </c>
      <c r="J14" s="4">
        <v>100</v>
      </c>
      <c r="K14" s="4" t="s">
        <v>230</v>
      </c>
    </row>
    <row r="15" spans="1:11" ht="45.75" thickBot="1" x14ac:dyDescent="0.3">
      <c r="A15" s="51" t="s">
        <v>234</v>
      </c>
      <c r="B15" s="4" t="s">
        <v>235</v>
      </c>
      <c r="C15" s="4">
        <v>89</v>
      </c>
      <c r="D15" s="4">
        <v>100</v>
      </c>
      <c r="E15" s="4">
        <v>100</v>
      </c>
      <c r="F15" s="4">
        <v>100</v>
      </c>
      <c r="G15" s="4">
        <v>100</v>
      </c>
      <c r="H15" s="4">
        <v>100</v>
      </c>
      <c r="I15" s="4">
        <v>100</v>
      </c>
      <c r="J15" s="4">
        <v>100</v>
      </c>
      <c r="K15" s="4" t="s">
        <v>236</v>
      </c>
    </row>
    <row r="16" spans="1:11" ht="90.75" thickBot="1" x14ac:dyDescent="0.3">
      <c r="A16" s="51" t="s">
        <v>237</v>
      </c>
      <c r="B16" s="4" t="s">
        <v>238</v>
      </c>
      <c r="C16" s="4">
        <v>100</v>
      </c>
      <c r="D16" s="4">
        <v>100</v>
      </c>
      <c r="E16" s="4">
        <v>100</v>
      </c>
      <c r="F16" s="4">
        <v>100</v>
      </c>
      <c r="G16" s="4">
        <v>100</v>
      </c>
      <c r="H16" s="4">
        <v>100</v>
      </c>
      <c r="I16" s="4">
        <v>100</v>
      </c>
      <c r="J16" s="4">
        <v>100</v>
      </c>
      <c r="K16" s="4" t="s">
        <v>239</v>
      </c>
    </row>
    <row r="18" spans="1:11" x14ac:dyDescent="0.25">
      <c r="A18" s="76" t="s">
        <v>318</v>
      </c>
      <c r="B18" s="76" t="s">
        <v>318</v>
      </c>
      <c r="C18" t="s">
        <v>318</v>
      </c>
      <c r="D18" t="s">
        <v>318</v>
      </c>
      <c r="E18" t="s">
        <v>320</v>
      </c>
      <c r="F18" t="s">
        <v>319</v>
      </c>
      <c r="G18" t="s">
        <v>319</v>
      </c>
      <c r="H18" t="s">
        <v>319</v>
      </c>
      <c r="I18" t="s">
        <v>319</v>
      </c>
      <c r="J18" t="s">
        <v>319</v>
      </c>
      <c r="K18" s="76" t="s">
        <v>317</v>
      </c>
    </row>
    <row r="19" spans="1:11" x14ac:dyDescent="0.25">
      <c r="A19" s="89" t="s">
        <v>372</v>
      </c>
      <c r="B19" s="64"/>
      <c r="C19" s="64"/>
    </row>
    <row r="21" spans="1:11" x14ac:dyDescent="0.25">
      <c r="A21" s="101" t="s">
        <v>388</v>
      </c>
      <c r="B21" s="101"/>
    </row>
  </sheetData>
  <mergeCells count="26">
    <mergeCell ref="A2:K2"/>
    <mergeCell ref="B3:J4"/>
    <mergeCell ref="E5:J6"/>
    <mergeCell ref="B12:B13"/>
    <mergeCell ref="C12:C13"/>
    <mergeCell ref="D12:D13"/>
    <mergeCell ref="E12:E13"/>
    <mergeCell ref="F12:F13"/>
    <mergeCell ref="G12:G13"/>
    <mergeCell ref="H12:H13"/>
    <mergeCell ref="I12:I13"/>
    <mergeCell ref="J12:J13"/>
    <mergeCell ref="K12:K13"/>
    <mergeCell ref="A3:A9"/>
    <mergeCell ref="K3:K9"/>
    <mergeCell ref="J7:J9"/>
    <mergeCell ref="I7:I9"/>
    <mergeCell ref="H7:H9"/>
    <mergeCell ref="G7:G9"/>
    <mergeCell ref="F7:F9"/>
    <mergeCell ref="E7:E9"/>
    <mergeCell ref="A21:B21"/>
    <mergeCell ref="D5:D9"/>
    <mergeCell ref="C5:C9"/>
    <mergeCell ref="B5:B9"/>
    <mergeCell ref="A12:A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19" workbookViewId="0">
      <selection activeCell="C13" sqref="C13"/>
    </sheetView>
  </sheetViews>
  <sheetFormatPr baseColWidth="10" defaultRowHeight="15" x14ac:dyDescent="0.25"/>
  <cols>
    <col min="1" max="1" width="32" customWidth="1"/>
    <col min="2" max="2" width="27.42578125" customWidth="1"/>
    <col min="3" max="3" width="29.5703125" customWidth="1"/>
  </cols>
  <sheetData>
    <row r="1" spans="1:9" x14ac:dyDescent="0.25">
      <c r="A1" s="38"/>
    </row>
    <row r="2" spans="1:9" ht="15.6" customHeight="1" x14ac:dyDescent="0.25">
      <c r="A2" s="150" t="s">
        <v>97</v>
      </c>
      <c r="B2" s="150"/>
      <c r="C2" s="150"/>
    </row>
    <row r="3" spans="1:9" ht="24" customHeight="1" x14ac:dyDescent="0.25">
      <c r="A3" s="150"/>
      <c r="B3" s="150"/>
      <c r="C3" s="150"/>
      <c r="E3" t="s">
        <v>164</v>
      </c>
    </row>
    <row r="4" spans="1:9" ht="15.75" thickBot="1" x14ac:dyDescent="0.3">
      <c r="A4" s="153" t="s">
        <v>98</v>
      </c>
      <c r="B4" s="39" t="s">
        <v>99</v>
      </c>
      <c r="C4" s="39" t="s">
        <v>44</v>
      </c>
    </row>
    <row r="5" spans="1:9" ht="15.75" thickBot="1" x14ac:dyDescent="0.3">
      <c r="A5" s="152"/>
      <c r="B5" s="26" t="s">
        <v>390</v>
      </c>
      <c r="C5" s="26" t="s">
        <v>389</v>
      </c>
      <c r="E5" t="s">
        <v>321</v>
      </c>
    </row>
    <row r="6" spans="1:9" ht="15.75" thickBot="1" x14ac:dyDescent="0.3">
      <c r="A6" s="154" t="s">
        <v>100</v>
      </c>
      <c r="B6" s="155"/>
      <c r="C6" s="156"/>
    </row>
    <row r="7" spans="1:9" x14ac:dyDescent="0.25">
      <c r="A7" s="151" t="s">
        <v>101</v>
      </c>
      <c r="B7" s="161" t="s">
        <v>391</v>
      </c>
      <c r="C7" s="162"/>
    </row>
    <row r="8" spans="1:9" ht="15.75" thickBot="1" x14ac:dyDescent="0.3">
      <c r="A8" s="152"/>
      <c r="B8" s="163"/>
      <c r="C8" s="164"/>
    </row>
    <row r="9" spans="1:9" ht="42" customHeight="1" thickBot="1" x14ac:dyDescent="0.3">
      <c r="A9" s="46" t="s">
        <v>102</v>
      </c>
      <c r="B9" s="148" t="s">
        <v>260</v>
      </c>
      <c r="C9" s="149"/>
      <c r="E9" s="125" t="s">
        <v>371</v>
      </c>
      <c r="F9" s="125"/>
      <c r="G9" s="125"/>
      <c r="H9" s="125"/>
      <c r="I9" s="125"/>
    </row>
    <row r="10" spans="1:9" ht="15.75" thickBot="1" x14ac:dyDescent="0.3">
      <c r="A10" s="158" t="s">
        <v>103</v>
      </c>
      <c r="B10" s="159"/>
      <c r="C10" s="160"/>
    </row>
    <row r="11" spans="1:9" ht="15.75" thickBot="1" x14ac:dyDescent="0.3">
      <c r="A11" s="148" t="s">
        <v>261</v>
      </c>
      <c r="B11" s="157"/>
      <c r="C11" s="149"/>
    </row>
    <row r="12" spans="1:9" ht="15.75" thickBot="1" x14ac:dyDescent="0.3">
      <c r="A12" s="154" t="s">
        <v>104</v>
      </c>
      <c r="B12" s="155"/>
      <c r="C12" s="156"/>
    </row>
    <row r="13" spans="1:9" ht="36.75" thickBot="1" x14ac:dyDescent="0.3">
      <c r="A13" s="151" t="s">
        <v>105</v>
      </c>
      <c r="B13" s="40" t="s">
        <v>106</v>
      </c>
      <c r="C13" s="26" t="s">
        <v>262</v>
      </c>
    </row>
    <row r="14" spans="1:9" ht="120.75" thickBot="1" x14ac:dyDescent="0.3">
      <c r="A14" s="152"/>
      <c r="B14" s="40" t="s">
        <v>107</v>
      </c>
      <c r="C14" s="26" t="s">
        <v>264</v>
      </c>
    </row>
    <row r="15" spans="1:9" ht="36.75" thickBot="1" x14ac:dyDescent="0.3">
      <c r="A15" s="151" t="s">
        <v>108</v>
      </c>
      <c r="B15" s="40" t="s">
        <v>106</v>
      </c>
      <c r="C15" s="26" t="s">
        <v>263</v>
      </c>
    </row>
    <row r="16" spans="1:9" ht="120.75" thickBot="1" x14ac:dyDescent="0.3">
      <c r="A16" s="152"/>
      <c r="B16" s="40" t="s">
        <v>107</v>
      </c>
      <c r="C16" s="26" t="s">
        <v>264</v>
      </c>
    </row>
    <row r="17" spans="1:3" ht="15.75" thickBot="1" x14ac:dyDescent="0.3">
      <c r="A17" s="151" t="s">
        <v>109</v>
      </c>
      <c r="B17" s="40" t="s">
        <v>106</v>
      </c>
      <c r="C17" s="26"/>
    </row>
    <row r="18" spans="1:3" ht="15.75" thickBot="1" x14ac:dyDescent="0.3">
      <c r="A18" s="152"/>
      <c r="B18" s="40" t="s">
        <v>107</v>
      </c>
      <c r="C18" s="26"/>
    </row>
    <row r="19" spans="1:3" ht="15.75" thickBot="1" x14ac:dyDescent="0.3">
      <c r="A19" s="151" t="s">
        <v>110</v>
      </c>
      <c r="B19" s="40" t="s">
        <v>106</v>
      </c>
      <c r="C19" s="26"/>
    </row>
    <row r="20" spans="1:3" ht="15.75" thickBot="1" x14ac:dyDescent="0.3">
      <c r="A20" s="152"/>
      <c r="B20" s="40" t="s">
        <v>107</v>
      </c>
      <c r="C20" s="26"/>
    </row>
    <row r="21" spans="1:3" ht="15.75" thickBot="1" x14ac:dyDescent="0.3">
      <c r="A21" s="158" t="s">
        <v>111</v>
      </c>
      <c r="B21" s="159"/>
      <c r="C21" s="160"/>
    </row>
    <row r="22" spans="1:3" ht="15.75" thickBot="1" x14ac:dyDescent="0.3">
      <c r="A22" s="41" t="s">
        <v>112</v>
      </c>
      <c r="B22" s="42" t="s">
        <v>113</v>
      </c>
      <c r="C22" s="43" t="s">
        <v>114</v>
      </c>
    </row>
    <row r="23" spans="1:3" ht="15.75" thickBot="1" x14ac:dyDescent="0.3">
      <c r="A23" s="44">
        <v>52.4</v>
      </c>
      <c r="B23" s="26" t="s">
        <v>265</v>
      </c>
      <c r="C23" s="67">
        <v>43465</v>
      </c>
    </row>
    <row r="24" spans="1:3" ht="15.75" thickBot="1" x14ac:dyDescent="0.3">
      <c r="A24" s="154" t="s">
        <v>86</v>
      </c>
      <c r="B24" s="155"/>
      <c r="C24" s="156"/>
    </row>
    <row r="25" spans="1:3" ht="15.75" thickBot="1" x14ac:dyDescent="0.3">
      <c r="A25" s="41" t="s">
        <v>112</v>
      </c>
      <c r="B25" s="42" t="s">
        <v>113</v>
      </c>
      <c r="C25" s="43" t="s">
        <v>114</v>
      </c>
    </row>
    <row r="26" spans="1:3" ht="15.75" thickBot="1" x14ac:dyDescent="0.3">
      <c r="A26" s="44">
        <v>54</v>
      </c>
      <c r="B26" s="26" t="s">
        <v>265</v>
      </c>
      <c r="C26" s="67">
        <v>43830</v>
      </c>
    </row>
    <row r="27" spans="1:3" ht="15.75" thickBot="1" x14ac:dyDescent="0.3">
      <c r="A27" s="154" t="s">
        <v>115</v>
      </c>
      <c r="B27" s="155"/>
      <c r="C27" s="156"/>
    </row>
    <row r="28" spans="1:3" ht="15.75" thickBot="1" x14ac:dyDescent="0.3">
      <c r="A28" s="45" t="s">
        <v>116</v>
      </c>
      <c r="B28" s="148" t="s">
        <v>265</v>
      </c>
      <c r="C28" s="149"/>
    </row>
    <row r="29" spans="1:3" ht="15.75" thickBot="1" x14ac:dyDescent="0.3">
      <c r="A29" s="45" t="s">
        <v>117</v>
      </c>
      <c r="B29" s="148" t="s">
        <v>266</v>
      </c>
      <c r="C29" s="149"/>
    </row>
    <row r="30" spans="1:3" ht="15.75" thickBot="1" x14ac:dyDescent="0.3">
      <c r="A30" s="45" t="s">
        <v>118</v>
      </c>
      <c r="B30" s="148" t="s">
        <v>267</v>
      </c>
      <c r="C30" s="149"/>
    </row>
    <row r="31" spans="1:3" ht="15.75" thickBot="1" x14ac:dyDescent="0.3">
      <c r="A31" s="45" t="s">
        <v>119</v>
      </c>
      <c r="B31" s="148" t="s">
        <v>268</v>
      </c>
      <c r="C31" s="149"/>
    </row>
    <row r="32" spans="1:3" ht="15.75" thickBot="1" x14ac:dyDescent="0.3">
      <c r="A32" s="45" t="s">
        <v>120</v>
      </c>
      <c r="B32" s="148" t="s">
        <v>269</v>
      </c>
      <c r="C32" s="149"/>
    </row>
  </sheetData>
  <mergeCells count="22">
    <mergeCell ref="A17:A18"/>
    <mergeCell ref="A21:C21"/>
    <mergeCell ref="A6:C6"/>
    <mergeCell ref="B7:C8"/>
    <mergeCell ref="B9:C9"/>
    <mergeCell ref="A10:C10"/>
    <mergeCell ref="E9:I9"/>
    <mergeCell ref="B32:C32"/>
    <mergeCell ref="A2:C3"/>
    <mergeCell ref="A19:A20"/>
    <mergeCell ref="A7:A8"/>
    <mergeCell ref="A4:A5"/>
    <mergeCell ref="A24:C24"/>
    <mergeCell ref="A27:C27"/>
    <mergeCell ref="B28:C28"/>
    <mergeCell ref="B29:C29"/>
    <mergeCell ref="B30:C30"/>
    <mergeCell ref="B31:C31"/>
    <mergeCell ref="A11:C11"/>
    <mergeCell ref="A12:C12"/>
    <mergeCell ref="A13:A14"/>
    <mergeCell ref="A15:A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C4" sqref="C4"/>
    </sheetView>
  </sheetViews>
  <sheetFormatPr baseColWidth="10" defaultRowHeight="15" x14ac:dyDescent="0.25"/>
  <cols>
    <col min="1" max="2" width="28.28515625" customWidth="1"/>
    <col min="3" max="3" width="28.42578125" customWidth="1"/>
    <col min="4" max="5" width="29" customWidth="1"/>
    <col min="6" max="6" width="29.140625" customWidth="1"/>
    <col min="7" max="7" width="40.28515625" customWidth="1"/>
    <col min="8" max="8" width="39.42578125" customWidth="1"/>
  </cols>
  <sheetData>
    <row r="1" spans="1:8" x14ac:dyDescent="0.25">
      <c r="A1" s="1"/>
      <c r="B1" s="1"/>
    </row>
    <row r="2" spans="1:8" ht="26.45" customHeight="1" x14ac:dyDescent="0.25">
      <c r="A2" s="165" t="s">
        <v>166</v>
      </c>
      <c r="B2" s="47" t="s">
        <v>165</v>
      </c>
      <c r="C2" s="115" t="s">
        <v>121</v>
      </c>
      <c r="D2" s="115" t="s">
        <v>122</v>
      </c>
      <c r="E2" s="115" t="s">
        <v>123</v>
      </c>
      <c r="F2" s="115" t="s">
        <v>124</v>
      </c>
      <c r="G2" s="115" t="s">
        <v>125</v>
      </c>
      <c r="H2" s="115" t="s">
        <v>126</v>
      </c>
    </row>
    <row r="3" spans="1:8" ht="15.75" thickBot="1" x14ac:dyDescent="0.3">
      <c r="A3" s="166"/>
      <c r="B3" s="48"/>
      <c r="C3" s="116"/>
      <c r="D3" s="116"/>
      <c r="E3" s="116"/>
      <c r="F3" s="116"/>
      <c r="G3" s="116"/>
      <c r="H3" s="116"/>
    </row>
    <row r="4" spans="1:8" ht="34.5" thickBot="1" x14ac:dyDescent="0.3">
      <c r="A4" s="30" t="s">
        <v>259</v>
      </c>
      <c r="B4" s="31" t="s">
        <v>262</v>
      </c>
      <c r="C4" s="31" t="s">
        <v>273</v>
      </c>
      <c r="D4" s="31" t="s">
        <v>270</v>
      </c>
      <c r="E4" s="31" t="s">
        <v>271</v>
      </c>
      <c r="F4" s="31" t="s">
        <v>272</v>
      </c>
      <c r="G4" s="31" t="s">
        <v>274</v>
      </c>
      <c r="H4" s="31" t="s">
        <v>266</v>
      </c>
    </row>
    <row r="5" spans="1:8" ht="34.5" thickBot="1" x14ac:dyDescent="0.3">
      <c r="A5" s="30" t="s">
        <v>259</v>
      </c>
      <c r="B5" s="4" t="s">
        <v>263</v>
      </c>
      <c r="C5" s="4" t="s">
        <v>276</v>
      </c>
      <c r="D5" s="4" t="s">
        <v>270</v>
      </c>
      <c r="E5" s="31" t="s">
        <v>271</v>
      </c>
      <c r="F5" s="4" t="s">
        <v>275</v>
      </c>
      <c r="G5" s="4" t="s">
        <v>277</v>
      </c>
      <c r="H5" s="4" t="s">
        <v>266</v>
      </c>
    </row>
    <row r="6" spans="1:8" ht="23.25" thickBot="1" x14ac:dyDescent="0.3">
      <c r="A6" s="3" t="s">
        <v>229</v>
      </c>
      <c r="B6" s="4" t="s">
        <v>278</v>
      </c>
      <c r="C6" s="4" t="s">
        <v>276</v>
      </c>
      <c r="D6" s="4" t="s">
        <v>270</v>
      </c>
      <c r="E6" s="31" t="s">
        <v>271</v>
      </c>
      <c r="F6" s="4" t="s">
        <v>275</v>
      </c>
      <c r="G6" s="4" t="s">
        <v>277</v>
      </c>
      <c r="H6" s="4" t="s">
        <v>266</v>
      </c>
    </row>
    <row r="7" spans="1:8" ht="23.25" thickBot="1" x14ac:dyDescent="0.3">
      <c r="A7" s="51" t="s">
        <v>229</v>
      </c>
      <c r="B7" s="4" t="s">
        <v>279</v>
      </c>
      <c r="C7" s="4" t="s">
        <v>276</v>
      </c>
      <c r="D7" s="4" t="s">
        <v>270</v>
      </c>
      <c r="E7" s="31" t="s">
        <v>271</v>
      </c>
      <c r="F7" s="4" t="s">
        <v>275</v>
      </c>
      <c r="G7" s="4" t="s">
        <v>277</v>
      </c>
      <c r="H7" s="4" t="s">
        <v>266</v>
      </c>
    </row>
    <row r="8" spans="1:8" ht="23.25" thickBot="1" x14ac:dyDescent="0.3">
      <c r="A8" s="3" t="s">
        <v>235</v>
      </c>
      <c r="B8" s="4" t="s">
        <v>280</v>
      </c>
      <c r="C8" s="4" t="s">
        <v>276</v>
      </c>
      <c r="D8" s="4" t="s">
        <v>270</v>
      </c>
      <c r="E8" s="31" t="s">
        <v>271</v>
      </c>
      <c r="F8" s="4" t="s">
        <v>275</v>
      </c>
      <c r="G8" s="4" t="s">
        <v>277</v>
      </c>
      <c r="H8" s="4" t="s">
        <v>266</v>
      </c>
    </row>
    <row r="9" spans="1:8" ht="23.25" thickBot="1" x14ac:dyDescent="0.3">
      <c r="A9" s="51" t="s">
        <v>235</v>
      </c>
      <c r="B9" s="4" t="s">
        <v>281</v>
      </c>
      <c r="C9" s="4" t="s">
        <v>276</v>
      </c>
      <c r="D9" s="4" t="s">
        <v>270</v>
      </c>
      <c r="E9" s="31" t="s">
        <v>271</v>
      </c>
      <c r="F9" s="4" t="s">
        <v>275</v>
      </c>
      <c r="G9" s="4" t="s">
        <v>277</v>
      </c>
      <c r="H9" s="4" t="s">
        <v>266</v>
      </c>
    </row>
    <row r="10" spans="1:8" ht="34.5" thickBot="1" x14ac:dyDescent="0.3">
      <c r="A10" s="51" t="s">
        <v>238</v>
      </c>
      <c r="B10" s="4" t="s">
        <v>282</v>
      </c>
      <c r="C10" s="31" t="s">
        <v>273</v>
      </c>
      <c r="D10" s="31" t="s">
        <v>270</v>
      </c>
      <c r="E10" s="31" t="s">
        <v>271</v>
      </c>
      <c r="F10" s="31" t="s">
        <v>272</v>
      </c>
      <c r="G10" s="31" t="s">
        <v>274</v>
      </c>
      <c r="H10" s="31" t="s">
        <v>266</v>
      </c>
    </row>
    <row r="11" spans="1:8" ht="34.5" thickBot="1" x14ac:dyDescent="0.3">
      <c r="A11" s="51" t="s">
        <v>238</v>
      </c>
      <c r="B11" s="4" t="s">
        <v>283</v>
      </c>
      <c r="C11" s="4" t="s">
        <v>276</v>
      </c>
      <c r="D11" s="4" t="s">
        <v>270</v>
      </c>
      <c r="E11" s="31" t="s">
        <v>271</v>
      </c>
      <c r="F11" s="4" t="s">
        <v>275</v>
      </c>
      <c r="G11" s="4" t="s">
        <v>277</v>
      </c>
      <c r="H11" s="4" t="s">
        <v>266</v>
      </c>
    </row>
    <row r="14" spans="1:8" x14ac:dyDescent="0.25">
      <c r="B14" s="88" t="s">
        <v>373</v>
      </c>
      <c r="C14" s="76" t="s">
        <v>322</v>
      </c>
      <c r="E14" s="76" t="s">
        <v>323</v>
      </c>
      <c r="F14" s="76" t="s">
        <v>324</v>
      </c>
      <c r="G14" s="76" t="s">
        <v>324</v>
      </c>
      <c r="H14" s="76" t="s">
        <v>325</v>
      </c>
    </row>
  </sheetData>
  <mergeCells count="7">
    <mergeCell ref="H2:H3"/>
    <mergeCell ref="A2:A3"/>
    <mergeCell ref="C2:C3"/>
    <mergeCell ref="D2:D3"/>
    <mergeCell ref="E2:E3"/>
    <mergeCell ref="F2:F3"/>
    <mergeCell ref="G2:G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5" sqref="A5"/>
    </sheetView>
  </sheetViews>
  <sheetFormatPr baseColWidth="10" defaultRowHeight="15" x14ac:dyDescent="0.25"/>
  <cols>
    <col min="1" max="1" width="28.5703125" customWidth="1"/>
    <col min="2" max="2" width="29.42578125" customWidth="1"/>
    <col min="3" max="3" width="29.140625" customWidth="1"/>
  </cols>
  <sheetData>
    <row r="1" spans="1:3" ht="18" x14ac:dyDescent="0.25">
      <c r="A1" s="9"/>
    </row>
    <row r="2" spans="1:3" ht="26.45" customHeight="1" thickBot="1" x14ac:dyDescent="0.3">
      <c r="A2" s="32" t="s">
        <v>130</v>
      </c>
      <c r="B2" s="32" t="s">
        <v>131</v>
      </c>
      <c r="C2" s="32" t="s">
        <v>132</v>
      </c>
    </row>
    <row r="3" spans="1:3" ht="33" customHeight="1" x14ac:dyDescent="0.25">
      <c r="A3" s="100" t="s">
        <v>127</v>
      </c>
      <c r="B3" s="119" t="s">
        <v>266</v>
      </c>
      <c r="C3" s="119" t="s">
        <v>218</v>
      </c>
    </row>
    <row r="4" spans="1:3" ht="37.9" customHeight="1" thickBot="1" x14ac:dyDescent="0.3">
      <c r="A4" s="99"/>
      <c r="B4" s="120"/>
      <c r="C4" s="120"/>
    </row>
    <row r="5" spans="1:3" ht="51.75" thickBot="1" x14ac:dyDescent="0.3">
      <c r="A5" s="15" t="s">
        <v>128</v>
      </c>
      <c r="B5" s="4" t="s">
        <v>266</v>
      </c>
      <c r="C5" s="4" t="s">
        <v>218</v>
      </c>
    </row>
    <row r="6" spans="1:3" ht="28.15" customHeight="1" x14ac:dyDescent="0.25">
      <c r="A6" s="100" t="s">
        <v>129</v>
      </c>
      <c r="B6" s="119" t="s">
        <v>284</v>
      </c>
      <c r="C6" s="119" t="s">
        <v>218</v>
      </c>
    </row>
    <row r="7" spans="1:3" ht="30.6" customHeight="1" thickBot="1" x14ac:dyDescent="0.3">
      <c r="A7" s="99"/>
      <c r="B7" s="120"/>
      <c r="C7" s="120"/>
    </row>
    <row r="8" spans="1:3" x14ac:dyDescent="0.25">
      <c r="A8" s="100" t="s">
        <v>285</v>
      </c>
      <c r="B8" s="119" t="s">
        <v>286</v>
      </c>
      <c r="C8" s="119" t="s">
        <v>218</v>
      </c>
    </row>
    <row r="9" spans="1:3" ht="15.75" thickBot="1" x14ac:dyDescent="0.3">
      <c r="A9" s="99"/>
      <c r="B9" s="120"/>
      <c r="C9" s="120"/>
    </row>
    <row r="12" spans="1:3" x14ac:dyDescent="0.25">
      <c r="A12" t="s">
        <v>326</v>
      </c>
      <c r="B12" t="s">
        <v>306</v>
      </c>
      <c r="C12" t="s">
        <v>327</v>
      </c>
    </row>
  </sheetData>
  <mergeCells count="9">
    <mergeCell ref="A8:A9"/>
    <mergeCell ref="A3:A4"/>
    <mergeCell ref="A6:A7"/>
    <mergeCell ref="B3:B4"/>
    <mergeCell ref="C3:C4"/>
    <mergeCell ref="B6:B7"/>
    <mergeCell ref="C6:C7"/>
    <mergeCell ref="B8:B9"/>
    <mergeCell ref="C8:C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
  <sheetViews>
    <sheetView workbookViewId="0">
      <selection activeCell="E12" sqref="E12:E13"/>
    </sheetView>
  </sheetViews>
  <sheetFormatPr baseColWidth="10" defaultRowHeight="15" x14ac:dyDescent="0.25"/>
  <cols>
    <col min="1" max="1" width="14.5703125" customWidth="1"/>
    <col min="2" max="2" width="21.5703125" customWidth="1"/>
    <col min="4" max="4" width="17.7109375" customWidth="1"/>
    <col min="6" max="6" width="17.28515625" customWidth="1"/>
    <col min="8" max="8" width="17.7109375" customWidth="1"/>
    <col min="10" max="10" width="19.28515625" customWidth="1"/>
    <col min="12" max="12" width="16.7109375" customWidth="1"/>
  </cols>
  <sheetData>
    <row r="1" spans="1:14" x14ac:dyDescent="0.25">
      <c r="A1" s="33"/>
    </row>
    <row r="2" spans="1:14" ht="25.5" x14ac:dyDescent="0.25">
      <c r="A2" s="104" t="s">
        <v>133</v>
      </c>
      <c r="B2" s="2" t="s">
        <v>134</v>
      </c>
      <c r="C2" s="175" t="s">
        <v>136</v>
      </c>
      <c r="D2" s="104" t="s">
        <v>137</v>
      </c>
      <c r="E2" s="175" t="s">
        <v>138</v>
      </c>
      <c r="F2" s="104" t="s">
        <v>137</v>
      </c>
      <c r="G2" s="175" t="s">
        <v>139</v>
      </c>
      <c r="H2" s="104" t="s">
        <v>137</v>
      </c>
      <c r="I2" s="175" t="s">
        <v>140</v>
      </c>
      <c r="J2" s="104" t="s">
        <v>137</v>
      </c>
      <c r="K2" s="175" t="s">
        <v>141</v>
      </c>
      <c r="L2" s="104" t="s">
        <v>137</v>
      </c>
    </row>
    <row r="3" spans="1:14" ht="15.75" thickBot="1" x14ac:dyDescent="0.3">
      <c r="A3" s="105"/>
      <c r="B3" s="2" t="s">
        <v>135</v>
      </c>
      <c r="C3" s="176"/>
      <c r="D3" s="105"/>
      <c r="E3" s="176"/>
      <c r="F3" s="105"/>
      <c r="G3" s="175"/>
      <c r="H3" s="104"/>
      <c r="I3" s="175"/>
      <c r="J3" s="104"/>
      <c r="K3" s="175"/>
      <c r="L3" s="104"/>
    </row>
    <row r="4" spans="1:14" x14ac:dyDescent="0.25">
      <c r="A4" s="167" t="s">
        <v>142</v>
      </c>
      <c r="B4" s="172">
        <f>C4+E4+G4+I4+K4</f>
        <v>60019</v>
      </c>
      <c r="C4" s="172">
        <f>C6+C8</f>
        <v>11973</v>
      </c>
      <c r="D4" s="173">
        <f>C4/$N$5</f>
        <v>0.56513735485698102</v>
      </c>
      <c r="E4" s="172">
        <f>E6+E8</f>
        <v>11872</v>
      </c>
      <c r="F4" s="173">
        <f>E4/$N$5</f>
        <v>0.56037005569715848</v>
      </c>
      <c r="G4" s="172">
        <f>G6+G8</f>
        <v>12090</v>
      </c>
      <c r="H4" s="173">
        <f>G4/$N$5</f>
        <v>0.57065986972529026</v>
      </c>
      <c r="I4" s="172">
        <f>I6+I8</f>
        <v>11732</v>
      </c>
      <c r="J4" s="173">
        <f>I4/$N$5</f>
        <v>0.55376191824789955</v>
      </c>
      <c r="K4" s="172">
        <f>K6+K8</f>
        <v>12352</v>
      </c>
      <c r="L4" s="173">
        <f>K4/$N$5</f>
        <v>0.5830265269517606</v>
      </c>
    </row>
    <row r="5" spans="1:14" ht="15.75" thickBot="1" x14ac:dyDescent="0.3">
      <c r="A5" s="168"/>
      <c r="B5" s="120"/>
      <c r="C5" s="120"/>
      <c r="D5" s="174"/>
      <c r="E5" s="120"/>
      <c r="F5" s="174"/>
      <c r="G5" s="120"/>
      <c r="H5" s="174"/>
      <c r="I5" s="120"/>
      <c r="J5" s="174"/>
      <c r="K5" s="120"/>
      <c r="L5" s="174"/>
      <c r="N5">
        <f>N6+N7</f>
        <v>21186</v>
      </c>
    </row>
    <row r="6" spans="1:14" x14ac:dyDescent="0.25">
      <c r="A6" s="167" t="s">
        <v>33</v>
      </c>
      <c r="B6" s="172">
        <f t="shared" ref="B6" si="0">C6+E6+G6+I6+K6</f>
        <v>26772</v>
      </c>
      <c r="C6" s="172">
        <v>5153</v>
      </c>
      <c r="D6" s="173">
        <f>C6/$N$6</f>
        <v>0.41506242448650826</v>
      </c>
      <c r="E6" s="172">
        <v>5422</v>
      </c>
      <c r="F6" s="173">
        <f>E6/$N$6</f>
        <v>0.43672976238421263</v>
      </c>
      <c r="G6" s="172">
        <v>4890</v>
      </c>
      <c r="H6" s="173">
        <f>G6/$N$6</f>
        <v>0.39387837293596456</v>
      </c>
      <c r="I6" s="172">
        <v>5133</v>
      </c>
      <c r="J6" s="173">
        <f>I6/$N$6</f>
        <v>0.4134514699959726</v>
      </c>
      <c r="K6" s="172">
        <v>6174</v>
      </c>
      <c r="L6" s="173">
        <f>K6/$N$6</f>
        <v>0.49730165122835279</v>
      </c>
      <c r="N6">
        <v>12415</v>
      </c>
    </row>
    <row r="7" spans="1:14" ht="15.75" thickBot="1" x14ac:dyDescent="0.3">
      <c r="A7" s="168"/>
      <c r="B7" s="120"/>
      <c r="C7" s="120"/>
      <c r="D7" s="174"/>
      <c r="E7" s="120"/>
      <c r="F7" s="174"/>
      <c r="G7" s="120"/>
      <c r="H7" s="174"/>
      <c r="I7" s="120"/>
      <c r="J7" s="174"/>
      <c r="K7" s="120"/>
      <c r="L7" s="174"/>
      <c r="N7">
        <v>8771</v>
      </c>
    </row>
    <row r="8" spans="1:14" x14ac:dyDescent="0.25">
      <c r="A8" s="167" t="s">
        <v>34</v>
      </c>
      <c r="B8" s="172">
        <f t="shared" ref="B8" si="1">C8+E8+G8+I8+K8</f>
        <v>33247</v>
      </c>
      <c r="C8" s="172">
        <v>6820</v>
      </c>
      <c r="D8" s="173">
        <f>C8/$N$7</f>
        <v>0.77756242161669142</v>
      </c>
      <c r="E8" s="172">
        <v>6450</v>
      </c>
      <c r="F8" s="173">
        <f>E8/$N$7</f>
        <v>0.73537795006270668</v>
      </c>
      <c r="G8" s="172">
        <v>7200</v>
      </c>
      <c r="H8" s="173">
        <f>G8/$N$7</f>
        <v>0.82088701402348652</v>
      </c>
      <c r="I8" s="172">
        <v>6599</v>
      </c>
      <c r="J8" s="173">
        <f>I8/$N$7</f>
        <v>0.75236575076958156</v>
      </c>
      <c r="K8" s="172">
        <v>6178</v>
      </c>
      <c r="L8" s="173">
        <f>K8/$N$7</f>
        <v>0.70436666286626382</v>
      </c>
    </row>
    <row r="9" spans="1:14" ht="15.75" thickBot="1" x14ac:dyDescent="0.3">
      <c r="A9" s="168"/>
      <c r="B9" s="120"/>
      <c r="C9" s="120"/>
      <c r="D9" s="174"/>
      <c r="E9" s="120"/>
      <c r="F9" s="174"/>
      <c r="G9" s="120"/>
      <c r="H9" s="174"/>
      <c r="I9" s="120"/>
      <c r="J9" s="174"/>
      <c r="K9" s="120"/>
      <c r="L9" s="174"/>
    </row>
    <row r="10" spans="1:14" x14ac:dyDescent="0.25">
      <c r="A10" s="167" t="s">
        <v>35</v>
      </c>
      <c r="B10" s="119"/>
      <c r="C10" s="172">
        <v>1092</v>
      </c>
      <c r="D10" s="119"/>
      <c r="E10" s="119"/>
      <c r="F10" s="119"/>
      <c r="G10" s="119"/>
      <c r="H10" s="119"/>
      <c r="I10" s="119"/>
      <c r="J10" s="119"/>
      <c r="K10" s="119"/>
      <c r="L10" s="119"/>
    </row>
    <row r="11" spans="1:14" ht="15.75" thickBot="1" x14ac:dyDescent="0.3">
      <c r="A11" s="168"/>
      <c r="B11" s="120"/>
      <c r="C11" s="120"/>
      <c r="D11" s="120"/>
      <c r="E11" s="120"/>
      <c r="F11" s="120"/>
      <c r="G11" s="120"/>
      <c r="H11" s="120"/>
      <c r="I11" s="120"/>
      <c r="J11" s="120"/>
      <c r="K11" s="120"/>
      <c r="L11" s="120"/>
    </row>
    <row r="12" spans="1:14" x14ac:dyDescent="0.25">
      <c r="A12" s="167" t="s">
        <v>143</v>
      </c>
      <c r="B12" s="170" t="s">
        <v>392</v>
      </c>
      <c r="C12" s="119"/>
      <c r="D12" s="119"/>
      <c r="E12" s="119"/>
      <c r="F12" s="119"/>
      <c r="G12" s="119"/>
      <c r="H12" s="119"/>
      <c r="I12" s="119"/>
      <c r="J12" s="119"/>
      <c r="K12" s="119"/>
      <c r="L12" s="119"/>
    </row>
    <row r="13" spans="1:14" ht="15.75" thickBot="1" x14ac:dyDescent="0.3">
      <c r="A13" s="168"/>
      <c r="B13" s="171"/>
      <c r="C13" s="120"/>
      <c r="D13" s="120"/>
      <c r="E13" s="120"/>
      <c r="F13" s="120"/>
      <c r="G13" s="120"/>
      <c r="H13" s="120"/>
      <c r="I13" s="120"/>
      <c r="J13" s="120"/>
      <c r="K13" s="120"/>
      <c r="L13" s="120"/>
    </row>
    <row r="14" spans="1:14" ht="20.45" customHeight="1" x14ac:dyDescent="0.25">
      <c r="A14" s="167" t="s">
        <v>146</v>
      </c>
      <c r="B14" s="170" t="s">
        <v>163</v>
      </c>
      <c r="C14" s="119"/>
      <c r="D14" s="119"/>
      <c r="E14" s="119"/>
      <c r="F14" s="119"/>
      <c r="G14" s="119"/>
      <c r="H14" s="119"/>
      <c r="I14" s="119"/>
      <c r="J14" s="119"/>
      <c r="K14" s="119"/>
      <c r="L14" s="119"/>
    </row>
    <row r="15" spans="1:14" ht="15.75" thickBot="1" x14ac:dyDescent="0.3">
      <c r="A15" s="168"/>
      <c r="B15" s="171"/>
      <c r="C15" s="120"/>
      <c r="D15" s="120"/>
      <c r="E15" s="120"/>
      <c r="F15" s="120"/>
      <c r="G15" s="120"/>
      <c r="H15" s="120"/>
      <c r="I15" s="120"/>
      <c r="J15" s="120"/>
      <c r="K15" s="120"/>
      <c r="L15" s="120"/>
    </row>
    <row r="16" spans="1:14" x14ac:dyDescent="0.25">
      <c r="A16" s="169" t="s">
        <v>144</v>
      </c>
      <c r="B16" s="169"/>
      <c r="C16" s="169"/>
      <c r="D16" s="169"/>
    </row>
    <row r="17" spans="1:5" x14ac:dyDescent="0.25">
      <c r="A17" s="169" t="s">
        <v>145</v>
      </c>
      <c r="B17" s="169"/>
      <c r="C17" s="49"/>
      <c r="D17" s="49"/>
    </row>
    <row r="19" spans="1:5" x14ac:dyDescent="0.25">
      <c r="E19" t="s">
        <v>374</v>
      </c>
    </row>
    <row r="20" spans="1:5" x14ac:dyDescent="0.25">
      <c r="A20" t="s">
        <v>326</v>
      </c>
    </row>
    <row r="22" spans="1:5" x14ac:dyDescent="0.25">
      <c r="A22" t="s">
        <v>328</v>
      </c>
    </row>
  </sheetData>
  <mergeCells count="85">
    <mergeCell ref="G2:G3"/>
    <mergeCell ref="A2:A3"/>
    <mergeCell ref="C2:C3"/>
    <mergeCell ref="D2:D3"/>
    <mergeCell ref="E2:E3"/>
    <mergeCell ref="F2:F3"/>
    <mergeCell ref="B4:B5"/>
    <mergeCell ref="C4:C5"/>
    <mergeCell ref="D4:D5"/>
    <mergeCell ref="E4:E5"/>
    <mergeCell ref="F4:F5"/>
    <mergeCell ref="K4:K5"/>
    <mergeCell ref="L4:L5"/>
    <mergeCell ref="H2:H3"/>
    <mergeCell ref="I2:I3"/>
    <mergeCell ref="J2:J3"/>
    <mergeCell ref="K2:K3"/>
    <mergeCell ref="L2:L3"/>
    <mergeCell ref="G6:G7"/>
    <mergeCell ref="G4:G5"/>
    <mergeCell ref="H4:H5"/>
    <mergeCell ref="I4:I5"/>
    <mergeCell ref="J4:J5"/>
    <mergeCell ref="B6:B7"/>
    <mergeCell ref="C6:C7"/>
    <mergeCell ref="D6:D7"/>
    <mergeCell ref="E6:E7"/>
    <mergeCell ref="F6:F7"/>
    <mergeCell ref="B8:B9"/>
    <mergeCell ref="C8:C9"/>
    <mergeCell ref="D8:D9"/>
    <mergeCell ref="E8:E9"/>
    <mergeCell ref="F8:F9"/>
    <mergeCell ref="K8:K9"/>
    <mergeCell ref="L8:L9"/>
    <mergeCell ref="H6:H7"/>
    <mergeCell ref="I6:I7"/>
    <mergeCell ref="J6:J7"/>
    <mergeCell ref="K6:K7"/>
    <mergeCell ref="L6:L7"/>
    <mergeCell ref="G10:G11"/>
    <mergeCell ref="G8:G9"/>
    <mergeCell ref="H8:H9"/>
    <mergeCell ref="I8:I9"/>
    <mergeCell ref="J8:J9"/>
    <mergeCell ref="B10:B11"/>
    <mergeCell ref="C10:C11"/>
    <mergeCell ref="D10:D11"/>
    <mergeCell ref="E10:E11"/>
    <mergeCell ref="F10:F11"/>
    <mergeCell ref="B12:B13"/>
    <mergeCell ref="C12:C13"/>
    <mergeCell ref="D12:D13"/>
    <mergeCell ref="E12:E13"/>
    <mergeCell ref="F12:F13"/>
    <mergeCell ref="I12:I13"/>
    <mergeCell ref="J12:J13"/>
    <mergeCell ref="K12:K13"/>
    <mergeCell ref="L12:L13"/>
    <mergeCell ref="H10:H11"/>
    <mergeCell ref="I10:I11"/>
    <mergeCell ref="J10:J11"/>
    <mergeCell ref="K10:K11"/>
    <mergeCell ref="L10:L11"/>
    <mergeCell ref="J14:J15"/>
    <mergeCell ref="K14:K15"/>
    <mergeCell ref="L14:L15"/>
    <mergeCell ref="A4:A5"/>
    <mergeCell ref="A6:A7"/>
    <mergeCell ref="A8:A9"/>
    <mergeCell ref="A10:A11"/>
    <mergeCell ref="A12:A13"/>
    <mergeCell ref="B14:B15"/>
    <mergeCell ref="C14:C15"/>
    <mergeCell ref="D14:D15"/>
    <mergeCell ref="E14:E15"/>
    <mergeCell ref="F14:F15"/>
    <mergeCell ref="G14:G15"/>
    <mergeCell ref="G12:G13"/>
    <mergeCell ref="H12:H13"/>
    <mergeCell ref="A14:A15"/>
    <mergeCell ref="A16:D16"/>
    <mergeCell ref="A17:B17"/>
    <mergeCell ref="H14:H15"/>
    <mergeCell ref="I14:I15"/>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13" workbookViewId="0">
      <selection activeCell="D31" sqref="D31"/>
    </sheetView>
  </sheetViews>
  <sheetFormatPr baseColWidth="10" defaultRowHeight="15" x14ac:dyDescent="0.25"/>
  <cols>
    <col min="1" max="1" width="17.5703125" customWidth="1"/>
    <col min="2" max="2" width="13.42578125" bestFit="1" customWidth="1"/>
    <col min="3" max="3" width="13.28515625" bestFit="1" customWidth="1"/>
    <col min="4" max="4" width="13.5703125" bestFit="1" customWidth="1"/>
    <col min="5" max="5" width="13.28515625" bestFit="1" customWidth="1"/>
    <col min="6" max="6" width="13.5703125" bestFit="1" customWidth="1"/>
    <col min="8" max="8" width="12.28515625" bestFit="1" customWidth="1"/>
    <col min="10" max="10" width="12.28515625" bestFit="1" customWidth="1"/>
    <col min="12" max="12" width="12.28515625" bestFit="1" customWidth="1"/>
    <col min="14" max="14" width="13.7109375" bestFit="1" customWidth="1"/>
  </cols>
  <sheetData>
    <row r="1" spans="1:14" ht="15.75" thickBot="1" x14ac:dyDescent="0.3">
      <c r="A1" s="11"/>
    </row>
    <row r="2" spans="1:14" ht="36" customHeight="1" x14ac:dyDescent="0.25">
      <c r="A2" s="180" t="s">
        <v>147</v>
      </c>
      <c r="B2" s="150" t="s">
        <v>150</v>
      </c>
      <c r="C2" s="177" t="s">
        <v>149</v>
      </c>
      <c r="D2" s="182" t="s">
        <v>148</v>
      </c>
      <c r="E2" s="184" t="s">
        <v>138</v>
      </c>
      <c r="F2" s="182" t="s">
        <v>148</v>
      </c>
      <c r="G2" s="184" t="s">
        <v>139</v>
      </c>
      <c r="H2" s="182" t="s">
        <v>148</v>
      </c>
      <c r="I2" s="184" t="s">
        <v>140</v>
      </c>
      <c r="J2" s="182" t="s">
        <v>148</v>
      </c>
      <c r="K2" s="184" t="s">
        <v>141</v>
      </c>
      <c r="L2" s="182" t="s">
        <v>148</v>
      </c>
    </row>
    <row r="3" spans="1:14" ht="15.75" thickBot="1" x14ac:dyDescent="0.3">
      <c r="A3" s="181"/>
      <c r="B3" s="179"/>
      <c r="C3" s="178"/>
      <c r="D3" s="183"/>
      <c r="E3" s="185"/>
      <c r="F3" s="183"/>
      <c r="G3" s="185"/>
      <c r="H3" s="183"/>
      <c r="I3" s="185"/>
      <c r="J3" s="183"/>
      <c r="K3" s="185"/>
      <c r="L3" s="183"/>
    </row>
    <row r="4" spans="1:14" ht="25.5" thickTop="1" thickBot="1" x14ac:dyDescent="0.3">
      <c r="A4" s="50" t="s">
        <v>228</v>
      </c>
      <c r="B4" s="69">
        <f>C4+E4+G4+I4+K4</f>
        <v>2322</v>
      </c>
      <c r="C4" s="69">
        <v>450</v>
      </c>
      <c r="D4" s="60"/>
      <c r="E4" s="69">
        <v>460</v>
      </c>
      <c r="F4" s="60"/>
      <c r="G4" s="69">
        <v>458</v>
      </c>
      <c r="H4" s="60"/>
      <c r="I4" s="69">
        <v>474</v>
      </c>
      <c r="J4" s="60"/>
      <c r="K4" s="69">
        <v>480</v>
      </c>
      <c r="L4" s="60"/>
    </row>
    <row r="5" spans="1:14" ht="15.75" thickBot="1" x14ac:dyDescent="0.3">
      <c r="A5" s="45">
        <v>1000</v>
      </c>
      <c r="B5" s="68">
        <f>D5+F5+H5+J5+L5</f>
        <v>34371387.170278408</v>
      </c>
      <c r="C5" s="68"/>
      <c r="D5" s="68">
        <v>6345890</v>
      </c>
      <c r="E5" s="68"/>
      <c r="F5" s="68">
        <v>6599725.6000000006</v>
      </c>
      <c r="G5" s="68"/>
      <c r="H5" s="68">
        <v>6863714.6240000008</v>
      </c>
      <c r="I5" s="68"/>
      <c r="J5" s="68">
        <v>7138263.2089600014</v>
      </c>
      <c r="K5" s="68"/>
      <c r="L5" s="68">
        <v>7423793.7373184012</v>
      </c>
    </row>
    <row r="6" spans="1:14" ht="15.75" thickBot="1" x14ac:dyDescent="0.3">
      <c r="A6" s="45">
        <v>2000</v>
      </c>
      <c r="B6" s="68">
        <f t="shared" ref="B6:B10" si="0">D6+F6+H6+J6+L6</f>
        <v>0</v>
      </c>
      <c r="C6" s="68"/>
      <c r="D6" s="68"/>
      <c r="E6" s="68"/>
      <c r="F6" s="68"/>
      <c r="G6" s="68"/>
      <c r="H6" s="68"/>
      <c r="I6" s="68"/>
      <c r="J6" s="68"/>
      <c r="K6" s="68"/>
      <c r="L6" s="68"/>
    </row>
    <row r="7" spans="1:14" ht="15.75" thickBot="1" x14ac:dyDescent="0.3">
      <c r="A7" s="45">
        <v>3000</v>
      </c>
      <c r="B7" s="68">
        <f t="shared" si="0"/>
        <v>0</v>
      </c>
      <c r="C7" s="68"/>
      <c r="D7" s="68"/>
      <c r="E7" s="68"/>
      <c r="F7" s="68"/>
      <c r="G7" s="68"/>
      <c r="H7" s="68"/>
      <c r="I7" s="68"/>
      <c r="J7" s="68"/>
      <c r="K7" s="68"/>
      <c r="L7" s="68"/>
    </row>
    <row r="8" spans="1:14" ht="15.75" thickBot="1" x14ac:dyDescent="0.3">
      <c r="A8" s="45">
        <v>4000</v>
      </c>
      <c r="B8" s="68">
        <f t="shared" si="0"/>
        <v>57106567.257794231</v>
      </c>
      <c r="C8" s="68"/>
      <c r="D8" s="68">
        <v>10756283</v>
      </c>
      <c r="E8" s="68"/>
      <c r="F8" s="68">
        <v>11078971.49</v>
      </c>
      <c r="G8" s="68"/>
      <c r="H8" s="68">
        <v>11411340.6347</v>
      </c>
      <c r="I8" s="68"/>
      <c r="J8" s="68">
        <v>11753680.853741001</v>
      </c>
      <c r="K8" s="68"/>
      <c r="L8" s="68">
        <v>12106291.279353231</v>
      </c>
    </row>
    <row r="9" spans="1:14" ht="15.75" thickBot="1" x14ac:dyDescent="0.3">
      <c r="A9" s="45">
        <v>5000</v>
      </c>
      <c r="B9" s="68">
        <f t="shared" si="0"/>
        <v>0</v>
      </c>
      <c r="C9" s="68"/>
      <c r="D9" s="68"/>
      <c r="E9" s="68"/>
      <c r="F9" s="68"/>
      <c r="G9" s="68"/>
      <c r="H9" s="68"/>
      <c r="I9" s="68"/>
      <c r="J9" s="68"/>
      <c r="K9" s="68"/>
      <c r="L9" s="68"/>
    </row>
    <row r="10" spans="1:14" ht="15.75" thickBot="1" x14ac:dyDescent="0.3">
      <c r="A10" s="45">
        <v>6000</v>
      </c>
      <c r="B10" s="68">
        <f t="shared" si="0"/>
        <v>0</v>
      </c>
      <c r="C10" s="68"/>
      <c r="D10" s="68"/>
      <c r="E10" s="68"/>
      <c r="F10" s="68"/>
      <c r="G10" s="68"/>
      <c r="H10" s="68"/>
      <c r="I10" s="68"/>
      <c r="J10" s="68"/>
      <c r="K10" s="68"/>
      <c r="L10" s="68"/>
    </row>
    <row r="11" spans="1:14" ht="15.75" thickBot="1" x14ac:dyDescent="0.3">
      <c r="A11" s="51" t="s">
        <v>289</v>
      </c>
      <c r="B11" s="68">
        <f>SUM(B5:B10)</f>
        <v>91477954.428072631</v>
      </c>
      <c r="C11" s="68"/>
      <c r="D11" s="68">
        <f t="shared" ref="D11" si="1">SUM(D5:D10)</f>
        <v>17102173</v>
      </c>
      <c r="E11" s="68"/>
      <c r="F11" s="68">
        <f t="shared" ref="F11" si="2">SUM(F5:F10)</f>
        <v>17678697.09</v>
      </c>
      <c r="G11" s="68"/>
      <c r="H11" s="68">
        <f t="shared" ref="H11" si="3">SUM(H5:H10)</f>
        <v>18275055.258700002</v>
      </c>
      <c r="I11" s="68"/>
      <c r="J11" s="68">
        <f t="shared" ref="J11" si="4">SUM(J5:J10)</f>
        <v>18891944.062701002</v>
      </c>
      <c r="K11" s="68"/>
      <c r="L11" s="68">
        <f t="shared" ref="L11" si="5">SUM(L5:L10)</f>
        <v>19530085.016671631</v>
      </c>
    </row>
    <row r="12" spans="1:14" ht="24.75" thickBot="1" x14ac:dyDescent="0.3">
      <c r="A12" s="13" t="s">
        <v>234</v>
      </c>
      <c r="B12" s="70">
        <f>C12+E12+G12+I12+K12</f>
        <v>607</v>
      </c>
      <c r="C12" s="59">
        <f>103</f>
        <v>103</v>
      </c>
      <c r="D12" s="59"/>
      <c r="E12" s="59">
        <v>120</v>
      </c>
      <c r="F12" s="59"/>
      <c r="G12" s="59">
        <v>117</v>
      </c>
      <c r="H12" s="59"/>
      <c r="I12" s="59">
        <v>131</v>
      </c>
      <c r="J12" s="59"/>
      <c r="K12" s="59">
        <v>136</v>
      </c>
      <c r="L12" s="59"/>
    </row>
    <row r="13" spans="1:14" ht="15.75" thickBot="1" x14ac:dyDescent="0.3">
      <c r="A13" s="45">
        <v>1000</v>
      </c>
      <c r="B13" s="68">
        <f>D13+F13+H13+J13+L13</f>
        <v>27081612.800000001</v>
      </c>
      <c r="C13" s="68"/>
      <c r="D13" s="68">
        <v>5000000</v>
      </c>
      <c r="E13" s="68"/>
      <c r="F13" s="68">
        <v>5200000</v>
      </c>
      <c r="G13" s="68"/>
      <c r="H13" s="68">
        <v>5408000</v>
      </c>
      <c r="I13" s="68"/>
      <c r="J13" s="68">
        <v>5624320</v>
      </c>
      <c r="K13" s="68"/>
      <c r="L13" s="68">
        <v>5849292.7999999998</v>
      </c>
    </row>
    <row r="14" spans="1:14" ht="15.75" thickBot="1" x14ac:dyDescent="0.3">
      <c r="A14" s="45">
        <v>2000</v>
      </c>
      <c r="B14" s="68">
        <f t="shared" ref="B14:B18" si="6">D14+F14+H14+J14+L14</f>
        <v>0</v>
      </c>
      <c r="C14" s="68"/>
      <c r="D14" s="68"/>
      <c r="E14" s="68"/>
      <c r="F14" s="68"/>
      <c r="G14" s="68"/>
      <c r="H14" s="68"/>
      <c r="I14" s="68"/>
      <c r="J14" s="68"/>
      <c r="K14" s="68"/>
      <c r="L14" s="68"/>
    </row>
    <row r="15" spans="1:14" ht="15.75" thickBot="1" x14ac:dyDescent="0.3">
      <c r="A15" s="45">
        <v>3000</v>
      </c>
      <c r="B15" s="68">
        <f t="shared" si="6"/>
        <v>1253000</v>
      </c>
      <c r="C15" s="68"/>
      <c r="D15" s="68">
        <v>206000</v>
      </c>
      <c r="E15" s="68"/>
      <c r="F15" s="68">
        <v>250000</v>
      </c>
      <c r="G15" s="68"/>
      <c r="H15" s="68">
        <v>235000</v>
      </c>
      <c r="I15" s="68"/>
      <c r="J15" s="68">
        <v>262000</v>
      </c>
      <c r="K15" s="68"/>
      <c r="L15" s="68">
        <v>300000</v>
      </c>
      <c r="N15" s="71"/>
    </row>
    <row r="16" spans="1:14" ht="15.75" thickBot="1" x14ac:dyDescent="0.3">
      <c r="A16" s="45">
        <v>4000</v>
      </c>
      <c r="B16" s="68">
        <f t="shared" si="6"/>
        <v>55300315.731252149</v>
      </c>
      <c r="C16" s="68"/>
      <c r="D16" s="68">
        <v>10814704</v>
      </c>
      <c r="E16" s="68"/>
      <c r="F16" s="68">
        <v>10919529.989999995</v>
      </c>
      <c r="G16" s="68"/>
      <c r="H16" s="68">
        <v>11079737.570099995</v>
      </c>
      <c r="I16" s="68"/>
      <c r="J16" s="68">
        <v>11193874.989363</v>
      </c>
      <c r="K16" s="68"/>
      <c r="L16" s="68">
        <v>11292469.18178916</v>
      </c>
    </row>
    <row r="17" spans="1:14" ht="15.75" thickBot="1" x14ac:dyDescent="0.3">
      <c r="A17" s="45">
        <v>5000</v>
      </c>
      <c r="B17" s="68">
        <f t="shared" si="6"/>
        <v>0</v>
      </c>
      <c r="C17" s="68"/>
      <c r="D17" s="68"/>
      <c r="E17" s="68"/>
      <c r="F17" s="68"/>
      <c r="G17" s="68"/>
      <c r="H17" s="68"/>
      <c r="I17" s="68"/>
      <c r="J17" s="68"/>
      <c r="K17" s="68"/>
      <c r="L17" s="68"/>
      <c r="N17" s="71"/>
    </row>
    <row r="18" spans="1:14" ht="15.75" thickBot="1" x14ac:dyDescent="0.3">
      <c r="A18" s="45">
        <v>6000</v>
      </c>
      <c r="B18" s="68">
        <f t="shared" si="6"/>
        <v>0</v>
      </c>
      <c r="C18" s="68"/>
      <c r="D18" s="68"/>
      <c r="E18" s="68"/>
      <c r="F18" s="68"/>
      <c r="G18" s="68"/>
      <c r="H18" s="68"/>
      <c r="I18" s="68"/>
      <c r="J18" s="68"/>
      <c r="K18" s="68"/>
      <c r="L18" s="68"/>
    </row>
    <row r="19" spans="1:14" ht="15.75" thickBot="1" x14ac:dyDescent="0.3">
      <c r="A19" s="51" t="s">
        <v>289</v>
      </c>
      <c r="B19" s="68">
        <f>SUM(B13:B18)</f>
        <v>83634928.531252146</v>
      </c>
      <c r="C19" s="68"/>
      <c r="D19" s="68">
        <f t="shared" ref="D19" si="7">SUM(D13:D18)</f>
        <v>16020704</v>
      </c>
      <c r="E19" s="68"/>
      <c r="F19" s="68">
        <f t="shared" ref="F19" si="8">SUM(F13:F18)</f>
        <v>16369529.989999995</v>
      </c>
      <c r="G19" s="68"/>
      <c r="H19" s="68">
        <f t="shared" ref="H19" si="9">SUM(H13:H18)</f>
        <v>16722737.570099995</v>
      </c>
      <c r="I19" s="68"/>
      <c r="J19" s="68">
        <f t="shared" ref="J19" si="10">SUM(J13:J18)</f>
        <v>17080194.989363</v>
      </c>
      <c r="K19" s="68"/>
      <c r="L19" s="68">
        <f t="shared" ref="L19" si="11">SUM(L13:L18)</f>
        <v>17441761.981789161</v>
      </c>
    </row>
    <row r="20" spans="1:14" ht="36.75" thickBot="1" x14ac:dyDescent="0.3">
      <c r="A20" s="13" t="s">
        <v>237</v>
      </c>
      <c r="B20" s="70">
        <f>C20+E20+G20+I20+K20</f>
        <v>60019</v>
      </c>
      <c r="C20" s="59">
        <v>11973</v>
      </c>
      <c r="D20" s="59"/>
      <c r="E20" s="59">
        <v>11872</v>
      </c>
      <c r="F20" s="59"/>
      <c r="G20" s="59">
        <v>12090</v>
      </c>
      <c r="H20" s="59"/>
      <c r="I20" s="59">
        <v>11732</v>
      </c>
      <c r="J20" s="59"/>
      <c r="K20" s="59">
        <v>12352</v>
      </c>
      <c r="L20" s="59"/>
    </row>
    <row r="21" spans="1:14" ht="15.75" thickBot="1" x14ac:dyDescent="0.3">
      <c r="A21" s="45">
        <v>1000</v>
      </c>
      <c r="B21" s="68">
        <f>D21+F21+H21+J21+L21</f>
        <v>59042606.43933697</v>
      </c>
      <c r="C21" s="68"/>
      <c r="D21" s="68">
        <v>10900866</v>
      </c>
      <c r="E21" s="68"/>
      <c r="F21" s="68">
        <v>11336900.640000001</v>
      </c>
      <c r="G21" s="68"/>
      <c r="H21" s="68">
        <v>11790376.665600002</v>
      </c>
      <c r="I21" s="68"/>
      <c r="J21" s="68">
        <v>12261991.732224002</v>
      </c>
      <c r="K21" s="68"/>
      <c r="L21" s="68">
        <v>12752471.401512964</v>
      </c>
    </row>
    <row r="22" spans="1:14" ht="15.75" thickBot="1" x14ac:dyDescent="0.3">
      <c r="A22" s="45">
        <v>2000</v>
      </c>
      <c r="B22" s="68">
        <f t="shared" ref="B22:B26" si="12">D22+F22+H22+J22+L22</f>
        <v>0</v>
      </c>
      <c r="C22" s="68"/>
      <c r="D22" s="68"/>
      <c r="E22" s="68"/>
      <c r="F22" s="68"/>
      <c r="G22" s="68"/>
      <c r="H22" s="68"/>
      <c r="I22" s="68"/>
      <c r="J22" s="68"/>
      <c r="K22" s="68"/>
      <c r="L22" s="68"/>
    </row>
    <row r="23" spans="1:14" ht="15.75" thickBot="1" x14ac:dyDescent="0.3">
      <c r="A23" s="45">
        <v>3000</v>
      </c>
      <c r="B23" s="68">
        <f t="shared" si="12"/>
        <v>21166725.601338245</v>
      </c>
      <c r="C23" s="68"/>
      <c r="D23" s="68">
        <v>4067364</v>
      </c>
      <c r="E23" s="68"/>
      <c r="F23" s="68">
        <v>4148711.2800000003</v>
      </c>
      <c r="G23" s="68"/>
      <c r="H23" s="68">
        <v>4231685.5056000007</v>
      </c>
      <c r="I23" s="68"/>
      <c r="J23" s="68">
        <v>4316319.2157120006</v>
      </c>
      <c r="K23" s="68"/>
      <c r="L23" s="68">
        <v>4402645.6000262406</v>
      </c>
    </row>
    <row r="24" spans="1:14" ht="15.75" thickBot="1" x14ac:dyDescent="0.3">
      <c r="A24" s="45">
        <v>4000</v>
      </c>
      <c r="B24" s="68">
        <f t="shared" si="12"/>
        <v>0</v>
      </c>
      <c r="C24" s="68"/>
      <c r="D24" s="68"/>
      <c r="E24" s="68"/>
      <c r="F24" s="68"/>
      <c r="G24" s="68"/>
      <c r="H24" s="68"/>
      <c r="I24" s="68"/>
      <c r="J24" s="68"/>
      <c r="K24" s="68"/>
      <c r="L24" s="68"/>
    </row>
    <row r="25" spans="1:14" ht="15.75" thickBot="1" x14ac:dyDescent="0.3">
      <c r="A25" s="45">
        <v>5000</v>
      </c>
      <c r="B25" s="68">
        <f t="shared" si="12"/>
        <v>0</v>
      </c>
      <c r="C25" s="68"/>
      <c r="D25" s="68"/>
      <c r="E25" s="68"/>
      <c r="F25" s="68"/>
      <c r="G25" s="68"/>
      <c r="H25" s="68"/>
      <c r="I25" s="68"/>
      <c r="J25" s="68"/>
      <c r="K25" s="68"/>
      <c r="L25" s="68"/>
    </row>
    <row r="26" spans="1:14" ht="15.75" thickBot="1" x14ac:dyDescent="0.3">
      <c r="A26" s="45">
        <v>6000</v>
      </c>
      <c r="B26" s="68">
        <f t="shared" si="12"/>
        <v>0</v>
      </c>
      <c r="C26" s="68"/>
      <c r="D26" s="68"/>
      <c r="E26" s="68"/>
      <c r="F26" s="68"/>
      <c r="G26" s="68"/>
      <c r="H26" s="68"/>
      <c r="I26" s="68"/>
      <c r="J26" s="68"/>
      <c r="K26" s="68"/>
      <c r="L26" s="68"/>
    </row>
    <row r="27" spans="1:14" ht="15.75" thickBot="1" x14ac:dyDescent="0.3">
      <c r="A27" s="51" t="s">
        <v>289</v>
      </c>
      <c r="B27" s="68">
        <f>SUM(B21:B26)</f>
        <v>80209332.040675223</v>
      </c>
      <c r="C27" s="68"/>
      <c r="D27" s="68">
        <f t="shared" ref="D27:L27" si="13">SUM(D21:D26)</f>
        <v>14968230</v>
      </c>
      <c r="E27" s="68"/>
      <c r="F27" s="68">
        <f t="shared" si="13"/>
        <v>15485611.920000002</v>
      </c>
      <c r="G27" s="68"/>
      <c r="H27" s="68">
        <f t="shared" si="13"/>
        <v>16022062.171200003</v>
      </c>
      <c r="I27" s="68"/>
      <c r="J27" s="68">
        <f t="shared" si="13"/>
        <v>16578310.947936002</v>
      </c>
      <c r="K27" s="68"/>
      <c r="L27" s="68">
        <f t="shared" si="13"/>
        <v>17155117.001539204</v>
      </c>
    </row>
    <row r="28" spans="1:14" x14ac:dyDescent="0.25">
      <c r="A28" t="s">
        <v>142</v>
      </c>
      <c r="B28" s="72">
        <f>B27+B19+B11</f>
        <v>255322215</v>
      </c>
      <c r="C28" s="72"/>
      <c r="D28" s="72">
        <f t="shared" ref="D28:L28" si="14">D27+D19+D11</f>
        <v>48091107</v>
      </c>
      <c r="E28" s="72"/>
      <c r="F28" s="72">
        <f t="shared" si="14"/>
        <v>49533839</v>
      </c>
      <c r="G28" s="72"/>
      <c r="H28" s="72">
        <f t="shared" si="14"/>
        <v>51019855</v>
      </c>
      <c r="I28" s="72"/>
      <c r="J28" s="72">
        <f t="shared" si="14"/>
        <v>52550450</v>
      </c>
      <c r="K28" s="72"/>
      <c r="L28" s="72">
        <f t="shared" si="14"/>
        <v>54126964</v>
      </c>
    </row>
    <row r="31" spans="1:14" x14ac:dyDescent="0.25">
      <c r="A31" s="75" t="s">
        <v>329</v>
      </c>
      <c r="D31" s="72" t="s">
        <v>378</v>
      </c>
      <c r="E31" s="73"/>
      <c r="F31" s="72"/>
      <c r="G31" s="73"/>
      <c r="H31" s="72"/>
      <c r="I31" s="73"/>
      <c r="J31" s="72"/>
      <c r="K31" s="73"/>
      <c r="L31" s="72"/>
    </row>
    <row r="33" spans="4:12" x14ac:dyDescent="0.25">
      <c r="D33" s="58"/>
      <c r="E33" s="58"/>
      <c r="F33" s="58"/>
      <c r="G33" s="58"/>
      <c r="H33" s="58"/>
      <c r="I33" s="58"/>
      <c r="J33" s="58"/>
      <c r="K33" s="58"/>
      <c r="L33" s="58"/>
    </row>
  </sheetData>
  <mergeCells count="12">
    <mergeCell ref="G2:G3"/>
    <mergeCell ref="E2:E3"/>
    <mergeCell ref="H2:H3"/>
    <mergeCell ref="J2:J3"/>
    <mergeCell ref="L2:L3"/>
    <mergeCell ref="K2:K3"/>
    <mergeCell ref="I2:I3"/>
    <mergeCell ref="C2:C3"/>
    <mergeCell ref="B2:B3"/>
    <mergeCell ref="A2:A3"/>
    <mergeCell ref="D2:D3"/>
    <mergeCell ref="F2:F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22" sqref="B22"/>
    </sheetView>
  </sheetViews>
  <sheetFormatPr baseColWidth="10" defaultRowHeight="15" x14ac:dyDescent="0.25"/>
  <cols>
    <col min="1" max="1" width="23.28515625" customWidth="1"/>
    <col min="2" max="2" width="22.7109375" customWidth="1"/>
    <col min="3" max="3" width="23" customWidth="1"/>
    <col min="4" max="6" width="23.28515625" customWidth="1"/>
  </cols>
  <sheetData>
    <row r="1" spans="1:6" ht="17.25" x14ac:dyDescent="0.25">
      <c r="A1" s="27"/>
    </row>
    <row r="2" spans="1:6" ht="30" customHeight="1" x14ac:dyDescent="0.25">
      <c r="A2" s="17" t="s">
        <v>151</v>
      </c>
      <c r="B2" s="17" t="s">
        <v>152</v>
      </c>
      <c r="C2" s="17" t="s">
        <v>153</v>
      </c>
      <c r="D2" s="17" t="s">
        <v>154</v>
      </c>
      <c r="E2" s="17" t="s">
        <v>155</v>
      </c>
      <c r="F2" s="17" t="s">
        <v>141</v>
      </c>
    </row>
    <row r="3" spans="1:6" ht="15.75" thickBot="1" x14ac:dyDescent="0.3">
      <c r="A3" s="3" t="s">
        <v>287</v>
      </c>
      <c r="B3" s="68">
        <v>41668049</v>
      </c>
      <c r="C3" s="68">
        <v>42918090</v>
      </c>
      <c r="D3" s="68">
        <v>44205633</v>
      </c>
      <c r="E3" s="68">
        <v>45531802</v>
      </c>
      <c r="F3" s="68">
        <v>46897756</v>
      </c>
    </row>
    <row r="4" spans="1:6" ht="15.75" thickBot="1" x14ac:dyDescent="0.3">
      <c r="A4" s="3" t="s">
        <v>288</v>
      </c>
      <c r="B4" s="68">
        <v>6423058</v>
      </c>
      <c r="C4" s="68">
        <v>6615749</v>
      </c>
      <c r="D4" s="68">
        <v>6814222</v>
      </c>
      <c r="E4" s="68">
        <v>7018648</v>
      </c>
      <c r="F4" s="68">
        <v>7229208</v>
      </c>
    </row>
    <row r="5" spans="1:6" ht="15.75" thickBot="1" x14ac:dyDescent="0.3">
      <c r="A5" s="3" t="s">
        <v>142</v>
      </c>
      <c r="B5" s="68">
        <f>B3+B4</f>
        <v>48091107</v>
      </c>
      <c r="C5" s="68">
        <f t="shared" ref="C5:F5" si="0">C3+C4</f>
        <v>49533839</v>
      </c>
      <c r="D5" s="68">
        <f t="shared" si="0"/>
        <v>51019855</v>
      </c>
      <c r="E5" s="68">
        <f t="shared" si="0"/>
        <v>52550450</v>
      </c>
      <c r="F5" s="68">
        <f t="shared" si="0"/>
        <v>54126964</v>
      </c>
    </row>
    <row r="6" spans="1:6" ht="15.75" thickBot="1" x14ac:dyDescent="0.3">
      <c r="A6" s="3"/>
      <c r="B6" s="4"/>
      <c r="C6" s="4"/>
      <c r="D6" s="4"/>
      <c r="E6" s="4"/>
      <c r="F6" s="4"/>
    </row>
    <row r="7" spans="1:6" ht="15.75" thickBot="1" x14ac:dyDescent="0.3">
      <c r="A7" s="3"/>
      <c r="B7" s="4"/>
      <c r="C7" s="4"/>
      <c r="D7" s="4"/>
      <c r="E7" s="4"/>
      <c r="F7" s="4"/>
    </row>
    <row r="8" spans="1:6" ht="15.75" thickBot="1" x14ac:dyDescent="0.3">
      <c r="A8" s="3"/>
      <c r="B8" s="4"/>
      <c r="C8" s="4"/>
      <c r="D8" s="4"/>
      <c r="E8" s="4"/>
      <c r="F8" s="4"/>
    </row>
    <row r="10" spans="1:6" x14ac:dyDescent="0.25">
      <c r="A10" s="75" t="s">
        <v>330</v>
      </c>
      <c r="B10" s="125" t="s">
        <v>393</v>
      </c>
      <c r="C10" s="125"/>
      <c r="D10" s="125"/>
    </row>
    <row r="13" spans="1:6" x14ac:dyDescent="0.25">
      <c r="B13" s="58"/>
    </row>
  </sheetData>
  <mergeCells count="1">
    <mergeCell ref="B10: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B4" sqref="B4"/>
    </sheetView>
  </sheetViews>
  <sheetFormatPr baseColWidth="10" defaultRowHeight="15" x14ac:dyDescent="0.25"/>
  <cols>
    <col min="1" max="1" width="33" customWidth="1"/>
    <col min="2" max="2" width="22.7109375" customWidth="1"/>
    <col min="3" max="3" width="21.28515625" customWidth="1"/>
    <col min="4" max="4" width="25.28515625" customWidth="1"/>
  </cols>
  <sheetData>
    <row r="1" spans="1:9" ht="18" x14ac:dyDescent="0.25">
      <c r="A1" s="9"/>
    </row>
    <row r="2" spans="1:9" ht="41.45" customHeight="1" x14ac:dyDescent="0.25">
      <c r="A2" s="10" t="s">
        <v>9</v>
      </c>
      <c r="B2" s="10" t="s">
        <v>1</v>
      </c>
      <c r="C2" s="10" t="s">
        <v>11</v>
      </c>
      <c r="D2" s="10" t="s">
        <v>10</v>
      </c>
    </row>
    <row r="3" spans="1:9" ht="69.75" customHeight="1" thickBot="1" x14ac:dyDescent="0.3">
      <c r="A3" s="5" t="s">
        <v>6</v>
      </c>
      <c r="B3" s="6" t="s">
        <v>334</v>
      </c>
      <c r="C3" s="6" t="s">
        <v>335</v>
      </c>
      <c r="D3" s="6" t="s">
        <v>336</v>
      </c>
      <c r="F3" t="s">
        <v>157</v>
      </c>
    </row>
    <row r="4" spans="1:9" ht="37.9" customHeight="1" thickTop="1" thickBot="1" x14ac:dyDescent="0.3">
      <c r="A4" s="5" t="s">
        <v>7</v>
      </c>
      <c r="B4" s="6" t="s">
        <v>376</v>
      </c>
      <c r="C4" s="6"/>
      <c r="D4" s="6"/>
      <c r="F4" t="s">
        <v>157</v>
      </c>
      <c r="I4" t="s">
        <v>158</v>
      </c>
    </row>
    <row r="5" spans="1:9" ht="39.6" customHeight="1" thickTop="1" thickBot="1" x14ac:dyDescent="0.3">
      <c r="A5" s="7" t="s">
        <v>8</v>
      </c>
      <c r="B5" s="6"/>
      <c r="C5" s="6"/>
      <c r="D5" s="6"/>
      <c r="F5" t="s">
        <v>159</v>
      </c>
      <c r="I5" t="s">
        <v>158</v>
      </c>
    </row>
    <row r="6" spans="1:9" ht="21.6" customHeight="1" thickTop="1" thickBot="1" x14ac:dyDescent="0.3">
      <c r="A6" s="8"/>
      <c r="B6" s="6"/>
      <c r="C6" s="6"/>
      <c r="D6" s="6"/>
    </row>
    <row r="7" spans="1:9" ht="16.5" thickTop="1" thickBot="1" x14ac:dyDescent="0.3">
      <c r="A7" s="8"/>
      <c r="B7" s="6"/>
      <c r="C7" s="6"/>
      <c r="D7" s="6"/>
    </row>
    <row r="8" spans="1:9" ht="16.5" thickTop="1" thickBot="1" x14ac:dyDescent="0.3">
      <c r="A8" s="8"/>
      <c r="B8" s="6"/>
      <c r="C8" s="6"/>
      <c r="D8" s="6"/>
    </row>
    <row r="9" spans="1:9" ht="15.75" thickTop="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I5" sqref="I5"/>
    </sheetView>
  </sheetViews>
  <sheetFormatPr baseColWidth="10" defaultRowHeight="15" x14ac:dyDescent="0.25"/>
  <cols>
    <col min="1" max="1" width="23.28515625" customWidth="1"/>
    <col min="2" max="2" width="20.5703125" customWidth="1"/>
    <col min="3" max="3" width="17.28515625" customWidth="1"/>
    <col min="4" max="5" width="19.7109375" customWidth="1"/>
    <col min="6" max="6" width="20.42578125" customWidth="1"/>
    <col min="7" max="7" width="22.42578125" customWidth="1"/>
    <col min="8" max="8" width="17.28515625" customWidth="1"/>
    <col min="9" max="9" width="20.42578125" customWidth="1"/>
  </cols>
  <sheetData>
    <row r="1" spans="1:9" x14ac:dyDescent="0.25">
      <c r="A1" s="11"/>
    </row>
    <row r="2" spans="1:9" ht="33.75" x14ac:dyDescent="0.25">
      <c r="A2" s="93" t="s">
        <v>12</v>
      </c>
      <c r="B2" s="12" t="s">
        <v>13</v>
      </c>
      <c r="C2" s="93" t="s">
        <v>1</v>
      </c>
      <c r="D2" s="93" t="s">
        <v>3</v>
      </c>
      <c r="E2" s="92" t="s">
        <v>15</v>
      </c>
      <c r="F2" s="12" t="s">
        <v>16</v>
      </c>
      <c r="G2" s="92" t="s">
        <v>18</v>
      </c>
      <c r="H2" s="92" t="s">
        <v>19</v>
      </c>
      <c r="I2" s="92" t="s">
        <v>20</v>
      </c>
    </row>
    <row r="3" spans="1:9" x14ac:dyDescent="0.25">
      <c r="A3" s="93"/>
      <c r="B3" s="12" t="s">
        <v>14</v>
      </c>
      <c r="C3" s="93"/>
      <c r="D3" s="93"/>
      <c r="E3" s="92"/>
      <c r="F3" s="12" t="s">
        <v>17</v>
      </c>
      <c r="G3" s="92"/>
      <c r="H3" s="92"/>
      <c r="I3" s="92"/>
    </row>
    <row r="4" spans="1:9" ht="124.5" thickBot="1" x14ac:dyDescent="0.3">
      <c r="A4" s="13" t="s">
        <v>337</v>
      </c>
      <c r="B4" s="80" t="s">
        <v>338</v>
      </c>
      <c r="C4" s="4" t="s">
        <v>339</v>
      </c>
      <c r="D4" s="4" t="s">
        <v>340</v>
      </c>
      <c r="E4" s="4" t="s">
        <v>341</v>
      </c>
      <c r="F4" s="56" t="s">
        <v>342</v>
      </c>
      <c r="G4" s="4" t="s">
        <v>343</v>
      </c>
      <c r="H4" s="56" t="s">
        <v>344</v>
      </c>
      <c r="I4" s="4" t="s">
        <v>345</v>
      </c>
    </row>
    <row r="5" spans="1:9" ht="23.25" thickBot="1" x14ac:dyDescent="0.3">
      <c r="A5" s="13" t="s">
        <v>21</v>
      </c>
      <c r="B5" s="4"/>
      <c r="C5" s="4"/>
      <c r="D5" s="4"/>
      <c r="E5" s="4" t="s">
        <v>377</v>
      </c>
      <c r="F5" s="4"/>
      <c r="G5" s="4" t="s">
        <v>379</v>
      </c>
      <c r="H5" s="4"/>
      <c r="I5" s="4" t="s">
        <v>298</v>
      </c>
    </row>
    <row r="6" spans="1:9" ht="15.75" thickBot="1" x14ac:dyDescent="0.3">
      <c r="A6" s="13" t="s">
        <v>22</v>
      </c>
      <c r="B6" s="4"/>
      <c r="C6" s="4"/>
      <c r="D6" s="4"/>
      <c r="E6" s="4"/>
      <c r="F6" s="4"/>
      <c r="G6" s="4"/>
      <c r="H6" s="4"/>
      <c r="I6" s="4"/>
    </row>
    <row r="7" spans="1:9" ht="15.75" thickBot="1" x14ac:dyDescent="0.3">
      <c r="A7" s="13" t="s">
        <v>23</v>
      </c>
      <c r="B7" s="4"/>
      <c r="C7" s="4"/>
      <c r="D7" s="4"/>
      <c r="E7" s="4"/>
      <c r="F7" s="4"/>
      <c r="G7" s="4"/>
      <c r="H7" s="4"/>
      <c r="I7" s="4"/>
    </row>
    <row r="8" spans="1:9" ht="15.75" thickBot="1" x14ac:dyDescent="0.3">
      <c r="A8" s="13" t="s">
        <v>24</v>
      </c>
      <c r="B8" s="4"/>
      <c r="C8" s="4"/>
      <c r="D8" s="4"/>
      <c r="E8" s="4"/>
      <c r="F8" s="4"/>
      <c r="G8" s="4"/>
      <c r="H8" s="4"/>
      <c r="I8" s="4"/>
    </row>
    <row r="9" spans="1:9" ht="15.75" thickBot="1" x14ac:dyDescent="0.3">
      <c r="A9" s="13" t="s">
        <v>25</v>
      </c>
      <c r="B9" s="4"/>
      <c r="C9" s="4"/>
      <c r="D9" s="4"/>
      <c r="E9" s="4"/>
      <c r="F9" s="4"/>
      <c r="G9" s="4"/>
      <c r="H9" s="4"/>
      <c r="I9" s="4"/>
    </row>
    <row r="11" spans="1:9" ht="24" x14ac:dyDescent="0.25">
      <c r="A11" s="74" t="s">
        <v>296</v>
      </c>
      <c r="I11" t="s">
        <v>298</v>
      </c>
    </row>
    <row r="12" spans="1:9" x14ac:dyDescent="0.25">
      <c r="A12" s="74" t="s">
        <v>297</v>
      </c>
    </row>
  </sheetData>
  <mergeCells count="7">
    <mergeCell ref="I2:I3"/>
    <mergeCell ref="A2:A3"/>
    <mergeCell ref="C2:C3"/>
    <mergeCell ref="D2:D3"/>
    <mergeCell ref="E2:E3"/>
    <mergeCell ref="G2:G3"/>
    <mergeCell ref="H2: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A4" workbookViewId="0">
      <selection activeCell="B6" sqref="B6"/>
    </sheetView>
  </sheetViews>
  <sheetFormatPr baseColWidth="10" defaultRowHeight="15" x14ac:dyDescent="0.25"/>
  <cols>
    <col min="1" max="1" width="40.7109375" customWidth="1"/>
    <col min="2" max="2" width="49" customWidth="1"/>
  </cols>
  <sheetData>
    <row r="1" spans="1:4" ht="16.5" x14ac:dyDescent="0.25">
      <c r="A1" s="14"/>
    </row>
    <row r="2" spans="1:4" ht="39.6" customHeight="1" x14ac:dyDescent="0.25">
      <c r="A2" s="17" t="s">
        <v>31</v>
      </c>
      <c r="B2" s="17" t="s">
        <v>30</v>
      </c>
      <c r="D2" s="16"/>
    </row>
    <row r="3" spans="1:4" x14ac:dyDescent="0.25">
      <c r="A3" s="98" t="s">
        <v>26</v>
      </c>
      <c r="B3" s="94" t="s">
        <v>346</v>
      </c>
    </row>
    <row r="4" spans="1:4" x14ac:dyDescent="0.25">
      <c r="A4" s="98"/>
      <c r="B4" s="95"/>
    </row>
    <row r="5" spans="1:4" ht="15.75" thickBot="1" x14ac:dyDescent="0.3">
      <c r="A5" s="99"/>
      <c r="B5" s="96"/>
    </row>
    <row r="6" spans="1:4" ht="15.75" thickBot="1" x14ac:dyDescent="0.3">
      <c r="A6" s="81" t="s">
        <v>347</v>
      </c>
      <c r="B6" s="4" t="s">
        <v>348</v>
      </c>
    </row>
    <row r="7" spans="1:4" x14ac:dyDescent="0.25">
      <c r="A7" s="100" t="s">
        <v>27</v>
      </c>
      <c r="B7" s="97"/>
    </row>
    <row r="8" spans="1:4" x14ac:dyDescent="0.25">
      <c r="A8" s="98"/>
      <c r="B8" s="95"/>
    </row>
    <row r="9" spans="1:4" ht="15.75" thickBot="1" x14ac:dyDescent="0.3">
      <c r="A9" s="99"/>
      <c r="B9" s="96"/>
    </row>
    <row r="10" spans="1:4" ht="23.25" thickBot="1" x14ac:dyDescent="0.3">
      <c r="A10" s="3" t="s">
        <v>349</v>
      </c>
      <c r="B10" s="4" t="s">
        <v>174</v>
      </c>
    </row>
    <row r="11" spans="1:4" x14ac:dyDescent="0.25">
      <c r="A11" s="100" t="s">
        <v>28</v>
      </c>
      <c r="B11" s="97"/>
    </row>
    <row r="12" spans="1:4" x14ac:dyDescent="0.25">
      <c r="A12" s="98"/>
      <c r="B12" s="95"/>
    </row>
    <row r="13" spans="1:4" ht="15.75" thickBot="1" x14ac:dyDescent="0.3">
      <c r="A13" s="99"/>
      <c r="B13" s="96"/>
    </row>
    <row r="14" spans="1:4" ht="15.75" thickBot="1" x14ac:dyDescent="0.3">
      <c r="A14" s="3"/>
      <c r="B14" s="4"/>
    </row>
    <row r="15" spans="1:4" x14ac:dyDescent="0.25">
      <c r="A15" s="100" t="s">
        <v>29</v>
      </c>
      <c r="B15" s="97"/>
    </row>
    <row r="16" spans="1:4" x14ac:dyDescent="0.25">
      <c r="A16" s="98"/>
      <c r="B16" s="95"/>
    </row>
    <row r="17" spans="1:2" ht="15.75" thickBot="1" x14ac:dyDescent="0.3">
      <c r="A17" s="99"/>
      <c r="B17" s="96"/>
    </row>
    <row r="18" spans="1:2" ht="34.5" thickBot="1" x14ac:dyDescent="0.3">
      <c r="A18" s="3" t="s">
        <v>350</v>
      </c>
      <c r="B18" s="4" t="s">
        <v>175</v>
      </c>
    </row>
    <row r="20" spans="1:2" x14ac:dyDescent="0.25">
      <c r="A20" t="s">
        <v>299</v>
      </c>
      <c r="B20" t="s">
        <v>300</v>
      </c>
    </row>
  </sheetData>
  <mergeCells count="8">
    <mergeCell ref="B3:B5"/>
    <mergeCell ref="B7:B9"/>
    <mergeCell ref="B11:B13"/>
    <mergeCell ref="B15:B17"/>
    <mergeCell ref="A3:A5"/>
    <mergeCell ref="A7:A9"/>
    <mergeCell ref="A11:A13"/>
    <mergeCell ref="A1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10" workbookViewId="0">
      <selection activeCell="C9" sqref="C9:C10"/>
    </sheetView>
  </sheetViews>
  <sheetFormatPr baseColWidth="10" defaultRowHeight="15" x14ac:dyDescent="0.25"/>
  <cols>
    <col min="1" max="1" width="22.7109375" customWidth="1"/>
    <col min="2" max="2" width="21.42578125" customWidth="1"/>
    <col min="3" max="3" width="24.42578125" customWidth="1"/>
    <col min="4" max="4" width="31.140625" customWidth="1"/>
    <col min="5" max="5" width="22" customWidth="1"/>
    <col min="6" max="6" width="22.42578125" customWidth="1"/>
  </cols>
  <sheetData>
    <row r="1" spans="1:6" x14ac:dyDescent="0.25">
      <c r="A1" s="18"/>
    </row>
    <row r="2" spans="1:6" x14ac:dyDescent="0.25">
      <c r="A2" s="19"/>
      <c r="B2" t="s">
        <v>158</v>
      </c>
    </row>
    <row r="3" spans="1:6" ht="26.25" thickBot="1" x14ac:dyDescent="0.3">
      <c r="A3" s="2" t="s">
        <v>32</v>
      </c>
      <c r="B3" s="2" t="s">
        <v>33</v>
      </c>
      <c r="C3" s="2" t="s">
        <v>34</v>
      </c>
      <c r="D3" s="2" t="s">
        <v>35</v>
      </c>
      <c r="E3" s="2" t="s">
        <v>36</v>
      </c>
      <c r="F3" s="2" t="s">
        <v>37</v>
      </c>
    </row>
    <row r="4" spans="1:6" ht="24.75" thickBot="1" x14ac:dyDescent="0.3">
      <c r="A4" s="22" t="s">
        <v>176</v>
      </c>
      <c r="B4" s="55" t="s">
        <v>177</v>
      </c>
      <c r="C4" s="55" t="s">
        <v>178</v>
      </c>
      <c r="D4" s="55" t="s">
        <v>179</v>
      </c>
      <c r="E4" s="55"/>
      <c r="F4" s="23"/>
    </row>
    <row r="5" spans="1:6" ht="48.75" thickBot="1" x14ac:dyDescent="0.3">
      <c r="A5" s="52" t="s">
        <v>107</v>
      </c>
      <c r="B5" s="54" t="s">
        <v>180</v>
      </c>
      <c r="C5" s="54" t="s">
        <v>380</v>
      </c>
      <c r="D5" s="54" t="s">
        <v>181</v>
      </c>
      <c r="E5" s="54"/>
      <c r="F5" s="54"/>
    </row>
    <row r="6" spans="1:6" x14ac:dyDescent="0.25">
      <c r="A6" s="2" t="s">
        <v>39</v>
      </c>
      <c r="B6" s="111" t="s">
        <v>33</v>
      </c>
      <c r="C6" s="112" t="s">
        <v>34</v>
      </c>
      <c r="D6" s="2" t="s">
        <v>41</v>
      </c>
      <c r="E6" s="112" t="s">
        <v>36</v>
      </c>
      <c r="F6" s="112" t="s">
        <v>37</v>
      </c>
    </row>
    <row r="7" spans="1:6" ht="15.75" thickBot="1" x14ac:dyDescent="0.3">
      <c r="A7" s="2" t="s">
        <v>40</v>
      </c>
      <c r="B7" s="103"/>
      <c r="C7" s="105"/>
      <c r="D7" s="2" t="s">
        <v>42</v>
      </c>
      <c r="E7" s="105"/>
      <c r="F7" s="105"/>
    </row>
    <row r="8" spans="1:6" ht="16.5" thickTop="1" thickBot="1" x14ac:dyDescent="0.3">
      <c r="A8" s="24" t="s">
        <v>182</v>
      </c>
      <c r="B8" s="57">
        <v>12415</v>
      </c>
      <c r="C8" s="57">
        <v>8771</v>
      </c>
      <c r="D8" s="25"/>
      <c r="E8" s="23"/>
      <c r="F8" s="23"/>
    </row>
    <row r="9" spans="1:6" x14ac:dyDescent="0.25">
      <c r="A9" s="106" t="s">
        <v>38</v>
      </c>
      <c r="B9" s="108" t="s">
        <v>180</v>
      </c>
      <c r="C9" s="108" t="s">
        <v>381</v>
      </c>
      <c r="D9" s="108"/>
      <c r="E9" s="108"/>
      <c r="F9" s="108"/>
    </row>
    <row r="10" spans="1:6" x14ac:dyDescent="0.25">
      <c r="A10" s="110"/>
      <c r="B10" s="113"/>
      <c r="C10" s="113"/>
      <c r="D10" s="113"/>
      <c r="E10" s="113"/>
      <c r="F10" s="113"/>
    </row>
    <row r="11" spans="1:6" ht="26.25" thickBot="1" x14ac:dyDescent="0.3">
      <c r="A11" s="2" t="s">
        <v>3</v>
      </c>
      <c r="B11" s="20" t="s">
        <v>33</v>
      </c>
      <c r="C11" s="2" t="s">
        <v>34</v>
      </c>
      <c r="D11" s="21" t="s">
        <v>35</v>
      </c>
      <c r="E11" s="2" t="s">
        <v>36</v>
      </c>
      <c r="F11" s="2" t="s">
        <v>37</v>
      </c>
    </row>
    <row r="12" spans="1:6" ht="72.75" thickBot="1" x14ac:dyDescent="0.3">
      <c r="A12" s="22" t="s">
        <v>354</v>
      </c>
      <c r="B12" s="57">
        <v>12415</v>
      </c>
      <c r="C12" s="57">
        <v>8771</v>
      </c>
      <c r="D12" s="26"/>
      <c r="E12" s="23"/>
      <c r="F12" s="23"/>
    </row>
    <row r="13" spans="1:6" ht="21" customHeight="1" x14ac:dyDescent="0.25">
      <c r="A13" s="106" t="s">
        <v>38</v>
      </c>
      <c r="B13" s="108" t="s">
        <v>180</v>
      </c>
      <c r="C13" s="108" t="s">
        <v>180</v>
      </c>
      <c r="D13" s="108"/>
      <c r="E13" s="108"/>
      <c r="F13" s="108"/>
    </row>
    <row r="14" spans="1:6" ht="21" customHeight="1" thickBot="1" x14ac:dyDescent="0.3">
      <c r="A14" s="110"/>
      <c r="B14" s="113"/>
      <c r="C14" s="113"/>
      <c r="D14" s="109"/>
      <c r="E14" s="113"/>
      <c r="F14" s="113"/>
    </row>
    <row r="15" spans="1:6" x14ac:dyDescent="0.25">
      <c r="A15" s="104" t="s">
        <v>183</v>
      </c>
      <c r="B15" s="102" t="s">
        <v>33</v>
      </c>
      <c r="C15" s="104" t="s">
        <v>34</v>
      </c>
      <c r="D15" s="2" t="s">
        <v>41</v>
      </c>
      <c r="E15" s="104" t="s">
        <v>36</v>
      </c>
      <c r="F15" s="104" t="s">
        <v>37</v>
      </c>
    </row>
    <row r="16" spans="1:6" ht="15.75" thickBot="1" x14ac:dyDescent="0.3">
      <c r="A16" s="105"/>
      <c r="B16" s="103"/>
      <c r="C16" s="105"/>
      <c r="D16" s="2" t="s">
        <v>42</v>
      </c>
      <c r="E16" s="105"/>
      <c r="F16" s="105"/>
    </row>
    <row r="17" spans="1:8" ht="60.75" thickBot="1" x14ac:dyDescent="0.3">
      <c r="A17" s="22" t="s">
        <v>184</v>
      </c>
      <c r="B17" s="82">
        <v>5153</v>
      </c>
      <c r="C17" s="82">
        <v>6820</v>
      </c>
      <c r="D17" s="82">
        <v>1092</v>
      </c>
      <c r="E17" s="83" t="s">
        <v>353</v>
      </c>
      <c r="F17" s="23"/>
      <c r="H17" s="58">
        <f>C17+B17</f>
        <v>11973</v>
      </c>
    </row>
    <row r="18" spans="1:8" x14ac:dyDescent="0.25">
      <c r="A18" s="106" t="s">
        <v>38</v>
      </c>
      <c r="B18" s="108" t="s">
        <v>185</v>
      </c>
      <c r="C18" s="108" t="s">
        <v>185</v>
      </c>
      <c r="D18" s="108" t="s">
        <v>186</v>
      </c>
      <c r="E18" s="108"/>
      <c r="F18" s="108"/>
    </row>
    <row r="19" spans="1:8" ht="15.75" thickBot="1" x14ac:dyDescent="0.3">
      <c r="A19" s="107"/>
      <c r="B19" s="109"/>
      <c r="C19" s="109"/>
      <c r="D19" s="109"/>
      <c r="E19" s="109"/>
      <c r="F19" s="109"/>
    </row>
    <row r="20" spans="1:8" x14ac:dyDescent="0.25">
      <c r="A20" s="104" t="s">
        <v>43</v>
      </c>
      <c r="B20" s="102" t="s">
        <v>33</v>
      </c>
      <c r="C20" s="104" t="s">
        <v>34</v>
      </c>
      <c r="D20" s="53" t="s">
        <v>41</v>
      </c>
      <c r="E20" s="104" t="s">
        <v>36</v>
      </c>
      <c r="F20" s="104" t="s">
        <v>37</v>
      </c>
    </row>
    <row r="21" spans="1:8" ht="15.75" thickBot="1" x14ac:dyDescent="0.3">
      <c r="A21" s="105"/>
      <c r="B21" s="103"/>
      <c r="C21" s="105"/>
      <c r="D21" s="53" t="s">
        <v>42</v>
      </c>
      <c r="E21" s="105"/>
      <c r="F21" s="105"/>
    </row>
    <row r="22" spans="1:8" ht="36.75" thickBot="1" x14ac:dyDescent="0.3">
      <c r="A22" s="22" t="s">
        <v>352</v>
      </c>
      <c r="B22" s="57">
        <v>7262</v>
      </c>
      <c r="C22" s="57">
        <v>1951</v>
      </c>
      <c r="D22" s="55"/>
      <c r="E22" s="55"/>
      <c r="F22" s="55"/>
    </row>
    <row r="23" spans="1:8" x14ac:dyDescent="0.25">
      <c r="A23" s="106" t="s">
        <v>38</v>
      </c>
      <c r="B23" s="108" t="s">
        <v>185</v>
      </c>
      <c r="C23" s="108" t="s">
        <v>185</v>
      </c>
      <c r="D23" s="108"/>
      <c r="E23" s="108"/>
      <c r="F23" s="108"/>
    </row>
    <row r="24" spans="1:8" ht="15.75" thickBot="1" x14ac:dyDescent="0.3">
      <c r="A24" s="107"/>
      <c r="B24" s="109"/>
      <c r="C24" s="109"/>
      <c r="D24" s="109"/>
      <c r="E24" s="109"/>
      <c r="F24" s="109"/>
    </row>
    <row r="26" spans="1:8" x14ac:dyDescent="0.25">
      <c r="B26" s="101" t="s">
        <v>351</v>
      </c>
      <c r="C26" s="101"/>
    </row>
    <row r="27" spans="1:8" x14ac:dyDescent="0.25">
      <c r="A27" t="s">
        <v>301</v>
      </c>
      <c r="E27" t="s">
        <v>302</v>
      </c>
      <c r="F27" t="s">
        <v>303</v>
      </c>
    </row>
  </sheetData>
  <mergeCells count="39">
    <mergeCell ref="B6:B7"/>
    <mergeCell ref="C6:C7"/>
    <mergeCell ref="E6:E7"/>
    <mergeCell ref="F6:F7"/>
    <mergeCell ref="B13:B14"/>
    <mergeCell ref="C13:C14"/>
    <mergeCell ref="D13:D14"/>
    <mergeCell ref="E13:E14"/>
    <mergeCell ref="F13:F14"/>
    <mergeCell ref="B9:B10"/>
    <mergeCell ref="C9:C10"/>
    <mergeCell ref="D9:D10"/>
    <mergeCell ref="E9:E10"/>
    <mergeCell ref="F9:F10"/>
    <mergeCell ref="B15:B16"/>
    <mergeCell ref="C15:C16"/>
    <mergeCell ref="E15:E16"/>
    <mergeCell ref="F15:F16"/>
    <mergeCell ref="B18:B19"/>
    <mergeCell ref="C18:C19"/>
    <mergeCell ref="D18:D19"/>
    <mergeCell ref="E18:E19"/>
    <mergeCell ref="F18:F19"/>
    <mergeCell ref="A9:A10"/>
    <mergeCell ref="A13:A14"/>
    <mergeCell ref="A18:A19"/>
    <mergeCell ref="A15:A16"/>
    <mergeCell ref="A20:A21"/>
    <mergeCell ref="A23:A24"/>
    <mergeCell ref="B23:B24"/>
    <mergeCell ref="C23:C24"/>
    <mergeCell ref="D23:D24"/>
    <mergeCell ref="E23:E24"/>
    <mergeCell ref="B26:C26"/>
    <mergeCell ref="B20:B21"/>
    <mergeCell ref="C20:C21"/>
    <mergeCell ref="E20:E21"/>
    <mergeCell ref="F20:F21"/>
    <mergeCell ref="F23:F2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0" zoomScaleNormal="80" workbookViewId="0">
      <selection activeCell="K10" sqref="K10"/>
    </sheetView>
  </sheetViews>
  <sheetFormatPr baseColWidth="10" defaultRowHeight="15" x14ac:dyDescent="0.25"/>
  <cols>
    <col min="1" max="1" width="23.7109375" customWidth="1"/>
    <col min="2" max="2" width="23.28515625" customWidth="1"/>
    <col min="3" max="3" width="24" customWidth="1"/>
    <col min="4" max="5" width="23.28515625" customWidth="1"/>
    <col min="6" max="6" width="23.85546875" customWidth="1"/>
    <col min="7" max="7" width="24" customWidth="1"/>
    <col min="8" max="8" width="23.85546875" customWidth="1"/>
    <col min="9" max="9" width="23.28515625" customWidth="1"/>
    <col min="10" max="10" width="22.7109375" customWidth="1"/>
    <col min="11" max="11" width="23.28515625" customWidth="1"/>
  </cols>
  <sheetData>
    <row r="1" spans="1:11" ht="17.25" x14ac:dyDescent="0.25">
      <c r="A1" s="27" t="s">
        <v>160</v>
      </c>
    </row>
    <row r="2" spans="1:11" ht="14.45" customHeight="1" x14ac:dyDescent="0.25">
      <c r="A2" s="115" t="s">
        <v>47</v>
      </c>
      <c r="B2" s="115" t="s">
        <v>45</v>
      </c>
      <c r="C2" s="115" t="s">
        <v>48</v>
      </c>
      <c r="D2" s="115" t="s">
        <v>49</v>
      </c>
      <c r="E2" s="115" t="s">
        <v>50</v>
      </c>
      <c r="F2" s="115" t="s">
        <v>52</v>
      </c>
      <c r="G2" s="115"/>
      <c r="H2" s="115"/>
      <c r="I2" s="115"/>
      <c r="J2" s="115"/>
      <c r="K2" s="115"/>
    </row>
    <row r="3" spans="1:11" ht="14.45" customHeight="1" x14ac:dyDescent="0.25">
      <c r="A3" s="115"/>
      <c r="B3" s="115"/>
      <c r="C3" s="115"/>
      <c r="D3" s="115"/>
      <c r="E3" s="115"/>
      <c r="F3" s="115" t="s">
        <v>51</v>
      </c>
      <c r="G3" s="115" t="s">
        <v>46</v>
      </c>
      <c r="H3" s="115" t="s">
        <v>53</v>
      </c>
      <c r="I3" s="115" t="s">
        <v>54</v>
      </c>
      <c r="J3" s="115" t="s">
        <v>56</v>
      </c>
      <c r="K3" s="115" t="s">
        <v>55</v>
      </c>
    </row>
    <row r="4" spans="1:11" ht="15" customHeight="1" thickBot="1" x14ac:dyDescent="0.3">
      <c r="A4" s="116"/>
      <c r="B4" s="116"/>
      <c r="C4" s="116"/>
      <c r="D4" s="116"/>
      <c r="E4" s="116"/>
      <c r="F4" s="116"/>
      <c r="G4" s="115"/>
      <c r="H4" s="116"/>
      <c r="I4" s="116"/>
      <c r="J4" s="116"/>
      <c r="K4" s="116"/>
    </row>
    <row r="5" spans="1:11" ht="15.75" thickBot="1" x14ac:dyDescent="0.3">
      <c r="A5" s="30" t="s">
        <v>187</v>
      </c>
      <c r="B5" s="31" t="s">
        <v>187</v>
      </c>
      <c r="C5" s="59">
        <v>7328</v>
      </c>
      <c r="D5" s="61">
        <v>1</v>
      </c>
      <c r="E5" s="61"/>
      <c r="F5" s="31"/>
      <c r="G5" s="4"/>
      <c r="H5" s="31"/>
      <c r="I5" s="31"/>
      <c r="J5" s="31"/>
      <c r="K5" s="31">
        <v>7328</v>
      </c>
    </row>
    <row r="6" spans="1:11" ht="15.75" thickBot="1" x14ac:dyDescent="0.3">
      <c r="A6" s="3" t="s">
        <v>187</v>
      </c>
      <c r="B6" s="4" t="s">
        <v>188</v>
      </c>
      <c r="C6" s="60">
        <v>951</v>
      </c>
      <c r="D6" s="62">
        <v>1</v>
      </c>
      <c r="E6" s="62"/>
      <c r="F6" s="4"/>
      <c r="G6" s="4"/>
      <c r="H6" s="4"/>
      <c r="I6" s="4"/>
      <c r="J6" s="4">
        <v>951</v>
      </c>
      <c r="K6" s="4"/>
    </row>
    <row r="7" spans="1:11" ht="15.75" thickBot="1" x14ac:dyDescent="0.3">
      <c r="A7" s="51" t="s">
        <v>187</v>
      </c>
      <c r="B7" s="4" t="s">
        <v>191</v>
      </c>
      <c r="C7" s="60">
        <v>205</v>
      </c>
      <c r="D7" s="62">
        <v>0.878</v>
      </c>
      <c r="E7" s="62">
        <v>0.122</v>
      </c>
      <c r="F7" s="4"/>
      <c r="G7" s="4"/>
      <c r="H7" s="4">
        <v>205</v>
      </c>
      <c r="I7" s="4"/>
      <c r="J7" s="4"/>
      <c r="K7" s="4"/>
    </row>
    <row r="8" spans="1:11" ht="15" customHeight="1" thickBot="1" x14ac:dyDescent="0.3">
      <c r="A8" s="3" t="s">
        <v>189</v>
      </c>
      <c r="B8" s="4" t="s">
        <v>189</v>
      </c>
      <c r="C8" s="60">
        <v>2084</v>
      </c>
      <c r="D8" s="62">
        <v>1</v>
      </c>
      <c r="E8" s="62"/>
      <c r="F8" s="4"/>
      <c r="G8" s="4"/>
      <c r="H8" s="4"/>
      <c r="I8" s="4"/>
      <c r="J8" s="4"/>
      <c r="K8" s="4">
        <v>2084</v>
      </c>
    </row>
    <row r="9" spans="1:11" ht="15.75" thickBot="1" x14ac:dyDescent="0.3">
      <c r="A9" s="3" t="s">
        <v>190</v>
      </c>
      <c r="B9" s="4" t="s">
        <v>190</v>
      </c>
      <c r="C9" s="60">
        <v>1405</v>
      </c>
      <c r="D9" s="62">
        <v>1</v>
      </c>
      <c r="E9" s="62"/>
      <c r="F9" s="4"/>
      <c r="G9" s="4"/>
      <c r="H9" s="4"/>
      <c r="I9" s="4"/>
      <c r="J9" s="4"/>
      <c r="K9" s="4">
        <v>1405</v>
      </c>
    </row>
    <row r="10" spans="1:11" ht="15.75" thickBot="1" x14ac:dyDescent="0.3">
      <c r="A10" s="3" t="s">
        <v>142</v>
      </c>
      <c r="B10" s="4"/>
      <c r="C10" s="60">
        <f>SUM(C5:C9)</f>
        <v>11973</v>
      </c>
      <c r="D10" s="63">
        <v>0.998</v>
      </c>
      <c r="E10" s="63">
        <v>2E-3</v>
      </c>
      <c r="F10" s="4"/>
      <c r="G10" s="4"/>
      <c r="H10" s="4"/>
      <c r="I10" s="4"/>
      <c r="J10" s="4"/>
      <c r="K10" s="4">
        <v>11973</v>
      </c>
    </row>
    <row r="11" spans="1:11" x14ac:dyDescent="0.25">
      <c r="A11" s="90" t="s">
        <v>382</v>
      </c>
    </row>
    <row r="13" spans="1:11" x14ac:dyDescent="0.25">
      <c r="B13" t="s">
        <v>304</v>
      </c>
      <c r="C13" s="114" t="s">
        <v>355</v>
      </c>
      <c r="D13" s="114"/>
    </row>
    <row r="15" spans="1:11" x14ac:dyDescent="0.25">
      <c r="B15" s="75" t="s">
        <v>305</v>
      </c>
    </row>
  </sheetData>
  <mergeCells count="13">
    <mergeCell ref="F3:F4"/>
    <mergeCell ref="E2:E4"/>
    <mergeCell ref="F2:K2"/>
    <mergeCell ref="K3:K4"/>
    <mergeCell ref="J3:J4"/>
    <mergeCell ref="I3:I4"/>
    <mergeCell ref="H3:H4"/>
    <mergeCell ref="G3:G4"/>
    <mergeCell ref="C13:D13"/>
    <mergeCell ref="A2:A4"/>
    <mergeCell ref="D2:D4"/>
    <mergeCell ref="C2:C4"/>
    <mergeCell ref="B2:B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B6" sqref="B6:B7"/>
    </sheetView>
  </sheetViews>
  <sheetFormatPr baseColWidth="10" defaultRowHeight="15" x14ac:dyDescent="0.25"/>
  <cols>
    <col min="1" max="1" width="34.28515625" customWidth="1"/>
    <col min="2" max="3" width="34.7109375" customWidth="1"/>
  </cols>
  <sheetData>
    <row r="1" spans="1:3" x14ac:dyDescent="0.25">
      <c r="A1" s="18"/>
    </row>
    <row r="2" spans="1:3" x14ac:dyDescent="0.25">
      <c r="A2" s="19"/>
    </row>
    <row r="3" spans="1:3" ht="26.45" customHeight="1" x14ac:dyDescent="0.25">
      <c r="A3" s="17" t="s">
        <v>63</v>
      </c>
      <c r="B3" s="17" t="s">
        <v>64</v>
      </c>
      <c r="C3" s="17" t="s">
        <v>65</v>
      </c>
    </row>
    <row r="4" spans="1:3" x14ac:dyDescent="0.25">
      <c r="A4" s="98" t="s">
        <v>57</v>
      </c>
      <c r="B4" s="122" t="s">
        <v>356</v>
      </c>
      <c r="C4" s="122" t="s">
        <v>204</v>
      </c>
    </row>
    <row r="5" spans="1:3" ht="15.75" thickBot="1" x14ac:dyDescent="0.3">
      <c r="A5" s="99"/>
      <c r="B5" s="120"/>
      <c r="C5" s="120"/>
    </row>
    <row r="6" spans="1:3" x14ac:dyDescent="0.25">
      <c r="A6" s="100" t="s">
        <v>58</v>
      </c>
      <c r="B6" s="119" t="s">
        <v>357</v>
      </c>
      <c r="C6" s="119" t="s">
        <v>192</v>
      </c>
    </row>
    <row r="7" spans="1:3" ht="15.75" thickBot="1" x14ac:dyDescent="0.3">
      <c r="A7" s="118"/>
      <c r="B7" s="123"/>
      <c r="C7" s="123"/>
    </row>
    <row r="8" spans="1:3" ht="15.75" thickTop="1" x14ac:dyDescent="0.25">
      <c r="A8" s="117" t="s">
        <v>59</v>
      </c>
      <c r="B8" s="124" t="s">
        <v>358</v>
      </c>
      <c r="C8" s="124" t="s">
        <v>194</v>
      </c>
    </row>
    <row r="9" spans="1:3" ht="15.75" thickBot="1" x14ac:dyDescent="0.3">
      <c r="A9" s="99"/>
      <c r="B9" s="120"/>
      <c r="C9" s="120"/>
    </row>
    <row r="10" spans="1:3" x14ac:dyDescent="0.25">
      <c r="A10" s="100" t="s">
        <v>60</v>
      </c>
      <c r="B10" s="119" t="s">
        <v>357</v>
      </c>
      <c r="C10" s="119" t="s">
        <v>193</v>
      </c>
    </row>
    <row r="11" spans="1:3" ht="15.75" thickBot="1" x14ac:dyDescent="0.3">
      <c r="A11" s="99"/>
      <c r="B11" s="120"/>
      <c r="C11" s="120"/>
    </row>
    <row r="12" spans="1:3" x14ac:dyDescent="0.25">
      <c r="A12" s="100" t="s">
        <v>61</v>
      </c>
      <c r="B12" s="119" t="s">
        <v>359</v>
      </c>
      <c r="C12" s="119" t="s">
        <v>195</v>
      </c>
    </row>
    <row r="13" spans="1:3" ht="15.75" thickBot="1" x14ac:dyDescent="0.3">
      <c r="A13" s="99"/>
      <c r="B13" s="120"/>
      <c r="C13" s="120"/>
    </row>
    <row r="14" spans="1:3" x14ac:dyDescent="0.25">
      <c r="A14" s="100" t="s">
        <v>62</v>
      </c>
      <c r="B14" s="121" t="s">
        <v>360</v>
      </c>
      <c r="C14" s="119"/>
    </row>
    <row r="15" spans="1:3" ht="15.75" thickBot="1" x14ac:dyDescent="0.3">
      <c r="A15" s="99"/>
      <c r="B15" s="120"/>
      <c r="C15" s="120"/>
    </row>
    <row r="16" spans="1:3" x14ac:dyDescent="0.25">
      <c r="B16" t="s">
        <v>306</v>
      </c>
      <c r="C16" t="s">
        <v>298</v>
      </c>
    </row>
  </sheetData>
  <mergeCells count="18">
    <mergeCell ref="B14:B15"/>
    <mergeCell ref="C14:C15"/>
    <mergeCell ref="B4:B5"/>
    <mergeCell ref="C4:C5"/>
    <mergeCell ref="B6:B7"/>
    <mergeCell ref="C6:C7"/>
    <mergeCell ref="B8:B9"/>
    <mergeCell ref="C8:C9"/>
    <mergeCell ref="A4:A5"/>
    <mergeCell ref="B10:B11"/>
    <mergeCell ref="C10:C11"/>
    <mergeCell ref="B12:B13"/>
    <mergeCell ref="C12:C13"/>
    <mergeCell ref="A14:A15"/>
    <mergeCell ref="A12:A13"/>
    <mergeCell ref="A10:A11"/>
    <mergeCell ref="A8:A9"/>
    <mergeCell ref="A6:A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7" zoomScale="90" zoomScaleNormal="90" workbookViewId="0">
      <selection activeCell="A8" sqref="A8"/>
    </sheetView>
  </sheetViews>
  <sheetFormatPr baseColWidth="10" defaultRowHeight="15" x14ac:dyDescent="0.25"/>
  <cols>
    <col min="1" max="1" width="22.42578125" customWidth="1"/>
    <col min="2" max="2" width="23.42578125" customWidth="1"/>
    <col min="3" max="3" width="23.28515625" customWidth="1"/>
    <col min="4" max="4" width="23" customWidth="1"/>
    <col min="5" max="5" width="22.7109375" customWidth="1"/>
    <col min="6" max="6" width="23.7109375" customWidth="1"/>
  </cols>
  <sheetData>
    <row r="1" spans="1:6" x14ac:dyDescent="0.25">
      <c r="A1" s="18"/>
    </row>
    <row r="2" spans="1:6" x14ac:dyDescent="0.25">
      <c r="A2" s="33" t="s">
        <v>161</v>
      </c>
    </row>
    <row r="3" spans="1:6" ht="38.25" x14ac:dyDescent="0.25">
      <c r="A3" s="29" t="s">
        <v>66</v>
      </c>
      <c r="B3" s="34" t="s">
        <v>67</v>
      </c>
      <c r="C3" s="28" t="s">
        <v>68</v>
      </c>
      <c r="D3" s="17" t="s">
        <v>69</v>
      </c>
      <c r="E3" s="17" t="s">
        <v>70</v>
      </c>
      <c r="F3" s="17" t="s">
        <v>71</v>
      </c>
    </row>
    <row r="4" spans="1:6" ht="68.25" thickBot="1" x14ac:dyDescent="0.3">
      <c r="A4" s="3" t="s">
        <v>201</v>
      </c>
      <c r="B4" s="4" t="s">
        <v>206</v>
      </c>
      <c r="C4" s="4"/>
      <c r="D4" s="4" t="s">
        <v>203</v>
      </c>
      <c r="E4" s="4" t="s">
        <v>205</v>
      </c>
      <c r="F4" s="4" t="s">
        <v>210</v>
      </c>
    </row>
    <row r="5" spans="1:6" ht="102" thickBot="1" x14ac:dyDescent="0.3">
      <c r="A5" s="3" t="s">
        <v>202</v>
      </c>
      <c r="B5" s="4" t="s">
        <v>209</v>
      </c>
      <c r="C5" s="4" t="s">
        <v>216</v>
      </c>
      <c r="D5" s="4" t="s">
        <v>212</v>
      </c>
      <c r="E5" s="4" t="s">
        <v>208</v>
      </c>
      <c r="F5" s="4" t="s">
        <v>211</v>
      </c>
    </row>
    <row r="6" spans="1:6" ht="124.5" thickBot="1" x14ac:dyDescent="0.3">
      <c r="A6" s="3" t="s">
        <v>170</v>
      </c>
      <c r="B6" s="4" t="s">
        <v>199</v>
      </c>
      <c r="C6" s="4" t="s">
        <v>200</v>
      </c>
      <c r="D6" s="4" t="s">
        <v>213</v>
      </c>
      <c r="E6" s="4" t="s">
        <v>207</v>
      </c>
      <c r="F6" s="4"/>
    </row>
    <row r="7" spans="1:6" ht="124.5" thickBot="1" x14ac:dyDescent="0.3">
      <c r="A7" s="3" t="s">
        <v>197</v>
      </c>
      <c r="B7" s="4" t="s">
        <v>196</v>
      </c>
      <c r="C7" s="4"/>
      <c r="D7" s="4" t="s">
        <v>214</v>
      </c>
      <c r="E7" s="4" t="s">
        <v>207</v>
      </c>
      <c r="F7" s="4" t="s">
        <v>215</v>
      </c>
    </row>
    <row r="8" spans="1:6" x14ac:dyDescent="0.25">
      <c r="A8" s="84" t="s">
        <v>383</v>
      </c>
      <c r="B8" s="76" t="s">
        <v>361</v>
      </c>
    </row>
    <row r="9" spans="1:6" x14ac:dyDescent="0.25">
      <c r="A9" s="35" t="s">
        <v>307</v>
      </c>
      <c r="B9" s="76" t="s">
        <v>310</v>
      </c>
      <c r="C9" s="76" t="s">
        <v>310</v>
      </c>
      <c r="D9" s="76" t="s">
        <v>310</v>
      </c>
      <c r="E9" s="76" t="s">
        <v>310</v>
      </c>
      <c r="F9" s="76" t="s">
        <v>310</v>
      </c>
    </row>
    <row r="10" spans="1:6" x14ac:dyDescent="0.25">
      <c r="A10" s="19" t="s">
        <v>308</v>
      </c>
    </row>
    <row r="11" spans="1:6" x14ac:dyDescent="0.25">
      <c r="A11" s="19" t="s">
        <v>309</v>
      </c>
      <c r="C11" s="125" t="s">
        <v>362</v>
      </c>
      <c r="D11" s="125"/>
    </row>
    <row r="12" spans="1:6" x14ac:dyDescent="0.25">
      <c r="A12" s="18"/>
    </row>
    <row r="13" spans="1:6" x14ac:dyDescent="0.25">
      <c r="A13" s="18"/>
    </row>
  </sheetData>
  <mergeCells count="1">
    <mergeCell ref="C11:D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8" sqref="E8"/>
    </sheetView>
  </sheetViews>
  <sheetFormatPr baseColWidth="10" defaultRowHeight="15" x14ac:dyDescent="0.25"/>
  <cols>
    <col min="1" max="1" width="22.85546875" customWidth="1"/>
    <col min="2" max="3" width="23.7109375" customWidth="1"/>
    <col min="4" max="4" width="23.28515625" customWidth="1"/>
    <col min="5" max="5" width="22.7109375" customWidth="1"/>
  </cols>
  <sheetData>
    <row r="1" spans="1:5" x14ac:dyDescent="0.25">
      <c r="A1" s="18" t="s">
        <v>162</v>
      </c>
    </row>
    <row r="2" spans="1:5" x14ac:dyDescent="0.25">
      <c r="A2" s="19"/>
    </row>
    <row r="3" spans="1:5" ht="52.9" customHeight="1" x14ac:dyDescent="0.25">
      <c r="A3" s="115" t="s">
        <v>72</v>
      </c>
      <c r="B3" s="115" t="s">
        <v>73</v>
      </c>
      <c r="C3" s="115" t="s">
        <v>74</v>
      </c>
      <c r="D3" s="115" t="s">
        <v>75</v>
      </c>
      <c r="E3" s="115" t="s">
        <v>76</v>
      </c>
    </row>
    <row r="4" spans="1:5" x14ac:dyDescent="0.25">
      <c r="A4" s="115"/>
      <c r="B4" s="115"/>
      <c r="C4" s="115"/>
      <c r="D4" s="115"/>
      <c r="E4" s="115"/>
    </row>
    <row r="5" spans="1:5" ht="23.25" thickBot="1" x14ac:dyDescent="0.3">
      <c r="A5" s="3" t="s">
        <v>217</v>
      </c>
      <c r="B5" s="4" t="s">
        <v>385</v>
      </c>
      <c r="C5" s="4" t="s">
        <v>219</v>
      </c>
      <c r="D5" s="6" t="s">
        <v>222</v>
      </c>
      <c r="E5" s="4" t="s">
        <v>221</v>
      </c>
    </row>
    <row r="6" spans="1:5" ht="23.25" thickBot="1" x14ac:dyDescent="0.3">
      <c r="A6" s="8" t="s">
        <v>220</v>
      </c>
      <c r="B6" s="6" t="s">
        <v>222</v>
      </c>
      <c r="C6" s="6" t="s">
        <v>223</v>
      </c>
      <c r="D6" s="4" t="s">
        <v>218</v>
      </c>
      <c r="E6" s="6" t="s">
        <v>221</v>
      </c>
    </row>
    <row r="7" spans="1:5" ht="35.25" thickTop="1" thickBot="1" x14ac:dyDescent="0.3">
      <c r="A7" s="81" t="s">
        <v>384</v>
      </c>
      <c r="B7" s="85" t="s">
        <v>364</v>
      </c>
      <c r="C7" s="85" t="s">
        <v>386</v>
      </c>
      <c r="D7" s="85" t="s">
        <v>365</v>
      </c>
      <c r="E7" s="85" t="s">
        <v>363</v>
      </c>
    </row>
    <row r="8" spans="1:5" ht="15.75" thickBot="1" x14ac:dyDescent="0.3">
      <c r="A8" s="8"/>
      <c r="B8" s="6"/>
      <c r="C8" s="6"/>
      <c r="D8" s="6" t="s">
        <v>331</v>
      </c>
      <c r="E8" s="6" t="s">
        <v>331</v>
      </c>
    </row>
    <row r="9" spans="1:5" ht="16.5" thickTop="1" thickBot="1" x14ac:dyDescent="0.3">
      <c r="A9" s="3"/>
      <c r="B9" s="4"/>
      <c r="C9" s="4"/>
      <c r="D9" s="4"/>
      <c r="E9" s="4"/>
    </row>
    <row r="10" spans="1:5" ht="15.75" thickBot="1" x14ac:dyDescent="0.3">
      <c r="A10" s="3"/>
      <c r="B10" s="4"/>
      <c r="C10" s="4"/>
      <c r="D10" s="4"/>
      <c r="E10" s="4"/>
    </row>
    <row r="12" spans="1:5" x14ac:dyDescent="0.25">
      <c r="A12" t="s">
        <v>311</v>
      </c>
      <c r="B12" t="s">
        <v>312</v>
      </c>
      <c r="C12" t="s">
        <v>313</v>
      </c>
      <c r="D12" t="s">
        <v>315</v>
      </c>
      <c r="E12" t="s">
        <v>290</v>
      </c>
    </row>
    <row r="13" spans="1:5" x14ac:dyDescent="0.25">
      <c r="C13" t="s">
        <v>314</v>
      </c>
    </row>
  </sheetData>
  <mergeCells count="5">
    <mergeCell ref="E3:E4"/>
    <mergeCell ref="D3:D4"/>
    <mergeCell ref="C3:C4"/>
    <mergeCell ref="B3:B4"/>
    <mergeCell ref="A3: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Formato 1. Documentación de pol</vt:lpstr>
      <vt:lpstr>Formato 2. Alineación con la pl</vt:lpstr>
      <vt:lpstr>Formato 3. Vinculación con otro</vt:lpstr>
      <vt:lpstr>Formato 4. Identificación de in</vt:lpstr>
      <vt:lpstr>Formato 5. Identificación y cua</vt:lpstr>
      <vt:lpstr>Formato 6. Cobertura geográfica</vt:lpstr>
      <vt:lpstr>Formato 7. Criterios para la fo</vt:lpstr>
      <vt:lpstr>Formato 8. Características de l</vt:lpstr>
      <vt:lpstr>Formato 9. Coherencia interinst</vt:lpstr>
      <vt:lpstr>Formato 10. Matriz de indicador</vt:lpstr>
      <vt:lpstr>Formato 11. Marco de resultados</vt:lpstr>
      <vt:lpstr>Formato 12. Formato de document</vt:lpstr>
      <vt:lpstr>Formato 13. Fuentes de Informac</vt:lpstr>
      <vt:lpstr>Formato 14. Informes de desempe</vt:lpstr>
      <vt:lpstr>Formato 15. Programación de ate</vt:lpstr>
      <vt:lpstr>Formato 16. Costeo por componen</vt:lpstr>
      <vt:lpstr>Formato 17. Fuentes de financia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75138</dc:creator>
  <cp:lastModifiedBy>Carlos Cauich</cp:lastModifiedBy>
  <dcterms:created xsi:type="dcterms:W3CDTF">2019-05-07T19:17:03Z</dcterms:created>
  <dcterms:modified xsi:type="dcterms:W3CDTF">2019-06-18T14:37:42Z</dcterms:modified>
</cp:coreProperties>
</file>