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f\Documents\GitHub\TFM-Ortiguilla\resultados\graficas\"/>
    </mc:Choice>
  </mc:AlternateContent>
  <xr:revisionPtr revIDLastSave="0" documentId="8_{494BA108-19CE-4F42-9217-CA786F6A7789}" xr6:coauthVersionLast="47" xr6:coauthVersionMax="47" xr10:uidLastSave="{00000000-0000-0000-0000-000000000000}"/>
  <bookViews>
    <workbookView xWindow="-110" yWindow="-110" windowWidth="19420" windowHeight="10300" activeTab="1"/>
  </bookViews>
  <sheets>
    <sheet name="PCA_factor_loadings_sinDTDniGST" sheetId="1" r:id="rId1"/>
    <sheet name="Formato" sheetId="2" r:id="rId2"/>
  </sheets>
  <calcPr calcId="0"/>
</workbook>
</file>

<file path=xl/calcChain.xml><?xml version="1.0" encoding="utf-8"?>
<calcChain xmlns="http://schemas.openxmlformats.org/spreadsheetml/2006/main">
  <c r="H27" i="2" l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<sst xmlns="http://schemas.openxmlformats.org/spreadsheetml/2006/main" count="52" uniqueCount="32">
  <si>
    <t>PC</t>
  </si>
  <si>
    <t>eigenvalue</t>
  </si>
  <si>
    <t>var_per</t>
  </si>
  <si>
    <t>SOD.pie</t>
  </si>
  <si>
    <t>SOD.tent</t>
  </si>
  <si>
    <t>CAT.pie</t>
  </si>
  <si>
    <t>CAT.tent</t>
  </si>
  <si>
    <t>GST.pie</t>
  </si>
  <si>
    <t>DTD.pie</t>
  </si>
  <si>
    <t>MDA.pie.2</t>
  </si>
  <si>
    <t>MDA.tent.2</t>
  </si>
  <si>
    <t>TEAC.pie</t>
  </si>
  <si>
    <t>TEAC.tent</t>
  </si>
  <si>
    <t>PC1</t>
  </si>
  <si>
    <t>PC10</t>
  </si>
  <si>
    <t>PC2</t>
  </si>
  <si>
    <t>PC3</t>
  </si>
  <si>
    <t>PC4</t>
  </si>
  <si>
    <t>PC5</t>
  </si>
  <si>
    <t>PC6</t>
  </si>
  <si>
    <t>PC7</t>
  </si>
  <si>
    <t>PC8</t>
  </si>
  <si>
    <t>PC9</t>
  </si>
  <si>
    <t>% cum.</t>
  </si>
  <si>
    <t>Valor propio</t>
  </si>
  <si>
    <t>% cumulativo</t>
  </si>
  <si>
    <t>*: Variable más contribuyente a cada componente principal.</t>
  </si>
  <si>
    <t>0,454*</t>
  </si>
  <si>
    <t>0,551*</t>
  </si>
  <si>
    <t>-0,511*</t>
  </si>
  <si>
    <t>-0,696*</t>
  </si>
  <si>
    <t>% varianza explicada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</si>
</sst>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"/>
    <numFmt numFmtId="171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70" fontId="0" fillId="0" borderId="0" xfId="0" applyNumberFormat="1"/>
    <xf numFmtId="170" fontId="16" fillId="0" borderId="0" xfId="0" applyNumberFormat="1" applyFont="1"/>
    <xf numFmtId="171" fontId="0" fillId="0" borderId="0" xfId="1" applyNumberFormat="1" applyFont="1"/>
    <xf numFmtId="170" fontId="0" fillId="0" borderId="0" xfId="0" applyNumberFormat="1" applyFont="1"/>
    <xf numFmtId="0" fontId="18" fillId="0" borderId="10" xfId="0" applyFont="1" applyBorder="1"/>
    <xf numFmtId="0" fontId="19" fillId="0" borderId="10" xfId="0" applyFont="1" applyBorder="1" applyAlignment="1">
      <alignment horizontal="center"/>
    </xf>
    <xf numFmtId="0" fontId="18" fillId="0" borderId="0" xfId="0" applyFont="1"/>
    <xf numFmtId="170" fontId="18" fillId="0" borderId="0" xfId="0" applyNumberFormat="1" applyFont="1" applyAlignment="1">
      <alignment horizontal="center"/>
    </xf>
    <xf numFmtId="171" fontId="18" fillId="0" borderId="0" xfId="1" applyNumberFormat="1" applyFont="1" applyBorder="1" applyAlignment="1">
      <alignment horizontal="center"/>
    </xf>
    <xf numFmtId="9" fontId="18" fillId="0" borderId="0" xfId="1" applyFont="1" applyBorder="1" applyAlignment="1">
      <alignment horizontal="center"/>
    </xf>
    <xf numFmtId="0" fontId="20" fillId="0" borderId="11" xfId="0" applyFont="1" applyBorder="1"/>
    <xf numFmtId="0" fontId="18" fillId="0" borderId="11" xfId="0" applyFont="1" applyBorder="1"/>
    <xf numFmtId="170" fontId="19" fillId="0" borderId="0" xfId="0" quotePrefix="1" applyNumberFormat="1" applyFont="1" applyAlignment="1">
      <alignment horizontal="center"/>
    </xf>
    <xf numFmtId="170" fontId="19" fillId="0" borderId="0" xfId="0" applyNumberFormat="1" applyFont="1" applyAlignment="1">
      <alignment horizontal="center"/>
    </xf>
    <xf numFmtId="0" fontId="18" fillId="0" borderId="12" xfId="0" applyFont="1" applyBorder="1"/>
    <xf numFmtId="170" fontId="18" fillId="0" borderId="12" xfId="0" applyNumberFormat="1" applyFont="1" applyBorder="1" applyAlignment="1">
      <alignment horizontal="center"/>
    </xf>
    <xf numFmtId="0" fontId="18" fillId="0" borderId="10" xfId="0" applyFont="1" applyBorder="1" applyAlignment="1">
      <alignment horizontal="center" vertical="center" wrapText="1"/>
    </xf>
    <xf numFmtId="170" fontId="18" fillId="0" borderId="12" xfId="0" quotePrefix="1" applyNumberFormat="1" applyFont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411783</xdr:colOff>
      <xdr:row>18</xdr:row>
      <xdr:rowOff>171766</xdr:rowOff>
    </xdr:from>
    <xdr:to>
      <xdr:col>7</xdr:col>
      <xdr:colOff>128678</xdr:colOff>
      <xdr:row>40</xdr:row>
      <xdr:rowOff>49893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67CC60E-CDB0-BB9D-0569-646E4C457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783" y="3600766"/>
          <a:ext cx="4908020" cy="40691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D22" sqref="D22"/>
    </sheetView>
  </sheetViews>
  <sheetFormatPr baseColWidth="10" defaultRowHeight="14.5" x14ac:dyDescent="0.35"/>
  <cols>
    <col min="2" max="11" width="11.90625" bestFit="1" customWidth="1"/>
  </cols>
  <sheetData>
    <row r="1" spans="1:11" x14ac:dyDescent="0.35">
      <c r="A1" t="s">
        <v>0</v>
      </c>
      <c r="B1" t="s">
        <v>13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14</v>
      </c>
    </row>
    <row r="2" spans="1:11" x14ac:dyDescent="0.35">
      <c r="A2" t="s">
        <v>1</v>
      </c>
      <c r="B2">
        <v>3.90679508651762</v>
      </c>
      <c r="C2">
        <v>1.87261577100668</v>
      </c>
      <c r="D2">
        <v>1.60766459012269</v>
      </c>
      <c r="E2">
        <v>0.87252344792914904</v>
      </c>
      <c r="F2">
        <v>0.57623042557703497</v>
      </c>
      <c r="G2">
        <v>0.48301890397792602</v>
      </c>
      <c r="H2">
        <v>0.28731939554269398</v>
      </c>
      <c r="I2">
        <v>0.159937577919464</v>
      </c>
      <c r="J2">
        <v>0.14504242710910401</v>
      </c>
      <c r="K2">
        <v>8.8852374297635497E-2</v>
      </c>
    </row>
    <row r="3" spans="1:11" x14ac:dyDescent="0.35">
      <c r="A3" t="s">
        <v>2</v>
      </c>
      <c r="B3" s="3">
        <v>0.39067950865176199</v>
      </c>
      <c r="C3" s="3">
        <v>0.18726157710066799</v>
      </c>
      <c r="D3" s="3">
        <v>0.16076645901226899</v>
      </c>
      <c r="E3" s="3">
        <v>8.7252344792914896E-2</v>
      </c>
      <c r="F3" s="3">
        <v>5.7623042557703501E-2</v>
      </c>
      <c r="G3" s="3">
        <v>4.8301890397792598E-2</v>
      </c>
      <c r="H3" s="3">
        <v>2.8731939554269399E-2</v>
      </c>
      <c r="I3" s="3">
        <v>1.5993757791946402E-2</v>
      </c>
      <c r="J3" s="3">
        <v>1.4504242710910401E-2</v>
      </c>
      <c r="K3" s="3">
        <v>8.8852374297635501E-3</v>
      </c>
    </row>
    <row r="4" spans="1:11" x14ac:dyDescent="0.35">
      <c r="A4" t="s">
        <v>23</v>
      </c>
      <c r="B4" s="3">
        <f>SUM($B3:B3)</f>
        <v>0.39067950865176199</v>
      </c>
      <c r="C4" s="3">
        <f>SUM($B3:C3)</f>
        <v>0.57794108575242997</v>
      </c>
      <c r="D4" s="3">
        <f>SUM($B3:D3)</f>
        <v>0.73870754476469891</v>
      </c>
      <c r="E4" s="3">
        <f>SUM($B3:E3)</f>
        <v>0.82595988955761379</v>
      </c>
      <c r="F4" s="3">
        <f>SUM($B3:F3)</f>
        <v>0.88358293211531724</v>
      </c>
      <c r="G4" s="3">
        <f>SUM($B3:G3)</f>
        <v>0.93188482251310989</v>
      </c>
      <c r="H4" s="3">
        <f>SUM($B3:H3)</f>
        <v>0.96061676206737934</v>
      </c>
      <c r="I4" s="3">
        <f>SUM($B3:I3)</f>
        <v>0.97661051985932579</v>
      </c>
      <c r="J4" s="3">
        <f>SUM($B3:J3)</f>
        <v>0.99111476257023623</v>
      </c>
      <c r="K4" s="3">
        <f>SUM($B3:K3)</f>
        <v>0.99999999999999978</v>
      </c>
    </row>
    <row r="5" spans="1:11" x14ac:dyDescent="0.3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5">
      <c r="A6" t="s">
        <v>3</v>
      </c>
      <c r="B6" s="1">
        <v>2.9871561768456401E-3</v>
      </c>
      <c r="C6" s="4">
        <v>0.49707317042125798</v>
      </c>
      <c r="D6" s="4">
        <v>0.49703669756299501</v>
      </c>
      <c r="E6" s="1">
        <v>7.22547260508591E-2</v>
      </c>
      <c r="F6" s="1">
        <v>-0.10163256943750699</v>
      </c>
      <c r="G6" s="1">
        <v>-0.18991359683261599</v>
      </c>
      <c r="H6" s="1">
        <v>0.59471112603387299</v>
      </c>
      <c r="I6" s="1">
        <v>-0.129505717666176</v>
      </c>
      <c r="J6" s="1">
        <v>8.7902582399334905E-2</v>
      </c>
      <c r="K6" s="1">
        <v>0.27580218313633698</v>
      </c>
    </row>
    <row r="7" spans="1:11" x14ac:dyDescent="0.35">
      <c r="A7" t="s">
        <v>4</v>
      </c>
      <c r="B7" s="2">
        <v>0.45419400007118499</v>
      </c>
      <c r="C7" s="1">
        <v>-0.16870306014721601</v>
      </c>
      <c r="D7" s="1">
        <v>-6.06847075837951E-2</v>
      </c>
      <c r="E7" s="1">
        <v>-0.1161320089778</v>
      </c>
      <c r="F7" s="1">
        <v>8.9115927416599905E-2</v>
      </c>
      <c r="G7" s="1">
        <v>-0.18625351707993701</v>
      </c>
      <c r="H7" s="1">
        <v>9.5479078281119303E-2</v>
      </c>
      <c r="I7" s="1">
        <v>-0.25308925828261503</v>
      </c>
      <c r="J7" s="1">
        <v>0.76285177249603597</v>
      </c>
      <c r="K7" s="1">
        <v>-0.22434913764216799</v>
      </c>
    </row>
    <row r="8" spans="1:11" x14ac:dyDescent="0.35">
      <c r="A8" t="s">
        <v>5</v>
      </c>
      <c r="B8" s="1">
        <v>0.38894687732052202</v>
      </c>
      <c r="C8" s="1">
        <v>-4.0254339465913398E-2</v>
      </c>
      <c r="D8" s="1">
        <v>0.28131232377124099</v>
      </c>
      <c r="E8" s="1">
        <v>-7.4425162297875602E-2</v>
      </c>
      <c r="F8" s="1">
        <v>0.61961437572649303</v>
      </c>
      <c r="G8" s="1">
        <v>-8.8812118638953205E-2</v>
      </c>
      <c r="H8" s="1">
        <v>0.157852961907435</v>
      </c>
      <c r="I8" s="1">
        <v>0.141349850925575</v>
      </c>
      <c r="J8" s="1">
        <v>-0.41238616230221298</v>
      </c>
      <c r="K8" s="1">
        <v>-0.39453128477484001</v>
      </c>
    </row>
    <row r="9" spans="1:11" x14ac:dyDescent="0.35">
      <c r="A9" t="s">
        <v>6</v>
      </c>
      <c r="B9" s="1">
        <v>-0.20952332207025201</v>
      </c>
      <c r="C9" s="2">
        <v>0.55145576749035896</v>
      </c>
      <c r="D9" s="1">
        <v>0.24792616032502299</v>
      </c>
      <c r="E9" s="1">
        <v>-0.233356902434631</v>
      </c>
      <c r="F9" s="1">
        <v>4.73112100119871E-3</v>
      </c>
      <c r="G9" s="1">
        <v>0.26110606258431202</v>
      </c>
      <c r="H9" s="1">
        <v>-0.40716204263369898</v>
      </c>
      <c r="I9" s="1">
        <v>-0.24948922297340601</v>
      </c>
      <c r="J9" s="1">
        <v>0.12286042991518201</v>
      </c>
      <c r="K9" s="1">
        <v>-0.47408273868407702</v>
      </c>
    </row>
    <row r="10" spans="1:11" x14ac:dyDescent="0.35">
      <c r="A10" t="s">
        <v>7</v>
      </c>
      <c r="B10" s="1">
        <v>0.43570399114811298</v>
      </c>
      <c r="C10" s="1">
        <v>0.115432108386086</v>
      </c>
      <c r="D10" s="1">
        <v>4.4121470162917396E-3</v>
      </c>
      <c r="E10" s="1">
        <v>1.1377887124997601E-2</v>
      </c>
      <c r="F10" s="1">
        <v>0.25846308958310499</v>
      </c>
      <c r="G10" s="1">
        <v>0.541771279215432</v>
      </c>
      <c r="H10" s="1">
        <v>-0.20239528715737201</v>
      </c>
      <c r="I10" s="1">
        <v>-0.29048427979776498</v>
      </c>
      <c r="J10" s="1">
        <v>-3.7111310769619502E-2</v>
      </c>
      <c r="K10" s="1">
        <v>0.55645937046173799</v>
      </c>
    </row>
    <row r="11" spans="1:11" x14ac:dyDescent="0.35">
      <c r="A11" t="s">
        <v>8</v>
      </c>
      <c r="B11" s="1">
        <v>0.40494857133635398</v>
      </c>
      <c r="C11" s="1">
        <v>0.16079854413895101</v>
      </c>
      <c r="D11" s="1">
        <v>-0.16645370849802399</v>
      </c>
      <c r="E11" s="1">
        <v>0.13095852320989099</v>
      </c>
      <c r="F11" s="1">
        <v>-0.37820065677050901</v>
      </c>
      <c r="G11" s="1">
        <v>-0.45196358063194703</v>
      </c>
      <c r="H11" s="1">
        <v>-0.22341518271109001</v>
      </c>
      <c r="I11" s="1">
        <v>-0.44375267860338402</v>
      </c>
      <c r="J11" s="1">
        <v>-0.40665975237541602</v>
      </c>
      <c r="K11" s="1">
        <v>-7.6116739726173194E-2</v>
      </c>
    </row>
    <row r="12" spans="1:11" x14ac:dyDescent="0.35">
      <c r="A12" t="s">
        <v>9</v>
      </c>
      <c r="B12" s="1">
        <v>-0.265496029713441</v>
      </c>
      <c r="C12" s="1">
        <v>-0.301716672692733</v>
      </c>
      <c r="D12" s="1">
        <v>0.401278881570862</v>
      </c>
      <c r="E12" s="1">
        <v>-0.36916361214300297</v>
      </c>
      <c r="F12" s="1">
        <v>0.22249705630976799</v>
      </c>
      <c r="G12" s="1">
        <v>-0.43804769605100902</v>
      </c>
      <c r="H12" s="1">
        <v>-0.35130741926417403</v>
      </c>
      <c r="I12" s="1">
        <v>-0.237908562247509</v>
      </c>
      <c r="J12" s="1">
        <v>9.4457852474940903E-4</v>
      </c>
      <c r="K12" s="1">
        <v>0.34606847757194598</v>
      </c>
    </row>
    <row r="13" spans="1:11" x14ac:dyDescent="0.35">
      <c r="A13" t="s">
        <v>10</v>
      </c>
      <c r="B13" s="1">
        <v>-0.27478522323466398</v>
      </c>
      <c r="C13" s="1">
        <v>4.7757985170299597E-2</v>
      </c>
      <c r="D13" s="2">
        <v>-0.511011914088083</v>
      </c>
      <c r="E13" s="1">
        <v>-0.42580293122684498</v>
      </c>
      <c r="F13" s="1">
        <v>0.23478076956501601</v>
      </c>
      <c r="G13" s="1">
        <v>3.5142580480295699E-2</v>
      </c>
      <c r="H13" s="1">
        <v>0.42573902592621099</v>
      </c>
      <c r="I13" s="1">
        <v>-0.46338001703578202</v>
      </c>
      <c r="J13" s="1">
        <v>-0.16400904720624301</v>
      </c>
      <c r="K13" s="1">
        <v>-2.3242346965685699E-2</v>
      </c>
    </row>
    <row r="14" spans="1:11" x14ac:dyDescent="0.35">
      <c r="A14" t="s">
        <v>11</v>
      </c>
      <c r="B14" s="1">
        <v>0.290340697214645</v>
      </c>
      <c r="C14" s="1">
        <v>0.27274852745956901</v>
      </c>
      <c r="D14" s="1">
        <v>-0.151608012036415</v>
      </c>
      <c r="E14" s="2">
        <v>-0.696321382614708</v>
      </c>
      <c r="F14" s="1">
        <v>-0.19497445885291501</v>
      </c>
      <c r="G14" s="1">
        <v>-0.10948380619735699</v>
      </c>
      <c r="H14" s="1">
        <v>-5.4326145475003897E-2</v>
      </c>
      <c r="I14" s="1">
        <v>0.50149312386481903</v>
      </c>
      <c r="J14" s="1">
        <v>-1.14063795932753E-2</v>
      </c>
      <c r="K14" s="1">
        <v>0.16995155434334</v>
      </c>
    </row>
    <row r="15" spans="1:11" x14ac:dyDescent="0.35">
      <c r="A15" t="s">
        <v>12</v>
      </c>
      <c r="B15" s="1">
        <v>-0.120021234946193</v>
      </c>
      <c r="C15" s="1">
        <v>0.46026882036129602</v>
      </c>
      <c r="D15" s="1">
        <v>-0.36850871427912801</v>
      </c>
      <c r="E15" s="1">
        <v>0.318692790288856</v>
      </c>
      <c r="F15" s="1">
        <v>0.495281656544861</v>
      </c>
      <c r="G15" s="1">
        <v>-0.387664544135497</v>
      </c>
      <c r="H15" s="1">
        <v>-0.21909766863055699</v>
      </c>
      <c r="I15" s="1">
        <v>0.18120433123247801</v>
      </c>
      <c r="J15" s="1">
        <v>0.177183261713137</v>
      </c>
      <c r="K15" s="1">
        <v>0.169006877687843</v>
      </c>
    </row>
  </sheetData>
  <conditionalFormatting sqref="B6:K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tabSelected="1" topLeftCell="A11" zoomScale="40" zoomScaleNormal="40" workbookViewId="0">
      <selection activeCell="M27" sqref="M27"/>
    </sheetView>
  </sheetViews>
  <sheetFormatPr baseColWidth="10" defaultRowHeight="14.5" x14ac:dyDescent="0.35"/>
  <cols>
    <col min="2" max="2" width="17.90625" bestFit="1" customWidth="1"/>
    <col min="3" max="5" width="8.6328125" customWidth="1"/>
    <col min="6" max="6" width="8.7265625" customWidth="1"/>
  </cols>
  <sheetData>
    <row r="1" spans="2:12" ht="15" thickBot="1" x14ac:dyDescent="0.4"/>
    <row r="2" spans="2:12" x14ac:dyDescent="0.35">
      <c r="B2" s="5"/>
      <c r="C2" s="6" t="s">
        <v>13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14</v>
      </c>
    </row>
    <row r="3" spans="2:12" x14ac:dyDescent="0.35">
      <c r="B3" s="7" t="s">
        <v>24</v>
      </c>
      <c r="C3" s="8">
        <v>3.90679508651762</v>
      </c>
      <c r="D3" s="8">
        <v>1.87261577100668</v>
      </c>
      <c r="E3" s="8">
        <v>1.60766459012269</v>
      </c>
      <c r="F3" s="8">
        <v>0.87252344792914904</v>
      </c>
      <c r="G3" s="8">
        <v>0.57623042557703497</v>
      </c>
      <c r="H3" s="8">
        <v>0.48301890397792602</v>
      </c>
      <c r="I3" s="8">
        <v>0.28731939554269398</v>
      </c>
      <c r="J3" s="8">
        <v>0.159937577919464</v>
      </c>
      <c r="K3" s="8">
        <v>0.14504242710910401</v>
      </c>
      <c r="L3" s="8">
        <v>8.8852374297635497E-2</v>
      </c>
    </row>
    <row r="4" spans="2:12" x14ac:dyDescent="0.35">
      <c r="B4" s="7" t="s">
        <v>31</v>
      </c>
      <c r="C4" s="9">
        <v>0.39067950865176199</v>
      </c>
      <c r="D4" s="9">
        <v>0.18726157710066799</v>
      </c>
      <c r="E4" s="9">
        <v>0.16076645901226899</v>
      </c>
      <c r="F4" s="9">
        <v>8.7252344792914896E-2</v>
      </c>
      <c r="G4" s="9">
        <v>5.7623042557703501E-2</v>
      </c>
      <c r="H4" s="9">
        <v>4.8301890397792598E-2</v>
      </c>
      <c r="I4" s="9">
        <v>2.8731939554269399E-2</v>
      </c>
      <c r="J4" s="9">
        <v>1.5993757791946402E-2</v>
      </c>
      <c r="K4" s="9">
        <v>1.4504242710910401E-2</v>
      </c>
      <c r="L4" s="9">
        <v>8.8852374297635501E-3</v>
      </c>
    </row>
    <row r="5" spans="2:12" x14ac:dyDescent="0.35">
      <c r="B5" s="7" t="s">
        <v>25</v>
      </c>
      <c r="C5" s="9">
        <v>0.39067950865176199</v>
      </c>
      <c r="D5" s="9">
        <v>0.57794108575242997</v>
      </c>
      <c r="E5" s="9">
        <v>0.73870754476469891</v>
      </c>
      <c r="F5" s="9">
        <v>0.82595988955761379</v>
      </c>
      <c r="G5" s="9">
        <v>0.88358293211531724</v>
      </c>
      <c r="H5" s="9">
        <v>0.93188482251310989</v>
      </c>
      <c r="I5" s="9">
        <v>0.96061676206737934</v>
      </c>
      <c r="J5" s="9">
        <v>0.97661051985932579</v>
      </c>
      <c r="K5" s="9">
        <v>0.99111476257023623</v>
      </c>
      <c r="L5" s="10">
        <v>0.99999999999999978</v>
      </c>
    </row>
    <row r="6" spans="2:12" x14ac:dyDescent="0.35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 x14ac:dyDescent="0.35">
      <c r="B7" s="7" t="s">
        <v>3</v>
      </c>
      <c r="C7" s="8">
        <v>2.9871561768456401E-3</v>
      </c>
      <c r="D7" s="8">
        <v>0.49707317042125798</v>
      </c>
      <c r="E7" s="8">
        <v>0.49703669756299501</v>
      </c>
      <c r="F7" s="8">
        <v>7.22547260508591E-2</v>
      </c>
      <c r="G7" s="8">
        <v>-0.10163256943750699</v>
      </c>
      <c r="H7" s="8">
        <v>-0.18991359683261599</v>
      </c>
      <c r="I7" s="8">
        <v>0.59471112603387299</v>
      </c>
      <c r="J7" s="8">
        <v>-0.129505717666176</v>
      </c>
      <c r="K7" s="8">
        <v>8.7902582399334905E-2</v>
      </c>
      <c r="L7" s="8">
        <v>0.27580218313633698</v>
      </c>
    </row>
    <row r="8" spans="2:12" x14ac:dyDescent="0.35">
      <c r="B8" s="7" t="s">
        <v>4</v>
      </c>
      <c r="C8" s="13" t="s">
        <v>27</v>
      </c>
      <c r="D8" s="8">
        <v>-0.16870306014721601</v>
      </c>
      <c r="E8" s="8">
        <v>-6.06847075837951E-2</v>
      </c>
      <c r="F8" s="8">
        <v>-0.1161320089778</v>
      </c>
      <c r="G8" s="8">
        <v>8.9115927416599905E-2</v>
      </c>
      <c r="H8" s="8">
        <v>-0.18625351707993701</v>
      </c>
      <c r="I8" s="8">
        <v>9.5479078281119303E-2</v>
      </c>
      <c r="J8" s="8">
        <v>-0.25308925828261503</v>
      </c>
      <c r="K8" s="8">
        <v>0.76285177249603597</v>
      </c>
      <c r="L8" s="8">
        <v>-0.22434913764216799</v>
      </c>
    </row>
    <row r="9" spans="2:12" x14ac:dyDescent="0.35">
      <c r="B9" s="7" t="s">
        <v>5</v>
      </c>
      <c r="C9" s="8">
        <v>0.38894687732052202</v>
      </c>
      <c r="D9" s="8">
        <v>-4.0254339465913398E-2</v>
      </c>
      <c r="E9" s="8">
        <v>0.28131232377124099</v>
      </c>
      <c r="F9" s="8">
        <v>-7.4425162297875602E-2</v>
      </c>
      <c r="G9" s="8">
        <v>0.61961437572649303</v>
      </c>
      <c r="H9" s="8">
        <v>-8.8812118638953205E-2</v>
      </c>
      <c r="I9" s="8">
        <v>0.157852961907435</v>
      </c>
      <c r="J9" s="8">
        <v>0.141349850925575</v>
      </c>
      <c r="K9" s="8">
        <v>-0.41238616230221298</v>
      </c>
      <c r="L9" s="8">
        <v>-0.39453128477484001</v>
      </c>
    </row>
    <row r="10" spans="2:12" x14ac:dyDescent="0.35">
      <c r="B10" s="7" t="s">
        <v>6</v>
      </c>
      <c r="C10" s="8">
        <v>-0.20952332207025201</v>
      </c>
      <c r="D10" s="14" t="s">
        <v>28</v>
      </c>
      <c r="E10" s="8">
        <v>0.24792616032502299</v>
      </c>
      <c r="F10" s="8">
        <v>-0.233356902434631</v>
      </c>
      <c r="G10" s="8">
        <v>4.73112100119871E-3</v>
      </c>
      <c r="H10" s="8">
        <v>0.26110606258431202</v>
      </c>
      <c r="I10" s="8">
        <v>-0.40716204263369898</v>
      </c>
      <c r="J10" s="8">
        <v>-0.24948922297340601</v>
      </c>
      <c r="K10" s="8">
        <v>0.12286042991518201</v>
      </c>
      <c r="L10" s="8">
        <v>-0.47408273868407702</v>
      </c>
    </row>
    <row r="11" spans="2:12" x14ac:dyDescent="0.35">
      <c r="B11" s="7" t="s">
        <v>7</v>
      </c>
      <c r="C11" s="8">
        <v>0.43570399114811298</v>
      </c>
      <c r="D11" s="8">
        <v>0.115432108386086</v>
      </c>
      <c r="E11" s="8">
        <v>4.4121470162917396E-3</v>
      </c>
      <c r="F11" s="8">
        <v>1.1377887124997601E-2</v>
      </c>
      <c r="G11" s="8">
        <v>0.25846308958310499</v>
      </c>
      <c r="H11" s="8">
        <v>0.541771279215432</v>
      </c>
      <c r="I11" s="8">
        <v>-0.20239528715737201</v>
      </c>
      <c r="J11" s="8">
        <v>-0.29048427979776498</v>
      </c>
      <c r="K11" s="8">
        <v>-3.7111310769619502E-2</v>
      </c>
      <c r="L11" s="8">
        <v>0.55645937046173799</v>
      </c>
    </row>
    <row r="12" spans="2:12" x14ac:dyDescent="0.35">
      <c r="B12" s="7" t="s">
        <v>8</v>
      </c>
      <c r="C12" s="8">
        <v>0.40494857133635398</v>
      </c>
      <c r="D12" s="8">
        <v>0.16079854413895101</v>
      </c>
      <c r="E12" s="8">
        <v>-0.16645370849802399</v>
      </c>
      <c r="F12" s="8">
        <v>0.13095852320989099</v>
      </c>
      <c r="G12" s="8">
        <v>-0.37820065677050901</v>
      </c>
      <c r="H12" s="8">
        <v>-0.45196358063194703</v>
      </c>
      <c r="I12" s="8">
        <v>-0.22341518271109001</v>
      </c>
      <c r="J12" s="8">
        <v>-0.44375267860338402</v>
      </c>
      <c r="K12" s="8">
        <v>-0.40665975237541602</v>
      </c>
      <c r="L12" s="8">
        <v>-7.6116739726173194E-2</v>
      </c>
    </row>
    <row r="13" spans="2:12" x14ac:dyDescent="0.35">
      <c r="B13" s="7" t="s">
        <v>9</v>
      </c>
      <c r="C13" s="8">
        <v>-0.265496029713441</v>
      </c>
      <c r="D13" s="8">
        <v>-0.301716672692733</v>
      </c>
      <c r="E13" s="8">
        <v>0.401278881570862</v>
      </c>
      <c r="F13" s="8">
        <v>-0.36916361214300297</v>
      </c>
      <c r="G13" s="8">
        <v>0.22249705630976799</v>
      </c>
      <c r="H13" s="8">
        <v>-0.43804769605100902</v>
      </c>
      <c r="I13" s="8">
        <v>-0.35130741926417403</v>
      </c>
      <c r="J13" s="8">
        <v>-0.237908562247509</v>
      </c>
      <c r="K13" s="8">
        <v>9.4457852474940903E-4</v>
      </c>
      <c r="L13" s="8">
        <v>0.34606847757194598</v>
      </c>
    </row>
    <row r="14" spans="2:12" x14ac:dyDescent="0.35">
      <c r="B14" s="7" t="s">
        <v>10</v>
      </c>
      <c r="C14" s="8">
        <v>-0.27478522323466398</v>
      </c>
      <c r="D14" s="8">
        <v>4.7757985170299597E-2</v>
      </c>
      <c r="E14" s="13" t="s">
        <v>29</v>
      </c>
      <c r="F14" s="8">
        <v>-0.42580293122684498</v>
      </c>
      <c r="G14" s="8">
        <v>0.23478076956501601</v>
      </c>
      <c r="H14" s="8">
        <v>3.5142580480295699E-2</v>
      </c>
      <c r="I14" s="8">
        <v>0.42573902592621099</v>
      </c>
      <c r="J14" s="8">
        <v>-0.46338001703578202</v>
      </c>
      <c r="K14" s="8">
        <v>-0.16400904720624301</v>
      </c>
      <c r="L14" s="8">
        <v>-2.3242346965685699E-2</v>
      </c>
    </row>
    <row r="15" spans="2:12" x14ac:dyDescent="0.35">
      <c r="B15" s="7" t="s">
        <v>11</v>
      </c>
      <c r="C15" s="8">
        <v>0.290340697214645</v>
      </c>
      <c r="D15" s="8">
        <v>0.27274852745956901</v>
      </c>
      <c r="E15" s="8">
        <v>-0.151608012036415</v>
      </c>
      <c r="F15" s="13" t="s">
        <v>30</v>
      </c>
      <c r="G15" s="8">
        <v>-0.19497445885291501</v>
      </c>
      <c r="H15" s="8">
        <v>-0.10948380619735699</v>
      </c>
      <c r="I15" s="8">
        <v>-5.4326145475003897E-2</v>
      </c>
      <c r="J15" s="8">
        <v>0.50149312386481903</v>
      </c>
      <c r="K15" s="8">
        <v>-1.14063795932753E-2</v>
      </c>
      <c r="L15" s="8">
        <v>0.16995155434334</v>
      </c>
    </row>
    <row r="16" spans="2:12" ht="15" thickBot="1" x14ac:dyDescent="0.4">
      <c r="B16" s="15" t="s">
        <v>12</v>
      </c>
      <c r="C16" s="16">
        <v>-0.120021234946193</v>
      </c>
      <c r="D16" s="16">
        <v>0.46026882036129602</v>
      </c>
      <c r="E16" s="18">
        <v>-0.36850871427912801</v>
      </c>
      <c r="F16" s="16">
        <v>0.318692790288856</v>
      </c>
      <c r="G16" s="16">
        <v>0.495281656544861</v>
      </c>
      <c r="H16" s="16">
        <v>-0.387664544135497</v>
      </c>
      <c r="I16" s="16">
        <v>-0.21909766863055699</v>
      </c>
      <c r="J16" s="16">
        <v>0.18120433123247801</v>
      </c>
      <c r="K16" s="16">
        <v>0.177183261713137</v>
      </c>
      <c r="L16" s="16">
        <v>0.169006877687843</v>
      </c>
    </row>
    <row r="17" spans="2:12" x14ac:dyDescent="0.35">
      <c r="B17" s="17" t="s">
        <v>26</v>
      </c>
      <c r="C17" s="17"/>
      <c r="D17" s="17"/>
      <c r="E17" s="17"/>
      <c r="F17" s="17"/>
      <c r="G17" s="5"/>
      <c r="H17" s="5"/>
      <c r="I17" s="5"/>
      <c r="J17" s="5"/>
      <c r="K17" s="5"/>
      <c r="L17" s="5"/>
    </row>
    <row r="27" spans="2:12" x14ac:dyDescent="0.35">
      <c r="H27">
        <f>0.454*0.8</f>
        <v>0.36320000000000002</v>
      </c>
    </row>
  </sheetData>
  <mergeCells count="1">
    <mergeCell ref="B17:F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PCA_factor_loadings_sinDTDniGST</vt:lpstr>
      <vt:lpstr>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Coll</dc:creator>
  <cp:lastModifiedBy>collfernandezalberto@gmail.com</cp:lastModifiedBy>
  <dcterms:created xsi:type="dcterms:W3CDTF">2023-07-07T16:06:15Z</dcterms:created>
  <dcterms:modified xsi:type="dcterms:W3CDTF">2023-07-07T16:06:15Z</dcterms:modified>
</cp:coreProperties>
</file>