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codeName="ThisWorkbook" defaultThemeVersion="124226"/>
  <bookViews>
    <workbookView xWindow="0" yWindow="90" windowWidth="19200" windowHeight="8220" activeTab="1"/>
  </bookViews>
  <sheets>
    <sheet name="trend" sheetId="5" r:id="rId1"/>
    <sheet name="_settings" sheetId="2" r:id="rId2"/>
    <sheet name="_input" sheetId="1" r:id="rId3"/>
  </sheets>
  <calcPr calcId="125725"/>
</workbook>
</file>

<file path=xl/calcChain.xml><?xml version="1.0" encoding="utf-8"?>
<calcChain xmlns="http://schemas.openxmlformats.org/spreadsheetml/2006/main">
  <c r="C12" i="2"/>
  <c r="AC29" i="5"/>
  <c r="AC30"/>
  <c r="AC31"/>
  <c r="AC32"/>
  <c r="AC33"/>
  <c r="AC34"/>
  <c r="AC35"/>
  <c r="AC36"/>
  <c r="AC37"/>
  <c r="AC38"/>
  <c r="AC39"/>
  <c r="AC40"/>
  <c r="AC41"/>
  <c r="AC42"/>
  <c r="AC43"/>
  <c r="AC44"/>
  <c r="AC45"/>
  <c r="AC46"/>
  <c r="AC47"/>
  <c r="AC48"/>
  <c r="AC49"/>
  <c r="AC50"/>
  <c r="AC51"/>
  <c r="AC28"/>
  <c r="U29"/>
  <c r="U30"/>
  <c r="U31"/>
  <c r="U32"/>
  <c r="U33"/>
  <c r="U34"/>
  <c r="U35"/>
  <c r="U36"/>
  <c r="U37"/>
  <c r="U38"/>
  <c r="U39"/>
  <c r="U40"/>
  <c r="U41"/>
  <c r="U42"/>
  <c r="U43"/>
  <c r="U44"/>
  <c r="U45"/>
  <c r="U46"/>
  <c r="U47"/>
  <c r="U48"/>
  <c r="U49"/>
  <c r="U50"/>
  <c r="U51"/>
  <c r="U28"/>
  <c r="V29"/>
  <c r="V30"/>
  <c r="V31"/>
  <c r="V32"/>
  <c r="V33"/>
  <c r="V34"/>
  <c r="V35"/>
  <c r="V36"/>
  <c r="V37"/>
  <c r="V38"/>
  <c r="V39"/>
  <c r="V40"/>
  <c r="V41"/>
  <c r="V42"/>
  <c r="V43"/>
  <c r="V44"/>
  <c r="V45"/>
  <c r="V46"/>
  <c r="V47"/>
  <c r="V48"/>
  <c r="V49"/>
  <c r="V50"/>
  <c r="V51"/>
  <c r="V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28"/>
  <c r="I6" i="1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5"/>
  <c r="AA29" i="5"/>
  <c r="AA30"/>
  <c r="AA31"/>
  <c r="AA32"/>
  <c r="AA33"/>
  <c r="AA34"/>
  <c r="AA35"/>
  <c r="AA36"/>
  <c r="AA37"/>
  <c r="AA38"/>
  <c r="AA39"/>
  <c r="AA40"/>
  <c r="AA41"/>
  <c r="AA42"/>
  <c r="AA43"/>
  <c r="AA44"/>
  <c r="AA45"/>
  <c r="AA46"/>
  <c r="AA47"/>
  <c r="AA48"/>
  <c r="AA49"/>
  <c r="AA50"/>
  <c r="AA51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47"/>
  <c r="S48"/>
  <c r="S49"/>
  <c r="S50"/>
  <c r="S51"/>
  <c r="G6" i="1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5"/>
  <c r="AA28" i="5" s="1"/>
  <c r="F6" i="1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5"/>
  <c r="S28" i="5" s="1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28"/>
  <c r="B24"/>
  <c r="B2"/>
  <c r="B4"/>
</calcChain>
</file>

<file path=xl/comments1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Data source</t>
        </r>
      </text>
    </comment>
  </commentList>
</comments>
</file>

<file path=xl/sharedStrings.xml><?xml version="1.0" encoding="utf-8"?>
<sst xmlns="http://schemas.openxmlformats.org/spreadsheetml/2006/main" count="212" uniqueCount="92">
  <si>
    <t>url</t>
    <phoneticPr fontId="1" type="noConversion"/>
  </si>
  <si>
    <t>username</t>
    <phoneticPr fontId="1" type="noConversion"/>
  </si>
  <si>
    <t>password</t>
    <phoneticPr fontId="1" type="noConversion"/>
  </si>
  <si>
    <t>admin</t>
    <phoneticPr fontId="1" type="noConversion"/>
  </si>
  <si>
    <t>reload</t>
    <phoneticPr fontId="1" type="noConversion"/>
  </si>
  <si>
    <t>商业产品线</t>
    <phoneticPr fontId="1" type="noConversion"/>
  </si>
  <si>
    <t>管辖岗位</t>
    <phoneticPr fontId="1" type="noConversion"/>
  </si>
  <si>
    <t>select</t>
    <phoneticPr fontId="1" type="noConversion"/>
  </si>
  <si>
    <t>点击消费</t>
    <phoneticPr fontId="1" type="noConversion"/>
  </si>
  <si>
    <t>商业产品线</t>
    <phoneticPr fontId="1" type="noConversion"/>
  </si>
  <si>
    <t>搜索+推广</t>
    <phoneticPr fontId="1" type="noConversion"/>
  </si>
  <si>
    <t>分析指标</t>
    <phoneticPr fontId="1" type="noConversion"/>
  </si>
  <si>
    <t>dataType</t>
    <phoneticPr fontId="1" type="noConversion"/>
  </si>
  <si>
    <t>json</t>
    <phoneticPr fontId="1" type="noConversion"/>
  </si>
  <si>
    <t>时间</t>
    <phoneticPr fontId="1" type="noConversion"/>
  </si>
  <si>
    <t>名称</t>
    <phoneticPr fontId="1" type="noConversion"/>
  </si>
  <si>
    <t>值</t>
    <phoneticPr fontId="1" type="noConversion"/>
  </si>
  <si>
    <t>类型</t>
    <phoneticPr fontId="1" type="noConversion"/>
  </si>
  <si>
    <t>依赖关系</t>
    <phoneticPr fontId="1" type="noConversion"/>
  </si>
  <si>
    <t>源</t>
    <phoneticPr fontId="1" type="noConversion"/>
  </si>
  <si>
    <t>格式</t>
    <phoneticPr fontId="1" type="noConversion"/>
  </si>
  <si>
    <t>参数</t>
    <phoneticPr fontId="1" type="noConversion"/>
  </si>
  <si>
    <t>分析指标</t>
    <phoneticPr fontId="1" type="noConversion"/>
  </si>
  <si>
    <t>dummy</t>
    <phoneticPr fontId="1" type="noConversion"/>
  </si>
  <si>
    <t>getAllPosition.action</t>
    <phoneticPr fontId="1" type="noConversion"/>
  </si>
  <si>
    <t>getProdlines.action</t>
    <phoneticPr fontId="1" type="noConversion"/>
  </si>
  <si>
    <t>getIndicatorsByProdId.action</t>
    <phoneticPr fontId="1" type="noConversion"/>
  </si>
  <si>
    <t>posIdString</t>
    <phoneticPr fontId="1" type="noConversion"/>
  </si>
  <si>
    <t>prodlineId</t>
    <phoneticPr fontId="1" type="noConversion"/>
  </si>
  <si>
    <t>indicatorId</t>
    <phoneticPr fontId="1" type="noConversion"/>
  </si>
  <si>
    <t xml:space="preserve">    </t>
    <phoneticPr fontId="1" type="noConversion"/>
  </si>
  <si>
    <t>0:00</t>
    <phoneticPr fontId="1" type="noConversion"/>
  </si>
  <si>
    <t>1:00</t>
    <phoneticPr fontId="1" type="noConversion"/>
  </si>
  <si>
    <t>2:00</t>
    <phoneticPr fontId="1" type="noConversion"/>
  </si>
  <si>
    <t>3:00</t>
    <phoneticPr fontId="1" type="noConversion"/>
  </si>
  <si>
    <t>4:00</t>
    <phoneticPr fontId="1" type="noConversion"/>
  </si>
  <si>
    <t>今天</t>
    <phoneticPr fontId="1" type="noConversion"/>
  </si>
  <si>
    <t>昨天</t>
    <phoneticPr fontId="1" type="noConversion"/>
  </si>
  <si>
    <t>上周同期</t>
    <phoneticPr fontId="1" type="noConversion"/>
  </si>
  <si>
    <t>5:00</t>
    <phoneticPr fontId="1" type="noConversion"/>
  </si>
  <si>
    <t>6:00</t>
    <phoneticPr fontId="1" type="noConversion"/>
  </si>
  <si>
    <t>7:00</t>
    <phoneticPr fontId="1" type="noConversion"/>
  </si>
  <si>
    <t>8:00</t>
    <phoneticPr fontId="1" type="noConversion"/>
  </si>
  <si>
    <t>9:00</t>
    <phoneticPr fontId="1" type="noConversion"/>
  </si>
  <si>
    <t>10:00</t>
    <phoneticPr fontId="1" type="noConversion"/>
  </si>
  <si>
    <t>11:00</t>
    <phoneticPr fontId="1" type="noConversion"/>
  </si>
  <si>
    <t>12:00</t>
    <phoneticPr fontId="1" type="noConversion"/>
  </si>
  <si>
    <t>13:00</t>
    <phoneticPr fontId="1" type="noConversion"/>
  </si>
  <si>
    <t>14:00</t>
    <phoneticPr fontId="1" type="noConversion"/>
  </si>
  <si>
    <t>15:00</t>
    <phoneticPr fontId="1" type="noConversion"/>
  </si>
  <si>
    <t>16:00</t>
    <phoneticPr fontId="1" type="noConversion"/>
  </si>
  <si>
    <t>17:00</t>
    <phoneticPr fontId="1" type="noConversion"/>
  </si>
  <si>
    <t>18:00</t>
    <phoneticPr fontId="1" type="noConversion"/>
  </si>
  <si>
    <t>19:00</t>
    <phoneticPr fontId="1" type="noConversion"/>
  </si>
  <si>
    <t>20:00</t>
    <phoneticPr fontId="1" type="noConversion"/>
  </si>
  <si>
    <t>21:00</t>
    <phoneticPr fontId="1" type="noConversion"/>
  </si>
  <si>
    <t>22:00</t>
    <phoneticPr fontId="1" type="noConversion"/>
  </si>
  <si>
    <t>23:00</t>
    <phoneticPr fontId="1" type="noConversion"/>
  </si>
  <si>
    <t>时段</t>
    <phoneticPr fontId="1" type="noConversion"/>
  </si>
  <si>
    <t>当天数据</t>
    <phoneticPr fontId="1" type="noConversion"/>
  </si>
  <si>
    <t>环比</t>
    <phoneticPr fontId="1" type="noConversion"/>
  </si>
  <si>
    <t>(</t>
    <phoneticPr fontId="1" type="noConversion"/>
  </si>
  <si>
    <t>)</t>
    <phoneticPr fontId="1" type="noConversion"/>
  </si>
  <si>
    <t>00：00-01：00</t>
    <phoneticPr fontId="1" type="noConversion"/>
  </si>
  <si>
    <t>searchRealTimeTrendByCondition.action</t>
    <phoneticPr fontId="1" type="noConversion"/>
  </si>
  <si>
    <t>01：00-02：00</t>
    <phoneticPr fontId="1" type="noConversion"/>
  </si>
  <si>
    <t>02：00-03：00</t>
    <phoneticPr fontId="1" type="noConversion"/>
  </si>
  <si>
    <t>03：00-04：00</t>
    <phoneticPr fontId="1" type="noConversion"/>
  </si>
  <si>
    <t>04：00-05：00</t>
    <phoneticPr fontId="1" type="noConversion"/>
  </si>
  <si>
    <t>05：00-06：00</t>
    <phoneticPr fontId="1" type="noConversion"/>
  </si>
  <si>
    <t>06：00-07：00</t>
    <phoneticPr fontId="1" type="noConversion"/>
  </si>
  <si>
    <t>07：00-08：00</t>
    <phoneticPr fontId="1" type="noConversion"/>
  </si>
  <si>
    <t>08：00-09：00</t>
    <phoneticPr fontId="1" type="noConversion"/>
  </si>
  <si>
    <t>09：00-10：00</t>
    <phoneticPr fontId="1" type="noConversion"/>
  </si>
  <si>
    <t>10：00-11：00</t>
    <phoneticPr fontId="1" type="noConversion"/>
  </si>
  <si>
    <t>11：00-12：00</t>
    <phoneticPr fontId="1" type="noConversion"/>
  </si>
  <si>
    <t>12：00-13：00</t>
    <phoneticPr fontId="1" type="noConversion"/>
  </si>
  <si>
    <t>13：00-14：00</t>
    <phoneticPr fontId="1" type="noConversion"/>
  </si>
  <si>
    <t>14：00-15：00</t>
    <phoneticPr fontId="1" type="noConversion"/>
  </si>
  <si>
    <t>15：00-16：00</t>
    <phoneticPr fontId="1" type="noConversion"/>
  </si>
  <si>
    <t>16：00-17：00</t>
    <phoneticPr fontId="1" type="noConversion"/>
  </si>
  <si>
    <t>17：00-18：00</t>
    <phoneticPr fontId="1" type="noConversion"/>
  </si>
  <si>
    <t>18：00-19：00</t>
    <phoneticPr fontId="1" type="noConversion"/>
  </si>
  <si>
    <t>19：00-20：00</t>
    <phoneticPr fontId="1" type="noConversion"/>
  </si>
  <si>
    <t>20：00-21：00</t>
    <phoneticPr fontId="1" type="noConversion"/>
  </si>
  <si>
    <t>21：00-22：00</t>
    <phoneticPr fontId="1" type="noConversion"/>
  </si>
  <si>
    <t>22：00-23：00</t>
    <phoneticPr fontId="1" type="noConversion"/>
  </si>
  <si>
    <t>23：00-24：00</t>
    <phoneticPr fontId="1" type="noConversion"/>
  </si>
  <si>
    <t xml:space="preserve"> </t>
    <phoneticPr fontId="1" type="noConversion"/>
  </si>
  <si>
    <t>同比</t>
    <phoneticPr fontId="1" type="noConversion"/>
  </si>
  <si>
    <t xml:space="preserve">   </t>
    <phoneticPr fontId="1" type="noConversion"/>
  </si>
  <si>
    <t>downloadFileName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</si>
</sst>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#,##0.00_ "/>
  </numFmts>
  <fonts count="1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rgb="FF222222"/>
      <name val="Inherit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rgb="FF222222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sz val="11"/>
      <color theme="0" tint="-0.499984740745262"/>
      <name val="宋体"/>
      <family val="2"/>
      <charset val="134"/>
      <scheme val="minor"/>
    </font>
    <font>
      <sz val="11"/>
      <color theme="3" tint="0.39994506668294322"/>
      <name val="宋体"/>
      <family val="2"/>
      <charset val="134"/>
      <scheme val="minor"/>
    </font>
    <font>
      <sz val="11"/>
      <color theme="3" tint="0.39994506668294322"/>
      <name val="宋体"/>
      <family val="3"/>
      <charset val="134"/>
      <scheme val="minor"/>
    </font>
    <font>
      <u/>
      <sz val="11"/>
      <color theme="1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  <fill>
      <patternFill patternType="solid">
        <fgColor rgb="FFEDF4FA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7">
    <border>
      <left/>
      <right/>
      <top/>
      <bottom/>
      <diagonal/>
    </border>
    <border>
      <left style="medium">
        <color rgb="FFD5D5D5"/>
      </left>
      <right/>
      <top style="medium">
        <color rgb="FFD5D5D5"/>
      </top>
      <bottom/>
      <diagonal/>
    </border>
    <border>
      <left style="medium">
        <color rgb="FFD5D5D5"/>
      </left>
      <right/>
      <top style="medium">
        <color rgb="FFD5D5D5"/>
      </top>
      <bottom style="medium">
        <color rgb="FFD5D5D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theme="3" tint="0.79998168889431442"/>
      </top>
      <bottom/>
      <diagonal/>
    </border>
    <border>
      <left/>
      <right style="thin">
        <color theme="0" tint="-0.14996795556505021"/>
      </right>
      <top style="thin">
        <color theme="3" tint="0.79998168889431442"/>
      </top>
      <bottom/>
      <diagonal/>
    </border>
    <border>
      <left style="thin">
        <color theme="0" tint="-0.14996795556505021"/>
      </left>
      <right/>
      <top style="thin">
        <color theme="3" tint="0.79998168889431442"/>
      </top>
      <bottom/>
      <diagonal/>
    </border>
    <border>
      <left/>
      <right style="thin">
        <color theme="0" tint="-0.14993743705557422"/>
      </right>
      <top style="thin">
        <color theme="3" tint="0.79998168889431442"/>
      </top>
      <bottom/>
      <diagonal/>
    </border>
    <border>
      <left style="thin">
        <color theme="0" tint="-0.14996795556505021"/>
      </left>
      <right/>
      <top style="thin">
        <color theme="0" tint="-0.14993743705557422"/>
      </top>
      <bottom style="thin">
        <color theme="0" tint="-0.14993743705557422"/>
      </bottom>
      <diagonal/>
    </border>
    <border>
      <left/>
      <right/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0691854609822"/>
      </left>
      <right/>
      <top style="thin">
        <color theme="0" tint="-0.14990691854609822"/>
      </top>
      <bottom style="thin">
        <color theme="0" tint="-0.14990691854609822"/>
      </bottom>
      <diagonal/>
    </border>
    <border>
      <left/>
      <right/>
      <top style="thin">
        <color theme="0" tint="-0.14990691854609822"/>
      </top>
      <bottom style="thin">
        <color theme="0" tint="-0.14990691854609822"/>
      </bottom>
      <diagonal/>
    </border>
    <border>
      <left/>
      <right style="thin">
        <color theme="0" tint="-0.1498764000366222"/>
      </right>
      <top style="thin">
        <color theme="0" tint="-0.14990691854609822"/>
      </top>
      <bottom style="thin">
        <color theme="0" tint="-0.14990691854609822"/>
      </bottom>
      <diagonal/>
    </border>
    <border>
      <left/>
      <right style="thin">
        <color theme="0" tint="-0.14990691854609822"/>
      </right>
      <top style="thin">
        <color theme="0" tint="-0.14993743705557422"/>
      </top>
      <bottom style="thin">
        <color theme="0" tint="-0.14993743705557422"/>
      </bottom>
      <diagonal/>
    </border>
    <border>
      <left/>
      <right style="thin">
        <color theme="0" tint="-0.14996795556505021"/>
      </right>
      <top style="thin">
        <color theme="0" tint="-0.14993743705557422"/>
      </top>
      <bottom style="thin">
        <color theme="0" tint="-0.14993743705557422"/>
      </bottom>
      <diagonal/>
    </border>
    <border>
      <left/>
      <right style="thin">
        <color theme="0" tint="-0.14990691854609822"/>
      </right>
      <top/>
      <bottom/>
      <diagonal/>
    </border>
    <border>
      <left style="thin">
        <color theme="0" tint="-0.14993743705557422"/>
      </left>
      <right/>
      <top style="thin">
        <color theme="3" tint="0.79998168889431442"/>
      </top>
      <bottom style="thin">
        <color theme="0" tint="-0.14990691854609822"/>
      </bottom>
      <diagonal/>
    </border>
    <border>
      <left/>
      <right/>
      <top style="thin">
        <color theme="3" tint="0.79998168889431442"/>
      </top>
      <bottom style="thin">
        <color theme="0" tint="-0.14990691854609822"/>
      </bottom>
      <diagonal/>
    </border>
    <border>
      <left/>
      <right style="thin">
        <color theme="0" tint="-0.14990691854609822"/>
      </right>
      <top style="thin">
        <color theme="3" tint="0.79998168889431442"/>
      </top>
      <bottom style="thin">
        <color theme="0" tint="-0.14990691854609822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10" fillId="0" borderId="0" applyNumberFormat="0" applyFill="0" applyBorder="0" applyAlignment="0" applyProtection="0">
      <alignment vertical="top"/>
      <protection locked="0"/>
    </xf>
  </cellStyleXfs>
  <cellXfs count="50">
    <xf numFmtId="0" fontId="0" fillId="0" borderId="0" xfId="0">
      <alignment vertical="center"/>
    </xf>
    <xf numFmtId="0" fontId="0" fillId="0" borderId="3" xfId="0" applyBorder="1">
      <alignment vertical="center"/>
    </xf>
    <xf numFmtId="0" fontId="0" fillId="0" borderId="0" xfId="0" applyAlignment="1">
      <alignment vertical="center"/>
    </xf>
    <xf numFmtId="0" fontId="0" fillId="0" borderId="3" xfId="0" applyFill="1" applyBorder="1">
      <alignment vertical="center"/>
    </xf>
    <xf numFmtId="0" fontId="0" fillId="0" borderId="0" xfId="0" applyFill="1">
      <alignment vertical="center"/>
    </xf>
    <xf numFmtId="0" fontId="0" fillId="0" borderId="4" xfId="0" applyBorder="1">
      <alignment vertical="center"/>
    </xf>
    <xf numFmtId="0" fontId="0" fillId="0" borderId="4" xfId="0" applyFill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3" xfId="0" applyBorder="1" applyAlignment="1">
      <alignment vertical="center" wrapText="1"/>
    </xf>
    <xf numFmtId="0" fontId="0" fillId="0" borderId="3" xfId="0" applyNumberFormat="1" applyBorder="1">
      <alignment vertical="center"/>
    </xf>
    <xf numFmtId="0" fontId="0" fillId="4" borderId="3" xfId="0" applyFont="1" applyFill="1" applyBorder="1">
      <alignment vertical="center"/>
    </xf>
    <xf numFmtId="0" fontId="0" fillId="0" borderId="3" xfId="0" applyFont="1" applyBorder="1">
      <alignment vertical="center"/>
    </xf>
    <xf numFmtId="0" fontId="0" fillId="4" borderId="3" xfId="0" applyFill="1" applyBorder="1">
      <alignment vertical="center"/>
    </xf>
    <xf numFmtId="20" fontId="5" fillId="2" borderId="1" xfId="0" quotePrefix="1" applyNumberFormat="1" applyFont="1" applyFill="1" applyBorder="1" applyAlignment="1">
      <alignment horizontal="left" vertical="center"/>
    </xf>
    <xf numFmtId="10" fontId="0" fillId="0" borderId="0" xfId="0" applyNumberFormat="1">
      <alignment vertical="center"/>
    </xf>
    <xf numFmtId="0" fontId="0" fillId="5" borderId="0" xfId="0" applyFill="1">
      <alignment vertical="center"/>
    </xf>
    <xf numFmtId="0" fontId="0" fillId="0" borderId="16" xfId="0" applyBorder="1" applyAlignment="1">
      <alignment vertical="center"/>
    </xf>
    <xf numFmtId="10" fontId="0" fillId="0" borderId="16" xfId="0" applyNumberFormat="1" applyBorder="1" applyAlignment="1">
      <alignment horizontal="center" vertical="center"/>
    </xf>
    <xf numFmtId="0" fontId="0" fillId="0" borderId="18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20" xfId="0" applyBorder="1">
      <alignment vertical="center"/>
    </xf>
    <xf numFmtId="10" fontId="0" fillId="0" borderId="17" xfId="0" applyNumberFormat="1" applyBorder="1" applyAlignment="1">
      <alignment vertical="center"/>
    </xf>
    <xf numFmtId="4" fontId="2" fillId="3" borderId="2" xfId="0" applyNumberFormat="1" applyFont="1" applyFill="1" applyBorder="1" applyAlignment="1">
      <alignment horizontal="right" vertical="center"/>
    </xf>
    <xf numFmtId="4" fontId="0" fillId="0" borderId="0" xfId="0" applyNumberFormat="1">
      <alignment vertical="center"/>
    </xf>
    <xf numFmtId="4" fontId="0" fillId="0" borderId="13" xfId="0" applyNumberFormat="1" applyBorder="1" applyAlignment="1">
      <alignment horizontal="right" vertical="center"/>
    </xf>
    <xf numFmtId="4" fontId="0" fillId="0" borderId="14" xfId="0" applyNumberFormat="1" applyBorder="1" applyAlignment="1">
      <alignment horizontal="right" vertical="center"/>
    </xf>
    <xf numFmtId="0" fontId="0" fillId="0" borderId="14" xfId="0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176" fontId="0" fillId="0" borderId="16" xfId="0" applyNumberFormat="1" applyBorder="1" applyAlignment="1">
      <alignment horizontal="right" vertical="center"/>
    </xf>
    <xf numFmtId="4" fontId="0" fillId="0" borderId="15" xfId="0" applyNumberFormat="1" applyBorder="1" applyAlignment="1">
      <alignment horizontal="right" vertical="center"/>
    </xf>
    <xf numFmtId="4" fontId="0" fillId="0" borderId="16" xfId="0" applyNumberFormat="1" applyBorder="1" applyAlignment="1">
      <alignment horizontal="right" vertical="center"/>
    </xf>
    <xf numFmtId="0" fontId="8" fillId="6" borderId="21" xfId="0" applyFont="1" applyFill="1" applyBorder="1" applyAlignment="1">
      <alignment horizontal="center" vertical="center"/>
    </xf>
    <xf numFmtId="0" fontId="8" fillId="6" borderId="22" xfId="0" applyFont="1" applyFill="1" applyBorder="1" applyAlignment="1">
      <alignment horizontal="center" vertical="center"/>
    </xf>
    <xf numFmtId="0" fontId="8" fillId="6" borderId="23" xfId="0" applyFont="1" applyFill="1" applyBorder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8" fillId="6" borderId="9" xfId="0" applyFont="1" applyFill="1" applyBorder="1" applyAlignment="1">
      <alignment horizontal="center" vertical="center"/>
    </xf>
    <xf numFmtId="0" fontId="9" fillId="6" borderId="9" xfId="0" applyFont="1" applyFill="1" applyBorder="1" applyAlignment="1">
      <alignment horizontal="center" vertical="center"/>
    </xf>
    <xf numFmtId="0" fontId="9" fillId="6" borderId="10" xfId="0" applyFont="1" applyFill="1" applyBorder="1" applyAlignment="1">
      <alignment horizontal="center" vertical="center"/>
    </xf>
    <xf numFmtId="0" fontId="8" fillId="6" borderId="11" xfId="0" applyFont="1" applyFill="1" applyBorder="1" applyAlignment="1">
      <alignment horizontal="center" vertical="center"/>
    </xf>
    <xf numFmtId="0" fontId="9" fillId="6" borderId="12" xfId="0" applyFont="1" applyFill="1" applyBorder="1" applyAlignment="1">
      <alignment horizontal="center" vertical="center"/>
    </xf>
    <xf numFmtId="0" fontId="0" fillId="0" borderId="24" xfId="0" applyBorder="1">
      <alignment vertical="center"/>
    </xf>
    <xf numFmtId="0" fontId="0" fillId="0" borderId="25" xfId="0" applyBorder="1">
      <alignment vertical="center"/>
    </xf>
    <xf numFmtId="0" fontId="0" fillId="0" borderId="25" xfId="0" applyNumberFormat="1" applyBorder="1">
      <alignment vertical="center"/>
    </xf>
    <xf numFmtId="0" fontId="10" fillId="0" borderId="25" xfId="1" applyBorder="1" applyAlignment="1" applyProtection="1">
      <alignment vertical="center" wrapText="1"/>
    </xf>
    <xf numFmtId="0" fontId="0" fillId="0" borderId="26" xfId="0" applyBorder="1">
      <alignment vertical="center"/>
    </xf>
    <xf numFmtId="0" fontId="0" fillId="0" borderId="3" xfId="0" applyNumberFormat="1" applyFill="1" applyBorder="1">
      <alignment vertical="center"/>
    </xf>
  </cellXfs>
  <cellStyles count="2">
    <cellStyle name="常规" xfId="0" builtinId="0"/>
    <cellStyle name="超链接" xfId="1" builtinId="8"/>
  </cellStyles>
  <dxfs count="11">
    <dxf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relativeIndent="255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colors>
    <mruColors>
      <color rgb="FFCCFFCC"/>
      <color rgb="FFFF9999"/>
      <color rgb="FF99FF99"/>
      <color rgb="FFFF7C80"/>
      <color rgb="FFFF0000"/>
      <color rgb="FF4B97BD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lineChart>
        <c:grouping val="standard"/>
        <c:ser>
          <c:idx val="0"/>
          <c:order val="0"/>
          <c:tx>
            <c:strRef>
              <c:f>_input!$B$4</c:f>
              <c:strCache>
                <c:ptCount val="1"/>
                <c:pt idx="0">
                  <c:v>今天</c:v>
                </c:pt>
              </c:strCache>
            </c:strRef>
          </c:tx>
          <c:cat>
            <c:strRef>
              <c:f>_input!$A$5:$A$28</c:f>
              <c:strCache>
                <c:ptCount val="24"/>
                <c:pt idx="0">
                  <c:v>0:00</c:v>
                </c:pt>
                <c:pt idx="1">
                  <c:v>1:00</c:v>
                </c:pt>
                <c:pt idx="2">
                  <c:v>2:00</c:v>
                </c:pt>
                <c:pt idx="3">
                  <c:v>3:00</c:v>
                </c:pt>
                <c:pt idx="4">
                  <c:v>4:00</c:v>
                </c:pt>
                <c:pt idx="5">
                  <c:v>5:00</c:v>
                </c:pt>
                <c:pt idx="6">
                  <c:v>6:00</c:v>
                </c:pt>
                <c:pt idx="7">
                  <c:v>7:00</c:v>
                </c:pt>
                <c:pt idx="8">
                  <c:v>8:00</c:v>
                </c:pt>
                <c:pt idx="9">
                  <c:v>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_input!$B$5:$B$28</c:f>
              <c:numCache>
                <c:formatCode>#,##0.00</c:formatCode>
                <c:ptCount val="24"/>
                <c:pt idx="0">
                  <c:v>3344110</c:v>
                </c:pt>
                <c:pt idx="1">
                  <c:v>3323110</c:v>
                </c:pt>
                <c:pt idx="2">
                  <c:v>3344110</c:v>
                </c:pt>
                <c:pt idx="3">
                  <c:v>3344110</c:v>
                </c:pt>
                <c:pt idx="4">
                  <c:v>3344110</c:v>
                </c:pt>
                <c:pt idx="5">
                  <c:v>3344110</c:v>
                </c:pt>
                <c:pt idx="6">
                  <c:v>4344110</c:v>
                </c:pt>
                <c:pt idx="7">
                  <c:v>3344110</c:v>
                </c:pt>
                <c:pt idx="8">
                  <c:v>3344110</c:v>
                </c:pt>
                <c:pt idx="9">
                  <c:v>3344110</c:v>
                </c:pt>
                <c:pt idx="10">
                  <c:v>3344110</c:v>
                </c:pt>
                <c:pt idx="11">
                  <c:v>3344110</c:v>
                </c:pt>
                <c:pt idx="12">
                  <c:v>3344110</c:v>
                </c:pt>
                <c:pt idx="13">
                  <c:v>3484110</c:v>
                </c:pt>
                <c:pt idx="14">
                  <c:v>3344110</c:v>
                </c:pt>
                <c:pt idx="15">
                  <c:v>3344110</c:v>
                </c:pt>
                <c:pt idx="16">
                  <c:v>3344110</c:v>
                </c:pt>
                <c:pt idx="17">
                  <c:v>3344110</c:v>
                </c:pt>
                <c:pt idx="18">
                  <c:v>3344110</c:v>
                </c:pt>
                <c:pt idx="19">
                  <c:v>2144110</c:v>
                </c:pt>
                <c:pt idx="20">
                  <c:v>3344110</c:v>
                </c:pt>
                <c:pt idx="21">
                  <c:v>3344110</c:v>
                </c:pt>
                <c:pt idx="22">
                  <c:v>3344110</c:v>
                </c:pt>
                <c:pt idx="23">
                  <c:v>3344110</c:v>
                </c:pt>
              </c:numCache>
            </c:numRef>
          </c:val>
        </c:ser>
        <c:ser>
          <c:idx val="1"/>
          <c:order val="1"/>
          <c:tx>
            <c:strRef>
              <c:f>_input!$C$4</c:f>
              <c:strCache>
                <c:ptCount val="1"/>
                <c:pt idx="0">
                  <c:v>昨天</c:v>
                </c:pt>
              </c:strCache>
            </c:strRef>
          </c:tx>
          <c:cat>
            <c:strRef>
              <c:f>_input!$A$5:$A$28</c:f>
              <c:strCache>
                <c:ptCount val="24"/>
                <c:pt idx="0">
                  <c:v>0:00</c:v>
                </c:pt>
                <c:pt idx="1">
                  <c:v>1:00</c:v>
                </c:pt>
                <c:pt idx="2">
                  <c:v>2:00</c:v>
                </c:pt>
                <c:pt idx="3">
                  <c:v>3:00</c:v>
                </c:pt>
                <c:pt idx="4">
                  <c:v>4:00</c:v>
                </c:pt>
                <c:pt idx="5">
                  <c:v>5:00</c:v>
                </c:pt>
                <c:pt idx="6">
                  <c:v>6:00</c:v>
                </c:pt>
                <c:pt idx="7">
                  <c:v>7:00</c:v>
                </c:pt>
                <c:pt idx="8">
                  <c:v>8:00</c:v>
                </c:pt>
                <c:pt idx="9">
                  <c:v>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_input!$C$5:$C$28</c:f>
              <c:numCache>
                <c:formatCode>#,##0.00</c:formatCode>
                <c:ptCount val="24"/>
                <c:pt idx="0">
                  <c:v>3224110</c:v>
                </c:pt>
                <c:pt idx="1">
                  <c:v>4343110</c:v>
                </c:pt>
                <c:pt idx="2">
                  <c:v>3224110</c:v>
                </c:pt>
                <c:pt idx="3">
                  <c:v>3224110</c:v>
                </c:pt>
                <c:pt idx="4">
                  <c:v>3664110</c:v>
                </c:pt>
                <c:pt idx="5">
                  <c:v>3224110</c:v>
                </c:pt>
                <c:pt idx="6">
                  <c:v>4324110</c:v>
                </c:pt>
                <c:pt idx="7">
                  <c:v>3224110</c:v>
                </c:pt>
                <c:pt idx="8">
                  <c:v>3224110</c:v>
                </c:pt>
                <c:pt idx="9">
                  <c:v>3224110</c:v>
                </c:pt>
                <c:pt idx="10">
                  <c:v>3524110</c:v>
                </c:pt>
                <c:pt idx="11">
                  <c:v>3224110</c:v>
                </c:pt>
                <c:pt idx="12">
                  <c:v>3224110</c:v>
                </c:pt>
                <c:pt idx="13">
                  <c:v>3224110</c:v>
                </c:pt>
                <c:pt idx="14">
                  <c:v>3224110</c:v>
                </c:pt>
                <c:pt idx="15">
                  <c:v>3224110</c:v>
                </c:pt>
                <c:pt idx="16">
                  <c:v>3434110</c:v>
                </c:pt>
                <c:pt idx="17">
                  <c:v>3224110</c:v>
                </c:pt>
                <c:pt idx="18">
                  <c:v>3224110</c:v>
                </c:pt>
                <c:pt idx="19">
                  <c:v>3224110</c:v>
                </c:pt>
                <c:pt idx="20">
                  <c:v>3224110</c:v>
                </c:pt>
                <c:pt idx="21">
                  <c:v>3224110</c:v>
                </c:pt>
                <c:pt idx="22">
                  <c:v>3994110</c:v>
                </c:pt>
                <c:pt idx="23">
                  <c:v>3224110</c:v>
                </c:pt>
              </c:numCache>
            </c:numRef>
          </c:val>
        </c:ser>
        <c:ser>
          <c:idx val="2"/>
          <c:order val="2"/>
          <c:tx>
            <c:strRef>
              <c:f>_input!$D$4</c:f>
              <c:strCache>
                <c:ptCount val="1"/>
                <c:pt idx="0">
                  <c:v>上周同期</c:v>
                </c:pt>
              </c:strCache>
            </c:strRef>
          </c:tx>
          <c:cat>
            <c:strRef>
              <c:f>_input!$A$5:$A$28</c:f>
              <c:strCache>
                <c:ptCount val="24"/>
                <c:pt idx="0">
                  <c:v>0:00</c:v>
                </c:pt>
                <c:pt idx="1">
                  <c:v>1:00</c:v>
                </c:pt>
                <c:pt idx="2">
                  <c:v>2:00</c:v>
                </c:pt>
                <c:pt idx="3">
                  <c:v>3:00</c:v>
                </c:pt>
                <c:pt idx="4">
                  <c:v>4:00</c:v>
                </c:pt>
                <c:pt idx="5">
                  <c:v>5:00</c:v>
                </c:pt>
                <c:pt idx="6">
                  <c:v>6:00</c:v>
                </c:pt>
                <c:pt idx="7">
                  <c:v>7:00</c:v>
                </c:pt>
                <c:pt idx="8">
                  <c:v>8:00</c:v>
                </c:pt>
                <c:pt idx="9">
                  <c:v>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_input!$D$5:$D$28</c:f>
              <c:numCache>
                <c:formatCode>#,##0.00</c:formatCode>
                <c:ptCount val="24"/>
                <c:pt idx="0">
                  <c:v>3334440</c:v>
                </c:pt>
                <c:pt idx="1">
                  <c:v>3323440</c:v>
                </c:pt>
                <c:pt idx="2">
                  <c:v>3324440</c:v>
                </c:pt>
                <c:pt idx="3">
                  <c:v>3334440</c:v>
                </c:pt>
                <c:pt idx="4">
                  <c:v>3244440</c:v>
                </c:pt>
                <c:pt idx="5">
                  <c:v>3334440</c:v>
                </c:pt>
                <c:pt idx="6">
                  <c:v>3334440</c:v>
                </c:pt>
                <c:pt idx="7">
                  <c:v>3554440</c:v>
                </c:pt>
                <c:pt idx="8">
                  <c:v>3674440</c:v>
                </c:pt>
                <c:pt idx="9">
                  <c:v>3334440</c:v>
                </c:pt>
                <c:pt idx="10">
                  <c:v>3544440</c:v>
                </c:pt>
                <c:pt idx="11">
                  <c:v>3334440</c:v>
                </c:pt>
                <c:pt idx="12">
                  <c:v>3334440</c:v>
                </c:pt>
                <c:pt idx="13">
                  <c:v>3344440</c:v>
                </c:pt>
                <c:pt idx="14">
                  <c:v>3334440</c:v>
                </c:pt>
                <c:pt idx="15">
                  <c:v>3544440</c:v>
                </c:pt>
                <c:pt idx="16">
                  <c:v>3334440</c:v>
                </c:pt>
                <c:pt idx="17">
                  <c:v>3334440</c:v>
                </c:pt>
                <c:pt idx="18">
                  <c:v>3334440</c:v>
                </c:pt>
                <c:pt idx="19">
                  <c:v>3334440</c:v>
                </c:pt>
                <c:pt idx="20">
                  <c:v>3334440</c:v>
                </c:pt>
                <c:pt idx="21">
                  <c:v>3334440</c:v>
                </c:pt>
                <c:pt idx="22">
                  <c:v>3334440</c:v>
                </c:pt>
                <c:pt idx="23">
                  <c:v>3214440</c:v>
                </c:pt>
              </c:numCache>
            </c:numRef>
          </c:val>
        </c:ser>
        <c:marker val="1"/>
        <c:axId val="78867456"/>
        <c:axId val="78889728"/>
      </c:lineChart>
      <c:catAx>
        <c:axId val="78867456"/>
        <c:scaling>
          <c:orientation val="minMax"/>
        </c:scaling>
        <c:axPos val="b"/>
        <c:majorGridlines/>
        <c:numFmt formatCode="yyyy/m/d" sourceLinked="1"/>
        <c:majorTickMark val="none"/>
        <c:tickLblPos val="nextTo"/>
        <c:crossAx val="78889728"/>
        <c:crosses val="autoZero"/>
        <c:auto val="1"/>
        <c:lblAlgn val="ctr"/>
        <c:lblOffset val="100"/>
      </c:catAx>
      <c:valAx>
        <c:axId val="78889728"/>
        <c:scaling>
          <c:orientation val="minMax"/>
        </c:scaling>
        <c:axPos val="l"/>
        <c:majorGridlines/>
        <c:numFmt formatCode="#,##0.00" sourceLinked="1"/>
        <c:majorTickMark val="none"/>
        <c:tickLblPos val="nextTo"/>
        <c:crossAx val="78867456"/>
        <c:crosses val="autoZero"/>
        <c:crossBetween val="between"/>
      </c:valAx>
    </c:plotArea>
    <c:legend>
      <c:legendPos val="r"/>
      <c:layout/>
    </c:legend>
    <c:plotVisOnly val="1"/>
  </c:chart>
  <c:spPr>
    <a:ln>
      <a:noFill/>
    </a:ln>
  </c:spPr>
  <c:printSettings>
    <c:headerFooter/>
    <c:pageMargins b="0.75000000000000888" l="0.70000000000000062" r="0.70000000000000062" t="0.7500000000000088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76197</xdr:colOff>
      <xdr:row>5</xdr:row>
      <xdr:rowOff>47625</xdr:rowOff>
    </xdr:from>
    <xdr:to>
      <xdr:col>29</xdr:col>
      <xdr:colOff>9525</xdr:colOff>
      <xdr:row>22</xdr:row>
      <xdr:rowOff>28575</xdr:rowOff>
    </xdr:to>
    <xdr:graphicFrame macro="">
      <xdr:nvGraphicFramePr>
        <xdr:cNvPr id="5" name="trend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paramTable" displayName="paramTable" ref="A8:G12" totalsRowShown="0" headerRowDxfId="10" headerRowBorderDxfId="9" tableBorderDxfId="8" totalsRowBorderDxfId="7">
  <autoFilter ref="A8:G12"/>
  <tableColumns count="7">
    <tableColumn id="1" name="参数" dataDxfId="6"/>
    <tableColumn id="2" name="名称" dataDxfId="5"/>
    <tableColumn id="3" name="值" dataDxfId="0">
      <calculatedColumnFormula>#REF!</calculatedColumnFormula>
    </tableColumn>
    <tableColumn id="4" name="类型" dataDxfId="4"/>
    <tableColumn id="5" name="依赖关系" dataDxfId="3">
      <calculatedColumnFormula>$B8</calculatedColumnFormula>
    </tableColumn>
    <tableColumn id="6" name="源" dataDxfId="2"/>
    <tableColumn id="7" name="格式" dataDxfId="1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D52"/>
  <sheetViews>
    <sheetView showGridLines="0" topLeftCell="A4" workbookViewId="0">
      <selection activeCell="B24" sqref="B24:I24"/>
    </sheetView>
  </sheetViews>
  <sheetFormatPr defaultColWidth="5.625" defaultRowHeight="13.5"/>
  <cols>
    <col min="1" max="1" width="2.5" customWidth="1"/>
    <col min="2" max="2" width="0.75" customWidth="1"/>
    <col min="3" max="12" width="6.125" customWidth="1"/>
    <col min="13" max="13" width="1.125" customWidth="1"/>
    <col min="14" max="17" width="6.125" customWidth="1"/>
    <col min="18" max="18" width="1.5" customWidth="1"/>
    <col min="19" max="19" width="10.125" customWidth="1"/>
    <col min="20" max="20" width="1.5" customWidth="1"/>
    <col min="21" max="21" width="2.375" customWidth="1"/>
    <col min="22" max="25" width="6.125" customWidth="1"/>
    <col min="26" max="26" width="1.5" customWidth="1"/>
    <col min="27" max="27" width="10.125" customWidth="1"/>
    <col min="28" max="28" width="1.5" customWidth="1"/>
    <col min="29" max="29" width="2.25" customWidth="1"/>
  </cols>
  <sheetData>
    <row r="1" spans="2:18" ht="3.75" customHeight="1">
      <c r="R1" s="4"/>
    </row>
    <row r="2" spans="2:18">
      <c r="B2" s="38" t="str">
        <f>_input!$A2&amp;"+"&amp;_input!$A3&amp;"+趋势图"</f>
        <v>商业产品线+分析指标+趋势图</v>
      </c>
      <c r="C2" s="38"/>
      <c r="D2" s="38"/>
      <c r="E2" s="38"/>
      <c r="F2" s="38"/>
      <c r="G2" s="38"/>
      <c r="H2" s="38"/>
      <c r="I2" s="38"/>
      <c r="R2" s="4"/>
    </row>
    <row r="3" spans="2:18">
      <c r="R3" s="4"/>
    </row>
    <row r="4" spans="2:18">
      <c r="B4" s="37" t="str">
        <f>_input!$B3</f>
        <v>点击消费</v>
      </c>
      <c r="C4" s="37"/>
      <c r="D4" s="37"/>
      <c r="R4" s="4"/>
    </row>
    <row r="5" spans="2:18" ht="3" customHeight="1">
      <c r="R5" s="4"/>
    </row>
    <row r="6" spans="2:18">
      <c r="R6" s="4"/>
    </row>
    <row r="7" spans="2:18">
      <c r="R7" s="4"/>
    </row>
    <row r="8" spans="2:18">
      <c r="R8" s="4"/>
    </row>
    <row r="9" spans="2:18">
      <c r="R9" s="4"/>
    </row>
    <row r="10" spans="2:18">
      <c r="R10" s="4"/>
    </row>
    <row r="11" spans="2:18">
      <c r="R11" s="4"/>
    </row>
    <row r="12" spans="2:18">
      <c r="R12" s="4"/>
    </row>
    <row r="13" spans="2:18">
      <c r="R13" s="4"/>
    </row>
    <row r="14" spans="2:18">
      <c r="R14" s="4"/>
    </row>
    <row r="15" spans="2:18">
      <c r="R15" s="4"/>
    </row>
    <row r="16" spans="2:18">
      <c r="R16" s="4"/>
    </row>
    <row r="17" spans="1:29">
      <c r="R17" s="4"/>
    </row>
    <row r="18" spans="1:29">
      <c r="R18" s="4"/>
    </row>
    <row r="19" spans="1:29">
      <c r="R19" s="4"/>
    </row>
    <row r="20" spans="1:29">
      <c r="R20" s="4"/>
    </row>
    <row r="21" spans="1:29">
      <c r="R21" s="4"/>
    </row>
    <row r="22" spans="1:29">
      <c r="R22" s="4"/>
    </row>
    <row r="23" spans="1:29">
      <c r="R23" s="4"/>
    </row>
    <row r="24" spans="1:29">
      <c r="B24" s="38" t="str">
        <f>_input!$B3&amp;"分小时数据表"</f>
        <v>点击消费分小时数据表</v>
      </c>
      <c r="C24" s="38"/>
      <c r="D24" s="38"/>
      <c r="E24" s="38"/>
      <c r="F24" s="38"/>
      <c r="G24" s="38"/>
      <c r="H24" s="38"/>
      <c r="I24" s="38"/>
      <c r="R24" s="4"/>
      <c r="X24" t="s">
        <v>30</v>
      </c>
    </row>
    <row r="25" spans="1:29" ht="3.75" customHeight="1"/>
    <row r="26" spans="1:29" ht="3" customHeight="1"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</row>
    <row r="27" spans="1:29" ht="35.25" customHeight="1">
      <c r="B27" s="39" t="s">
        <v>58</v>
      </c>
      <c r="C27" s="39"/>
      <c r="D27" s="40"/>
      <c r="E27" s="40"/>
      <c r="F27" s="40"/>
      <c r="G27" s="41"/>
      <c r="H27" s="42" t="s">
        <v>59</v>
      </c>
      <c r="I27" s="40"/>
      <c r="J27" s="40"/>
      <c r="K27" s="40"/>
      <c r="L27" s="40"/>
      <c r="M27" s="43"/>
      <c r="N27" s="34" t="s">
        <v>60</v>
      </c>
      <c r="O27" s="35"/>
      <c r="P27" s="35"/>
      <c r="Q27" s="35"/>
      <c r="R27" s="35"/>
      <c r="S27" s="35"/>
      <c r="T27" s="35"/>
      <c r="U27" s="36"/>
      <c r="V27" s="34" t="s">
        <v>89</v>
      </c>
      <c r="W27" s="35"/>
      <c r="X27" s="35"/>
      <c r="Y27" s="35"/>
      <c r="Z27" s="35"/>
      <c r="AA27" s="35"/>
      <c r="AB27" s="35"/>
      <c r="AC27" s="36"/>
    </row>
    <row r="28" spans="1:29" ht="15" customHeight="1">
      <c r="A28" s="23" t="s">
        <v>88</v>
      </c>
      <c r="B28" s="22"/>
      <c r="C28" s="29" t="s">
        <v>63</v>
      </c>
      <c r="D28" s="29"/>
      <c r="E28" s="29"/>
      <c r="F28" s="29"/>
      <c r="G28" s="30"/>
      <c r="H28" s="27">
        <f>_input!$B5</f>
        <v>3344110</v>
      </c>
      <c r="I28" s="28"/>
      <c r="J28" s="28"/>
      <c r="K28" s="28"/>
      <c r="L28" s="28"/>
      <c r="M28" s="21"/>
      <c r="N28" s="32">
        <f>_input!$H5</f>
        <v>120000</v>
      </c>
      <c r="O28" s="33"/>
      <c r="P28" s="33"/>
      <c r="Q28" s="33"/>
      <c r="R28" s="19" t="s">
        <v>61</v>
      </c>
      <c r="S28" s="20">
        <f>_input!$F5</f>
        <v>3.7219573773847658E-2</v>
      </c>
      <c r="T28" s="19" t="s">
        <v>62</v>
      </c>
      <c r="U28" s="24">
        <f>_input!$H5</f>
        <v>120000</v>
      </c>
      <c r="V28" s="31">
        <f>_input!$I5</f>
        <v>9670</v>
      </c>
      <c r="W28" s="31"/>
      <c r="X28" s="31"/>
      <c r="Y28" s="31"/>
      <c r="Z28" s="19" t="s">
        <v>61</v>
      </c>
      <c r="AA28" s="20">
        <f>_input!$G5</f>
        <v>2.9000371876537478E-3</v>
      </c>
      <c r="AB28" s="19" t="s">
        <v>62</v>
      </c>
      <c r="AC28" s="24">
        <f>_input!$I5</f>
        <v>9670</v>
      </c>
    </row>
    <row r="29" spans="1:29" ht="15" customHeight="1">
      <c r="A29" s="23" t="s">
        <v>88</v>
      </c>
      <c r="B29" s="22"/>
      <c r="C29" s="29" t="s">
        <v>65</v>
      </c>
      <c r="D29" s="29"/>
      <c r="E29" s="29"/>
      <c r="F29" s="29"/>
      <c r="G29" s="30"/>
      <c r="H29" s="27">
        <f>_input!$B6</f>
        <v>3323110</v>
      </c>
      <c r="I29" s="28"/>
      <c r="J29" s="28"/>
      <c r="K29" s="28"/>
      <c r="L29" s="28"/>
      <c r="M29" s="21"/>
      <c r="N29" s="32">
        <f>_input!$H6</f>
        <v>-1020000</v>
      </c>
      <c r="O29" s="33"/>
      <c r="P29" s="33"/>
      <c r="Q29" s="33"/>
      <c r="R29" s="19" t="s">
        <v>61</v>
      </c>
      <c r="S29" s="20">
        <f>_input!$F6</f>
        <v>-0.23485474694401021</v>
      </c>
      <c r="T29" s="19" t="s">
        <v>62</v>
      </c>
      <c r="U29" s="24">
        <f>_input!$H6</f>
        <v>-1020000</v>
      </c>
      <c r="V29" s="31">
        <f>_input!$I6</f>
        <v>-330</v>
      </c>
      <c r="W29" s="31"/>
      <c r="X29" s="31"/>
      <c r="Y29" s="31"/>
      <c r="Z29" s="19" t="s">
        <v>61</v>
      </c>
      <c r="AA29" s="20">
        <f>_input!$G6</f>
        <v>-9.9294706689456724E-5</v>
      </c>
      <c r="AB29" s="19" t="s">
        <v>62</v>
      </c>
      <c r="AC29" s="24">
        <f>_input!$I6</f>
        <v>-330</v>
      </c>
    </row>
    <row r="30" spans="1:29" ht="15" customHeight="1">
      <c r="A30" s="23" t="s">
        <v>88</v>
      </c>
      <c r="B30" s="22"/>
      <c r="C30" s="29" t="s">
        <v>66</v>
      </c>
      <c r="D30" s="29"/>
      <c r="E30" s="29"/>
      <c r="F30" s="29"/>
      <c r="G30" s="30"/>
      <c r="H30" s="27">
        <f>_input!$B7</f>
        <v>3344110</v>
      </c>
      <c r="I30" s="28"/>
      <c r="J30" s="28"/>
      <c r="K30" s="28"/>
      <c r="L30" s="28"/>
      <c r="M30" s="21"/>
      <c r="N30" s="32">
        <f>_input!$H7</f>
        <v>120000</v>
      </c>
      <c r="O30" s="33"/>
      <c r="P30" s="33"/>
      <c r="Q30" s="33"/>
      <c r="R30" s="19" t="s">
        <v>61</v>
      </c>
      <c r="S30" s="20">
        <f>_input!$F7</f>
        <v>3.7219573773847658E-2</v>
      </c>
      <c r="T30" s="19" t="s">
        <v>62</v>
      </c>
      <c r="U30" s="24">
        <f>_input!$H7</f>
        <v>120000</v>
      </c>
      <c r="V30" s="31">
        <f>_input!$I7</f>
        <v>19670</v>
      </c>
      <c r="W30" s="31"/>
      <c r="X30" s="31"/>
      <c r="Y30" s="31"/>
      <c r="Z30" s="19" t="s">
        <v>61</v>
      </c>
      <c r="AA30" s="20">
        <f>_input!$G7</f>
        <v>5.9167859850079996E-3</v>
      </c>
      <c r="AB30" s="19" t="s">
        <v>62</v>
      </c>
      <c r="AC30" s="24">
        <f>_input!$I7</f>
        <v>19670</v>
      </c>
    </row>
    <row r="31" spans="1:29" ht="15" customHeight="1">
      <c r="A31" s="23" t="s">
        <v>88</v>
      </c>
      <c r="B31" s="22"/>
      <c r="C31" s="29" t="s">
        <v>67</v>
      </c>
      <c r="D31" s="29"/>
      <c r="E31" s="29"/>
      <c r="F31" s="29"/>
      <c r="G31" s="30"/>
      <c r="H31" s="27">
        <f>_input!$B8</f>
        <v>3344110</v>
      </c>
      <c r="I31" s="28"/>
      <c r="J31" s="28"/>
      <c r="K31" s="28"/>
      <c r="L31" s="28"/>
      <c r="M31" s="21"/>
      <c r="N31" s="32">
        <f>_input!$H8</f>
        <v>120000</v>
      </c>
      <c r="O31" s="33"/>
      <c r="P31" s="33"/>
      <c r="Q31" s="33"/>
      <c r="R31" s="19" t="s">
        <v>61</v>
      </c>
      <c r="S31" s="20">
        <f>_input!$F8</f>
        <v>3.7219573773847658E-2</v>
      </c>
      <c r="T31" s="19" t="s">
        <v>62</v>
      </c>
      <c r="U31" s="24">
        <f>_input!$H8</f>
        <v>120000</v>
      </c>
      <c r="V31" s="31">
        <f>_input!$I8</f>
        <v>9670</v>
      </c>
      <c r="W31" s="31"/>
      <c r="X31" s="31"/>
      <c r="Y31" s="31"/>
      <c r="Z31" s="19" t="s">
        <v>61</v>
      </c>
      <c r="AA31" s="20">
        <f>_input!$G8</f>
        <v>2.9000371876537478E-3</v>
      </c>
      <c r="AB31" s="19" t="s">
        <v>62</v>
      </c>
      <c r="AC31" s="24">
        <f>_input!$I8</f>
        <v>9670</v>
      </c>
    </row>
    <row r="32" spans="1:29" ht="15" customHeight="1">
      <c r="A32" s="23" t="s">
        <v>88</v>
      </c>
      <c r="B32" s="22"/>
      <c r="C32" s="29" t="s">
        <v>68</v>
      </c>
      <c r="D32" s="29"/>
      <c r="E32" s="29"/>
      <c r="F32" s="29"/>
      <c r="G32" s="30"/>
      <c r="H32" s="27">
        <f>_input!$B9</f>
        <v>3344110</v>
      </c>
      <c r="I32" s="28"/>
      <c r="J32" s="28"/>
      <c r="K32" s="28"/>
      <c r="L32" s="28"/>
      <c r="M32" s="21"/>
      <c r="N32" s="32">
        <f>_input!$H9</f>
        <v>-320000</v>
      </c>
      <c r="O32" s="33"/>
      <c r="P32" s="33"/>
      <c r="Q32" s="33"/>
      <c r="R32" s="19" t="s">
        <v>61</v>
      </c>
      <c r="S32" s="20">
        <f>_input!$F9</f>
        <v>-8.7333622625958229E-2</v>
      </c>
      <c r="T32" s="19" t="s">
        <v>62</v>
      </c>
      <c r="U32" s="24">
        <f>_input!$H9</f>
        <v>-320000</v>
      </c>
      <c r="V32" s="31">
        <f>_input!$I9</f>
        <v>99670</v>
      </c>
      <c r="W32" s="31"/>
      <c r="X32" s="31"/>
      <c r="Y32" s="31"/>
      <c r="Z32" s="19" t="s">
        <v>61</v>
      </c>
      <c r="AA32" s="20">
        <f>_input!$G9</f>
        <v>3.0720247561982994E-2</v>
      </c>
      <c r="AB32" s="19" t="s">
        <v>62</v>
      </c>
      <c r="AC32" s="24">
        <f>_input!$I9</f>
        <v>99670</v>
      </c>
    </row>
    <row r="33" spans="1:29" ht="15" customHeight="1">
      <c r="A33" s="23" t="s">
        <v>88</v>
      </c>
      <c r="B33" s="22"/>
      <c r="C33" s="29" t="s">
        <v>69</v>
      </c>
      <c r="D33" s="29"/>
      <c r="E33" s="29"/>
      <c r="F33" s="29"/>
      <c r="G33" s="30"/>
      <c r="H33" s="27">
        <f>_input!$B10</f>
        <v>3344110</v>
      </c>
      <c r="I33" s="28"/>
      <c r="J33" s="28"/>
      <c r="K33" s="28"/>
      <c r="L33" s="28"/>
      <c r="M33" s="21"/>
      <c r="N33" s="32">
        <f>_input!$H10</f>
        <v>120000</v>
      </c>
      <c r="O33" s="33"/>
      <c r="P33" s="33"/>
      <c r="Q33" s="33"/>
      <c r="R33" s="19" t="s">
        <v>61</v>
      </c>
      <c r="S33" s="20">
        <f>_input!$F10</f>
        <v>3.7219573773847658E-2</v>
      </c>
      <c r="T33" s="19" t="s">
        <v>62</v>
      </c>
      <c r="U33" s="24">
        <f>_input!$H10</f>
        <v>120000</v>
      </c>
      <c r="V33" s="31">
        <f>_input!$I10</f>
        <v>9670</v>
      </c>
      <c r="W33" s="31"/>
      <c r="X33" s="31"/>
      <c r="Y33" s="31"/>
      <c r="Z33" s="19" t="s">
        <v>61</v>
      </c>
      <c r="AA33" s="20">
        <f>_input!$G10</f>
        <v>2.9000371876537478E-3</v>
      </c>
      <c r="AB33" s="19" t="s">
        <v>62</v>
      </c>
      <c r="AC33" s="24">
        <f>_input!$I10</f>
        <v>9670</v>
      </c>
    </row>
    <row r="34" spans="1:29" ht="15" customHeight="1">
      <c r="A34" s="23" t="s">
        <v>88</v>
      </c>
      <c r="B34" s="22"/>
      <c r="C34" s="29" t="s">
        <v>70</v>
      </c>
      <c r="D34" s="29"/>
      <c r="E34" s="29"/>
      <c r="F34" s="29"/>
      <c r="G34" s="30"/>
      <c r="H34" s="27">
        <f>_input!$B11</f>
        <v>4344110</v>
      </c>
      <c r="I34" s="28"/>
      <c r="J34" s="28"/>
      <c r="K34" s="28"/>
      <c r="L34" s="28"/>
      <c r="M34" s="21"/>
      <c r="N34" s="32">
        <f>_input!$H11</f>
        <v>20000</v>
      </c>
      <c r="O34" s="33"/>
      <c r="P34" s="33"/>
      <c r="Q34" s="33"/>
      <c r="R34" s="19" t="s">
        <v>61</v>
      </c>
      <c r="S34" s="20">
        <f>_input!$F11</f>
        <v>4.6252292379240778E-3</v>
      </c>
      <c r="T34" s="19" t="s">
        <v>62</v>
      </c>
      <c r="U34" s="24">
        <f>_input!$H11</f>
        <v>20000</v>
      </c>
      <c r="V34" s="31">
        <f>_input!$I11</f>
        <v>1009670</v>
      </c>
      <c r="W34" s="31"/>
      <c r="X34" s="31"/>
      <c r="Y34" s="31"/>
      <c r="Z34" s="19" t="s">
        <v>61</v>
      </c>
      <c r="AA34" s="20">
        <f>_input!$G11</f>
        <v>0.30280047024387913</v>
      </c>
      <c r="AB34" s="19" t="s">
        <v>62</v>
      </c>
      <c r="AC34" s="24">
        <f>_input!$I11</f>
        <v>1009670</v>
      </c>
    </row>
    <row r="35" spans="1:29" ht="15" customHeight="1">
      <c r="A35" s="23" t="s">
        <v>88</v>
      </c>
      <c r="B35" s="22"/>
      <c r="C35" s="29" t="s">
        <v>71</v>
      </c>
      <c r="D35" s="29"/>
      <c r="E35" s="29"/>
      <c r="F35" s="29"/>
      <c r="G35" s="30"/>
      <c r="H35" s="27">
        <f>_input!$B12</f>
        <v>3344110</v>
      </c>
      <c r="I35" s="28"/>
      <c r="J35" s="28"/>
      <c r="K35" s="28"/>
      <c r="L35" s="28"/>
      <c r="M35" s="21"/>
      <c r="N35" s="32">
        <f>_input!$H12</f>
        <v>120000</v>
      </c>
      <c r="O35" s="33"/>
      <c r="P35" s="33"/>
      <c r="Q35" s="33"/>
      <c r="R35" s="19" t="s">
        <v>61</v>
      </c>
      <c r="S35" s="20">
        <f>_input!$F12</f>
        <v>3.7219573773847658E-2</v>
      </c>
      <c r="T35" s="19" t="s">
        <v>62</v>
      </c>
      <c r="U35" s="24">
        <f>_input!$H12</f>
        <v>120000</v>
      </c>
      <c r="V35" s="31">
        <f>_input!$I12</f>
        <v>-210330</v>
      </c>
      <c r="W35" s="31"/>
      <c r="X35" s="31"/>
      <c r="Y35" s="31"/>
      <c r="Z35" s="19" t="s">
        <v>61</v>
      </c>
      <c r="AA35" s="20">
        <f>_input!$G12</f>
        <v>-5.9173878304317973E-2</v>
      </c>
      <c r="AB35" s="19" t="s">
        <v>62</v>
      </c>
      <c r="AC35" s="24">
        <f>_input!$I12</f>
        <v>-210330</v>
      </c>
    </row>
    <row r="36" spans="1:29" ht="15" customHeight="1">
      <c r="A36" s="23" t="s">
        <v>88</v>
      </c>
      <c r="B36" s="22"/>
      <c r="C36" s="29" t="s">
        <v>72</v>
      </c>
      <c r="D36" s="29"/>
      <c r="E36" s="29"/>
      <c r="F36" s="29"/>
      <c r="G36" s="30"/>
      <c r="H36" s="27">
        <f>_input!$B13</f>
        <v>3344110</v>
      </c>
      <c r="I36" s="28"/>
      <c r="J36" s="28"/>
      <c r="K36" s="28"/>
      <c r="L36" s="28"/>
      <c r="M36" s="21"/>
      <c r="N36" s="32">
        <f>_input!$H13</f>
        <v>120000</v>
      </c>
      <c r="O36" s="33"/>
      <c r="P36" s="33"/>
      <c r="Q36" s="33"/>
      <c r="R36" s="19" t="s">
        <v>61</v>
      </c>
      <c r="S36" s="20">
        <f>_input!$F13</f>
        <v>3.7219573773847658E-2</v>
      </c>
      <c r="T36" s="19" t="s">
        <v>62</v>
      </c>
      <c r="U36" s="24">
        <f>_input!$H13</f>
        <v>120000</v>
      </c>
      <c r="V36" s="31">
        <f>_input!$I13</f>
        <v>-330330</v>
      </c>
      <c r="W36" s="31"/>
      <c r="X36" s="31"/>
      <c r="Y36" s="31"/>
      <c r="Z36" s="19" t="s">
        <v>61</v>
      </c>
      <c r="AA36" s="20">
        <f>_input!$G13</f>
        <v>-8.9899413243922921E-2</v>
      </c>
      <c r="AB36" s="19" t="s">
        <v>62</v>
      </c>
      <c r="AC36" s="24">
        <f>_input!$I13</f>
        <v>-330330</v>
      </c>
    </row>
    <row r="37" spans="1:29" ht="15" customHeight="1">
      <c r="A37" s="23" t="s">
        <v>88</v>
      </c>
      <c r="B37" s="22"/>
      <c r="C37" s="29" t="s">
        <v>73</v>
      </c>
      <c r="D37" s="29"/>
      <c r="E37" s="29"/>
      <c r="F37" s="29"/>
      <c r="G37" s="30"/>
      <c r="H37" s="27">
        <f>_input!$B14</f>
        <v>3344110</v>
      </c>
      <c r="I37" s="28"/>
      <c r="J37" s="28"/>
      <c r="K37" s="28"/>
      <c r="L37" s="28"/>
      <c r="M37" s="21"/>
      <c r="N37" s="32">
        <f>_input!$H14</f>
        <v>120000</v>
      </c>
      <c r="O37" s="33"/>
      <c r="P37" s="33"/>
      <c r="Q37" s="33"/>
      <c r="R37" s="19" t="s">
        <v>61</v>
      </c>
      <c r="S37" s="20">
        <f>_input!$F14</f>
        <v>3.7219573773847658E-2</v>
      </c>
      <c r="T37" s="19" t="s">
        <v>62</v>
      </c>
      <c r="U37" s="24">
        <f>_input!$H14</f>
        <v>120000</v>
      </c>
      <c r="V37" s="31">
        <f>_input!$I14</f>
        <v>9670</v>
      </c>
      <c r="W37" s="31"/>
      <c r="X37" s="31"/>
      <c r="Y37" s="31"/>
      <c r="Z37" s="19" t="s">
        <v>61</v>
      </c>
      <c r="AA37" s="20">
        <f>_input!$G14</f>
        <v>2.9000371876537478E-3</v>
      </c>
      <c r="AB37" s="19" t="s">
        <v>62</v>
      </c>
      <c r="AC37" s="24">
        <f>_input!$I14</f>
        <v>9670</v>
      </c>
    </row>
    <row r="38" spans="1:29" ht="15" customHeight="1">
      <c r="A38" s="23" t="s">
        <v>88</v>
      </c>
      <c r="B38" s="22"/>
      <c r="C38" s="29" t="s">
        <v>74</v>
      </c>
      <c r="D38" s="29"/>
      <c r="E38" s="29"/>
      <c r="F38" s="29"/>
      <c r="G38" s="30"/>
      <c r="H38" s="27">
        <f>_input!$B15</f>
        <v>3344110</v>
      </c>
      <c r="I38" s="28"/>
      <c r="J38" s="28"/>
      <c r="K38" s="28"/>
      <c r="L38" s="28"/>
      <c r="M38" s="21"/>
      <c r="N38" s="32">
        <f>_input!$H15</f>
        <v>-180000</v>
      </c>
      <c r="O38" s="33"/>
      <c r="P38" s="33"/>
      <c r="Q38" s="33"/>
      <c r="R38" s="19" t="s">
        <v>61</v>
      </c>
      <c r="S38" s="20">
        <f>_input!$F15</f>
        <v>-5.1076725754871433E-2</v>
      </c>
      <c r="T38" s="19" t="s">
        <v>62</v>
      </c>
      <c r="U38" s="24">
        <f>_input!$H15</f>
        <v>-180000</v>
      </c>
      <c r="V38" s="31">
        <f>_input!$I15</f>
        <v>-200330</v>
      </c>
      <c r="W38" s="31"/>
      <c r="X38" s="31"/>
      <c r="Y38" s="31"/>
      <c r="Z38" s="19" t="s">
        <v>61</v>
      </c>
      <c r="AA38" s="20">
        <f>_input!$G15</f>
        <v>-5.65195066075318E-2</v>
      </c>
      <c r="AB38" s="19" t="s">
        <v>62</v>
      </c>
      <c r="AC38" s="24">
        <f>_input!$I15</f>
        <v>-200330</v>
      </c>
    </row>
    <row r="39" spans="1:29" ht="15" customHeight="1">
      <c r="A39" s="23" t="s">
        <v>88</v>
      </c>
      <c r="B39" s="22"/>
      <c r="C39" s="29" t="s">
        <v>75</v>
      </c>
      <c r="D39" s="29"/>
      <c r="E39" s="29"/>
      <c r="F39" s="29"/>
      <c r="G39" s="30"/>
      <c r="H39" s="27">
        <f>_input!$B16</f>
        <v>3344110</v>
      </c>
      <c r="I39" s="28"/>
      <c r="J39" s="28"/>
      <c r="K39" s="28"/>
      <c r="L39" s="28"/>
      <c r="M39" s="21"/>
      <c r="N39" s="32">
        <f>_input!$H16</f>
        <v>120000</v>
      </c>
      <c r="O39" s="33"/>
      <c r="P39" s="33"/>
      <c r="Q39" s="33"/>
      <c r="R39" s="19" t="s">
        <v>61</v>
      </c>
      <c r="S39" s="20">
        <f>_input!$F16</f>
        <v>3.7219573773847658E-2</v>
      </c>
      <c r="T39" s="19" t="s">
        <v>62</v>
      </c>
      <c r="U39" s="24">
        <f>_input!$H16</f>
        <v>120000</v>
      </c>
      <c r="V39" s="31">
        <f>_input!$I16</f>
        <v>9670</v>
      </c>
      <c r="W39" s="31"/>
      <c r="X39" s="31"/>
      <c r="Y39" s="31"/>
      <c r="Z39" s="19" t="s">
        <v>61</v>
      </c>
      <c r="AA39" s="20">
        <f>_input!$G16</f>
        <v>2.9000371876537478E-3</v>
      </c>
      <c r="AB39" s="19" t="s">
        <v>62</v>
      </c>
      <c r="AC39" s="24">
        <f>_input!$I16</f>
        <v>9670</v>
      </c>
    </row>
    <row r="40" spans="1:29" ht="15" customHeight="1">
      <c r="A40" s="23" t="s">
        <v>88</v>
      </c>
      <c r="B40" s="22"/>
      <c r="C40" s="29" t="s">
        <v>76</v>
      </c>
      <c r="D40" s="29"/>
      <c r="E40" s="29"/>
      <c r="F40" s="29"/>
      <c r="G40" s="30"/>
      <c r="H40" s="27">
        <f>_input!$B17</f>
        <v>3344110</v>
      </c>
      <c r="I40" s="28"/>
      <c r="J40" s="28"/>
      <c r="K40" s="28"/>
      <c r="L40" s="28"/>
      <c r="M40" s="21"/>
      <c r="N40" s="32">
        <f>_input!$H17</f>
        <v>120000</v>
      </c>
      <c r="O40" s="33"/>
      <c r="P40" s="33"/>
      <c r="Q40" s="33"/>
      <c r="R40" s="19" t="s">
        <v>61</v>
      </c>
      <c r="S40" s="20">
        <f>_input!$F17</f>
        <v>3.7219573773847658E-2</v>
      </c>
      <c r="T40" s="19" t="s">
        <v>62</v>
      </c>
      <c r="U40" s="24">
        <f>_input!$H17</f>
        <v>120000</v>
      </c>
      <c r="V40" s="31">
        <f>_input!$I17</f>
        <v>9670</v>
      </c>
      <c r="W40" s="31"/>
      <c r="X40" s="31"/>
      <c r="Y40" s="31"/>
      <c r="Z40" s="19" t="s">
        <v>61</v>
      </c>
      <c r="AA40" s="20">
        <f>_input!$G17</f>
        <v>2.9000371876537478E-3</v>
      </c>
      <c r="AB40" s="19" t="s">
        <v>62</v>
      </c>
      <c r="AC40" s="24">
        <f>_input!$I17</f>
        <v>9670</v>
      </c>
    </row>
    <row r="41" spans="1:29" ht="15" customHeight="1">
      <c r="A41" s="23" t="s">
        <v>88</v>
      </c>
      <c r="B41" s="22"/>
      <c r="C41" s="29" t="s">
        <v>77</v>
      </c>
      <c r="D41" s="29"/>
      <c r="E41" s="29"/>
      <c r="F41" s="29"/>
      <c r="G41" s="30"/>
      <c r="H41" s="27">
        <f>_input!$B18</f>
        <v>3484110</v>
      </c>
      <c r="I41" s="28"/>
      <c r="J41" s="28"/>
      <c r="K41" s="28"/>
      <c r="L41" s="28"/>
      <c r="M41" s="21"/>
      <c r="N41" s="32">
        <f>_input!$H18</f>
        <v>260000</v>
      </c>
      <c r="O41" s="33"/>
      <c r="P41" s="33"/>
      <c r="Q41" s="33"/>
      <c r="R41" s="19" t="s">
        <v>61</v>
      </c>
      <c r="S41" s="20">
        <f>_input!$F18</f>
        <v>8.0642409843336704E-2</v>
      </c>
      <c r="T41" s="19" t="s">
        <v>62</v>
      </c>
      <c r="U41" s="24">
        <f>_input!$H18</f>
        <v>260000</v>
      </c>
      <c r="V41" s="31">
        <f>_input!$I18</f>
        <v>139670</v>
      </c>
      <c r="W41" s="31"/>
      <c r="X41" s="31"/>
      <c r="Y41" s="31"/>
      <c r="Z41" s="19" t="s">
        <v>61</v>
      </c>
      <c r="AA41" s="20">
        <f>_input!$G18</f>
        <v>4.1761849517407912E-2</v>
      </c>
      <c r="AB41" s="19" t="s">
        <v>62</v>
      </c>
      <c r="AC41" s="24">
        <f>_input!$I18</f>
        <v>139670</v>
      </c>
    </row>
    <row r="42" spans="1:29" ht="15" customHeight="1">
      <c r="A42" s="23" t="s">
        <v>88</v>
      </c>
      <c r="B42" s="22"/>
      <c r="C42" s="29" t="s">
        <v>78</v>
      </c>
      <c r="D42" s="29"/>
      <c r="E42" s="29"/>
      <c r="F42" s="29"/>
      <c r="G42" s="30"/>
      <c r="H42" s="27">
        <f>_input!$B19</f>
        <v>3344110</v>
      </c>
      <c r="I42" s="28"/>
      <c r="J42" s="28"/>
      <c r="K42" s="28"/>
      <c r="L42" s="28"/>
      <c r="M42" s="21"/>
      <c r="N42" s="32">
        <f>_input!$H19</f>
        <v>120000</v>
      </c>
      <c r="O42" s="33"/>
      <c r="P42" s="33"/>
      <c r="Q42" s="33"/>
      <c r="R42" s="19" t="s">
        <v>61</v>
      </c>
      <c r="S42" s="20">
        <f>_input!$F19</f>
        <v>3.7219573773847658E-2</v>
      </c>
      <c r="T42" s="19" t="s">
        <v>62</v>
      </c>
      <c r="U42" s="24">
        <f>_input!$H19</f>
        <v>120000</v>
      </c>
      <c r="V42" s="31">
        <f>_input!$I19</f>
        <v>9670</v>
      </c>
      <c r="W42" s="31"/>
      <c r="X42" s="31"/>
      <c r="Y42" s="31"/>
      <c r="Z42" s="19" t="s">
        <v>61</v>
      </c>
      <c r="AA42" s="20">
        <f>_input!$G19</f>
        <v>2.9000371876537478E-3</v>
      </c>
      <c r="AB42" s="19" t="s">
        <v>62</v>
      </c>
      <c r="AC42" s="24">
        <f>_input!$I19</f>
        <v>9670</v>
      </c>
    </row>
    <row r="43" spans="1:29" ht="15" customHeight="1">
      <c r="A43" s="23" t="s">
        <v>88</v>
      </c>
      <c r="B43" s="22"/>
      <c r="C43" s="29" t="s">
        <v>79</v>
      </c>
      <c r="D43" s="29"/>
      <c r="E43" s="29"/>
      <c r="F43" s="29"/>
      <c r="G43" s="30"/>
      <c r="H43" s="27">
        <f>_input!$B20</f>
        <v>3344110</v>
      </c>
      <c r="I43" s="28"/>
      <c r="J43" s="28"/>
      <c r="K43" s="28"/>
      <c r="L43" s="28"/>
      <c r="M43" s="21"/>
      <c r="N43" s="32">
        <f>_input!$H20</f>
        <v>120000</v>
      </c>
      <c r="O43" s="33"/>
      <c r="P43" s="33"/>
      <c r="Q43" s="33"/>
      <c r="R43" s="19" t="s">
        <v>61</v>
      </c>
      <c r="S43" s="20">
        <f>_input!$F20</f>
        <v>3.7219573773847658E-2</v>
      </c>
      <c r="T43" s="19" t="s">
        <v>62</v>
      </c>
      <c r="U43" s="24">
        <f>_input!$H20</f>
        <v>120000</v>
      </c>
      <c r="V43" s="31">
        <f>_input!$I20</f>
        <v>-200330</v>
      </c>
      <c r="W43" s="31"/>
      <c r="X43" s="31"/>
      <c r="Y43" s="31"/>
      <c r="Z43" s="19" t="s">
        <v>61</v>
      </c>
      <c r="AA43" s="20">
        <f>_input!$G20</f>
        <v>-5.65195066075318E-2</v>
      </c>
      <c r="AB43" s="19" t="s">
        <v>62</v>
      </c>
      <c r="AC43" s="24">
        <f>_input!$I20</f>
        <v>-200330</v>
      </c>
    </row>
    <row r="44" spans="1:29" ht="15" customHeight="1">
      <c r="A44" s="23" t="s">
        <v>88</v>
      </c>
      <c r="B44" s="22"/>
      <c r="C44" s="29" t="s">
        <v>80</v>
      </c>
      <c r="D44" s="29"/>
      <c r="E44" s="29"/>
      <c r="F44" s="29"/>
      <c r="G44" s="30"/>
      <c r="H44" s="27">
        <f>_input!$B21</f>
        <v>3344110</v>
      </c>
      <c r="I44" s="28"/>
      <c r="J44" s="28"/>
      <c r="K44" s="28"/>
      <c r="L44" s="28"/>
      <c r="M44" s="21"/>
      <c r="N44" s="32">
        <f>_input!$H21</f>
        <v>-90000</v>
      </c>
      <c r="O44" s="33"/>
      <c r="P44" s="33"/>
      <c r="Q44" s="33"/>
      <c r="R44" s="19" t="s">
        <v>61</v>
      </c>
      <c r="S44" s="20">
        <f>_input!$F21</f>
        <v>-2.6207663703259332E-2</v>
      </c>
      <c r="T44" s="19" t="s">
        <v>62</v>
      </c>
      <c r="U44" s="24">
        <f>_input!$H21</f>
        <v>-90000</v>
      </c>
      <c r="V44" s="31">
        <f>_input!$I21</f>
        <v>9670</v>
      </c>
      <c r="W44" s="31"/>
      <c r="X44" s="31"/>
      <c r="Y44" s="31"/>
      <c r="Z44" s="19" t="s">
        <v>61</v>
      </c>
      <c r="AA44" s="20">
        <f>_input!$G21</f>
        <v>2.9000371876537478E-3</v>
      </c>
      <c r="AB44" s="19" t="s">
        <v>62</v>
      </c>
      <c r="AC44" s="24">
        <f>_input!$I21</f>
        <v>9670</v>
      </c>
    </row>
    <row r="45" spans="1:29" ht="15" customHeight="1">
      <c r="A45" s="23" t="s">
        <v>88</v>
      </c>
      <c r="B45" s="22"/>
      <c r="C45" s="29" t="s">
        <v>81</v>
      </c>
      <c r="D45" s="29"/>
      <c r="E45" s="29"/>
      <c r="F45" s="29"/>
      <c r="G45" s="30"/>
      <c r="H45" s="27">
        <f>_input!$B22</f>
        <v>3344110</v>
      </c>
      <c r="I45" s="28"/>
      <c r="J45" s="28"/>
      <c r="K45" s="28"/>
      <c r="L45" s="28"/>
      <c r="M45" s="21"/>
      <c r="N45" s="32">
        <f>_input!$H22</f>
        <v>120000</v>
      </c>
      <c r="O45" s="33"/>
      <c r="P45" s="33"/>
      <c r="Q45" s="33"/>
      <c r="R45" s="19" t="s">
        <v>61</v>
      </c>
      <c r="S45" s="20">
        <f>_input!$F22</f>
        <v>3.7219573773847658E-2</v>
      </c>
      <c r="T45" s="19" t="s">
        <v>62</v>
      </c>
      <c r="U45" s="24">
        <f>_input!$H22</f>
        <v>120000</v>
      </c>
      <c r="V45" s="31">
        <f>_input!$I22</f>
        <v>9670</v>
      </c>
      <c r="W45" s="31"/>
      <c r="X45" s="31"/>
      <c r="Y45" s="31"/>
      <c r="Z45" s="19" t="s">
        <v>61</v>
      </c>
      <c r="AA45" s="20">
        <f>_input!$G22</f>
        <v>2.9000371876537478E-3</v>
      </c>
      <c r="AB45" s="19" t="s">
        <v>62</v>
      </c>
      <c r="AC45" s="24">
        <f>_input!$I22</f>
        <v>9670</v>
      </c>
    </row>
    <row r="46" spans="1:29" ht="15" customHeight="1">
      <c r="A46" s="23" t="s">
        <v>88</v>
      </c>
      <c r="B46" s="22"/>
      <c r="C46" s="29" t="s">
        <v>82</v>
      </c>
      <c r="D46" s="29"/>
      <c r="E46" s="29"/>
      <c r="F46" s="29"/>
      <c r="G46" s="30"/>
      <c r="H46" s="27">
        <f>_input!$B23</f>
        <v>3344110</v>
      </c>
      <c r="I46" s="28"/>
      <c r="J46" s="28"/>
      <c r="K46" s="28"/>
      <c r="L46" s="28"/>
      <c r="M46" s="21"/>
      <c r="N46" s="32">
        <f>_input!$H23</f>
        <v>120000</v>
      </c>
      <c r="O46" s="33"/>
      <c r="P46" s="33"/>
      <c r="Q46" s="33"/>
      <c r="R46" s="19" t="s">
        <v>61</v>
      </c>
      <c r="S46" s="20">
        <f>_input!$F23</f>
        <v>3.7219573773847658E-2</v>
      </c>
      <c r="T46" s="19" t="s">
        <v>62</v>
      </c>
      <c r="U46" s="24">
        <f>_input!$H23</f>
        <v>120000</v>
      </c>
      <c r="V46" s="31">
        <f>_input!$I23</f>
        <v>9670</v>
      </c>
      <c r="W46" s="31"/>
      <c r="X46" s="31"/>
      <c r="Y46" s="31"/>
      <c r="Z46" s="19" t="s">
        <v>61</v>
      </c>
      <c r="AA46" s="20">
        <f>_input!$G23</f>
        <v>2.9000371876537478E-3</v>
      </c>
      <c r="AB46" s="19" t="s">
        <v>62</v>
      </c>
      <c r="AC46" s="24">
        <f>_input!$I23</f>
        <v>9670</v>
      </c>
    </row>
    <row r="47" spans="1:29" ht="15" customHeight="1">
      <c r="A47" s="23" t="s">
        <v>88</v>
      </c>
      <c r="B47" s="22"/>
      <c r="C47" s="29" t="s">
        <v>83</v>
      </c>
      <c r="D47" s="29"/>
      <c r="E47" s="29"/>
      <c r="F47" s="29"/>
      <c r="G47" s="30"/>
      <c r="H47" s="27">
        <f>_input!$B24</f>
        <v>2144110</v>
      </c>
      <c r="I47" s="28"/>
      <c r="J47" s="28"/>
      <c r="K47" s="28"/>
      <c r="L47" s="28"/>
      <c r="M47" s="21"/>
      <c r="N47" s="32">
        <f>_input!$H24</f>
        <v>-1080000</v>
      </c>
      <c r="O47" s="33"/>
      <c r="P47" s="33"/>
      <c r="Q47" s="33"/>
      <c r="R47" s="19" t="s">
        <v>61</v>
      </c>
      <c r="S47" s="20">
        <f>_input!$F24</f>
        <v>-0.33497616396462904</v>
      </c>
      <c r="T47" s="19" t="s">
        <v>62</v>
      </c>
      <c r="U47" s="24">
        <f>_input!$H24</f>
        <v>-1080000</v>
      </c>
      <c r="V47" s="31">
        <f>_input!$I24</f>
        <v>-1190330</v>
      </c>
      <c r="W47" s="31"/>
      <c r="X47" s="31"/>
      <c r="Y47" s="31"/>
      <c r="Z47" s="19" t="s">
        <v>61</v>
      </c>
      <c r="AA47" s="20">
        <f>_input!$G24</f>
        <v>-0.35698048247981673</v>
      </c>
      <c r="AB47" s="19" t="s">
        <v>62</v>
      </c>
      <c r="AC47" s="24">
        <f>_input!$I24</f>
        <v>-1190330</v>
      </c>
    </row>
    <row r="48" spans="1:29" ht="15" customHeight="1">
      <c r="A48" s="23" t="s">
        <v>88</v>
      </c>
      <c r="B48" s="22"/>
      <c r="C48" s="29" t="s">
        <v>84</v>
      </c>
      <c r="D48" s="29"/>
      <c r="E48" s="29"/>
      <c r="F48" s="29"/>
      <c r="G48" s="30"/>
      <c r="H48" s="27">
        <f>_input!$B25</f>
        <v>3344110</v>
      </c>
      <c r="I48" s="28"/>
      <c r="J48" s="28"/>
      <c r="K48" s="28"/>
      <c r="L48" s="28"/>
      <c r="M48" s="21"/>
      <c r="N48" s="32">
        <f>_input!$H25</f>
        <v>120000</v>
      </c>
      <c r="O48" s="33"/>
      <c r="P48" s="33"/>
      <c r="Q48" s="33"/>
      <c r="R48" s="19" t="s">
        <v>61</v>
      </c>
      <c r="S48" s="20">
        <f>_input!$F25</f>
        <v>3.7219573773847658E-2</v>
      </c>
      <c r="T48" s="19" t="s">
        <v>62</v>
      </c>
      <c r="U48" s="24">
        <f>_input!$H25</f>
        <v>120000</v>
      </c>
      <c r="V48" s="31">
        <f>_input!$I25</f>
        <v>9670</v>
      </c>
      <c r="W48" s="31"/>
      <c r="X48" s="31"/>
      <c r="Y48" s="31"/>
      <c r="Z48" s="19" t="s">
        <v>61</v>
      </c>
      <c r="AA48" s="20">
        <f>_input!$G25</f>
        <v>2.9000371876537478E-3</v>
      </c>
      <c r="AB48" s="19" t="s">
        <v>62</v>
      </c>
      <c r="AC48" s="24">
        <f>_input!$I25</f>
        <v>9670</v>
      </c>
    </row>
    <row r="49" spans="1:30" ht="15" customHeight="1">
      <c r="A49" s="23" t="s">
        <v>88</v>
      </c>
      <c r="B49" s="22"/>
      <c r="C49" s="29" t="s">
        <v>85</v>
      </c>
      <c r="D49" s="29"/>
      <c r="E49" s="29"/>
      <c r="F49" s="29"/>
      <c r="G49" s="30"/>
      <c r="H49" s="27">
        <f>_input!$B26</f>
        <v>3344110</v>
      </c>
      <c r="I49" s="28"/>
      <c r="J49" s="28"/>
      <c r="K49" s="28"/>
      <c r="L49" s="28"/>
      <c r="M49" s="21"/>
      <c r="N49" s="32">
        <f>_input!$H26</f>
        <v>120000</v>
      </c>
      <c r="O49" s="33"/>
      <c r="P49" s="33"/>
      <c r="Q49" s="33"/>
      <c r="R49" s="19" t="s">
        <v>61</v>
      </c>
      <c r="S49" s="20">
        <f>_input!$F26</f>
        <v>3.7219573773847658E-2</v>
      </c>
      <c r="T49" s="19" t="s">
        <v>62</v>
      </c>
      <c r="U49" s="24">
        <f>_input!$H26</f>
        <v>120000</v>
      </c>
      <c r="V49" s="31">
        <f>_input!$I26</f>
        <v>9670</v>
      </c>
      <c r="W49" s="31"/>
      <c r="X49" s="31"/>
      <c r="Y49" s="31"/>
      <c r="Z49" s="19" t="s">
        <v>61</v>
      </c>
      <c r="AA49" s="20">
        <f>_input!$G26</f>
        <v>2.9000371876537478E-3</v>
      </c>
      <c r="AB49" s="19" t="s">
        <v>62</v>
      </c>
      <c r="AC49" s="24">
        <f>_input!$I26</f>
        <v>9670</v>
      </c>
    </row>
    <row r="50" spans="1:30" ht="15" customHeight="1">
      <c r="A50" s="23" t="s">
        <v>88</v>
      </c>
      <c r="B50" s="22"/>
      <c r="C50" s="29" t="s">
        <v>86</v>
      </c>
      <c r="D50" s="29"/>
      <c r="E50" s="29"/>
      <c r="F50" s="29"/>
      <c r="G50" s="30"/>
      <c r="H50" s="27">
        <f>_input!$B27</f>
        <v>3344110</v>
      </c>
      <c r="I50" s="28"/>
      <c r="J50" s="28"/>
      <c r="K50" s="28"/>
      <c r="L50" s="28"/>
      <c r="M50" s="21"/>
      <c r="N50" s="32">
        <f>_input!$H27</f>
        <v>-650000</v>
      </c>
      <c r="O50" s="33"/>
      <c r="P50" s="33"/>
      <c r="Q50" s="33"/>
      <c r="R50" s="19" t="s">
        <v>61</v>
      </c>
      <c r="S50" s="20">
        <f>_input!$F27</f>
        <v>-0.16273963411122883</v>
      </c>
      <c r="T50" s="19" t="s">
        <v>62</v>
      </c>
      <c r="U50" s="24">
        <f>_input!$H27</f>
        <v>-650000</v>
      </c>
      <c r="V50" s="31">
        <f>_input!$I27</f>
        <v>9670</v>
      </c>
      <c r="W50" s="31"/>
      <c r="X50" s="31"/>
      <c r="Y50" s="31"/>
      <c r="Z50" s="19" t="s">
        <v>61</v>
      </c>
      <c r="AA50" s="20">
        <f>_input!$G27</f>
        <v>2.9000371876537478E-3</v>
      </c>
      <c r="AB50" s="19" t="s">
        <v>62</v>
      </c>
      <c r="AC50" s="24">
        <f>_input!$I27</f>
        <v>9670</v>
      </c>
    </row>
    <row r="51" spans="1:30" ht="15" customHeight="1">
      <c r="A51" s="23" t="s">
        <v>88</v>
      </c>
      <c r="B51" s="22"/>
      <c r="C51" s="29" t="s">
        <v>87</v>
      </c>
      <c r="D51" s="29"/>
      <c r="E51" s="29"/>
      <c r="F51" s="29"/>
      <c r="G51" s="30"/>
      <c r="H51" s="27">
        <f>_input!$B28</f>
        <v>3344110</v>
      </c>
      <c r="I51" s="28"/>
      <c r="J51" s="28"/>
      <c r="K51" s="28"/>
      <c r="L51" s="28"/>
      <c r="M51" s="21"/>
      <c r="N51" s="32">
        <f>_input!$H28</f>
        <v>120000</v>
      </c>
      <c r="O51" s="33"/>
      <c r="P51" s="33"/>
      <c r="Q51" s="33"/>
      <c r="R51" s="19" t="s">
        <v>61</v>
      </c>
      <c r="S51" s="20">
        <f>_input!$F28</f>
        <v>3.7219573773847658E-2</v>
      </c>
      <c r="T51" s="19" t="s">
        <v>62</v>
      </c>
      <c r="U51" s="24">
        <f>_input!$H28</f>
        <v>120000</v>
      </c>
      <c r="V51" s="31">
        <f>_input!$I28</f>
        <v>129670</v>
      </c>
      <c r="W51" s="31"/>
      <c r="X51" s="31"/>
      <c r="Y51" s="31"/>
      <c r="Z51" s="19" t="s">
        <v>61</v>
      </c>
      <c r="AA51" s="20">
        <f>_input!$G28</f>
        <v>4.0339841465387494E-2</v>
      </c>
      <c r="AB51" s="19" t="s">
        <v>62</v>
      </c>
      <c r="AC51" s="24">
        <f>_input!$I28</f>
        <v>129670</v>
      </c>
    </row>
    <row r="52" spans="1:30">
      <c r="AD52" t="s">
        <v>90</v>
      </c>
    </row>
  </sheetData>
  <mergeCells count="103">
    <mergeCell ref="B4:D4"/>
    <mergeCell ref="B2:I2"/>
    <mergeCell ref="B24:I24"/>
    <mergeCell ref="B27:G27"/>
    <mergeCell ref="N51:Q51"/>
    <mergeCell ref="V50:Y50"/>
    <mergeCell ref="V51:Y51"/>
    <mergeCell ref="V45:Y45"/>
    <mergeCell ref="V46:Y46"/>
    <mergeCell ref="V47:Y47"/>
    <mergeCell ref="V48:Y48"/>
    <mergeCell ref="V49:Y49"/>
    <mergeCell ref="N45:Q45"/>
    <mergeCell ref="N50:Q50"/>
    <mergeCell ref="N48:Q48"/>
    <mergeCell ref="N49:Q49"/>
    <mergeCell ref="N38:Q38"/>
    <mergeCell ref="N39:Q39"/>
    <mergeCell ref="N40:Q40"/>
    <mergeCell ref="N41:Q41"/>
    <mergeCell ref="N42:Q42"/>
    <mergeCell ref="N33:Q33"/>
    <mergeCell ref="V28:Y28"/>
    <mergeCell ref="H27:M27"/>
    <mergeCell ref="V29:Y29"/>
    <mergeCell ref="C48:G48"/>
    <mergeCell ref="N37:Q37"/>
    <mergeCell ref="N43:Q43"/>
    <mergeCell ref="H37:L37"/>
    <mergeCell ref="N44:Q44"/>
    <mergeCell ref="N27:U27"/>
    <mergeCell ref="H28:L28"/>
    <mergeCell ref="V27:AC27"/>
    <mergeCell ref="H29:L29"/>
    <mergeCell ref="H30:L30"/>
    <mergeCell ref="H31:L31"/>
    <mergeCell ref="H32:L32"/>
    <mergeCell ref="H33:L33"/>
    <mergeCell ref="H34:L34"/>
    <mergeCell ref="N46:Q46"/>
    <mergeCell ref="N47:Q47"/>
    <mergeCell ref="N28:Q28"/>
    <mergeCell ref="N29:Q29"/>
    <mergeCell ref="N30:Q30"/>
    <mergeCell ref="N31:Q31"/>
    <mergeCell ref="N32:Q32"/>
    <mergeCell ref="V43:Y43"/>
    <mergeCell ref="V44:Y44"/>
    <mergeCell ref="V42:Y42"/>
    <mergeCell ref="V33:Y33"/>
    <mergeCell ref="V34:Y34"/>
    <mergeCell ref="V35:Y35"/>
    <mergeCell ref="V36:Y36"/>
    <mergeCell ref="V37:Y37"/>
    <mergeCell ref="N34:Q34"/>
    <mergeCell ref="H41:L41"/>
    <mergeCell ref="H42:L42"/>
    <mergeCell ref="V30:Y30"/>
    <mergeCell ref="V31:Y31"/>
    <mergeCell ref="V32:Y32"/>
    <mergeCell ref="N35:Q35"/>
    <mergeCell ref="N36:Q36"/>
    <mergeCell ref="V38:Y38"/>
    <mergeCell ref="V39:Y39"/>
    <mergeCell ref="V40:Y40"/>
    <mergeCell ref="V41:Y41"/>
    <mergeCell ref="C50:G50"/>
    <mergeCell ref="C51:G51"/>
    <mergeCell ref="H50:L50"/>
    <mergeCell ref="H51:L51"/>
    <mergeCell ref="C44:G44"/>
    <mergeCell ref="C45:G45"/>
    <mergeCell ref="C46:G46"/>
    <mergeCell ref="C47:G47"/>
    <mergeCell ref="H35:L35"/>
    <mergeCell ref="H36:L36"/>
    <mergeCell ref="C37:G37"/>
    <mergeCell ref="C38:G38"/>
    <mergeCell ref="C39:G39"/>
    <mergeCell ref="C40:G40"/>
    <mergeCell ref="C41:G41"/>
    <mergeCell ref="C42:G42"/>
    <mergeCell ref="C43:G43"/>
    <mergeCell ref="C49:G49"/>
    <mergeCell ref="H38:L38"/>
    <mergeCell ref="H39:L39"/>
    <mergeCell ref="H40:L40"/>
    <mergeCell ref="H43:L43"/>
    <mergeCell ref="H44:L44"/>
    <mergeCell ref="H45:L45"/>
    <mergeCell ref="H46:L46"/>
    <mergeCell ref="H47:L47"/>
    <mergeCell ref="H48:L48"/>
    <mergeCell ref="H49:L49"/>
    <mergeCell ref="C28:G28"/>
    <mergeCell ref="C29:G29"/>
    <mergeCell ref="C30:G30"/>
    <mergeCell ref="C31:G31"/>
    <mergeCell ref="C32:G32"/>
    <mergeCell ref="C33:G33"/>
    <mergeCell ref="C34:G34"/>
    <mergeCell ref="C35:G35"/>
    <mergeCell ref="C36:G36"/>
  </mergeCells>
  <phoneticPr fontId="1" type="noConversion"/>
  <conditionalFormatting sqref="U28:U51">
    <cfRule type="iconSet" priority="2">
      <iconSet iconSet="3ArrowsGray" showValue="0">
        <cfvo type="percent" val="0"/>
        <cfvo type="num" val="0"/>
        <cfvo type="num" val="0" gte="0"/>
      </iconSet>
    </cfRule>
  </conditionalFormatting>
  <conditionalFormatting sqref="AC28:AC51">
    <cfRule type="iconSet" priority="1">
      <iconSet iconSet="3ArrowsGray" showValue="0">
        <cfvo type="percent" val="0"/>
        <cfvo type="num" val="0"/>
        <cfvo type="num" val="0" gte="0"/>
      </iconSet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>
    <tabColor rgb="FF7030A0"/>
  </sheetPr>
  <dimension ref="A1:G12"/>
  <sheetViews>
    <sheetView tabSelected="1" workbookViewId="0"/>
  </sheetViews>
  <sheetFormatPr defaultRowHeight="13.5"/>
  <cols>
    <col min="1" max="1" width="11" bestFit="1" customWidth="1"/>
    <col min="2" max="2" width="14.75" customWidth="1"/>
    <col min="3" max="3" width="30.75" bestFit="1" customWidth="1"/>
    <col min="4" max="4" width="12.75" bestFit="1" customWidth="1"/>
    <col min="5" max="5" width="27.25" bestFit="1" customWidth="1"/>
    <col min="6" max="6" width="20.875" customWidth="1"/>
    <col min="7" max="7" width="11.625" bestFit="1" customWidth="1"/>
  </cols>
  <sheetData>
    <row r="1" spans="1:7" ht="54" customHeight="1">
      <c r="A1" s="1" t="s">
        <v>0</v>
      </c>
      <c r="B1" t="s">
        <v>23</v>
      </c>
    </row>
    <row r="2" spans="1:7">
      <c r="A2" s="15" t="s">
        <v>1</v>
      </c>
      <c r="B2" s="13" t="s">
        <v>3</v>
      </c>
    </row>
    <row r="3" spans="1:7">
      <c r="A3" s="14" t="s">
        <v>2</v>
      </c>
      <c r="B3" s="14" t="s">
        <v>3</v>
      </c>
    </row>
    <row r="4" spans="1:7">
      <c r="A4" s="13" t="s">
        <v>4</v>
      </c>
      <c r="B4" s="13" t="b">
        <v>1</v>
      </c>
    </row>
    <row r="5" spans="1:7">
      <c r="A5" s="14" t="s">
        <v>12</v>
      </c>
      <c r="B5" s="14" t="s">
        <v>13</v>
      </c>
    </row>
    <row r="8" spans="1:7">
      <c r="A8" s="8" t="s">
        <v>21</v>
      </c>
      <c r="B8" s="9" t="s">
        <v>15</v>
      </c>
      <c r="C8" s="9" t="s">
        <v>16</v>
      </c>
      <c r="D8" s="9" t="s">
        <v>17</v>
      </c>
      <c r="E8" s="9" t="s">
        <v>18</v>
      </c>
      <c r="F8" s="9" t="s">
        <v>19</v>
      </c>
      <c r="G8" s="10" t="s">
        <v>20</v>
      </c>
    </row>
    <row r="9" spans="1:7" ht="27">
      <c r="A9" s="6" t="s">
        <v>6</v>
      </c>
      <c r="B9" s="3" t="s">
        <v>27</v>
      </c>
      <c r="C9" s="49"/>
      <c r="D9" s="1" t="s">
        <v>7</v>
      </c>
      <c r="E9" s="12"/>
      <c r="F9" s="11" t="s">
        <v>24</v>
      </c>
      <c r="G9" s="7"/>
    </row>
    <row r="10" spans="1:7">
      <c r="A10" s="5" t="s">
        <v>5</v>
      </c>
      <c r="B10" s="1" t="s">
        <v>28</v>
      </c>
      <c r="C10" s="12"/>
      <c r="D10" s="1" t="s">
        <v>7</v>
      </c>
      <c r="E10" s="12"/>
      <c r="F10" s="11" t="s">
        <v>25</v>
      </c>
      <c r="G10" s="7"/>
    </row>
    <row r="11" spans="1:7" ht="27">
      <c r="A11" s="5" t="s">
        <v>22</v>
      </c>
      <c r="B11" s="1" t="s">
        <v>29</v>
      </c>
      <c r="C11" s="12"/>
      <c r="D11" s="1" t="s">
        <v>7</v>
      </c>
      <c r="E11" s="12"/>
      <c r="F11" s="11" t="s">
        <v>26</v>
      </c>
      <c r="G11" s="7"/>
    </row>
    <row r="12" spans="1:7">
      <c r="A12" s="44"/>
      <c r="B12" s="45" t="s">
        <v>91</v>
      </c>
      <c r="C12" s="46" t="str">
        <f>_input!$B2 &amp; "" &amp;_input!$B3&amp; "分小时数据表"</f>
        <v>搜索+推广点击消费分小时数据表</v>
      </c>
      <c r="D12" s="45"/>
      <c r="E12" s="46"/>
      <c r="F12" s="47"/>
      <c r="G12" s="48"/>
    </row>
  </sheetData>
  <phoneticPr fontId="1" type="noConversion"/>
  <pageMargins left="0.7" right="0.7" top="0.75" bottom="0.75" header="0.3" footer="0.3"/>
  <pageSetup paperSize="9" orientation="portrait" horizontalDpi="200" verticalDpi="200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>
    <tabColor rgb="FF7030A0"/>
  </sheetPr>
  <dimension ref="A1:I28"/>
  <sheetViews>
    <sheetView workbookViewId="0">
      <selection activeCell="B3" sqref="B3"/>
    </sheetView>
  </sheetViews>
  <sheetFormatPr defaultRowHeight="13.5"/>
  <cols>
    <col min="1" max="1" width="15" customWidth="1"/>
    <col min="2" max="2" width="12.5" bestFit="1" customWidth="1"/>
    <col min="3" max="3" width="12.5" customWidth="1"/>
    <col min="4" max="4" width="13.75" customWidth="1"/>
    <col min="5" max="5" width="9.25" bestFit="1" customWidth="1"/>
    <col min="7" max="7" width="9.25" bestFit="1" customWidth="1"/>
    <col min="8" max="9" width="17.25" bestFit="1" customWidth="1"/>
    <col min="10" max="12" width="9.25" bestFit="1" customWidth="1"/>
    <col min="14" max="14" width="9.25" bestFit="1" customWidth="1"/>
  </cols>
  <sheetData>
    <row r="1" spans="1:9" ht="18" customHeight="1">
      <c r="A1" t="s">
        <v>64</v>
      </c>
    </row>
    <row r="2" spans="1:9" ht="18" customHeight="1">
      <c r="A2" s="2" t="s">
        <v>9</v>
      </c>
      <c r="B2" t="s">
        <v>10</v>
      </c>
    </row>
    <row r="3" spans="1:9" ht="18" customHeight="1">
      <c r="A3" s="2" t="s">
        <v>11</v>
      </c>
      <c r="B3" t="s">
        <v>8</v>
      </c>
    </row>
    <row r="4" spans="1:9" ht="14.25" thickBot="1">
      <c r="A4" s="2" t="s">
        <v>14</v>
      </c>
      <c r="B4" t="s">
        <v>36</v>
      </c>
      <c r="C4" t="s">
        <v>37</v>
      </c>
      <c r="D4" t="s">
        <v>38</v>
      </c>
    </row>
    <row r="5" spans="1:9" ht="14.25" thickBot="1">
      <c r="A5" s="16" t="s">
        <v>31</v>
      </c>
      <c r="B5" s="25">
        <v>3344110</v>
      </c>
      <c r="C5" s="25">
        <v>3224110</v>
      </c>
      <c r="D5" s="25">
        <v>3334440</v>
      </c>
      <c r="F5" s="17">
        <f>IF($C5=0,0,$B5/$C5-1)</f>
        <v>3.7219573773847658E-2</v>
      </c>
      <c r="G5" s="17">
        <f>IF($D5=0,0,$B5/$D5-1)</f>
        <v>2.9000371876537478E-3</v>
      </c>
      <c r="H5" s="26">
        <f>$B5-$C5</f>
        <v>120000</v>
      </c>
      <c r="I5" s="26">
        <f>$B5-$D5</f>
        <v>9670</v>
      </c>
    </row>
    <row r="6" spans="1:9" ht="14.25" thickBot="1">
      <c r="A6" s="16" t="s">
        <v>32</v>
      </c>
      <c r="B6" s="25">
        <v>3323110</v>
      </c>
      <c r="C6" s="25">
        <v>4343110</v>
      </c>
      <c r="D6" s="25">
        <v>3323440</v>
      </c>
      <c r="F6" s="17">
        <f t="shared" ref="F6:F28" si="0">IF($C6=0,0,$B6/$C6-1)</f>
        <v>-0.23485474694401021</v>
      </c>
      <c r="G6" s="17">
        <f t="shared" ref="G6:G28" si="1">IF($D6=0,0,$B6/$D6-1)</f>
        <v>-9.9294706689456724E-5</v>
      </c>
      <c r="H6" s="26">
        <f t="shared" ref="H6:H28" si="2">$B6-$C6</f>
        <v>-1020000</v>
      </c>
      <c r="I6" s="26">
        <f t="shared" ref="I6:I28" si="3">$B6-$D6</f>
        <v>-330</v>
      </c>
    </row>
    <row r="7" spans="1:9" ht="14.25" thickBot="1">
      <c r="A7" s="16" t="s">
        <v>33</v>
      </c>
      <c r="B7" s="25">
        <v>3344110</v>
      </c>
      <c r="C7" s="25">
        <v>3224110</v>
      </c>
      <c r="D7" s="25">
        <v>3324440</v>
      </c>
      <c r="F7" s="17">
        <f t="shared" si="0"/>
        <v>3.7219573773847658E-2</v>
      </c>
      <c r="G7" s="17">
        <f t="shared" si="1"/>
        <v>5.9167859850079996E-3</v>
      </c>
      <c r="H7" s="26">
        <f t="shared" si="2"/>
        <v>120000</v>
      </c>
      <c r="I7" s="26">
        <f t="shared" si="3"/>
        <v>19670</v>
      </c>
    </row>
    <row r="8" spans="1:9" ht="14.25" thickBot="1">
      <c r="A8" s="16" t="s">
        <v>34</v>
      </c>
      <c r="B8" s="25">
        <v>3344110</v>
      </c>
      <c r="C8" s="25">
        <v>3224110</v>
      </c>
      <c r="D8" s="25">
        <v>3334440</v>
      </c>
      <c r="F8" s="17">
        <f t="shared" si="0"/>
        <v>3.7219573773847658E-2</v>
      </c>
      <c r="G8" s="17">
        <f t="shared" si="1"/>
        <v>2.9000371876537478E-3</v>
      </c>
      <c r="H8" s="26">
        <f t="shared" si="2"/>
        <v>120000</v>
      </c>
      <c r="I8" s="26">
        <f t="shared" si="3"/>
        <v>9670</v>
      </c>
    </row>
    <row r="9" spans="1:9" ht="14.25" thickBot="1">
      <c r="A9" s="16" t="s">
        <v>35</v>
      </c>
      <c r="B9" s="25">
        <v>3344110</v>
      </c>
      <c r="C9" s="25">
        <v>3664110</v>
      </c>
      <c r="D9" s="25">
        <v>3244440</v>
      </c>
      <c r="F9" s="17">
        <f t="shared" si="0"/>
        <v>-8.7333622625958229E-2</v>
      </c>
      <c r="G9" s="17">
        <f t="shared" si="1"/>
        <v>3.0720247561982994E-2</v>
      </c>
      <c r="H9" s="26">
        <f t="shared" si="2"/>
        <v>-320000</v>
      </c>
      <c r="I9" s="26">
        <f t="shared" si="3"/>
        <v>99670</v>
      </c>
    </row>
    <row r="10" spans="1:9" ht="14.25" thickBot="1">
      <c r="A10" s="16" t="s">
        <v>39</v>
      </c>
      <c r="B10" s="25">
        <v>3344110</v>
      </c>
      <c r="C10" s="25">
        <v>3224110</v>
      </c>
      <c r="D10" s="25">
        <v>3334440</v>
      </c>
      <c r="F10" s="17">
        <f t="shared" si="0"/>
        <v>3.7219573773847658E-2</v>
      </c>
      <c r="G10" s="17">
        <f t="shared" si="1"/>
        <v>2.9000371876537478E-3</v>
      </c>
      <c r="H10" s="26">
        <f t="shared" si="2"/>
        <v>120000</v>
      </c>
      <c r="I10" s="26">
        <f t="shared" si="3"/>
        <v>9670</v>
      </c>
    </row>
    <row r="11" spans="1:9" ht="14.25" thickBot="1">
      <c r="A11" s="16" t="s">
        <v>40</v>
      </c>
      <c r="B11" s="25">
        <v>4344110</v>
      </c>
      <c r="C11" s="25">
        <v>4324110</v>
      </c>
      <c r="D11" s="25">
        <v>3334440</v>
      </c>
      <c r="F11" s="17">
        <f t="shared" si="0"/>
        <v>4.6252292379240778E-3</v>
      </c>
      <c r="G11" s="17">
        <f t="shared" si="1"/>
        <v>0.30280047024387913</v>
      </c>
      <c r="H11" s="26">
        <f t="shared" si="2"/>
        <v>20000</v>
      </c>
      <c r="I11" s="26">
        <f t="shared" si="3"/>
        <v>1009670</v>
      </c>
    </row>
    <row r="12" spans="1:9" ht="14.25" thickBot="1">
      <c r="A12" s="16" t="s">
        <v>41</v>
      </c>
      <c r="B12" s="25">
        <v>3344110</v>
      </c>
      <c r="C12" s="25">
        <v>3224110</v>
      </c>
      <c r="D12" s="25">
        <v>3554440</v>
      </c>
      <c r="F12" s="17">
        <f t="shared" si="0"/>
        <v>3.7219573773847658E-2</v>
      </c>
      <c r="G12" s="17">
        <f t="shared" si="1"/>
        <v>-5.9173878304317973E-2</v>
      </c>
      <c r="H12" s="26">
        <f t="shared" si="2"/>
        <v>120000</v>
      </c>
      <c r="I12" s="26">
        <f t="shared" si="3"/>
        <v>-210330</v>
      </c>
    </row>
    <row r="13" spans="1:9" ht="14.25" thickBot="1">
      <c r="A13" s="16" t="s">
        <v>42</v>
      </c>
      <c r="B13" s="25">
        <v>3344110</v>
      </c>
      <c r="C13" s="25">
        <v>3224110</v>
      </c>
      <c r="D13" s="25">
        <v>3674440</v>
      </c>
      <c r="F13" s="17">
        <f t="shared" si="0"/>
        <v>3.7219573773847658E-2</v>
      </c>
      <c r="G13" s="17">
        <f t="shared" si="1"/>
        <v>-8.9899413243922921E-2</v>
      </c>
      <c r="H13" s="26">
        <f t="shared" si="2"/>
        <v>120000</v>
      </c>
      <c r="I13" s="26">
        <f t="shared" si="3"/>
        <v>-330330</v>
      </c>
    </row>
    <row r="14" spans="1:9" ht="14.25" thickBot="1">
      <c r="A14" s="16" t="s">
        <v>43</v>
      </c>
      <c r="B14" s="25">
        <v>3344110</v>
      </c>
      <c r="C14" s="25">
        <v>3224110</v>
      </c>
      <c r="D14" s="25">
        <v>3334440</v>
      </c>
      <c r="F14" s="17">
        <f t="shared" si="0"/>
        <v>3.7219573773847658E-2</v>
      </c>
      <c r="G14" s="17">
        <f t="shared" si="1"/>
        <v>2.9000371876537478E-3</v>
      </c>
      <c r="H14" s="26">
        <f t="shared" si="2"/>
        <v>120000</v>
      </c>
      <c r="I14" s="26">
        <f t="shared" si="3"/>
        <v>9670</v>
      </c>
    </row>
    <row r="15" spans="1:9" ht="14.25" thickBot="1">
      <c r="A15" s="16" t="s">
        <v>44</v>
      </c>
      <c r="B15" s="25">
        <v>3344110</v>
      </c>
      <c r="C15" s="25">
        <v>3524110</v>
      </c>
      <c r="D15" s="25">
        <v>3544440</v>
      </c>
      <c r="F15" s="17">
        <f t="shared" si="0"/>
        <v>-5.1076725754871433E-2</v>
      </c>
      <c r="G15" s="17">
        <f t="shared" si="1"/>
        <v>-5.65195066075318E-2</v>
      </c>
      <c r="H15" s="26">
        <f t="shared" si="2"/>
        <v>-180000</v>
      </c>
      <c r="I15" s="26">
        <f t="shared" si="3"/>
        <v>-200330</v>
      </c>
    </row>
    <row r="16" spans="1:9" ht="14.25" thickBot="1">
      <c r="A16" s="16" t="s">
        <v>45</v>
      </c>
      <c r="B16" s="25">
        <v>3344110</v>
      </c>
      <c r="C16" s="25">
        <v>3224110</v>
      </c>
      <c r="D16" s="25">
        <v>3334440</v>
      </c>
      <c r="F16" s="17">
        <f t="shared" si="0"/>
        <v>3.7219573773847658E-2</v>
      </c>
      <c r="G16" s="17">
        <f t="shared" si="1"/>
        <v>2.9000371876537478E-3</v>
      </c>
      <c r="H16" s="26">
        <f t="shared" si="2"/>
        <v>120000</v>
      </c>
      <c r="I16" s="26">
        <f t="shared" si="3"/>
        <v>9670</v>
      </c>
    </row>
    <row r="17" spans="1:9" ht="14.25" thickBot="1">
      <c r="A17" s="16" t="s">
        <v>46</v>
      </c>
      <c r="B17" s="25">
        <v>3344110</v>
      </c>
      <c r="C17" s="25">
        <v>3224110</v>
      </c>
      <c r="D17" s="25">
        <v>3334440</v>
      </c>
      <c r="F17" s="17">
        <f t="shared" si="0"/>
        <v>3.7219573773847658E-2</v>
      </c>
      <c r="G17" s="17">
        <f t="shared" si="1"/>
        <v>2.9000371876537478E-3</v>
      </c>
      <c r="H17" s="26">
        <f t="shared" si="2"/>
        <v>120000</v>
      </c>
      <c r="I17" s="26">
        <f t="shared" si="3"/>
        <v>9670</v>
      </c>
    </row>
    <row r="18" spans="1:9" ht="14.25" thickBot="1">
      <c r="A18" s="16" t="s">
        <v>47</v>
      </c>
      <c r="B18" s="25">
        <v>3484110</v>
      </c>
      <c r="C18" s="25">
        <v>3224110</v>
      </c>
      <c r="D18" s="25">
        <v>3344440</v>
      </c>
      <c r="F18" s="17">
        <f t="shared" si="0"/>
        <v>8.0642409843336704E-2</v>
      </c>
      <c r="G18" s="17">
        <f t="shared" si="1"/>
        <v>4.1761849517407912E-2</v>
      </c>
      <c r="H18" s="26">
        <f t="shared" si="2"/>
        <v>260000</v>
      </c>
      <c r="I18" s="26">
        <f t="shared" si="3"/>
        <v>139670</v>
      </c>
    </row>
    <row r="19" spans="1:9" ht="14.25" thickBot="1">
      <c r="A19" s="16" t="s">
        <v>48</v>
      </c>
      <c r="B19" s="25">
        <v>3344110</v>
      </c>
      <c r="C19" s="25">
        <v>3224110</v>
      </c>
      <c r="D19" s="25">
        <v>3334440</v>
      </c>
      <c r="F19" s="17">
        <f t="shared" si="0"/>
        <v>3.7219573773847658E-2</v>
      </c>
      <c r="G19" s="17">
        <f t="shared" si="1"/>
        <v>2.9000371876537478E-3</v>
      </c>
      <c r="H19" s="26">
        <f t="shared" si="2"/>
        <v>120000</v>
      </c>
      <c r="I19" s="26">
        <f t="shared" si="3"/>
        <v>9670</v>
      </c>
    </row>
    <row r="20" spans="1:9" ht="14.25" thickBot="1">
      <c r="A20" s="16" t="s">
        <v>49</v>
      </c>
      <c r="B20" s="25">
        <v>3344110</v>
      </c>
      <c r="C20" s="25">
        <v>3224110</v>
      </c>
      <c r="D20" s="25">
        <v>3544440</v>
      </c>
      <c r="F20" s="17">
        <f t="shared" si="0"/>
        <v>3.7219573773847658E-2</v>
      </c>
      <c r="G20" s="17">
        <f t="shared" si="1"/>
        <v>-5.65195066075318E-2</v>
      </c>
      <c r="H20" s="26">
        <f t="shared" si="2"/>
        <v>120000</v>
      </c>
      <c r="I20" s="26">
        <f t="shared" si="3"/>
        <v>-200330</v>
      </c>
    </row>
    <row r="21" spans="1:9" ht="14.25" thickBot="1">
      <c r="A21" s="16" t="s">
        <v>50</v>
      </c>
      <c r="B21" s="25">
        <v>3344110</v>
      </c>
      <c r="C21" s="25">
        <v>3434110</v>
      </c>
      <c r="D21" s="25">
        <v>3334440</v>
      </c>
      <c r="F21" s="17">
        <f t="shared" si="0"/>
        <v>-2.6207663703259332E-2</v>
      </c>
      <c r="G21" s="17">
        <f t="shared" si="1"/>
        <v>2.9000371876537478E-3</v>
      </c>
      <c r="H21" s="26">
        <f t="shared" si="2"/>
        <v>-90000</v>
      </c>
      <c r="I21" s="26">
        <f t="shared" si="3"/>
        <v>9670</v>
      </c>
    </row>
    <row r="22" spans="1:9" ht="14.25" thickBot="1">
      <c r="A22" s="16" t="s">
        <v>51</v>
      </c>
      <c r="B22" s="25">
        <v>3344110</v>
      </c>
      <c r="C22" s="25">
        <v>3224110</v>
      </c>
      <c r="D22" s="25">
        <v>3334440</v>
      </c>
      <c r="F22" s="17">
        <f t="shared" si="0"/>
        <v>3.7219573773847658E-2</v>
      </c>
      <c r="G22" s="17">
        <f t="shared" si="1"/>
        <v>2.9000371876537478E-3</v>
      </c>
      <c r="H22" s="26">
        <f t="shared" si="2"/>
        <v>120000</v>
      </c>
      <c r="I22" s="26">
        <f t="shared" si="3"/>
        <v>9670</v>
      </c>
    </row>
    <row r="23" spans="1:9" ht="14.25" thickBot="1">
      <c r="A23" s="16" t="s">
        <v>52</v>
      </c>
      <c r="B23" s="25">
        <v>3344110</v>
      </c>
      <c r="C23" s="25">
        <v>3224110</v>
      </c>
      <c r="D23" s="25">
        <v>3334440</v>
      </c>
      <c r="F23" s="17">
        <f t="shared" si="0"/>
        <v>3.7219573773847658E-2</v>
      </c>
      <c r="G23" s="17">
        <f t="shared" si="1"/>
        <v>2.9000371876537478E-3</v>
      </c>
      <c r="H23" s="26">
        <f t="shared" si="2"/>
        <v>120000</v>
      </c>
      <c r="I23" s="26">
        <f t="shared" si="3"/>
        <v>9670</v>
      </c>
    </row>
    <row r="24" spans="1:9" ht="14.25" thickBot="1">
      <c r="A24" s="16" t="s">
        <v>53</v>
      </c>
      <c r="B24" s="25">
        <v>2144110</v>
      </c>
      <c r="C24" s="25">
        <v>3224110</v>
      </c>
      <c r="D24" s="25">
        <v>3334440</v>
      </c>
      <c r="F24" s="17">
        <f t="shared" si="0"/>
        <v>-0.33497616396462904</v>
      </c>
      <c r="G24" s="17">
        <f t="shared" si="1"/>
        <v>-0.35698048247981673</v>
      </c>
      <c r="H24" s="26">
        <f t="shared" si="2"/>
        <v>-1080000</v>
      </c>
      <c r="I24" s="26">
        <f t="shared" si="3"/>
        <v>-1190330</v>
      </c>
    </row>
    <row r="25" spans="1:9" ht="14.25" thickBot="1">
      <c r="A25" s="16" t="s">
        <v>54</v>
      </c>
      <c r="B25" s="25">
        <v>3344110</v>
      </c>
      <c r="C25" s="25">
        <v>3224110</v>
      </c>
      <c r="D25" s="25">
        <v>3334440</v>
      </c>
      <c r="F25" s="17">
        <f t="shared" si="0"/>
        <v>3.7219573773847658E-2</v>
      </c>
      <c r="G25" s="17">
        <f t="shared" si="1"/>
        <v>2.9000371876537478E-3</v>
      </c>
      <c r="H25" s="26">
        <f t="shared" si="2"/>
        <v>120000</v>
      </c>
      <c r="I25" s="26">
        <f t="shared" si="3"/>
        <v>9670</v>
      </c>
    </row>
    <row r="26" spans="1:9" ht="14.25" thickBot="1">
      <c r="A26" s="16" t="s">
        <v>55</v>
      </c>
      <c r="B26" s="25">
        <v>3344110</v>
      </c>
      <c r="C26" s="25">
        <v>3224110</v>
      </c>
      <c r="D26" s="25">
        <v>3334440</v>
      </c>
      <c r="F26" s="17">
        <f t="shared" si="0"/>
        <v>3.7219573773847658E-2</v>
      </c>
      <c r="G26" s="17">
        <f t="shared" si="1"/>
        <v>2.9000371876537478E-3</v>
      </c>
      <c r="H26" s="26">
        <f t="shared" si="2"/>
        <v>120000</v>
      </c>
      <c r="I26" s="26">
        <f t="shared" si="3"/>
        <v>9670</v>
      </c>
    </row>
    <row r="27" spans="1:9" ht="14.25" thickBot="1">
      <c r="A27" s="16" t="s">
        <v>56</v>
      </c>
      <c r="B27" s="25">
        <v>3344110</v>
      </c>
      <c r="C27" s="25">
        <v>3994110</v>
      </c>
      <c r="D27" s="25">
        <v>3334440</v>
      </c>
      <c r="F27" s="17">
        <f t="shared" si="0"/>
        <v>-0.16273963411122883</v>
      </c>
      <c r="G27" s="17">
        <f t="shared" si="1"/>
        <v>2.9000371876537478E-3</v>
      </c>
      <c r="H27" s="26">
        <f t="shared" si="2"/>
        <v>-650000</v>
      </c>
      <c r="I27" s="26">
        <f t="shared" si="3"/>
        <v>9670</v>
      </c>
    </row>
    <row r="28" spans="1:9" ht="14.25" thickBot="1">
      <c r="A28" s="16" t="s">
        <v>57</v>
      </c>
      <c r="B28" s="25">
        <v>3344110</v>
      </c>
      <c r="C28" s="25">
        <v>3224110</v>
      </c>
      <c r="D28" s="25">
        <v>3214440</v>
      </c>
      <c r="F28" s="17">
        <f t="shared" si="0"/>
        <v>3.7219573773847658E-2</v>
      </c>
      <c r="G28" s="17">
        <f t="shared" si="1"/>
        <v>4.0339841465387494E-2</v>
      </c>
      <c r="H28" s="26">
        <f t="shared" si="2"/>
        <v>120000</v>
      </c>
      <c r="I28" s="26">
        <f t="shared" si="3"/>
        <v>129670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trend</vt:lpstr>
      <vt:lpstr>_settings</vt:lpstr>
      <vt:lpstr>_input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2012-11-01T13:52:55Z</dcterms:modified>
</cp:coreProperties>
</file>