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0" yWindow="90" windowWidth="19200" windowHeight="8220"/>
  </bookViews>
  <sheets>
    <sheet name="trend" sheetId="5" r:id="rId1"/>
    <sheet name="_settings" sheetId="2" r:id="rId2"/>
    <sheet name="_input" sheetId="1" r:id="rId3"/>
    <sheet name="_input2" sheetId="6" r:id="rId4"/>
    <sheet name="_input3" sheetId="7" r:id="rId5"/>
  </sheets>
  <definedNames>
    <definedName name="c_v" localSheetId="2">OFFSET(_input!$C27,0,0,COUNTA(_input!$A:$A)-2, 1)</definedName>
    <definedName name="s_v" localSheetId="2">OFFSET(_input!$F27,0,0,COUNTA(_input!$A:$A)-2, 1)</definedName>
    <definedName name="t_v" localSheetId="2">OFFSET(_input!$D27,0,0,COUNTA(_input!$A:$A)-2, 1)</definedName>
    <definedName name="table1DataSource" localSheetId="2">OFFSET(_input!$C26,0,0,COUNTA(_input!$A:$A)-1, 8)</definedName>
    <definedName name="y_v" localSheetId="2">OFFSET(_input!$E27,0,0,COUNTA(_input!$A:$A)-2, 1)</definedName>
  </definedNames>
  <calcPr calcId="125725"/>
</workbook>
</file>

<file path=xl/calcChain.xml><?xml version="1.0" encoding="utf-8"?>
<calcChain xmlns="http://schemas.openxmlformats.org/spreadsheetml/2006/main">
  <c r="C9" i="2"/>
  <c r="C12"/>
  <c r="C28" i="1"/>
  <c r="D28"/>
  <c r="E28"/>
  <c r="F28"/>
  <c r="H28" s="1"/>
  <c r="G28"/>
  <c r="C29"/>
  <c r="D29"/>
  <c r="J29" s="1"/>
  <c r="E29"/>
  <c r="G29" s="1"/>
  <c r="F29"/>
  <c r="H29"/>
  <c r="C30"/>
  <c r="D30"/>
  <c r="E30"/>
  <c r="F30"/>
  <c r="H30" s="1"/>
  <c r="G30"/>
  <c r="C31"/>
  <c r="D31"/>
  <c r="J31" s="1"/>
  <c r="E31"/>
  <c r="G31" s="1"/>
  <c r="F31"/>
  <c r="H31"/>
  <c r="C32"/>
  <c r="D32"/>
  <c r="E32"/>
  <c r="F32"/>
  <c r="H32" s="1"/>
  <c r="G32"/>
  <c r="C33"/>
  <c r="D33"/>
  <c r="J33" s="1"/>
  <c r="E33"/>
  <c r="G33" s="1"/>
  <c r="F33"/>
  <c r="H33"/>
  <c r="C34"/>
  <c r="D34"/>
  <c r="E34"/>
  <c r="F34"/>
  <c r="H34" s="1"/>
  <c r="G34"/>
  <c r="C35"/>
  <c r="D35"/>
  <c r="J35" s="1"/>
  <c r="E35"/>
  <c r="G35" s="1"/>
  <c r="F35"/>
  <c r="H35"/>
  <c r="C36"/>
  <c r="D36"/>
  <c r="E36"/>
  <c r="F36"/>
  <c r="H36" s="1"/>
  <c r="G36"/>
  <c r="C37"/>
  <c r="D37"/>
  <c r="J37" s="1"/>
  <c r="E37"/>
  <c r="G37" s="1"/>
  <c r="F37"/>
  <c r="H37"/>
  <c r="C38"/>
  <c r="D38"/>
  <c r="E38"/>
  <c r="F38"/>
  <c r="H38" s="1"/>
  <c r="G38"/>
  <c r="C39"/>
  <c r="D39"/>
  <c r="J39" s="1"/>
  <c r="E39"/>
  <c r="G39" s="1"/>
  <c r="F39"/>
  <c r="H39"/>
  <c r="C40"/>
  <c r="D40"/>
  <c r="E40"/>
  <c r="F40"/>
  <c r="H40" s="1"/>
  <c r="G40"/>
  <c r="C41"/>
  <c r="D41"/>
  <c r="J41" s="1"/>
  <c r="E41"/>
  <c r="G41" s="1"/>
  <c r="F41"/>
  <c r="H41"/>
  <c r="C42"/>
  <c r="D42"/>
  <c r="E42"/>
  <c r="F42"/>
  <c r="H42" s="1"/>
  <c r="G42"/>
  <c r="C43"/>
  <c r="D43"/>
  <c r="J43" s="1"/>
  <c r="E43"/>
  <c r="G43" s="1"/>
  <c r="F43"/>
  <c r="H43"/>
  <c r="C44"/>
  <c r="D44"/>
  <c r="E44"/>
  <c r="F44"/>
  <c r="H44" s="1"/>
  <c r="G44"/>
  <c r="C45"/>
  <c r="D45"/>
  <c r="J45" s="1"/>
  <c r="E45"/>
  <c r="G45" s="1"/>
  <c r="F45"/>
  <c r="H45"/>
  <c r="C46"/>
  <c r="D46"/>
  <c r="E46"/>
  <c r="F46"/>
  <c r="H46" s="1"/>
  <c r="G46"/>
  <c r="F27"/>
  <c r="E27"/>
  <c r="C27"/>
  <c r="B28" i="5" s="1"/>
  <c r="D27" i="1"/>
  <c r="C28" i="5" s="1"/>
  <c r="J46" i="1" l="1"/>
  <c r="J42"/>
  <c r="J40"/>
  <c r="J28"/>
  <c r="J44"/>
  <c r="J38"/>
  <c r="J36"/>
  <c r="J34"/>
  <c r="J32"/>
  <c r="J30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H28" i="5" s="1"/>
  <c r="J27" i="1"/>
  <c r="M28" i="5" s="1"/>
  <c r="M27" i="1"/>
  <c r="G27"/>
  <c r="F28" i="5" s="1"/>
  <c r="H27" i="1"/>
  <c r="K28" i="5" s="1"/>
  <c r="K27" i="1"/>
  <c r="L27"/>
  <c r="D28" i="5" l="1"/>
  <c r="I28"/>
</calcChain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Data source</t>
        </r>
      </text>
    </comment>
  </commentList>
</comments>
</file>

<file path=xl/sharedStrings.xml><?xml version="1.0" encoding="utf-8"?>
<sst xmlns="http://schemas.openxmlformats.org/spreadsheetml/2006/main" count="72" uniqueCount="64">
  <si>
    <t>url</t>
    <phoneticPr fontId="1" type="noConversion"/>
  </si>
  <si>
    <t>username</t>
    <phoneticPr fontId="1" type="noConversion"/>
  </si>
  <si>
    <t>password</t>
    <phoneticPr fontId="1" type="noConversion"/>
  </si>
  <si>
    <t>reload</t>
    <phoneticPr fontId="1" type="noConversion"/>
  </si>
  <si>
    <t>dataType</t>
    <phoneticPr fontId="1" type="noConversion"/>
  </si>
  <si>
    <t>名称</t>
    <phoneticPr fontId="1" type="noConversion"/>
  </si>
  <si>
    <t>值</t>
    <phoneticPr fontId="1" type="noConversion"/>
  </si>
  <si>
    <t>类型</t>
    <phoneticPr fontId="1" type="noConversion"/>
  </si>
  <si>
    <t>依赖关系</t>
    <phoneticPr fontId="1" type="noConversion"/>
  </si>
  <si>
    <t>源</t>
    <phoneticPr fontId="1" type="noConversion"/>
  </si>
  <si>
    <t>格式</t>
    <phoneticPr fontId="1" type="noConversion"/>
  </si>
  <si>
    <t>参数</t>
    <phoneticPr fontId="1" type="noConversion"/>
  </si>
  <si>
    <t>当天数据</t>
    <phoneticPr fontId="1" type="noConversion"/>
  </si>
  <si>
    <t>环比</t>
    <phoneticPr fontId="1" type="noConversion"/>
  </si>
  <si>
    <t>同比</t>
    <phoneticPr fontId="1" type="noConversion"/>
  </si>
  <si>
    <t>(</t>
    <phoneticPr fontId="1" type="noConversion"/>
  </si>
  <si>
    <t>)</t>
    <phoneticPr fontId="1" type="noConversion"/>
  </si>
  <si>
    <t>jdbc</t>
    <phoneticPr fontId="1" type="noConversion"/>
  </si>
  <si>
    <t>机器名</t>
    <phoneticPr fontId="1" type="noConversion"/>
  </si>
  <si>
    <t>今日访问量</t>
    <phoneticPr fontId="1" type="noConversion"/>
  </si>
  <si>
    <t>db-crm-pss00.db01</t>
    <phoneticPr fontId="1" type="noConversion"/>
  </si>
  <si>
    <t>今日访问量</t>
    <phoneticPr fontId="1" type="noConversion"/>
  </si>
  <si>
    <t>今日访问量</t>
    <phoneticPr fontId="1" type="noConversion"/>
  </si>
  <si>
    <t>昨日访问量</t>
    <phoneticPr fontId="1" type="noConversion"/>
  </si>
  <si>
    <t>同比</t>
    <phoneticPr fontId="1" type="noConversion"/>
  </si>
  <si>
    <t>上周同期访问量</t>
    <phoneticPr fontId="1" type="noConversion"/>
  </si>
  <si>
    <t>环比</t>
    <phoneticPr fontId="1" type="noConversion"/>
  </si>
  <si>
    <t>今日总</t>
    <phoneticPr fontId="1" type="noConversion"/>
  </si>
  <si>
    <t>昨日总</t>
    <phoneticPr fontId="1" type="noConversion"/>
  </si>
  <si>
    <t>上周总</t>
    <phoneticPr fontId="1" type="noConversion"/>
  </si>
  <si>
    <t>机器名</t>
    <phoneticPr fontId="1" type="noConversion"/>
  </si>
  <si>
    <t>环比差</t>
    <phoneticPr fontId="1" type="noConversion"/>
  </si>
  <si>
    <t>同比差</t>
    <phoneticPr fontId="1" type="noConversion"/>
  </si>
  <si>
    <t>dummy</t>
    <phoneticPr fontId="1" type="noConversion"/>
  </si>
  <si>
    <t>1</t>
  </si>
  <si>
    <t>22</t>
  </si>
  <si>
    <t>3</t>
  </si>
  <si>
    <t>4</t>
  </si>
  <si>
    <t>5</t>
  </si>
  <si>
    <t>6</t>
  </si>
  <si>
    <t>a</t>
    <phoneticPr fontId="1" type="noConversion"/>
  </si>
  <si>
    <t>b</t>
    <phoneticPr fontId="1" type="noConversion"/>
  </si>
  <si>
    <t>服务器维度日访问量趋势图</t>
    <phoneticPr fontId="1" type="noConversion"/>
  </si>
  <si>
    <t>日访问量</t>
    <phoneticPr fontId="1" type="noConversion"/>
  </si>
  <si>
    <t>服务器维度日访问量数据表</t>
    <phoneticPr fontId="1" type="noConversion"/>
  </si>
  <si>
    <t>downloadFileName</t>
    <phoneticPr fontId="1" type="noConversion"/>
  </si>
  <si>
    <t>calendar</t>
    <phoneticPr fontId="1" type="noConversion"/>
  </si>
  <si>
    <t>yyyy-MM-dd</t>
    <phoneticPr fontId="1" type="noConversion"/>
  </si>
  <si>
    <t>模块名</t>
    <phoneticPr fontId="1" type="noConversion"/>
  </si>
  <si>
    <t>moduleName</t>
    <phoneticPr fontId="1" type="noConversion"/>
  </si>
  <si>
    <t>input</t>
    <phoneticPr fontId="1" type="noConversion"/>
  </si>
  <si>
    <t>日期</t>
    <phoneticPr fontId="1" type="noConversion"/>
  </si>
  <si>
    <t>selectedDate</t>
    <phoneticPr fontId="1" type="noConversion"/>
  </si>
  <si>
    <t>SELECT hostname, count(*) from ${moduleName} where ts &gt;= str_to_date('${selectedDate} 00:00:00','%Y-%m-%d %H:%i:%s') and ts &lt;= str_to_date('${selectedDate} 23:59:59','%Y-%m-%d %H:%i:%s') group by hostname;</t>
    <phoneticPr fontId="1" type="noConversion"/>
  </si>
  <si>
    <t>SELECT hostname, count(*) from ${moduleName} where ts &gt;= DATE_ADD('${selectedDate} 00:00:00',INTERVAL -1 DAY) and ts &lt;= DATE_ADD('${selectedDate} 23:59:59', INTERVAL -1 DAY) group by hostname;</t>
    <phoneticPr fontId="1" type="noConversion"/>
  </si>
  <si>
    <t>SELECT hostname, count(*) from ${moduleName} where ts &gt;= DATE_ADD('${selectedDate} 00:00:00',INTERVAL -1 WEEK) and ts &lt;= DATE_ADD('${selectedDate} 23:59:59', INTERVAL -1 WEEK) group by hostname;</t>
    <phoneticPr fontId="1" type="noConversion"/>
  </si>
  <si>
    <t xml:space="preserve">  </t>
    <phoneticPr fontId="1" type="noConversion"/>
  </si>
  <si>
    <t>crm</t>
    <phoneticPr fontId="1" type="noConversion"/>
  </si>
  <si>
    <t>crm123</t>
    <phoneticPr fontId="1" type="noConversion"/>
  </si>
  <si>
    <t>crm_tomcat_pss</t>
  </si>
  <si>
    <t xml:space="preserve">   </t>
    <phoneticPr fontId="1" type="noConversion"/>
  </si>
  <si>
    <t>moduleCnName</t>
    <phoneticPr fontId="1" type="noConversion"/>
  </si>
  <si>
    <t>智优</t>
    <phoneticPr fontId="1" type="noConversion"/>
  </si>
  <si>
    <t>provided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</si>
</sst>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22222"/>
      <name val="Inherit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22222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0" tint="-0.499984740745262"/>
      <name val="宋体"/>
      <family val="2"/>
      <charset val="134"/>
      <scheme val="minor"/>
    </font>
    <font>
      <sz val="11"/>
      <color theme="3" tint="0.39994506668294322"/>
      <name val="宋体"/>
      <family val="2"/>
      <charset val="134"/>
      <scheme val="minor"/>
    </font>
    <font>
      <sz val="11"/>
      <color theme="0" tint="-4.9989318521683403E-2"/>
      <name val="宋体"/>
      <family val="2"/>
      <charset val="134"/>
      <scheme val="minor"/>
    </font>
    <font>
      <sz val="11"/>
      <color theme="0" tint="-4.9989318521683403E-2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EDF4FA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medium">
        <color rgb="FFD5D5D5"/>
      </left>
      <right/>
      <top style="medium">
        <color rgb="FFD5D5D5"/>
      </top>
      <bottom/>
      <diagonal/>
    </border>
    <border>
      <left style="medium">
        <color rgb="FFD5D5D5"/>
      </left>
      <right/>
      <top style="medium">
        <color rgb="FFD5D5D5"/>
      </top>
      <bottom style="medium">
        <color rgb="FFD5D5D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14996795556505021"/>
      </left>
      <right/>
      <top/>
      <bottom/>
      <diagonal/>
    </border>
    <border>
      <left style="thin">
        <color theme="0" tint="-0.14993743705557422"/>
      </left>
      <right/>
      <top/>
      <bottom/>
      <diagonal/>
    </border>
    <border>
      <left/>
      <right style="thin">
        <color theme="0" tint="-0.1498764000366222"/>
      </right>
      <top/>
      <bottom/>
      <diagonal/>
    </border>
    <border>
      <left style="thin">
        <color theme="0" tint="-0.1498764000366222"/>
      </left>
      <right/>
      <top/>
      <bottom/>
      <diagonal/>
    </border>
    <border>
      <left style="thin">
        <color theme="0" tint="-0.149906918546098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87640003662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87640003662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vertical="center"/>
    </xf>
    <xf numFmtId="3" fontId="2" fillId="3" borderId="2" xfId="0" applyNumberFormat="1" applyFon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0" xfId="0" applyFill="1">
      <alignment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NumberFormat="1" applyBorder="1">
      <alignment vertical="center"/>
    </xf>
    <xf numFmtId="0" fontId="0" fillId="4" borderId="3" xfId="0" applyFont="1" applyFill="1" applyBorder="1">
      <alignment vertical="center"/>
    </xf>
    <xf numFmtId="0" fontId="0" fillId="0" borderId="3" xfId="0" applyFont="1" applyBorder="1">
      <alignment vertical="center"/>
    </xf>
    <xf numFmtId="0" fontId="0" fillId="4" borderId="3" xfId="0" applyFill="1" applyBorder="1">
      <alignment vertical="center"/>
    </xf>
    <xf numFmtId="0" fontId="0" fillId="5" borderId="0" xfId="0" applyFill="1">
      <alignment vertical="center"/>
    </xf>
    <xf numFmtId="0" fontId="0" fillId="0" borderId="11" xfId="0" applyBorder="1">
      <alignment vertical="center"/>
    </xf>
    <xf numFmtId="20" fontId="5" fillId="2" borderId="1" xfId="0" applyNumberFormat="1" applyFont="1" applyFill="1" applyBorder="1" applyAlignment="1">
      <alignment horizontal="left" vertical="center"/>
    </xf>
    <xf numFmtId="3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7" fillId="0" borderId="0" xfId="0" applyFont="1" applyAlignment="1">
      <alignment horizontal="left" vertical="center"/>
    </xf>
    <xf numFmtId="3" fontId="0" fillId="0" borderId="9" xfId="0" applyNumberFormat="1" applyBorder="1" applyAlignment="1">
      <alignment horizontal="right" vertical="center"/>
    </xf>
    <xf numFmtId="0" fontId="0" fillId="0" borderId="3" xfId="0" applyBorder="1" applyAlignment="1" applyProtection="1">
      <alignment vertical="center" wrapText="1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3" xfId="0" applyBorder="1">
      <alignment vertical="center"/>
    </xf>
    <xf numFmtId="0" fontId="0" fillId="0" borderId="13" xfId="0" applyNumberFormat="1" applyBorder="1">
      <alignment vertical="center"/>
    </xf>
    <xf numFmtId="0" fontId="0" fillId="0" borderId="13" xfId="0" applyBorder="1" applyAlignment="1" applyProtection="1">
      <alignment vertical="center" wrapText="1"/>
    </xf>
    <xf numFmtId="0" fontId="0" fillId="0" borderId="14" xfId="0" applyBorder="1">
      <alignment vertical="center"/>
    </xf>
    <xf numFmtId="0" fontId="8" fillId="6" borderId="15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right" vertical="center"/>
    </xf>
    <xf numFmtId="0" fontId="9" fillId="6" borderId="0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10" fillId="6" borderId="17" xfId="0" applyFont="1" applyFill="1" applyBorder="1" applyAlignment="1">
      <alignment horizontal="center" vertical="center"/>
    </xf>
    <xf numFmtId="0" fontId="8" fillId="6" borderId="18" xfId="0" applyFont="1" applyFill="1" applyBorder="1" applyAlignment="1">
      <alignment horizontal="right" vertical="center"/>
    </xf>
    <xf numFmtId="0" fontId="0" fillId="0" borderId="9" xfId="0" applyBorder="1" applyAlignment="1">
      <alignment horizontal="left" vertical="center"/>
    </xf>
    <xf numFmtId="3" fontId="0" fillId="0" borderId="19" xfId="0" applyNumberFormat="1" applyBorder="1" applyAlignment="1">
      <alignment horizontal="right" vertical="center"/>
    </xf>
    <xf numFmtId="0" fontId="0" fillId="0" borderId="10" xfId="0" applyBorder="1" applyAlignment="1">
      <alignment vertical="center"/>
    </xf>
    <xf numFmtId="10" fontId="0" fillId="0" borderId="10" xfId="0" applyNumberFormat="1" applyBorder="1" applyAlignment="1">
      <alignment horizontal="center" vertical="center"/>
    </xf>
    <xf numFmtId="0" fontId="0" fillId="0" borderId="20" xfId="0" applyNumberFormat="1" applyBorder="1" applyAlignment="1">
      <alignment vertical="center"/>
    </xf>
    <xf numFmtId="3" fontId="0" fillId="0" borderId="21" xfId="0" applyNumberFormat="1" applyBorder="1" applyAlignment="1">
      <alignment horizontal="right" vertical="center"/>
    </xf>
    <xf numFmtId="10" fontId="0" fillId="0" borderId="22" xfId="0" applyNumberForma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0" fillId="0" borderId="3" xfId="0" applyNumberFormat="1" applyFill="1" applyBorder="1">
      <alignment vertical="center"/>
    </xf>
  </cellXfs>
  <cellStyles count="1">
    <cellStyle name="常规" xfId="0" builtinId="0"/>
  </cellStyles>
  <dxfs count="2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4" formatCode="0.00%"/>
      <alignment horizontal="general" vertical="center" textRotation="0" wrapText="0" indent="0" relativeIndent="0" justifyLastLine="0" shrinkToFit="0" mergeCell="0" readingOrder="0"/>
      <border diagonalUp="0" diagonalDown="0">
        <left/>
        <right style="thin">
          <color theme="0" tint="-0.14993743705557422"/>
        </right>
        <top/>
        <bottom/>
        <vertical/>
        <horizontal/>
      </border>
    </dxf>
    <dxf>
      <numFmt numFmtId="14" formatCode="0.00%"/>
      <alignment horizontal="center" vertical="center" textRotation="0" wrapText="0" indent="0" relativeIndent="0" justifyLastLine="0" shrinkToFit="0" mergeCell="0" readingOrder="0"/>
    </dxf>
    <dxf>
      <numFmt numFmtId="14" formatCode="0.00%"/>
      <alignment horizontal="center" vertical="center" textRotation="0" wrapText="0" indent="0" relativeIndent="0" justifyLastLine="0" shrinkToFit="0" mergeCell="0" readingOrder="0"/>
    </dxf>
    <dxf>
      <alignment horizontal="general" vertical="center" textRotation="0" wrapText="0" indent="0" relativeIndent="0" justifyLastLine="0" shrinkToFit="0" mergeCell="0" readingOrder="0"/>
    </dxf>
    <dxf>
      <numFmt numFmtId="3" formatCode="#,##0"/>
      <alignment horizontal="right" vertical="center" textRotation="0" wrapText="0" indent="0" relativeIndent="0" justifyLastLine="0" shrinkToFit="0" mergeCell="0" readingOrder="0"/>
    </dxf>
    <dxf>
      <numFmt numFmtId="0" formatCode="General"/>
      <alignment horizontal="general" vertical="center" textRotation="0" wrapText="0" indent="0" relativeIndent="0" justifyLastLine="0" shrinkToFit="0" mergeCell="0" readingOrder="0"/>
    </dxf>
    <dxf>
      <numFmt numFmtId="14" formatCode="0.00%"/>
      <alignment horizontal="center" vertical="center" textRotation="0" wrapText="0" indent="0" relativeIndent="0" justifyLastLine="0" shrinkToFit="0" mergeCell="0" readingOrder="0"/>
    </dxf>
    <dxf>
      <numFmt numFmtId="14" formatCode="0.00%"/>
      <alignment horizontal="center" vertical="center" textRotation="0" wrapText="0" indent="0" relativeIndent="0" justifyLastLine="0" shrinkToFit="0" mergeCell="0" readingOrder="0"/>
    </dxf>
    <dxf>
      <alignment horizontal="general" vertical="center" textRotation="0" wrapText="0" indent="0" relativeIndent="0" justifyLastLine="0" shrinkToFit="0" mergeCell="0" readingOrder="0"/>
    </dxf>
    <dxf>
      <numFmt numFmtId="3" formatCode="#,##0"/>
      <alignment horizontal="right" vertical="center" textRotation="0" wrapText="0" indent="0" relativeIndent="0" justifyLastLine="0" shrinkToFit="0" mergeCell="0" readingOrder="0"/>
    </dxf>
    <dxf>
      <numFmt numFmtId="3" formatCode="#,##0"/>
      <alignment horizontal="right" vertical="center" textRotation="0" wrapText="0" indent="0" relativeIndent="0" justifyLastLine="0" shrinkToFit="0" mergeCell="0" readingOrder="0"/>
    </dxf>
    <dxf>
      <alignment horizontal="left" vertical="center" textRotation="0" wrapText="0" indent="0" relativeIndent="0" justifyLastLine="0" shrinkToFit="0" mergeCell="0" readingOrder="0"/>
      <border diagonalUp="0" diagonalDown="0">
        <left style="thin">
          <color theme="0" tint="-0.14996795556505021"/>
        </left>
        <right/>
        <top/>
        <bottom/>
        <vertical/>
        <horizontal/>
      </border>
    </dxf>
    <dxf>
      <border outline="0">
        <right style="thin">
          <color theme="0" tint="-0.1498764000366222"/>
        </right>
        <top style="thin">
          <color theme="3" tint="0.79998168889431442"/>
        </top>
      </border>
    </dxf>
  </dxfs>
  <tableStyles count="0" defaultTableStyle="TableStyleMedium9" defaultPivotStyle="PivotStyleLight16"/>
  <colors>
    <mruColors>
      <color rgb="FFCCFFCC"/>
      <color rgb="FFFF9999"/>
      <color rgb="FF99FF99"/>
      <color rgb="FFFF7C80"/>
      <color rgb="FFFF0000"/>
      <color rgb="FF4B97BD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_input!$D$26</c:f>
              <c:strCache>
                <c:ptCount val="1"/>
                <c:pt idx="0">
                  <c:v>今日访问量</c:v>
                </c:pt>
              </c:strCache>
            </c:strRef>
          </c:tx>
          <c:cat>
            <c:strRef>
              <c:f>_input!c_v</c:f>
              <c:strCache>
                <c:ptCount val="1"/>
                <c:pt idx="0">
                  <c:v>db-crm-pss00.db01</c:v>
                </c:pt>
              </c:strCache>
            </c:strRef>
          </c:cat>
          <c:val>
            <c:numRef>
              <c:f>_input!t_v</c:f>
              <c:numCache>
                <c:formatCode>#,##0</c:formatCode>
                <c:ptCount val="1"/>
                <c:pt idx="0">
                  <c:v>200</c:v>
                </c:pt>
              </c:numCache>
            </c:numRef>
          </c:val>
        </c:ser>
        <c:ser>
          <c:idx val="1"/>
          <c:order val="1"/>
          <c:tx>
            <c:strRef>
              <c:f>_input!$E$26</c:f>
              <c:strCache>
                <c:ptCount val="1"/>
                <c:pt idx="0">
                  <c:v>昨日访问量</c:v>
                </c:pt>
              </c:strCache>
            </c:strRef>
          </c:tx>
          <c:cat>
            <c:strRef>
              <c:f>_input!c_v</c:f>
              <c:strCache>
                <c:ptCount val="1"/>
                <c:pt idx="0">
                  <c:v>db-crm-pss00.db01</c:v>
                </c:pt>
              </c:strCache>
            </c:strRef>
          </c:cat>
          <c:val>
            <c:numRef>
              <c:f>_input!y_v</c:f>
              <c:numCache>
                <c:formatCode>#,##0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_input!$F$26</c:f>
              <c:strCache>
                <c:ptCount val="1"/>
                <c:pt idx="0">
                  <c:v>上周同期访问量</c:v>
                </c:pt>
              </c:strCache>
            </c:strRef>
          </c:tx>
          <c:cat>
            <c:strRef>
              <c:f>_input!c_v</c:f>
              <c:strCache>
                <c:ptCount val="1"/>
                <c:pt idx="0">
                  <c:v>db-crm-pss00.db01</c:v>
                </c:pt>
              </c:strCache>
            </c:strRef>
          </c:cat>
          <c:val>
            <c:numRef>
              <c:f>_input!s_v</c:f>
              <c:numCache>
                <c:formatCode>#,##0</c:formatCode>
                <c:ptCount val="1"/>
                <c:pt idx="0">
                  <c:v>0</c:v>
                </c:pt>
              </c:numCache>
            </c:numRef>
          </c:val>
        </c:ser>
        <c:axId val="36547200"/>
        <c:axId val="37032320"/>
      </c:barChart>
      <c:catAx>
        <c:axId val="36547200"/>
        <c:scaling>
          <c:orientation val="minMax"/>
        </c:scaling>
        <c:axPos val="b"/>
        <c:majorGridlines/>
        <c:numFmt formatCode="General" sourceLinked="1"/>
        <c:majorTickMark val="none"/>
        <c:tickLblPos val="nextTo"/>
        <c:crossAx val="37032320"/>
        <c:crosses val="autoZero"/>
        <c:auto val="1"/>
        <c:lblAlgn val="ctr"/>
        <c:lblOffset val="100"/>
      </c:catAx>
      <c:valAx>
        <c:axId val="37032320"/>
        <c:scaling>
          <c:orientation val="minMax"/>
        </c:scaling>
        <c:axPos val="l"/>
        <c:majorGridlines/>
        <c:numFmt formatCode="#,##0" sourceLinked="1"/>
        <c:majorTickMark val="none"/>
        <c:tickLblPos val="nextTo"/>
        <c:crossAx val="36547200"/>
        <c:crosses val="autoZero"/>
        <c:crossBetween val="between"/>
      </c:valAx>
    </c:plotArea>
    <c:legend>
      <c:legendPos val="r"/>
      <c:layout/>
    </c:legend>
    <c:plotVisOnly val="1"/>
  </c:chart>
  <c:spPr>
    <a:ln>
      <a:noFill/>
    </a:ln>
  </c:spPr>
  <c:printSettings>
    <c:headerFooter/>
    <c:pageMargins b="0.75000000000001399" l="0.70000000000000062" r="0.70000000000000062" t="0.75000000000001399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76197</xdr:colOff>
      <xdr:row>5</xdr:row>
      <xdr:rowOff>47625</xdr:rowOff>
    </xdr:from>
    <xdr:to>
      <xdr:col>13</xdr:col>
      <xdr:colOff>47625</xdr:colOff>
      <xdr:row>21</xdr:row>
      <xdr:rowOff>133350</xdr:rowOff>
    </xdr:to>
    <xdr:graphicFrame macro="">
      <xdr:nvGraphicFramePr>
        <xdr:cNvPr id="5" name="trend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1" displayName="table1" ref="B27:M28" totalsRowShown="0" tableBorderDxfId="23">
  <tableColumns count="12">
    <tableColumn id="1" name="机器名" dataDxfId="22">
      <calculatedColumnFormula>_input!$C27</calculatedColumnFormula>
    </tableColumn>
    <tableColumn id="7" name="当天数据" dataDxfId="21">
      <calculatedColumnFormula>_input!$D27</calculatedColumnFormula>
    </tableColumn>
    <tableColumn id="13" name="环比" dataDxfId="20">
      <calculatedColumnFormula>_input!$I27</calculatedColumnFormula>
    </tableColumn>
    <tableColumn id="16" name="1" dataDxfId="19"/>
    <tableColumn id="17" name="22" dataDxfId="18">
      <calculatedColumnFormula>_input!$G27</calculatedColumnFormula>
    </tableColumn>
    <tableColumn id="18" name="3" dataDxfId="17"/>
    <tableColumn id="19" name="4" dataDxfId="16">
      <calculatedColumnFormula>_input!$I27</calculatedColumnFormula>
    </tableColumn>
    <tableColumn id="20" name="同比" dataDxfId="15">
      <calculatedColumnFormula>_input!$J27</calculatedColumnFormula>
    </tableColumn>
    <tableColumn id="23" name="5" dataDxfId="14"/>
    <tableColumn id="24" name="6" dataDxfId="13">
      <calculatedColumnFormula>_input!$H27</calculatedColumnFormula>
    </tableColumn>
    <tableColumn id="25" name="a" dataDxfId="12"/>
    <tableColumn id="26" name="b" dataDxfId="11">
      <calculatedColumnFormula>_input!$J27</calculatedColumnFormula>
    </tableColumn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id="1" name="paramTable" displayName="paramTable" ref="A8:G12" totalsRowShown="0" headerRowDxfId="10" headerRowBorderDxfId="9" tableBorderDxfId="8" totalsRowBorderDxfId="7">
  <autoFilter ref="A8:G12"/>
  <tableColumns count="7">
    <tableColumn id="1" name="参数" dataDxfId="6"/>
    <tableColumn id="2" name="名称" dataDxfId="5"/>
    <tableColumn id="3" name="值" dataDxfId="4">
      <calculatedColumnFormula>trend!$B24</calculatedColumnFormula>
    </tableColumn>
    <tableColumn id="4" name="类型" dataDxfId="3"/>
    <tableColumn id="5" name="依赖关系" dataDxfId="2"/>
    <tableColumn id="6" name="源" dataDxfId="1"/>
    <tableColumn id="7" name="格式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showGridLines="0" tabSelected="1" workbookViewId="0"/>
  </sheetViews>
  <sheetFormatPr defaultColWidth="5.625" defaultRowHeight="13.5"/>
  <cols>
    <col min="1" max="1" width="2.5" customWidth="1"/>
    <col min="2" max="2" width="24.125" customWidth="1"/>
    <col min="3" max="3" width="17.75" customWidth="1"/>
    <col min="4" max="4" width="16" customWidth="1"/>
    <col min="5" max="5" width="1.75" customWidth="1"/>
    <col min="6" max="6" width="9.625" customWidth="1"/>
    <col min="7" max="7" width="1.5" customWidth="1"/>
    <col min="8" max="8" width="3.625" customWidth="1"/>
    <col min="9" max="9" width="16.125" customWidth="1"/>
    <col min="10" max="10" width="1.625" customWidth="1"/>
    <col min="11" max="11" width="9.625" customWidth="1"/>
    <col min="12" max="12" width="1.5" customWidth="1"/>
    <col min="13" max="13" width="3.625" customWidth="1"/>
  </cols>
  <sheetData>
    <row r="1" spans="2:5" ht="3.75" customHeight="1">
      <c r="E1" s="5"/>
    </row>
    <row r="2" spans="2:5">
      <c r="B2" s="43" t="s">
        <v>42</v>
      </c>
      <c r="C2" s="43"/>
      <c r="E2" s="5"/>
    </row>
    <row r="3" spans="2:5">
      <c r="E3" s="5"/>
    </row>
    <row r="4" spans="2:5">
      <c r="B4" s="21" t="s">
        <v>43</v>
      </c>
      <c r="E4" s="5"/>
    </row>
    <row r="5" spans="2:5" ht="3" customHeight="1">
      <c r="E5" s="5"/>
    </row>
    <row r="6" spans="2:5">
      <c r="E6" s="5"/>
    </row>
    <row r="7" spans="2:5">
      <c r="E7" s="5"/>
    </row>
    <row r="8" spans="2:5">
      <c r="E8" s="5"/>
    </row>
    <row r="9" spans="2:5">
      <c r="E9" s="5"/>
    </row>
    <row r="10" spans="2:5">
      <c r="E10" s="5"/>
    </row>
    <row r="11" spans="2:5">
      <c r="E11" s="5"/>
    </row>
    <row r="12" spans="2:5">
      <c r="E12" s="5"/>
    </row>
    <row r="13" spans="2:5">
      <c r="E13" s="5"/>
    </row>
    <row r="14" spans="2:5">
      <c r="E14" s="5"/>
    </row>
    <row r="15" spans="2:5">
      <c r="E15" s="5"/>
    </row>
    <row r="16" spans="2:5">
      <c r="E16" s="5"/>
    </row>
    <row r="17" spans="1:13">
      <c r="E17" s="5"/>
    </row>
    <row r="18" spans="1:13">
      <c r="E18" s="5"/>
    </row>
    <row r="19" spans="1:13">
      <c r="E19" s="5"/>
    </row>
    <row r="20" spans="1:13">
      <c r="E20" s="5"/>
    </row>
    <row r="21" spans="1:13">
      <c r="E21" s="5"/>
    </row>
    <row r="22" spans="1:13">
      <c r="E22" s="5"/>
    </row>
    <row r="23" spans="1:13" ht="3" customHeight="1">
      <c r="E23" s="5"/>
    </row>
    <row r="24" spans="1:13" ht="15.75" customHeight="1">
      <c r="B24" s="43" t="s">
        <v>44</v>
      </c>
      <c r="C24" s="43"/>
      <c r="E24" s="5"/>
    </row>
    <row r="25" spans="1:13" ht="3.75" customHeight="1"/>
    <row r="26" spans="1:13" ht="3" customHeight="1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1:13" ht="35.25" customHeight="1">
      <c r="B27" s="30" t="s">
        <v>18</v>
      </c>
      <c r="C27" s="30" t="s">
        <v>12</v>
      </c>
      <c r="D27" s="31" t="s">
        <v>13</v>
      </c>
      <c r="E27" s="32" t="s">
        <v>34</v>
      </c>
      <c r="F27" s="33" t="s">
        <v>35</v>
      </c>
      <c r="G27" s="33" t="s">
        <v>36</v>
      </c>
      <c r="H27" s="34" t="s">
        <v>37</v>
      </c>
      <c r="I27" s="35" t="s">
        <v>14</v>
      </c>
      <c r="J27" s="32" t="s">
        <v>38</v>
      </c>
      <c r="K27" s="33" t="s">
        <v>39</v>
      </c>
      <c r="L27" s="33" t="s">
        <v>40</v>
      </c>
      <c r="M27" s="33" t="s">
        <v>41</v>
      </c>
    </row>
    <row r="28" spans="1:13" ht="16.5" customHeight="1">
      <c r="A28" s="17" t="s">
        <v>56</v>
      </c>
      <c r="B28" s="36" t="str">
        <f>_input!$C27</f>
        <v>db-crm-pss00.db01</v>
      </c>
      <c r="C28" s="22">
        <f>_input!$D27</f>
        <v>200</v>
      </c>
      <c r="D28" s="37">
        <f>_input!$I27</f>
        <v>200</v>
      </c>
      <c r="E28" s="38" t="s">
        <v>15</v>
      </c>
      <c r="F28" s="39">
        <f>_input!$G27</f>
        <v>0</v>
      </c>
      <c r="G28" s="39" t="s">
        <v>16</v>
      </c>
      <c r="H28" s="40">
        <f>_input!$I27</f>
        <v>200</v>
      </c>
      <c r="I28" s="41">
        <f>_input!$J27</f>
        <v>200</v>
      </c>
      <c r="J28" s="38" t="s">
        <v>15</v>
      </c>
      <c r="K28" s="39">
        <f>_input!$H27</f>
        <v>0</v>
      </c>
      <c r="L28" s="39" t="s">
        <v>16</v>
      </c>
      <c r="M28" s="42">
        <f>_input!$J27</f>
        <v>200</v>
      </c>
    </row>
    <row r="37" spans="14:14">
      <c r="N37" t="s">
        <v>60</v>
      </c>
    </row>
  </sheetData>
  <mergeCells count="2">
    <mergeCell ref="B2:C2"/>
    <mergeCell ref="B24:C24"/>
  </mergeCells>
  <phoneticPr fontId="1" type="noConversion"/>
  <conditionalFormatting sqref="M28">
    <cfRule type="iconSet" priority="16">
      <iconSet iconSet="3Arrows" showValue="0">
        <cfvo type="percent" val="0"/>
        <cfvo type="num" val="0"/>
        <cfvo type="num" val="0" gte="0"/>
      </iconSet>
    </cfRule>
  </conditionalFormatting>
  <conditionalFormatting sqref="H28">
    <cfRule type="iconSet" priority="17">
      <iconSet iconSet="3Arrows" showValue="0">
        <cfvo type="percent" val="0"/>
        <cfvo type="num" val="0"/>
        <cfvo type="num" val="0" gte="0"/>
      </iconSet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tabColor rgb="FF7030A0"/>
  </sheetPr>
  <dimension ref="A1:G12"/>
  <sheetViews>
    <sheetView workbookViewId="0"/>
  </sheetViews>
  <sheetFormatPr defaultRowHeight="13.5"/>
  <cols>
    <col min="1" max="1" width="11" bestFit="1" customWidth="1"/>
    <col min="2" max="2" width="18.375" bestFit="1" customWidth="1"/>
    <col min="3" max="3" width="41.875" customWidth="1"/>
    <col min="4" max="4" width="12.75" bestFit="1" customWidth="1"/>
    <col min="5" max="5" width="11.75" bestFit="1" customWidth="1"/>
    <col min="6" max="6" width="5.75" bestFit="1" customWidth="1"/>
    <col min="7" max="7" width="11.625" bestFit="1" customWidth="1"/>
  </cols>
  <sheetData>
    <row r="1" spans="1:7" ht="54" customHeight="1">
      <c r="A1" s="1" t="s">
        <v>0</v>
      </c>
      <c r="B1" t="s">
        <v>33</v>
      </c>
    </row>
    <row r="2" spans="1:7">
      <c r="A2" s="15" t="s">
        <v>1</v>
      </c>
      <c r="B2" s="15" t="s">
        <v>57</v>
      </c>
    </row>
    <row r="3" spans="1:7">
      <c r="A3" s="14" t="s">
        <v>2</v>
      </c>
      <c r="B3" s="1" t="s">
        <v>58</v>
      </c>
    </row>
    <row r="4" spans="1:7">
      <c r="A4" s="13" t="s">
        <v>3</v>
      </c>
      <c r="B4" s="13" t="b">
        <v>1</v>
      </c>
    </row>
    <row r="5" spans="1:7">
      <c r="A5" s="14" t="s">
        <v>4</v>
      </c>
      <c r="B5" s="1" t="s">
        <v>17</v>
      </c>
    </row>
    <row r="8" spans="1:7">
      <c r="A8" s="8" t="s">
        <v>11</v>
      </c>
      <c r="B8" s="9" t="s">
        <v>5</v>
      </c>
      <c r="C8" s="9" t="s">
        <v>6</v>
      </c>
      <c r="D8" s="9" t="s">
        <v>7</v>
      </c>
      <c r="E8" s="9" t="s">
        <v>8</v>
      </c>
      <c r="F8" s="9" t="s">
        <v>9</v>
      </c>
      <c r="G8" s="10" t="s">
        <v>10</v>
      </c>
    </row>
    <row r="9" spans="1:7">
      <c r="A9" s="6"/>
      <c r="B9" s="4" t="s">
        <v>45</v>
      </c>
      <c r="C9" s="4" t="str">
        <f ca="1">"["&amp;$C10&amp;"]"&amp;trend!$B24&amp;" -"&amp;$C12</f>
        <v>[智优]服务器维度日访问量数据表 -2012-12-14</v>
      </c>
      <c r="D9" s="1"/>
      <c r="E9" s="12"/>
      <c r="F9" s="11"/>
      <c r="G9" s="7"/>
    </row>
    <row r="10" spans="1:7">
      <c r="A10" s="6"/>
      <c r="B10" s="4" t="s">
        <v>61</v>
      </c>
      <c r="C10" s="4" t="s">
        <v>62</v>
      </c>
      <c r="D10" s="1" t="s">
        <v>63</v>
      </c>
      <c r="E10" s="12"/>
      <c r="F10" s="23"/>
      <c r="G10" s="7"/>
    </row>
    <row r="11" spans="1:7">
      <c r="A11" s="24" t="s">
        <v>48</v>
      </c>
      <c r="B11" s="25" t="s">
        <v>49</v>
      </c>
      <c r="C11" s="25" t="s">
        <v>59</v>
      </c>
      <c r="D11" s="26" t="s">
        <v>50</v>
      </c>
      <c r="E11" s="27"/>
      <c r="F11" s="28"/>
      <c r="G11" s="29"/>
    </row>
    <row r="12" spans="1:7">
      <c r="A12" s="6" t="s">
        <v>51</v>
      </c>
      <c r="B12" s="4" t="s">
        <v>52</v>
      </c>
      <c r="C12" s="44" t="str">
        <f ca="1">TEXT(TODAY()-1,"yyyy-mm-dd")</f>
        <v>2012-12-14</v>
      </c>
      <c r="D12" s="1" t="s">
        <v>46</v>
      </c>
      <c r="E12" s="12"/>
      <c r="F12" s="23"/>
      <c r="G12" s="7" t="s">
        <v>47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tabColor rgb="FF7030A0"/>
  </sheetPr>
  <dimension ref="A1:M46"/>
  <sheetViews>
    <sheetView workbookViewId="0"/>
  </sheetViews>
  <sheetFormatPr defaultRowHeight="13.5"/>
  <cols>
    <col min="1" max="1" width="20.625" customWidth="1"/>
    <col min="2" max="2" width="10" bestFit="1" customWidth="1"/>
    <col min="3" max="3" width="12.5" customWidth="1"/>
    <col min="4" max="4" width="13.75" customWidth="1"/>
    <col min="5" max="5" width="12.875" customWidth="1"/>
    <col min="6" max="6" width="15.625" customWidth="1"/>
    <col min="9" max="10" width="12.75" customWidth="1"/>
    <col min="11" max="13" width="9.25" bestFit="1" customWidth="1"/>
    <col min="15" max="15" width="9.25" bestFit="1" customWidth="1"/>
  </cols>
  <sheetData>
    <row r="1" spans="1:2" ht="18" customHeight="1">
      <c r="A1" t="s">
        <v>53</v>
      </c>
    </row>
    <row r="2" spans="1:2" ht="14.25" thickBot="1">
      <c r="A2" s="2" t="s">
        <v>18</v>
      </c>
      <c r="B2" t="s">
        <v>19</v>
      </c>
    </row>
    <row r="3" spans="1:2" ht="14.25" thickBot="1">
      <c r="A3" s="18" t="s">
        <v>20</v>
      </c>
      <c r="B3" s="3">
        <v>200</v>
      </c>
    </row>
    <row r="26" spans="3:13">
      <c r="C26" t="s">
        <v>30</v>
      </c>
      <c r="D26" t="s">
        <v>22</v>
      </c>
      <c r="E26" t="s">
        <v>23</v>
      </c>
      <c r="F26" t="s">
        <v>25</v>
      </c>
      <c r="G26" t="s">
        <v>26</v>
      </c>
      <c r="H26" t="s">
        <v>24</v>
      </c>
      <c r="I26" t="s">
        <v>31</v>
      </c>
      <c r="J26" t="s">
        <v>32</v>
      </c>
      <c r="K26" t="s">
        <v>27</v>
      </c>
      <c r="L26" t="s">
        <v>28</v>
      </c>
      <c r="M26" t="s">
        <v>29</v>
      </c>
    </row>
    <row r="27" spans="3:13">
      <c r="C27" s="20" t="str">
        <f>$A3</f>
        <v>db-crm-pss00.db01</v>
      </c>
      <c r="D27" s="19">
        <f>$B3</f>
        <v>200</v>
      </c>
      <c r="E27" s="19">
        <f>_input2!$B3</f>
        <v>0</v>
      </c>
      <c r="F27" s="19">
        <f>_input3!$B3</f>
        <v>0</v>
      </c>
      <c r="G27">
        <f>IF($E27=0,0,$D27/$E27-1)</f>
        <v>0</v>
      </c>
      <c r="H27">
        <f t="shared" ref="H27:H46" si="0">IF($F27=0,0,$D27/$F27-1)</f>
        <v>0</v>
      </c>
      <c r="I27" s="19">
        <f>$D27-$E27</f>
        <v>200</v>
      </c>
      <c r="J27" s="19">
        <f>$D27-$F27</f>
        <v>200</v>
      </c>
      <c r="K27">
        <f>SUMIF($D27:$D212,"&gt;0")</f>
        <v>200</v>
      </c>
      <c r="L27">
        <f>SUMIF($E27:$E212,"&gt;0")</f>
        <v>0</v>
      </c>
      <c r="M27">
        <f>SUMIF($F27:$F212,"&gt;0")</f>
        <v>0</v>
      </c>
    </row>
    <row r="28" spans="3:13">
      <c r="C28" s="20">
        <f t="shared" ref="C28:C46" si="1">$A4</f>
        <v>0</v>
      </c>
      <c r="D28" s="19">
        <f t="shared" ref="D28:D46" si="2">$B4</f>
        <v>0</v>
      </c>
      <c r="E28" s="19">
        <f>_input2!$B4</f>
        <v>0</v>
      </c>
      <c r="F28" s="19">
        <f>_input3!$B4</f>
        <v>0</v>
      </c>
      <c r="G28">
        <f t="shared" ref="G28:G46" si="3">IF($E28=0,0,$D28/$E28-1)</f>
        <v>0</v>
      </c>
      <c r="H28">
        <f t="shared" si="0"/>
        <v>0</v>
      </c>
      <c r="I28" s="19">
        <f t="shared" ref="I28:I46" si="4">$D28-$E28</f>
        <v>0</v>
      </c>
      <c r="J28" s="19">
        <f t="shared" ref="J28:J46" si="5">$D28-$F28</f>
        <v>0</v>
      </c>
    </row>
    <row r="29" spans="3:13">
      <c r="C29" s="20">
        <f t="shared" si="1"/>
        <v>0</v>
      </c>
      <c r="D29" s="19">
        <f t="shared" si="2"/>
        <v>0</v>
      </c>
      <c r="E29" s="19">
        <f>_input2!$B5</f>
        <v>0</v>
      </c>
      <c r="F29" s="19">
        <f>_input3!$B5</f>
        <v>0</v>
      </c>
      <c r="G29">
        <f t="shared" si="3"/>
        <v>0</v>
      </c>
      <c r="H29">
        <f t="shared" si="0"/>
        <v>0</v>
      </c>
      <c r="I29" s="19">
        <f t="shared" si="4"/>
        <v>0</v>
      </c>
      <c r="J29" s="19">
        <f t="shared" si="5"/>
        <v>0</v>
      </c>
    </row>
    <row r="30" spans="3:13">
      <c r="C30" s="20">
        <f t="shared" si="1"/>
        <v>0</v>
      </c>
      <c r="D30" s="19">
        <f t="shared" si="2"/>
        <v>0</v>
      </c>
      <c r="E30" s="19">
        <f>_input2!$B6</f>
        <v>0</v>
      </c>
      <c r="F30" s="19">
        <f>_input3!$B6</f>
        <v>0</v>
      </c>
      <c r="G30">
        <f t="shared" si="3"/>
        <v>0</v>
      </c>
      <c r="H30">
        <f t="shared" si="0"/>
        <v>0</v>
      </c>
      <c r="I30" s="19">
        <f t="shared" si="4"/>
        <v>0</v>
      </c>
      <c r="J30" s="19">
        <f t="shared" si="5"/>
        <v>0</v>
      </c>
    </row>
    <row r="31" spans="3:13">
      <c r="C31" s="20">
        <f t="shared" si="1"/>
        <v>0</v>
      </c>
      <c r="D31" s="19">
        <f t="shared" si="2"/>
        <v>0</v>
      </c>
      <c r="E31" s="19">
        <f>_input2!$B7</f>
        <v>0</v>
      </c>
      <c r="F31" s="19">
        <f>_input3!$B7</f>
        <v>0</v>
      </c>
      <c r="G31">
        <f t="shared" si="3"/>
        <v>0</v>
      </c>
      <c r="H31">
        <f t="shared" si="0"/>
        <v>0</v>
      </c>
      <c r="I31" s="19">
        <f t="shared" si="4"/>
        <v>0</v>
      </c>
      <c r="J31" s="19">
        <f t="shared" si="5"/>
        <v>0</v>
      </c>
    </row>
    <row r="32" spans="3:13">
      <c r="C32" s="20">
        <f t="shared" si="1"/>
        <v>0</v>
      </c>
      <c r="D32" s="19">
        <f t="shared" si="2"/>
        <v>0</v>
      </c>
      <c r="E32" s="19">
        <f>_input2!$B8</f>
        <v>0</v>
      </c>
      <c r="F32" s="19">
        <f>_input3!$B8</f>
        <v>0</v>
      </c>
      <c r="G32">
        <f t="shared" si="3"/>
        <v>0</v>
      </c>
      <c r="H32">
        <f t="shared" si="0"/>
        <v>0</v>
      </c>
      <c r="I32" s="19">
        <f t="shared" si="4"/>
        <v>0</v>
      </c>
      <c r="J32" s="19">
        <f t="shared" si="5"/>
        <v>0</v>
      </c>
    </row>
    <row r="33" spans="3:10">
      <c r="C33" s="20">
        <f t="shared" si="1"/>
        <v>0</v>
      </c>
      <c r="D33" s="19">
        <f t="shared" si="2"/>
        <v>0</v>
      </c>
      <c r="E33" s="19">
        <f>_input2!$B9</f>
        <v>0</v>
      </c>
      <c r="F33" s="19">
        <f>_input3!$B9</f>
        <v>0</v>
      </c>
      <c r="G33">
        <f t="shared" si="3"/>
        <v>0</v>
      </c>
      <c r="H33">
        <f t="shared" si="0"/>
        <v>0</v>
      </c>
      <c r="I33" s="19">
        <f t="shared" si="4"/>
        <v>0</v>
      </c>
      <c r="J33" s="19">
        <f t="shared" si="5"/>
        <v>0</v>
      </c>
    </row>
    <row r="34" spans="3:10">
      <c r="C34" s="20">
        <f t="shared" si="1"/>
        <v>0</v>
      </c>
      <c r="D34" s="19">
        <f t="shared" si="2"/>
        <v>0</v>
      </c>
      <c r="E34" s="19">
        <f>_input2!$B10</f>
        <v>0</v>
      </c>
      <c r="F34" s="19">
        <f>_input3!$B10</f>
        <v>0</v>
      </c>
      <c r="G34">
        <f t="shared" si="3"/>
        <v>0</v>
      </c>
      <c r="H34">
        <f t="shared" si="0"/>
        <v>0</v>
      </c>
      <c r="I34" s="19">
        <f t="shared" si="4"/>
        <v>0</v>
      </c>
      <c r="J34" s="19">
        <f t="shared" si="5"/>
        <v>0</v>
      </c>
    </row>
    <row r="35" spans="3:10">
      <c r="C35" s="20">
        <f t="shared" si="1"/>
        <v>0</v>
      </c>
      <c r="D35" s="19">
        <f t="shared" si="2"/>
        <v>0</v>
      </c>
      <c r="E35" s="19">
        <f>_input2!$B11</f>
        <v>0</v>
      </c>
      <c r="F35" s="19">
        <f>_input3!$B11</f>
        <v>0</v>
      </c>
      <c r="G35">
        <f t="shared" si="3"/>
        <v>0</v>
      </c>
      <c r="H35">
        <f t="shared" si="0"/>
        <v>0</v>
      </c>
      <c r="I35" s="19">
        <f t="shared" si="4"/>
        <v>0</v>
      </c>
      <c r="J35" s="19">
        <f t="shared" si="5"/>
        <v>0</v>
      </c>
    </row>
    <row r="36" spans="3:10">
      <c r="C36" s="20">
        <f t="shared" si="1"/>
        <v>0</v>
      </c>
      <c r="D36" s="19">
        <f t="shared" si="2"/>
        <v>0</v>
      </c>
      <c r="E36" s="19">
        <f>_input2!$B12</f>
        <v>0</v>
      </c>
      <c r="F36" s="19">
        <f>_input3!$B12</f>
        <v>0</v>
      </c>
      <c r="G36">
        <f t="shared" si="3"/>
        <v>0</v>
      </c>
      <c r="H36">
        <f t="shared" si="0"/>
        <v>0</v>
      </c>
      <c r="I36" s="19">
        <f t="shared" si="4"/>
        <v>0</v>
      </c>
      <c r="J36" s="19">
        <f t="shared" si="5"/>
        <v>0</v>
      </c>
    </row>
    <row r="37" spans="3:10">
      <c r="C37" s="20">
        <f t="shared" si="1"/>
        <v>0</v>
      </c>
      <c r="D37" s="19">
        <f t="shared" si="2"/>
        <v>0</v>
      </c>
      <c r="E37" s="19">
        <f>_input2!$B13</f>
        <v>0</v>
      </c>
      <c r="F37" s="19">
        <f>_input3!$B13</f>
        <v>0</v>
      </c>
      <c r="G37">
        <f t="shared" si="3"/>
        <v>0</v>
      </c>
      <c r="H37">
        <f t="shared" si="0"/>
        <v>0</v>
      </c>
      <c r="I37" s="19">
        <f t="shared" si="4"/>
        <v>0</v>
      </c>
      <c r="J37" s="19">
        <f t="shared" si="5"/>
        <v>0</v>
      </c>
    </row>
    <row r="38" spans="3:10">
      <c r="C38" s="20">
        <f t="shared" si="1"/>
        <v>0</v>
      </c>
      <c r="D38" s="19">
        <f t="shared" si="2"/>
        <v>0</v>
      </c>
      <c r="E38" s="19">
        <f>_input2!$B14</f>
        <v>0</v>
      </c>
      <c r="F38" s="19">
        <f>_input3!$B14</f>
        <v>0</v>
      </c>
      <c r="G38">
        <f t="shared" si="3"/>
        <v>0</v>
      </c>
      <c r="H38">
        <f t="shared" si="0"/>
        <v>0</v>
      </c>
      <c r="I38" s="19">
        <f t="shared" si="4"/>
        <v>0</v>
      </c>
      <c r="J38" s="19">
        <f t="shared" si="5"/>
        <v>0</v>
      </c>
    </row>
    <row r="39" spans="3:10">
      <c r="C39" s="20">
        <f t="shared" si="1"/>
        <v>0</v>
      </c>
      <c r="D39" s="19">
        <f t="shared" si="2"/>
        <v>0</v>
      </c>
      <c r="E39" s="19">
        <f>_input2!$B15</f>
        <v>0</v>
      </c>
      <c r="F39" s="19">
        <f>_input3!$B15</f>
        <v>0</v>
      </c>
      <c r="G39">
        <f t="shared" si="3"/>
        <v>0</v>
      </c>
      <c r="H39">
        <f t="shared" si="0"/>
        <v>0</v>
      </c>
      <c r="I39" s="19">
        <f t="shared" si="4"/>
        <v>0</v>
      </c>
      <c r="J39" s="19">
        <f t="shared" si="5"/>
        <v>0</v>
      </c>
    </row>
    <row r="40" spans="3:10">
      <c r="C40" s="20">
        <f t="shared" si="1"/>
        <v>0</v>
      </c>
      <c r="D40" s="19">
        <f t="shared" si="2"/>
        <v>0</v>
      </c>
      <c r="E40" s="19">
        <f>_input2!$B16</f>
        <v>0</v>
      </c>
      <c r="F40" s="19">
        <f>_input3!$B16</f>
        <v>0</v>
      </c>
      <c r="G40">
        <f t="shared" si="3"/>
        <v>0</v>
      </c>
      <c r="H40">
        <f t="shared" si="0"/>
        <v>0</v>
      </c>
      <c r="I40" s="19">
        <f t="shared" si="4"/>
        <v>0</v>
      </c>
      <c r="J40" s="19">
        <f t="shared" si="5"/>
        <v>0</v>
      </c>
    </row>
    <row r="41" spans="3:10">
      <c r="C41" s="20">
        <f t="shared" si="1"/>
        <v>0</v>
      </c>
      <c r="D41" s="19">
        <f t="shared" si="2"/>
        <v>0</v>
      </c>
      <c r="E41" s="19">
        <f>_input2!$B17</f>
        <v>0</v>
      </c>
      <c r="F41" s="19">
        <f>_input3!$B17</f>
        <v>0</v>
      </c>
      <c r="G41">
        <f t="shared" si="3"/>
        <v>0</v>
      </c>
      <c r="H41">
        <f t="shared" si="0"/>
        <v>0</v>
      </c>
      <c r="I41" s="19">
        <f t="shared" si="4"/>
        <v>0</v>
      </c>
      <c r="J41" s="19">
        <f t="shared" si="5"/>
        <v>0</v>
      </c>
    </row>
    <row r="42" spans="3:10">
      <c r="C42" s="20">
        <f t="shared" si="1"/>
        <v>0</v>
      </c>
      <c r="D42" s="19">
        <f t="shared" si="2"/>
        <v>0</v>
      </c>
      <c r="E42" s="19">
        <f>_input2!$B18</f>
        <v>0</v>
      </c>
      <c r="F42" s="19">
        <f>_input3!$B18</f>
        <v>0</v>
      </c>
      <c r="G42">
        <f t="shared" si="3"/>
        <v>0</v>
      </c>
      <c r="H42">
        <f t="shared" si="0"/>
        <v>0</v>
      </c>
      <c r="I42" s="19">
        <f t="shared" si="4"/>
        <v>0</v>
      </c>
      <c r="J42" s="19">
        <f t="shared" si="5"/>
        <v>0</v>
      </c>
    </row>
    <row r="43" spans="3:10">
      <c r="C43" s="20">
        <f t="shared" si="1"/>
        <v>0</v>
      </c>
      <c r="D43" s="19">
        <f t="shared" si="2"/>
        <v>0</v>
      </c>
      <c r="E43" s="19">
        <f>_input2!$B19</f>
        <v>0</v>
      </c>
      <c r="F43" s="19">
        <f>_input3!$B19</f>
        <v>0</v>
      </c>
      <c r="G43">
        <f t="shared" si="3"/>
        <v>0</v>
      </c>
      <c r="H43">
        <f t="shared" si="0"/>
        <v>0</v>
      </c>
      <c r="I43" s="19">
        <f t="shared" si="4"/>
        <v>0</v>
      </c>
      <c r="J43" s="19">
        <f t="shared" si="5"/>
        <v>0</v>
      </c>
    </row>
    <row r="44" spans="3:10">
      <c r="C44" s="20">
        <f t="shared" si="1"/>
        <v>0</v>
      </c>
      <c r="D44" s="19">
        <f t="shared" si="2"/>
        <v>0</v>
      </c>
      <c r="E44" s="19">
        <f>_input2!$B20</f>
        <v>0</v>
      </c>
      <c r="F44" s="19">
        <f>_input3!$B20</f>
        <v>0</v>
      </c>
      <c r="G44">
        <f t="shared" si="3"/>
        <v>0</v>
      </c>
      <c r="H44">
        <f t="shared" si="0"/>
        <v>0</v>
      </c>
      <c r="I44" s="19">
        <f t="shared" si="4"/>
        <v>0</v>
      </c>
      <c r="J44" s="19">
        <f t="shared" si="5"/>
        <v>0</v>
      </c>
    </row>
    <row r="45" spans="3:10">
      <c r="C45" s="20">
        <f t="shared" si="1"/>
        <v>0</v>
      </c>
      <c r="D45" s="19">
        <f t="shared" si="2"/>
        <v>0</v>
      </c>
      <c r="E45" s="19">
        <f>_input2!$B21</f>
        <v>0</v>
      </c>
      <c r="F45" s="19">
        <f>_input3!$B21</f>
        <v>0</v>
      </c>
      <c r="G45">
        <f t="shared" si="3"/>
        <v>0</v>
      </c>
      <c r="H45">
        <f t="shared" si="0"/>
        <v>0</v>
      </c>
      <c r="I45" s="19">
        <f t="shared" si="4"/>
        <v>0</v>
      </c>
      <c r="J45" s="19">
        <f t="shared" si="5"/>
        <v>0</v>
      </c>
    </row>
    <row r="46" spans="3:10">
      <c r="C46" s="20">
        <f t="shared" si="1"/>
        <v>0</v>
      </c>
      <c r="D46" s="19">
        <f t="shared" si="2"/>
        <v>0</v>
      </c>
      <c r="E46" s="19">
        <f>_input2!$B22</f>
        <v>0</v>
      </c>
      <c r="F46" s="19">
        <f>_input3!$B22</f>
        <v>0</v>
      </c>
      <c r="G46">
        <f t="shared" si="3"/>
        <v>0</v>
      </c>
      <c r="H46">
        <f t="shared" si="0"/>
        <v>0</v>
      </c>
      <c r="I46" s="19">
        <f t="shared" si="4"/>
        <v>0</v>
      </c>
      <c r="J46" s="19">
        <f t="shared" si="5"/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7030A0"/>
  </sheetPr>
  <dimension ref="A1:B3"/>
  <sheetViews>
    <sheetView workbookViewId="0">
      <selection activeCell="B3" sqref="B3"/>
    </sheetView>
  </sheetViews>
  <sheetFormatPr defaultRowHeight="13.5"/>
  <cols>
    <col min="1" max="1" width="20.625" customWidth="1"/>
    <col min="2" max="2" width="10" bestFit="1" customWidth="1"/>
    <col min="3" max="3" width="12.5" customWidth="1"/>
    <col min="4" max="4" width="13.75" customWidth="1"/>
    <col min="5" max="5" width="9.25" bestFit="1" customWidth="1"/>
    <col min="7" max="7" width="9.25" bestFit="1" customWidth="1"/>
    <col min="10" max="12" width="9.25" bestFit="1" customWidth="1"/>
    <col min="14" max="14" width="9.25" bestFit="1" customWidth="1"/>
  </cols>
  <sheetData>
    <row r="1" spans="1:2" ht="18" customHeight="1">
      <c r="A1" t="s">
        <v>54</v>
      </c>
    </row>
    <row r="2" spans="1:2" ht="14.25" thickBot="1">
      <c r="A2" s="2" t="s">
        <v>18</v>
      </c>
      <c r="B2" t="s">
        <v>21</v>
      </c>
    </row>
    <row r="3" spans="1:2" ht="14.25" thickBot="1">
      <c r="A3" s="18" t="s">
        <v>20</v>
      </c>
      <c r="B3" s="3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7030A0"/>
  </sheetPr>
  <dimension ref="A1:B3"/>
  <sheetViews>
    <sheetView workbookViewId="0">
      <selection activeCell="B3" sqref="B3"/>
    </sheetView>
  </sheetViews>
  <sheetFormatPr defaultRowHeight="13.5"/>
  <cols>
    <col min="1" max="1" width="20.625" customWidth="1"/>
    <col min="2" max="2" width="10" bestFit="1" customWidth="1"/>
    <col min="3" max="3" width="12.5" customWidth="1"/>
    <col min="4" max="4" width="13.75" customWidth="1"/>
    <col min="5" max="5" width="9.25" bestFit="1" customWidth="1"/>
    <col min="7" max="7" width="9.25" bestFit="1" customWidth="1"/>
    <col min="10" max="12" width="9.25" bestFit="1" customWidth="1"/>
    <col min="14" max="14" width="9.25" bestFit="1" customWidth="1"/>
  </cols>
  <sheetData>
    <row r="1" spans="1:2" ht="18" customHeight="1">
      <c r="A1" t="s">
        <v>55</v>
      </c>
    </row>
    <row r="2" spans="1:2" ht="14.25" thickBot="1">
      <c r="A2" s="2" t="s">
        <v>18</v>
      </c>
      <c r="B2" t="s">
        <v>21</v>
      </c>
    </row>
    <row r="3" spans="1:2" ht="14.25" thickBot="1">
      <c r="A3" s="18" t="s">
        <v>20</v>
      </c>
      <c r="B3" s="3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trend</vt:lpstr>
      <vt:lpstr>_settings</vt:lpstr>
      <vt:lpstr>_input</vt:lpstr>
      <vt:lpstr>_input2</vt:lpstr>
      <vt:lpstr>_input3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2012-12-15T06:57:54Z</dcterms:modified>
</cp:coreProperties>
</file>