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8" r:id="rId3"/>
    <sheet name="_input2" sheetId="9" r:id="rId4"/>
  </sheets>
  <definedNames>
    <definedName name="table1DataSource" localSheetId="3">OFFSET(_input2!$A2,0,0,COUNTA(_input2!$A:$A)-1, 4)</definedName>
    <definedName name="trendChartDataSource" localSheetId="2">OFFSET(_input!$A2,0,0,COUNTA(_input!$A:$A)-1, 2)</definedName>
  </definedNames>
  <calcPr calcId="125725"/>
</workbook>
</file>

<file path=xl/calcChain.xml><?xml version="1.0" encoding="utf-8"?>
<calcChain xmlns="http://schemas.openxmlformats.org/spreadsheetml/2006/main">
  <c r="B24" i="5"/>
  <c r="C9" i="2" s="1"/>
  <c r="B2" i="5"/>
  <c r="D28"/>
  <c r="E28"/>
  <c r="C28"/>
  <c r="B2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<sst xmlns="http://schemas.openxmlformats.org/spreadsheetml/2006/main" count="51" uniqueCount="47">
  <si>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</si>
  <si>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</si>
  <si>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</si>
  <si>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</si>
  <si>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</si>
  <si>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</si>
  <si>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</si>
  <si>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</si>
  <si>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</si>
  <si>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</si>
  <si>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</si>
  <si>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</si>
  <si>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jdbc</t>
    <phoneticPr fontId="1" type="noConversion"/>
  </si>
  <si>
    <t>dummy</t>
    <phoneticPr fontId="1" type="noConversion"/>
  </si>
  <si>
    <t>downloadFileName</t>
    <phoneticPr fontId="1" type="noConversion"/>
  </si>
  <si>
    <t>calendar</t>
    <phoneticPr fontId="1" type="noConversion"/>
  </si>
  <si>
    <t>yyyy-MM-dd</t>
    <phoneticPr fontId="1" type="noConversion"/>
  </si>
  <si>
    <t>模块名</t>
    <phoneticPr fontId="1" type="noConversion"/>
  </si>
  <si>
    <t>moduleName</t>
    <phoneticPr fontId="1" type="noConversion"/>
  </si>
  <si>
    <t>input</t>
    <phoneticPr fontId="1" type="noConversion"/>
  </si>
  <si>
    <t>日期</t>
    <phoneticPr fontId="1" type="noConversion"/>
  </si>
  <si>
    <t>selectedDate</t>
    <phoneticPr fontId="1" type="noConversion"/>
  </si>
  <si>
    <t>crm</t>
    <phoneticPr fontId="1" type="noConversion"/>
  </si>
  <si>
    <t>crm123</t>
    <phoneticPr fontId="1" type="noConversion"/>
  </si>
  <si>
    <t>crm_tomcat_pss</t>
  </si>
  <si>
    <t xml:space="preserve">   </t>
    <phoneticPr fontId="1" type="noConversion"/>
  </si>
  <si>
    <t>moduleCnName</t>
    <phoneticPr fontId="1" type="noConversion"/>
  </si>
  <si>
    <t>智优</t>
    <phoneticPr fontId="1" type="noConversion"/>
  </si>
  <si>
    <t>provided</t>
    <phoneticPr fontId="1" type="noConversion"/>
  </si>
  <si>
    <t>时间</t>
    <phoneticPr fontId="1" type="noConversion"/>
  </si>
  <si>
    <t>并发数</t>
    <phoneticPr fontId="1" type="noConversion"/>
  </si>
  <si>
    <t>秒并发</t>
    <phoneticPr fontId="1" type="noConversion"/>
  </si>
  <si>
    <t>URL并发</t>
    <phoneticPr fontId="1" type="noConversion"/>
  </si>
  <si>
    <t>/pss-web/material/saveOrUpdateIdea.action</t>
  </si>
  <si>
    <t>时间</t>
    <phoneticPr fontId="1" type="noConversion"/>
  </si>
  <si>
    <t>秒并发数</t>
    <phoneticPr fontId="1" type="noConversion"/>
  </si>
  <si>
    <t>URL</t>
    <phoneticPr fontId="1" type="noConversion"/>
  </si>
  <si>
    <t>URL并发数</t>
    <phoneticPr fontId="1" type="noConversion"/>
  </si>
  <si>
    <t>秒并发访问量</t>
    <phoneticPr fontId="1" type="noConversion"/>
  </si>
  <si>
    <t>秒并发TopN</t>
    <phoneticPr fontId="1" type="noConversion"/>
  </si>
  <si>
    <t>topN</t>
    <phoneticPr fontId="1" type="noConversion"/>
  </si>
  <si>
    <t>URL并发阀值</t>
    <phoneticPr fontId="1" type="noConversion"/>
  </si>
  <si>
    <t>threshold</t>
    <phoneticPr fontId="1" type="noConversion"/>
  </si>
  <si>
    <t>select t.ts as `时间`, t.ts_cnt as `并发数` from (select ts, count(ts) as ts_cnt from ${moduleName} where ts &gt;= str_to_date('${selectedDate} 00:00:00','%Y-%m-%d %H:%i:%s') and ts &lt;= str_to_date('${selectedDate} 23:59:59','%Y-%m-%d %H:%i:%s')  group by ts having ts_cnt &gt; 1 order by ts_cnt desc limit ${topN}) t order by `时间`;</t>
    <phoneticPr fontId="1" type="noConversion"/>
  </si>
  <si>
    <t>50</t>
    <phoneticPr fontId="1" type="noConversion"/>
  </si>
  <si>
    <t>8</t>
    <phoneticPr fontId="1" type="noConversion"/>
  </si>
  <si>
    <t>select tt.ts as `时间`, tt.ts_cnt as `秒并发`, tt.url, count(tt.url) as `URL并发` from (select t.ts, t.url, gb_ts.ts_cnt from ${moduleName} t inner join (select ts, count(ts) as ts_cnt from ${moduleName} where ts &gt;= str_to_date('${selectedDate} 00:00:00','%Y-%m-%d %H:%i:%s') and ts &lt;= str_to_date('${selectedDate} 23:59:59','%Y-%m-%d %H:%i:%s')  group by ts order by ts_cnt desc limit ${topN}) gb_ts on t.ts = gb_ts.ts) tt group by tt.url, tt.ts, tt.ts_cnt having `URL并发` &gt; ${threshold} order by tt.ts_cnt desc, `URL并发` desc;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</si>
</sst>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h:mm:ss;@"/>
    <numFmt numFmtId="177" formatCode="0;[Red]0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8764000366222"/>
      </left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0" fontId="0" fillId="0" borderId="3" xfId="0" applyBorder="1" applyAlignment="1" applyProtection="1">
      <alignment vertical="center" wrapText="1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0" fontId="0" fillId="0" borderId="11" xfId="0" applyBorder="1" applyAlignment="1" applyProtection="1">
      <alignment vertical="center" wrapText="1"/>
    </xf>
    <xf numFmtId="0" fontId="0" fillId="0" borderId="12" xfId="0" applyBorder="1">
      <alignment vertical="center"/>
    </xf>
    <xf numFmtId="0" fontId="8" fillId="6" borderId="13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right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177" fontId="0" fillId="0" borderId="9" xfId="0" applyNumberFormat="1" applyBorder="1" applyAlignment="1">
      <alignment horizontal="right" vertical="center"/>
    </xf>
    <xf numFmtId="49" fontId="0" fillId="0" borderId="9" xfId="0" applyNumberFormat="1" applyBorder="1" applyAlignment="1">
      <alignment horizontal="left" vertical="center"/>
    </xf>
    <xf numFmtId="176" fontId="0" fillId="0" borderId="9" xfId="0" applyNumberFormat="1" applyBorder="1" applyAlignment="1">
      <alignment horizontal="center" vertical="center"/>
    </xf>
    <xf numFmtId="0" fontId="0" fillId="0" borderId="3" xfId="0" quotePrefix="1" applyFill="1" applyBorder="1">
      <alignment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7" formatCode="0;[Red]0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theme="0" tint="-0.14996795556505021"/>
        </right>
        <top/>
        <bottom/>
      </border>
    </dxf>
    <dxf>
      <numFmt numFmtId="177" formatCode="0;[Red]0"/>
      <alignment horizontal="right" vertical="center" textRotation="0" wrapText="0" indent="0" relativeIndent="255" justifyLastLine="0" shrinkToFit="0" mergeCell="0" readingOrder="0"/>
      <border diagonalUp="0" diagonalDown="0" outline="0">
        <left/>
        <right style="thin">
          <color theme="0" tint="-0.14996795556505021"/>
        </right>
        <top/>
        <bottom/>
      </border>
    </dxf>
    <dxf>
      <numFmt numFmtId="176" formatCode="h:mm:ss;@"/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outline="0">
        <right style="thin">
          <color theme="0" tint="-0.1498764000366222"/>
        </right>
        <top style="thin">
          <color theme="3" tint="0.79998168889431442"/>
        </top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2706123974558448E-2"/>
          <c:y val="4.0864285903655984E-2"/>
          <c:w val="0.83750698680032098"/>
          <c:h val="0.80433945756780489"/>
        </c:manualLayout>
      </c:layout>
      <c:lineChart>
        <c:grouping val="standard"/>
        <c:ser>
          <c:idx val="0"/>
          <c:order val="0"/>
          <c:tx>
            <c:strRef>
              <c:f>_input!$B$2</c:f>
              <c:strCache>
                <c:ptCount val="1"/>
                <c:pt idx="0">
                  <c:v>并发数</c:v>
                </c:pt>
              </c:strCache>
            </c:strRef>
          </c:tx>
          <c:cat>
            <c:numRef>
              <c:f>_input!$A$3</c:f>
              <c:numCache>
                <c:formatCode>h:mm:ss;@</c:formatCode>
                <c:ptCount val="1"/>
                <c:pt idx="0">
                  <c:v>41247.70758101852</c:v>
                </c:pt>
              </c:numCache>
            </c:numRef>
          </c:cat>
          <c:val>
            <c:numRef>
              <c:f>_input!$B$3</c:f>
              <c:numCache>
                <c:formatCode>#,##0</c:formatCode>
                <c:ptCount val="1"/>
                <c:pt idx="0">
                  <c:v>100</c:v>
                </c:pt>
              </c:numCache>
            </c:numRef>
          </c:val>
        </c:ser>
        <c:marker val="1"/>
        <c:axId val="80622720"/>
        <c:axId val="80624256"/>
      </c:lineChart>
      <c:catAx>
        <c:axId val="80622720"/>
        <c:scaling>
          <c:orientation val="minMax"/>
        </c:scaling>
        <c:axPos val="b"/>
        <c:majorGridlines/>
        <c:numFmt formatCode="h:mm:ss;@" sourceLinked="1"/>
        <c:majorTickMark val="none"/>
        <c:tickLblPos val="nextTo"/>
        <c:crossAx val="80624256"/>
        <c:crosses val="autoZero"/>
        <c:auto val="1"/>
        <c:lblAlgn val="ctr"/>
        <c:lblOffset val="100"/>
      </c:catAx>
      <c:valAx>
        <c:axId val="8062425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062272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5</xdr:col>
      <xdr:colOff>9525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" displayName="table1" ref="B27:E28" totalsRowShown="0" tableBorderDxfId="15">
  <tableColumns count="4">
    <tableColumn id="1" name="时间" dataDxfId="14">
      <calculatedColumnFormula>_input2!A3</calculatedColumnFormula>
    </tableColumn>
    <tableColumn id="7" name="秒并发数" dataDxfId="13">
      <calculatedColumnFormula>_input2!B3</calculatedColumnFormula>
    </tableColumn>
    <tableColumn id="13" name="URL" dataDxfId="12">
      <calculatedColumnFormula>_input2!$C3</calculatedColumnFormula>
    </tableColumn>
    <tableColumn id="20" name="URL并发数" dataDxfId="11">
      <calculatedColumnFormula>_input2!D3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>
      <calculatedColumnFormula>trend!$B24</calculatedColumnFormula>
    </tableColumn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4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7.75" customWidth="1"/>
    <col min="4" max="4" width="64.25" customWidth="1"/>
    <col min="5" max="5" width="13.625" customWidth="1"/>
    <col min="6" max="7" width="9.625" customWidth="1"/>
    <col min="8" max="8" width="1.5" customWidth="1"/>
    <col min="9" max="9" width="2.125" customWidth="1"/>
  </cols>
  <sheetData>
    <row r="1" spans="2:5" ht="3.75" customHeight="1">
      <c r="E1" s="4"/>
    </row>
    <row r="2" spans="2:5">
      <c r="B2" s="35" t="str">
        <f>"Top"&amp;_settings!$C11&amp;"每秒并发数趋势图"</f>
        <v>Top50每秒并发数趋势图</v>
      </c>
      <c r="C2" s="35"/>
      <c r="E2" s="4"/>
    </row>
    <row r="3" spans="2:5">
      <c r="E3" s="4"/>
    </row>
    <row r="4" spans="2:5">
      <c r="B4" s="17" t="s">
        <v>38</v>
      </c>
      <c r="E4" s="4"/>
    </row>
    <row r="5" spans="2:5" ht="3" customHeight="1">
      <c r="E5" s="4"/>
    </row>
    <row r="6" spans="2:5">
      <c r="E6" s="4"/>
    </row>
    <row r="7" spans="2:5">
      <c r="E7" s="4"/>
    </row>
    <row r="8" spans="2:5">
      <c r="E8" s="4"/>
    </row>
    <row r="9" spans="2:5">
      <c r="E9" s="4"/>
    </row>
    <row r="10" spans="2:5">
      <c r="E10" s="4"/>
    </row>
    <row r="11" spans="2:5">
      <c r="E11" s="4"/>
    </row>
    <row r="12" spans="2:5">
      <c r="E12" s="4"/>
    </row>
    <row r="13" spans="2:5">
      <c r="E13" s="4"/>
    </row>
    <row r="14" spans="2:5">
      <c r="E14" s="4"/>
    </row>
    <row r="15" spans="2:5">
      <c r="E15" s="4"/>
    </row>
    <row r="16" spans="2:5">
      <c r="E16" s="4"/>
    </row>
    <row r="17" spans="2:5">
      <c r="E17" s="4"/>
    </row>
    <row r="18" spans="2:5">
      <c r="E18" s="4"/>
    </row>
    <row r="19" spans="2:5">
      <c r="E19" s="4"/>
    </row>
    <row r="20" spans="2:5">
      <c r="E20" s="4"/>
    </row>
    <row r="21" spans="2:5">
      <c r="E21" s="4"/>
    </row>
    <row r="22" spans="2:5">
      <c r="E22" s="4"/>
    </row>
    <row r="23" spans="2:5" ht="3" customHeight="1">
      <c r="E23" s="4"/>
    </row>
    <row r="24" spans="2:5" ht="15.75" customHeight="1">
      <c r="B24" s="35" t="str">
        <f>"URL每秒并发数（&gt;"&amp;_settings!C12&amp;"）访问量数据表"</f>
        <v>URL每秒并发数（&gt;8）访问量数据表</v>
      </c>
      <c r="C24" s="35"/>
      <c r="E24" s="4"/>
    </row>
    <row r="25" spans="2:5" ht="3.75" customHeight="1"/>
    <row r="26" spans="2:5" ht="3" customHeight="1">
      <c r="B26" s="15"/>
      <c r="C26" s="15"/>
      <c r="D26" s="15"/>
      <c r="E26" s="15"/>
    </row>
    <row r="27" spans="2:5" ht="33.75" customHeight="1">
      <c r="B27" s="25" t="s">
        <v>34</v>
      </c>
      <c r="C27" s="25" t="s">
        <v>35</v>
      </c>
      <c r="D27" s="29" t="s">
        <v>36</v>
      </c>
      <c r="E27" s="30" t="s">
        <v>37</v>
      </c>
    </row>
    <row r="28" spans="2:5">
      <c r="B28" s="33">
        <f>_input2!A3</f>
        <v>41247.70758101852</v>
      </c>
      <c r="C28" s="31">
        <f>_input2!B3</f>
        <v>10</v>
      </c>
      <c r="D28" s="32" t="str">
        <f>_input2!$C3</f>
        <v>/pss-web/material/saveOrUpdateIdea.action</v>
      </c>
      <c r="E28" s="31">
        <f>_input2!D3</f>
        <v>5</v>
      </c>
    </row>
    <row r="34" spans="10:10">
      <c r="J34" t="s">
        <v>25</v>
      </c>
    </row>
  </sheetData>
  <mergeCells count="2">
    <mergeCell ref="B2:C2"/>
    <mergeCell ref="B24:C24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2.25" bestFit="1" customWidth="1"/>
    <col min="2" max="2" width="18.375" bestFit="1" customWidth="1"/>
    <col min="3" max="3" width="42.875" bestFit="1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13</v>
      </c>
    </row>
    <row r="2" spans="1:7">
      <c r="A2" s="14" t="s">
        <v>1</v>
      </c>
      <c r="B2" s="14" t="s">
        <v>22</v>
      </c>
    </row>
    <row r="3" spans="1:7">
      <c r="A3" s="13" t="s">
        <v>2</v>
      </c>
      <c r="B3" s="1" t="s">
        <v>23</v>
      </c>
    </row>
    <row r="4" spans="1:7">
      <c r="A4" s="12" t="s">
        <v>3</v>
      </c>
      <c r="B4" s="12" t="b">
        <v>1</v>
      </c>
    </row>
    <row r="5" spans="1:7">
      <c r="A5" s="13" t="s">
        <v>4</v>
      </c>
      <c r="B5" s="1" t="s">
        <v>12</v>
      </c>
    </row>
    <row r="8" spans="1:7">
      <c r="A8" s="7" t="s">
        <v>11</v>
      </c>
      <c r="B8" s="8" t="s">
        <v>5</v>
      </c>
      <c r="C8" s="8" t="s">
        <v>6</v>
      </c>
      <c r="D8" s="8" t="s">
        <v>7</v>
      </c>
      <c r="E8" s="8" t="s">
        <v>8</v>
      </c>
      <c r="F8" s="8" t="s">
        <v>9</v>
      </c>
      <c r="G8" s="9" t="s">
        <v>10</v>
      </c>
    </row>
    <row r="9" spans="1:7">
      <c r="A9" s="5"/>
      <c r="B9" s="3" t="s">
        <v>14</v>
      </c>
      <c r="C9" s="3" t="str">
        <f>"["&amp;$C10&amp;"]"&amp;trend!$B24&amp;" -"&amp;$C14</f>
        <v>[智优]URL每秒并发数（&gt;8）访问量数据表 -</v>
      </c>
      <c r="D9" s="1"/>
      <c r="E9" s="11"/>
      <c r="F9" s="10"/>
      <c r="G9" s="6"/>
    </row>
    <row r="10" spans="1:7">
      <c r="A10" s="5"/>
      <c r="B10" s="3" t="s">
        <v>26</v>
      </c>
      <c r="C10" s="3" t="s">
        <v>27</v>
      </c>
      <c r="D10" s="1" t="s">
        <v>28</v>
      </c>
      <c r="E10" s="11"/>
      <c r="F10" s="18"/>
      <c r="G10" s="6"/>
    </row>
    <row r="11" spans="1:7">
      <c r="A11" s="5" t="s">
        <v>39</v>
      </c>
      <c r="B11" s="3" t="s">
        <v>40</v>
      </c>
      <c r="C11" s="34" t="s">
        <v>44</v>
      </c>
      <c r="D11" s="1" t="s">
        <v>19</v>
      </c>
      <c r="E11" s="11"/>
      <c r="F11" s="18"/>
      <c r="G11" s="6"/>
    </row>
    <row r="12" spans="1:7">
      <c r="A12" s="5" t="s">
        <v>41</v>
      </c>
      <c r="B12" s="3" t="s">
        <v>42</v>
      </c>
      <c r="C12" s="34" t="s">
        <v>45</v>
      </c>
      <c r="D12" s="1" t="s">
        <v>19</v>
      </c>
      <c r="E12" s="11"/>
      <c r="F12" s="18"/>
      <c r="G12" s="6"/>
    </row>
    <row r="13" spans="1:7">
      <c r="A13" s="5" t="s">
        <v>17</v>
      </c>
      <c r="B13" s="3" t="s">
        <v>18</v>
      </c>
      <c r="C13" s="3" t="s">
        <v>24</v>
      </c>
      <c r="D13" s="1" t="s">
        <v>19</v>
      </c>
      <c r="E13" s="11"/>
      <c r="F13" s="18"/>
      <c r="G13" s="6"/>
    </row>
    <row r="14" spans="1:7">
      <c r="A14" s="19" t="s">
        <v>20</v>
      </c>
      <c r="B14" s="20" t="s">
        <v>21</v>
      </c>
      <c r="C14" s="20"/>
      <c r="D14" s="21" t="s">
        <v>15</v>
      </c>
      <c r="E14" s="22"/>
      <c r="F14" s="23"/>
      <c r="G14" s="24" t="s">
        <v>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/>
  </sheetViews>
  <sheetFormatPr defaultRowHeight="13.5"/>
  <cols>
    <col min="1" max="1" width="20.625" customWidth="1"/>
    <col min="2" max="2" width="10" customWidth="1"/>
    <col min="3" max="3" width="12.5" customWidth="1"/>
    <col min="4" max="4" width="13.75" customWidth="1"/>
    <col min="5" max="5" width="12.875" customWidth="1"/>
    <col min="6" max="6" width="15.625" customWidth="1"/>
    <col min="9" max="10" width="12.75" customWidth="1"/>
    <col min="11" max="13" width="9.25" bestFit="1" customWidth="1"/>
    <col min="15" max="15" width="9.25" bestFit="1" customWidth="1"/>
  </cols>
  <sheetData>
    <row r="1" spans="1:2" ht="18" customHeight="1">
      <c r="A1" s="16" t="s">
        <v>43</v>
      </c>
    </row>
    <row r="2" spans="1:2" ht="14.25" thickBot="1">
      <c r="A2" s="2" t="s">
        <v>29</v>
      </c>
      <c r="B2" t="s">
        <v>30</v>
      </c>
    </row>
    <row r="3" spans="1:2">
      <c r="A3" s="26">
        <v>41247.70758101852</v>
      </c>
      <c r="B3" s="27">
        <v>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3"/>
  <sheetViews>
    <sheetView workbookViewId="0"/>
  </sheetViews>
  <sheetFormatPr defaultRowHeight="13.5"/>
  <cols>
    <col min="1" max="2" width="20.625" customWidth="1"/>
    <col min="3" max="3" width="34" bestFit="1" customWidth="1"/>
    <col min="4" max="4" width="10" customWidth="1"/>
    <col min="5" max="5" width="12.5" customWidth="1"/>
    <col min="6" max="6" width="13.75" customWidth="1"/>
    <col min="7" max="7" width="12.875" customWidth="1"/>
    <col min="8" max="8" width="15.625" customWidth="1"/>
    <col min="11" max="12" width="12.75" customWidth="1"/>
    <col min="13" max="15" width="9.25" bestFit="1" customWidth="1"/>
    <col min="17" max="17" width="9.25" bestFit="1" customWidth="1"/>
  </cols>
  <sheetData>
    <row r="1" spans="1:4" ht="18" customHeight="1">
      <c r="A1" s="16" t="s">
        <v>46</v>
      </c>
      <c r="B1" s="16"/>
    </row>
    <row r="2" spans="1:4" ht="14.25" thickBot="1">
      <c r="A2" s="2" t="s">
        <v>29</v>
      </c>
      <c r="B2" s="2" t="s">
        <v>31</v>
      </c>
      <c r="C2" t="s">
        <v>0</v>
      </c>
      <c r="D2" t="s">
        <v>32</v>
      </c>
    </row>
    <row r="3" spans="1:4" ht="14.25" thickBot="1">
      <c r="A3" s="26">
        <v>41247.70758101852</v>
      </c>
      <c r="B3" s="27">
        <v>10</v>
      </c>
      <c r="C3" s="28" t="s">
        <v>33</v>
      </c>
      <c r="D3" s="27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_input2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2012-12-05T21:41:37Z</dcterms:modified>
</cp:coreProperties>
</file>