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_input2" sheetId="6" r:id="rId4"/>
    <sheet name="_input3" sheetId="7" r:id="rId5"/>
  </sheets>
  <definedNames>
    <definedName name="c_v" localSheetId="2">OFFSET(_input!$C12,0,0,COUNTA(_input!$A:$A)-2, 1)</definedName>
    <definedName name="s_v" localSheetId="2">OFFSET(_input!$F12,0,0,COUNTA(_input!$A:$A)-2, 1)</definedName>
    <definedName name="t_v" localSheetId="2">OFFSET(_input!$D12,0,0,COUNTA(_input!$A:$A)-2, 1)</definedName>
    <definedName name="table1DataSource" localSheetId="2">OFFSET(_input!$C11,0,0,COUNTA(_input!$A:$A)-1, 8)</definedName>
    <definedName name="y_v" localSheetId="2">OFFSET(_input!$E12,0,0,COUNTA(_input!$A:$A)-2, 1)</definedName>
  </definedNames>
  <calcPr calcId="125725"/>
</workbook>
</file>

<file path=xl/calcChain.xml><?xml version="1.0" encoding="utf-8"?>
<calcChain xmlns="http://schemas.openxmlformats.org/spreadsheetml/2006/main">
  <c r="C9" i="2"/>
  <c r="E13" i="1"/>
  <c r="G13" s="1"/>
  <c r="E14"/>
  <c r="G14" s="1"/>
  <c r="E15"/>
  <c r="E16"/>
  <c r="E17"/>
  <c r="G17" s="1"/>
  <c r="E18"/>
  <c r="E19"/>
  <c r="E20"/>
  <c r="E21"/>
  <c r="G21" s="1"/>
  <c r="E22"/>
  <c r="G22" s="1"/>
  <c r="E23"/>
  <c r="H13"/>
  <c r="H14"/>
  <c r="H17"/>
  <c r="H18"/>
  <c r="H21"/>
  <c r="H22"/>
  <c r="F13"/>
  <c r="F14"/>
  <c r="F15"/>
  <c r="H15" s="1"/>
  <c r="F16"/>
  <c r="J16" s="1"/>
  <c r="F17"/>
  <c r="F18"/>
  <c r="F19"/>
  <c r="H19" s="1"/>
  <c r="F20"/>
  <c r="J20" s="1"/>
  <c r="F21"/>
  <c r="F22"/>
  <c r="F23"/>
  <c r="H23" s="1"/>
  <c r="G15"/>
  <c r="G16"/>
  <c r="G18"/>
  <c r="G19"/>
  <c r="G20"/>
  <c r="G23"/>
  <c r="D13"/>
  <c r="J13" s="1"/>
  <c r="D14"/>
  <c r="I14" s="1"/>
  <c r="D15"/>
  <c r="D16"/>
  <c r="D17"/>
  <c r="J17" s="1"/>
  <c r="D18"/>
  <c r="I18" s="1"/>
  <c r="D19"/>
  <c r="D20"/>
  <c r="D21"/>
  <c r="J21" s="1"/>
  <c r="D22"/>
  <c r="I22" s="1"/>
  <c r="D23"/>
  <c r="C13"/>
  <c r="C14"/>
  <c r="C15"/>
  <c r="C16"/>
  <c r="C17"/>
  <c r="C18"/>
  <c r="C19"/>
  <c r="C20"/>
  <c r="C21"/>
  <c r="C22"/>
  <c r="C23"/>
  <c r="C12"/>
  <c r="B28" i="5" s="1"/>
  <c r="I12" i="1"/>
  <c r="H28" i="5" s="1"/>
  <c r="D12" i="1"/>
  <c r="C28" i="5" s="1"/>
  <c r="I23" i="1" l="1"/>
  <c r="I19"/>
  <c r="I15"/>
  <c r="I20"/>
  <c r="I16"/>
  <c r="J23"/>
  <c r="J15"/>
  <c r="H20"/>
  <c r="H16"/>
  <c r="J22"/>
  <c r="J18"/>
  <c r="J14"/>
  <c r="J19"/>
  <c r="I21"/>
  <c r="I17"/>
  <c r="I13"/>
  <c r="J12"/>
  <c r="M28" i="5" s="1"/>
  <c r="D28"/>
  <c r="M12" i="1"/>
  <c r="G12"/>
  <c r="F28" i="5" s="1"/>
  <c r="H12" i="1"/>
  <c r="K28" i="5" s="1"/>
  <c r="K12" i="1"/>
  <c r="L12"/>
  <c r="I28" i="5" l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<sst xmlns="http://schemas.openxmlformats.org/spreadsheetml/2006/main" count="72" uniqueCount="64">
  <si>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</si>
  <si>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</si>
  <si>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</si>
  <si>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</si>
  <si>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</si>
  <si>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</si>
  <si>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</si>
  <si>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</si>
  <si>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</si>
  <si>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</si>
  <si>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</si>
  <si>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</si>
  <si>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当天数据</t>
    <phoneticPr fontId="1" type="noConversion"/>
  </si>
  <si>
    <t>环比</t>
    <phoneticPr fontId="1" type="noConversion"/>
  </si>
  <si>
    <t>同比</t>
    <phoneticPr fontId="1" type="noConversion"/>
  </si>
  <si>
    <t>(</t>
    <phoneticPr fontId="1" type="noConversion"/>
  </si>
  <si>
    <t>)</t>
    <phoneticPr fontId="1" type="noConversion"/>
  </si>
  <si>
    <t>jdbc</t>
    <phoneticPr fontId="1" type="noConversion"/>
  </si>
  <si>
    <t>机器名</t>
    <phoneticPr fontId="1" type="noConversion"/>
  </si>
  <si>
    <t>今日访问量</t>
    <phoneticPr fontId="1" type="noConversion"/>
  </si>
  <si>
    <t>db-crm-pss00.db01</t>
    <phoneticPr fontId="1" type="noConversion"/>
  </si>
  <si>
    <t>今日访问量</t>
    <phoneticPr fontId="1" type="noConversion"/>
  </si>
  <si>
    <t>今日访问量</t>
    <phoneticPr fontId="1" type="noConversion"/>
  </si>
  <si>
    <t>昨日访问量</t>
    <phoneticPr fontId="1" type="noConversion"/>
  </si>
  <si>
    <t>同比</t>
    <phoneticPr fontId="1" type="noConversion"/>
  </si>
  <si>
    <t>上周同期访问量</t>
    <phoneticPr fontId="1" type="noConversion"/>
  </si>
  <si>
    <t>环比</t>
    <phoneticPr fontId="1" type="noConversion"/>
  </si>
  <si>
    <t>今日总</t>
    <phoneticPr fontId="1" type="noConversion"/>
  </si>
  <si>
    <t>昨日总</t>
    <phoneticPr fontId="1" type="noConversion"/>
  </si>
  <si>
    <t>上周总</t>
    <phoneticPr fontId="1" type="noConversion"/>
  </si>
  <si>
    <t>机器名</t>
    <phoneticPr fontId="1" type="noConversion"/>
  </si>
  <si>
    <t>环比差</t>
    <phoneticPr fontId="1" type="noConversion"/>
  </si>
  <si>
    <t>同比差</t>
    <phoneticPr fontId="1" type="noConversion"/>
  </si>
  <si>
    <t>dummy</t>
    <phoneticPr fontId="1" type="noConversion"/>
  </si>
  <si>
    <t>1</t>
  </si>
  <si>
    <t>22</t>
  </si>
  <si>
    <t>3</t>
  </si>
  <si>
    <t>4</t>
  </si>
  <si>
    <t>5</t>
  </si>
  <si>
    <t>6</t>
  </si>
  <si>
    <t>a</t>
    <phoneticPr fontId="1" type="noConversion"/>
  </si>
  <si>
    <t>b</t>
    <phoneticPr fontId="1" type="noConversion"/>
  </si>
  <si>
    <t>服务器维度日访问量趋势图</t>
    <phoneticPr fontId="1" type="noConversion"/>
  </si>
  <si>
    <t>日访问量</t>
    <phoneticPr fontId="1" type="noConversion"/>
  </si>
  <si>
    <t>服务器维度日访问量数据表</t>
    <phoneticPr fontId="1" type="noConversion"/>
  </si>
  <si>
    <t>downloadFileName</t>
    <phoneticPr fontId="1" type="noConversion"/>
  </si>
  <si>
    <t>calendar</t>
    <phoneticPr fontId="1" type="noConversion"/>
  </si>
  <si>
    <t>yyyy-MM-dd</t>
    <phoneticPr fontId="1" type="noConversion"/>
  </si>
  <si>
    <t>模块名</t>
    <phoneticPr fontId="1" type="noConversion"/>
  </si>
  <si>
    <t>moduleName</t>
    <phoneticPr fontId="1" type="noConversion"/>
  </si>
  <si>
    <t>input</t>
    <phoneticPr fontId="1" type="noConversion"/>
  </si>
  <si>
    <t>日期</t>
    <phoneticPr fontId="1" type="noConversion"/>
  </si>
  <si>
    <t>selectedDate</t>
    <phoneticPr fontId="1" type="noConversion"/>
  </si>
  <si>
    <t>SELECT hostname, count(*) from ${moduleName} where ts &gt;= str_to_date('${selectedDate} 00:00:00','%Y-%m-%d %H:%i:%s') and ts &lt;= str_to_date('${selectedDate} 23:59:59','%Y-%m-%d %H:%i:%s') group by hostname;</t>
    <phoneticPr fontId="1" type="noConversion"/>
  </si>
  <si>
    <t>SELECT hostname, count(*) from ${moduleName} where ts &gt;= DATE_ADD('${selectedDate} 00:00:00',INTERVAL -1 DAY) and ts &lt;= DATE_ADD('${selectedDate} 23:59:59', INTERVAL -1 DAY) group by hostname;</t>
    <phoneticPr fontId="1" type="noConversion"/>
  </si>
  <si>
    <t>SELECT hostname, count(*) from ${moduleName} where ts &gt;= DATE_ADD('${selectedDate} 00:00:00',INTERVAL -1 WEEK) and ts &lt;= DATE_ADD('${selectedDate} 23:59:59', INTERVAL -1 WEEK) group by hostname;</t>
    <phoneticPr fontId="1" type="noConversion"/>
  </si>
  <si>
    <t xml:space="preserve">  </t>
    <phoneticPr fontId="1" type="noConversion"/>
  </si>
  <si>
    <t>crm</t>
    <phoneticPr fontId="1" type="noConversion"/>
  </si>
  <si>
    <t>crm123</t>
    <phoneticPr fontId="1" type="noConversion"/>
  </si>
  <si>
    <t>crm_tomcat_pss</t>
  </si>
  <si>
    <t xml:space="preserve">   </t>
    <phoneticPr fontId="1" type="noConversion"/>
  </si>
  <si>
    <t>moduleCnName</t>
    <phoneticPr fontId="1" type="noConversion"/>
  </si>
  <si>
    <t>智优</t>
    <phoneticPr fontId="1" type="noConversion"/>
  </si>
  <si>
    <t>provided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</si>
</sst>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3" tint="0.39994506668294322"/>
      <name val="宋体"/>
      <family val="2"/>
      <charset val="134"/>
      <scheme val="minor"/>
    </font>
    <font>
      <sz val="11"/>
      <color theme="0" tint="-4.9989318521683403E-2"/>
      <name val="宋体"/>
      <family val="2"/>
      <charset val="134"/>
      <scheme val="minor"/>
    </font>
    <font>
      <sz val="11"/>
      <color theme="0" tint="-4.9989318521683403E-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8764000366222"/>
      </right>
      <top/>
      <bottom/>
      <diagonal/>
    </border>
    <border>
      <left style="thin">
        <color theme="0" tint="-0.1498764000366222"/>
      </left>
      <right/>
      <top/>
      <bottom/>
      <diagonal/>
    </border>
    <border>
      <left style="thin">
        <color theme="0" tint="-0.149906918546098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87640003662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87640003662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4" borderId="3" xfId="0" applyFill="1" applyBorder="1">
      <alignment vertical="center"/>
    </xf>
    <xf numFmtId="0" fontId="0" fillId="5" borderId="0" xfId="0" applyFill="1">
      <alignment vertical="center"/>
    </xf>
    <xf numFmtId="0" fontId="0" fillId="0" borderId="11" xfId="0" applyBorder="1">
      <alignment vertical="center"/>
    </xf>
    <xf numFmtId="20" fontId="5" fillId="2" borderId="1" xfId="0" applyNumberFormat="1" applyFont="1" applyFill="1" applyBorder="1" applyAlignment="1">
      <alignment horizontal="left" vertical="center"/>
    </xf>
    <xf numFmtId="3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7" fillId="0" borderId="0" xfId="0" applyFont="1" applyAlignment="1">
      <alignment horizontal="left" vertical="center"/>
    </xf>
    <xf numFmtId="3" fontId="0" fillId="0" borderId="9" xfId="0" applyNumberFormat="1" applyBorder="1" applyAlignment="1">
      <alignment horizontal="right" vertical="center"/>
    </xf>
    <xf numFmtId="0" fontId="0" fillId="0" borderId="3" xfId="0" applyBorder="1" applyAlignment="1" applyProtection="1">
      <alignment vertical="center" wrapText="1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3" xfId="0" applyBorder="1">
      <alignment vertical="center"/>
    </xf>
    <xf numFmtId="0" fontId="0" fillId="0" borderId="13" xfId="0" applyNumberFormat="1" applyBorder="1">
      <alignment vertical="center"/>
    </xf>
    <xf numFmtId="0" fontId="0" fillId="0" borderId="13" xfId="0" applyBorder="1" applyAlignment="1" applyProtection="1">
      <alignment vertical="center" wrapText="1"/>
    </xf>
    <xf numFmtId="0" fontId="0" fillId="0" borderId="14" xfId="0" applyBorder="1">
      <alignment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right" vertical="center"/>
    </xf>
    <xf numFmtId="0" fontId="9" fillId="6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right" vertical="center"/>
    </xf>
    <xf numFmtId="0" fontId="0" fillId="0" borderId="9" xfId="0" applyBorder="1" applyAlignment="1">
      <alignment horizontal="left" vertical="center"/>
    </xf>
    <xf numFmtId="3" fontId="0" fillId="0" borderId="19" xfId="0" applyNumberFormat="1" applyBorder="1" applyAlignment="1">
      <alignment horizontal="right" vertical="center"/>
    </xf>
    <xf numFmtId="0" fontId="0" fillId="0" borderId="10" xfId="0" applyBorder="1" applyAlignment="1">
      <alignment vertical="center"/>
    </xf>
    <xf numFmtId="10" fontId="0" fillId="0" borderId="10" xfId="0" applyNumberFormat="1" applyBorder="1" applyAlignment="1">
      <alignment horizontal="center" vertical="center"/>
    </xf>
    <xf numFmtId="0" fontId="0" fillId="0" borderId="20" xfId="0" applyNumberFormat="1" applyBorder="1" applyAlignment="1">
      <alignment vertical="center"/>
    </xf>
    <xf numFmtId="3" fontId="0" fillId="0" borderId="21" xfId="0" applyNumberFormat="1" applyBorder="1" applyAlignment="1">
      <alignment horizontal="right" vertical="center"/>
    </xf>
    <xf numFmtId="10" fontId="0" fillId="0" borderId="22" xfId="0" applyNumberFormat="1" applyBorder="1" applyAlignment="1">
      <alignment vertical="center"/>
    </xf>
    <xf numFmtId="0" fontId="6" fillId="0" borderId="0" xfId="0" applyFont="1" applyAlignment="1">
      <alignment horizontal="left" vertical="center"/>
    </xf>
  </cellXfs>
  <cellStyles count="1">
    <cellStyle name="常规" xfId="0" builtinId="0"/>
  </cellStyles>
  <dxfs count="2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 tint="-0.14993743705557422"/>
        </right>
        <top/>
        <bottom/>
        <vertical/>
        <horizontal/>
      </border>
    </dxf>
    <dxf>
      <numFmt numFmtId="14" formatCode="0.00%"/>
      <alignment horizontal="center" vertical="center" textRotation="0" wrapText="0" indent="0" relativeIndent="0" justifyLastLine="0" shrinkToFit="0" mergeCell="0" readingOrder="0"/>
    </dxf>
    <dxf>
      <numFmt numFmtId="14" formatCode="0.00%"/>
      <alignment horizontal="center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numFmt numFmtId="3" formatCode="#,##0"/>
      <alignment horizontal="right" vertical="center" textRotation="0" wrapText="0" indent="0" relativeIndent="0" justifyLastLine="0" shrinkToFit="0" mergeCell="0" readingOrder="0"/>
    </dxf>
    <dxf>
      <numFmt numFmtId="0" formatCode="General"/>
      <alignment horizontal="general" vertical="center" textRotation="0" wrapText="0" indent="0" relativeIndent="0" justifyLastLine="0" shrinkToFit="0" mergeCell="0" readingOrder="0"/>
    </dxf>
    <dxf>
      <numFmt numFmtId="14" formatCode="0.00%"/>
      <alignment horizontal="center" vertical="center" textRotation="0" wrapText="0" indent="0" relativeIndent="0" justifyLastLine="0" shrinkToFit="0" mergeCell="0" readingOrder="0"/>
    </dxf>
    <dxf>
      <numFmt numFmtId="14" formatCode="0.00%"/>
      <alignment horizontal="center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numFmt numFmtId="3" formatCode="#,##0"/>
      <alignment horizontal="right" vertical="center" textRotation="0" wrapText="0" indent="0" relativeIndent="0" justifyLastLine="0" shrinkToFit="0" mergeCell="0" readingOrder="0"/>
    </dxf>
    <dxf>
      <numFmt numFmtId="3" formatCode="#,##0"/>
      <alignment horizontal="righ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  <border diagonalUp="0" diagonalDown="0">
        <left style="thin">
          <color theme="0" tint="-0.14996795556505021"/>
        </left>
        <right/>
        <top/>
        <bottom/>
        <vertical/>
        <horizontal/>
      </border>
    </dxf>
    <dxf>
      <border outline="0">
        <right style="thin">
          <color theme="0" tint="-0.1498764000366222"/>
        </right>
        <top style="thin">
          <color theme="3" tint="0.79998168889431442"/>
        </top>
      </border>
    </dxf>
  </dxfs>
  <tableStyles count="0" defaultTableStyle="TableStyleMedium9" defaultPivotStyle="PivotStyleLight16"/>
  <colors>
    <mruColors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_input!$D$11</c:f>
              <c:strCache>
                <c:ptCount val="1"/>
                <c:pt idx="0">
                  <c:v>今日访问量</c:v>
                </c:pt>
              </c:strCache>
            </c:strRef>
          </c:tx>
          <c:cat>
            <c:strRef>
              <c:f>_input!c_v</c:f>
              <c:strCache>
                <c:ptCount val="1"/>
                <c:pt idx="0">
                  <c:v>db-crm-pss00.db01</c:v>
                </c:pt>
              </c:strCache>
            </c:strRef>
          </c:cat>
          <c:val>
            <c:numRef>
              <c:f>_input!t_v</c:f>
              <c:numCache>
                <c:formatCode>#,##0</c:formatCode>
                <c:ptCount val="1"/>
                <c:pt idx="0">
                  <c:v>47952</c:v>
                </c:pt>
              </c:numCache>
            </c:numRef>
          </c:val>
        </c:ser>
        <c:ser>
          <c:idx val="1"/>
          <c:order val="1"/>
          <c:tx>
            <c:strRef>
              <c:f>_input!$E$11</c:f>
              <c:strCache>
                <c:ptCount val="1"/>
                <c:pt idx="0">
                  <c:v>昨日访问量</c:v>
                </c:pt>
              </c:strCache>
            </c:strRef>
          </c:tx>
          <c:cat>
            <c:strRef>
              <c:f>_input!c_v</c:f>
              <c:strCache>
                <c:ptCount val="1"/>
                <c:pt idx="0">
                  <c:v>db-crm-pss00.db01</c:v>
                </c:pt>
              </c:strCache>
            </c:strRef>
          </c:cat>
          <c:val>
            <c:numRef>
              <c:f>_input!y_v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_input!$F$11</c:f>
              <c:strCache>
                <c:ptCount val="1"/>
                <c:pt idx="0">
                  <c:v>上周同期访问量</c:v>
                </c:pt>
              </c:strCache>
            </c:strRef>
          </c:tx>
          <c:cat>
            <c:strRef>
              <c:f>_input!c_v</c:f>
              <c:strCache>
                <c:ptCount val="1"/>
                <c:pt idx="0">
                  <c:v>db-crm-pss00.db01</c:v>
                </c:pt>
              </c:strCache>
            </c:strRef>
          </c:cat>
          <c:val>
            <c:numRef>
              <c:f>_input!s_v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axId val="85896192"/>
        <c:axId val="86319872"/>
      </c:barChart>
      <c:catAx>
        <c:axId val="85896192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6319872"/>
        <c:crosses val="autoZero"/>
        <c:auto val="1"/>
        <c:lblAlgn val="ctr"/>
        <c:lblOffset val="100"/>
      </c:catAx>
      <c:valAx>
        <c:axId val="86319872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8589619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266" l="0.70000000000000062" r="0.70000000000000062" t="0.75000000000001266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5</xdr:row>
      <xdr:rowOff>47625</xdr:rowOff>
    </xdr:from>
    <xdr:to>
      <xdr:col>13</xdr:col>
      <xdr:colOff>47625</xdr:colOff>
      <xdr:row>21</xdr:row>
      <xdr:rowOff>133350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B27:M28" totalsRowShown="0" tableBorderDxfId="23">
  <tableColumns count="12">
    <tableColumn id="1" name="机器名" dataDxfId="22">
      <calculatedColumnFormula>_input!$C12</calculatedColumnFormula>
    </tableColumn>
    <tableColumn id="7" name="当天数据" dataDxfId="21">
      <calculatedColumnFormula>_input!$D12</calculatedColumnFormula>
    </tableColumn>
    <tableColumn id="13" name="环比" dataDxfId="20">
      <calculatedColumnFormula>_input!$I12</calculatedColumnFormula>
    </tableColumn>
    <tableColumn id="16" name="1" dataDxfId="19"/>
    <tableColumn id="17" name="22" dataDxfId="18">
      <calculatedColumnFormula>_input!$G12</calculatedColumnFormula>
    </tableColumn>
    <tableColumn id="18" name="3" dataDxfId="17"/>
    <tableColumn id="19" name="4" dataDxfId="16">
      <calculatedColumnFormula>_input!$I12</calculatedColumnFormula>
    </tableColumn>
    <tableColumn id="20" name="同比" dataDxfId="15">
      <calculatedColumnFormula>_input!$J12</calculatedColumnFormula>
    </tableColumn>
    <tableColumn id="23" name="5" dataDxfId="14"/>
    <tableColumn id="24" name="6" dataDxfId="13">
      <calculatedColumnFormula>_input!$H12</calculatedColumnFormula>
    </tableColumn>
    <tableColumn id="25" name="a" dataDxfId="12"/>
    <tableColumn id="26" name="b" dataDxfId="11">
      <calculatedColumnFormula>_input!$J12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1" name="paramTable" displayName="paramTable" ref="A8:G12" totalsRowShown="0" headerRowDxfId="10" headerRowBorderDxfId="9" tableBorderDxfId="8" totalsRowBorderDxfId="7">
  <autoFilter ref="A8:G12"/>
  <tableColumns count="7">
    <tableColumn id="1" name="参数" dataDxfId="6"/>
    <tableColumn id="2" name="名称" dataDxfId="5"/>
    <tableColumn id="3" name="值" dataDxfId="4">
      <calculatedColumnFormula>trend!$B24</calculatedColumnFormula>
    </tableColumn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7"/>
  <sheetViews>
    <sheetView showGridLines="0" tabSelected="1" workbookViewId="0"/>
  </sheetViews>
  <sheetFormatPr defaultColWidth="5.625" defaultRowHeight="13.5"/>
  <cols>
    <col min="1" max="1" width="2.5" customWidth="1"/>
    <col min="2" max="2" width="24.125" customWidth="1"/>
    <col min="3" max="3" width="17.75" customWidth="1"/>
    <col min="4" max="4" width="16" customWidth="1"/>
    <col min="5" max="5" width="1.75" customWidth="1"/>
    <col min="6" max="6" width="9.625" customWidth="1"/>
    <col min="7" max="7" width="1.5" customWidth="1"/>
    <col min="8" max="8" width="2.25" customWidth="1"/>
    <col min="9" max="9" width="16.125" customWidth="1"/>
    <col min="10" max="10" width="1.625" customWidth="1"/>
    <col min="11" max="11" width="9.625" customWidth="1"/>
    <col min="12" max="12" width="1.5" customWidth="1"/>
    <col min="13" max="13" width="2.125" customWidth="1"/>
  </cols>
  <sheetData>
    <row r="1" spans="2:5" ht="3.75" customHeight="1">
      <c r="E1" s="5"/>
    </row>
    <row r="2" spans="2:5">
      <c r="B2" s="44" t="s">
        <v>42</v>
      </c>
      <c r="C2" s="44"/>
      <c r="E2" s="5"/>
    </row>
    <row r="3" spans="2:5">
      <c r="E3" s="5"/>
    </row>
    <row r="4" spans="2:5">
      <c r="B4" s="22" t="s">
        <v>43</v>
      </c>
      <c r="E4" s="5"/>
    </row>
    <row r="5" spans="2:5" ht="3" customHeight="1">
      <c r="E5" s="5"/>
    </row>
    <row r="6" spans="2:5">
      <c r="E6" s="5"/>
    </row>
    <row r="7" spans="2:5">
      <c r="E7" s="5"/>
    </row>
    <row r="8" spans="2:5">
      <c r="E8" s="5"/>
    </row>
    <row r="9" spans="2:5">
      <c r="E9" s="5"/>
    </row>
    <row r="10" spans="2:5">
      <c r="E10" s="5"/>
    </row>
    <row r="11" spans="2:5">
      <c r="E11" s="5"/>
    </row>
    <row r="12" spans="2:5">
      <c r="E12" s="5"/>
    </row>
    <row r="13" spans="2:5">
      <c r="E13" s="5"/>
    </row>
    <row r="14" spans="2:5">
      <c r="E14" s="5"/>
    </row>
    <row r="15" spans="2:5">
      <c r="E15" s="5"/>
    </row>
    <row r="16" spans="2:5">
      <c r="E16" s="5"/>
    </row>
    <row r="17" spans="1:13">
      <c r="E17" s="5"/>
    </row>
    <row r="18" spans="1:13">
      <c r="E18" s="5"/>
    </row>
    <row r="19" spans="1:13">
      <c r="E19" s="5"/>
    </row>
    <row r="20" spans="1:13">
      <c r="E20" s="5"/>
    </row>
    <row r="21" spans="1:13">
      <c r="E21" s="5"/>
    </row>
    <row r="22" spans="1:13">
      <c r="E22" s="5"/>
    </row>
    <row r="23" spans="1:13" ht="3" customHeight="1">
      <c r="E23" s="5"/>
    </row>
    <row r="24" spans="1:13" ht="15.75" customHeight="1">
      <c r="B24" s="44" t="s">
        <v>44</v>
      </c>
      <c r="C24" s="44"/>
      <c r="E24" s="5"/>
    </row>
    <row r="25" spans="1:13" ht="3.75" customHeight="1"/>
    <row r="26" spans="1:13" ht="3" customHeight="1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35.25" customHeight="1">
      <c r="B27" s="31" t="s">
        <v>18</v>
      </c>
      <c r="C27" s="31" t="s">
        <v>12</v>
      </c>
      <c r="D27" s="32" t="s">
        <v>13</v>
      </c>
      <c r="E27" s="33" t="s">
        <v>34</v>
      </c>
      <c r="F27" s="34" t="s">
        <v>35</v>
      </c>
      <c r="G27" s="34" t="s">
        <v>36</v>
      </c>
      <c r="H27" s="35" t="s">
        <v>37</v>
      </c>
      <c r="I27" s="36" t="s">
        <v>14</v>
      </c>
      <c r="J27" s="33" t="s">
        <v>38</v>
      </c>
      <c r="K27" s="34" t="s">
        <v>39</v>
      </c>
      <c r="L27" s="34" t="s">
        <v>40</v>
      </c>
      <c r="M27" s="34" t="s">
        <v>41</v>
      </c>
    </row>
    <row r="28" spans="1:13" ht="16.5" customHeight="1">
      <c r="A28" s="17" t="s">
        <v>56</v>
      </c>
      <c r="B28" s="37" t="str">
        <f>_input!$C12</f>
        <v>db-crm-pss00.db01</v>
      </c>
      <c r="C28" s="23">
        <f>_input!$D12</f>
        <v>47952</v>
      </c>
      <c r="D28" s="38">
        <f>_input!$I12</f>
        <v>47952</v>
      </c>
      <c r="E28" s="39" t="s">
        <v>15</v>
      </c>
      <c r="F28" s="40">
        <f>_input!$G12</f>
        <v>0</v>
      </c>
      <c r="G28" s="40" t="s">
        <v>16</v>
      </c>
      <c r="H28" s="41">
        <f>_input!$I12</f>
        <v>47952</v>
      </c>
      <c r="I28" s="42">
        <f>_input!$J12</f>
        <v>47952</v>
      </c>
      <c r="J28" s="39" t="s">
        <v>15</v>
      </c>
      <c r="K28" s="40">
        <f>_input!$H12</f>
        <v>0</v>
      </c>
      <c r="L28" s="40" t="s">
        <v>16</v>
      </c>
      <c r="M28" s="43">
        <f>_input!$J12</f>
        <v>47952</v>
      </c>
    </row>
    <row r="37" spans="14:14">
      <c r="N37" t="s">
        <v>60</v>
      </c>
    </row>
  </sheetData>
  <mergeCells count="2">
    <mergeCell ref="B2:C2"/>
    <mergeCell ref="B24:C24"/>
  </mergeCells>
  <phoneticPr fontId="1" type="noConversion"/>
  <conditionalFormatting sqref="M28">
    <cfRule type="iconSet" priority="16">
      <iconSet iconSet="3Arrows" showValue="0">
        <cfvo type="percent" val="0"/>
        <cfvo type="num" val="0"/>
        <cfvo type="num" val="0" gte="0"/>
      </iconSet>
    </cfRule>
  </conditionalFormatting>
  <conditionalFormatting sqref="H28">
    <cfRule type="iconSet" priority="17">
      <iconSet iconSet="3Arrows" showValue="0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2"/>
  <sheetViews>
    <sheetView workbookViewId="0"/>
  </sheetViews>
  <sheetFormatPr defaultRowHeight="13.5"/>
  <cols>
    <col min="1" max="1" width="11" bestFit="1" customWidth="1"/>
    <col min="2" max="2" width="18.375" bestFit="1" customWidth="1"/>
    <col min="3" max="3" width="33" bestFit="1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33</v>
      </c>
    </row>
    <row r="2" spans="1:7">
      <c r="A2" s="15" t="s">
        <v>1</v>
      </c>
      <c r="B2" s="15" t="s">
        <v>57</v>
      </c>
    </row>
    <row r="3" spans="1:7">
      <c r="A3" s="14" t="s">
        <v>2</v>
      </c>
      <c r="B3" s="1" t="s">
        <v>58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17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6"/>
      <c r="B9" s="4" t="s">
        <v>45</v>
      </c>
      <c r="C9" s="4" t="str">
        <f>"["&amp;$C10&amp;"]"&amp;trend!$B24&amp;" -"&amp;$C12</f>
        <v>[智优]服务器维度日访问量数据表 -</v>
      </c>
      <c r="D9" s="1"/>
      <c r="E9" s="12"/>
      <c r="F9" s="11"/>
      <c r="G9" s="7"/>
    </row>
    <row r="10" spans="1:7">
      <c r="A10" s="6"/>
      <c r="B10" s="4" t="s">
        <v>61</v>
      </c>
      <c r="C10" s="4" t="s">
        <v>62</v>
      </c>
      <c r="D10" s="1" t="s">
        <v>63</v>
      </c>
      <c r="E10" s="12"/>
      <c r="F10" s="24"/>
      <c r="G10" s="7"/>
    </row>
    <row r="11" spans="1:7">
      <c r="A11" s="25" t="s">
        <v>48</v>
      </c>
      <c r="B11" s="26" t="s">
        <v>49</v>
      </c>
      <c r="C11" s="26" t="s">
        <v>59</v>
      </c>
      <c r="D11" s="27" t="s">
        <v>50</v>
      </c>
      <c r="E11" s="28"/>
      <c r="F11" s="29"/>
      <c r="G11" s="30"/>
    </row>
    <row r="12" spans="1:7">
      <c r="A12" s="6" t="s">
        <v>51</v>
      </c>
      <c r="B12" s="4" t="s">
        <v>52</v>
      </c>
      <c r="C12" s="4"/>
      <c r="D12" s="1" t="s">
        <v>46</v>
      </c>
      <c r="E12" s="12"/>
      <c r="F12" s="24"/>
      <c r="G12" s="7" t="s">
        <v>47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M24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5" max="5" width="12.875" customWidth="1"/>
    <col min="6" max="6" width="15.625" customWidth="1"/>
    <col min="9" max="10" width="12.75" customWidth="1"/>
    <col min="11" max="13" width="9.25" bestFit="1" customWidth="1"/>
    <col min="15" max="15" width="9.25" bestFit="1" customWidth="1"/>
  </cols>
  <sheetData>
    <row r="1" spans="1:13" ht="18" customHeight="1">
      <c r="A1" t="s">
        <v>53</v>
      </c>
    </row>
    <row r="2" spans="1:13" ht="14.25" thickBot="1">
      <c r="A2" s="2" t="s">
        <v>18</v>
      </c>
      <c r="B2" t="s">
        <v>19</v>
      </c>
    </row>
    <row r="3" spans="1:13" ht="14.25" thickBot="1">
      <c r="A3" s="18" t="s">
        <v>20</v>
      </c>
      <c r="B3" s="3">
        <v>47952</v>
      </c>
    </row>
    <row r="11" spans="1:13">
      <c r="C11" t="s">
        <v>30</v>
      </c>
      <c r="D11" t="s">
        <v>22</v>
      </c>
      <c r="E11" t="s">
        <v>23</v>
      </c>
      <c r="F11" t="s">
        <v>25</v>
      </c>
      <c r="G11" t="s">
        <v>26</v>
      </c>
      <c r="H11" t="s">
        <v>24</v>
      </c>
      <c r="I11" t="s">
        <v>31</v>
      </c>
      <c r="J11" t="s">
        <v>32</v>
      </c>
      <c r="K11" t="s">
        <v>27</v>
      </c>
      <c r="L11" t="s">
        <v>28</v>
      </c>
      <c r="M11" t="s">
        <v>29</v>
      </c>
    </row>
    <row r="12" spans="1:13">
      <c r="C12" s="21" t="str">
        <f>$A3</f>
        <v>db-crm-pss00.db01</v>
      </c>
      <c r="D12" s="19">
        <f>$B3</f>
        <v>47952</v>
      </c>
      <c r="E12" s="19">
        <v>0</v>
      </c>
      <c r="F12" s="19">
        <v>0</v>
      </c>
      <c r="G12">
        <f>IF($E12=0,0,$D12/$E12-1)</f>
        <v>0</v>
      </c>
      <c r="H12">
        <f t="shared" ref="H12:H23" si="0">IF($F12=0,0,$D12/$F12-1)</f>
        <v>0</v>
      </c>
      <c r="I12" s="19">
        <f>$D12-$E12</f>
        <v>47952</v>
      </c>
      <c r="J12" s="19">
        <f>$D12-$F12</f>
        <v>47952</v>
      </c>
      <c r="K12">
        <f>SUMIF($D12:$D197,"&gt;0")</f>
        <v>47952</v>
      </c>
      <c r="L12">
        <f>SUMIF($E12:$E197,"&gt;0")</f>
        <v>0</v>
      </c>
      <c r="M12">
        <f>SUMIF($F12:$F197,"&gt;0")</f>
        <v>0</v>
      </c>
    </row>
    <row r="13" spans="1:13">
      <c r="C13" s="21">
        <f t="shared" ref="C13:C23" si="1">$A4</f>
        <v>0</v>
      </c>
      <c r="D13" s="19">
        <f t="shared" ref="D13:D23" si="2">$B4</f>
        <v>0</v>
      </c>
      <c r="E13" s="19">
        <f>_input2!$B4</f>
        <v>0</v>
      </c>
      <c r="F13" s="19">
        <f>_input3!$B4</f>
        <v>0</v>
      </c>
      <c r="G13">
        <f t="shared" ref="G13:G23" si="3">IF($E13=0,0,$D13/$E13-1)</f>
        <v>0</v>
      </c>
      <c r="H13">
        <f t="shared" si="0"/>
        <v>0</v>
      </c>
      <c r="I13" s="19">
        <f t="shared" ref="I13:I23" si="4">$D13-$E13</f>
        <v>0</v>
      </c>
      <c r="J13" s="19">
        <f t="shared" ref="J13:J23" si="5">$D13-$F13</f>
        <v>0</v>
      </c>
    </row>
    <row r="14" spans="1:13">
      <c r="C14" s="21">
        <f t="shared" si="1"/>
        <v>0</v>
      </c>
      <c r="D14" s="19">
        <f t="shared" si="2"/>
        <v>0</v>
      </c>
      <c r="E14" s="19">
        <f>_input2!$B5</f>
        <v>0</v>
      </c>
      <c r="F14" s="19">
        <f>_input3!$B5</f>
        <v>0</v>
      </c>
      <c r="G14">
        <f t="shared" si="3"/>
        <v>0</v>
      </c>
      <c r="H14">
        <f t="shared" si="0"/>
        <v>0</v>
      </c>
      <c r="I14" s="19">
        <f t="shared" si="4"/>
        <v>0</v>
      </c>
      <c r="J14" s="19">
        <f t="shared" si="5"/>
        <v>0</v>
      </c>
    </row>
    <row r="15" spans="1:13">
      <c r="C15" s="21">
        <f t="shared" si="1"/>
        <v>0</v>
      </c>
      <c r="D15" s="19">
        <f t="shared" si="2"/>
        <v>0</v>
      </c>
      <c r="E15" s="19">
        <f>_input2!$B6</f>
        <v>0</v>
      </c>
      <c r="F15" s="19">
        <f>_input3!$B6</f>
        <v>0</v>
      </c>
      <c r="G15">
        <f t="shared" si="3"/>
        <v>0</v>
      </c>
      <c r="H15">
        <f t="shared" si="0"/>
        <v>0</v>
      </c>
      <c r="I15" s="19">
        <f t="shared" si="4"/>
        <v>0</v>
      </c>
      <c r="J15" s="19">
        <f t="shared" si="5"/>
        <v>0</v>
      </c>
    </row>
    <row r="16" spans="1:13">
      <c r="C16" s="21">
        <f t="shared" si="1"/>
        <v>0</v>
      </c>
      <c r="D16" s="19">
        <f t="shared" si="2"/>
        <v>0</v>
      </c>
      <c r="E16" s="19">
        <f>_input2!$B7</f>
        <v>0</v>
      </c>
      <c r="F16" s="19">
        <f>_input3!$B7</f>
        <v>0</v>
      </c>
      <c r="G16">
        <f t="shared" si="3"/>
        <v>0</v>
      </c>
      <c r="H16">
        <f t="shared" si="0"/>
        <v>0</v>
      </c>
      <c r="I16" s="19">
        <f t="shared" si="4"/>
        <v>0</v>
      </c>
      <c r="J16" s="19">
        <f t="shared" si="5"/>
        <v>0</v>
      </c>
    </row>
    <row r="17" spans="3:10">
      <c r="C17" s="21">
        <f t="shared" si="1"/>
        <v>0</v>
      </c>
      <c r="D17" s="19">
        <f t="shared" si="2"/>
        <v>0</v>
      </c>
      <c r="E17" s="19">
        <f>_input2!$B8</f>
        <v>0</v>
      </c>
      <c r="F17" s="19">
        <f>_input3!$B8</f>
        <v>0</v>
      </c>
      <c r="G17">
        <f t="shared" si="3"/>
        <v>0</v>
      </c>
      <c r="H17">
        <f t="shared" si="0"/>
        <v>0</v>
      </c>
      <c r="I17" s="19">
        <f t="shared" si="4"/>
        <v>0</v>
      </c>
      <c r="J17" s="19">
        <f t="shared" si="5"/>
        <v>0</v>
      </c>
    </row>
    <row r="18" spans="3:10">
      <c r="C18" s="21">
        <f t="shared" si="1"/>
        <v>0</v>
      </c>
      <c r="D18" s="19">
        <f t="shared" si="2"/>
        <v>0</v>
      </c>
      <c r="E18" s="19">
        <f>_input2!$B9</f>
        <v>0</v>
      </c>
      <c r="F18" s="19">
        <f>_input3!$B9</f>
        <v>0</v>
      </c>
      <c r="G18">
        <f t="shared" si="3"/>
        <v>0</v>
      </c>
      <c r="H18">
        <f t="shared" si="0"/>
        <v>0</v>
      </c>
      <c r="I18" s="19">
        <f t="shared" si="4"/>
        <v>0</v>
      </c>
      <c r="J18" s="19">
        <f t="shared" si="5"/>
        <v>0</v>
      </c>
    </row>
    <row r="19" spans="3:10">
      <c r="C19" s="21">
        <f t="shared" si="1"/>
        <v>0</v>
      </c>
      <c r="D19" s="19">
        <f t="shared" si="2"/>
        <v>0</v>
      </c>
      <c r="E19" s="19">
        <f>_input2!$B10</f>
        <v>0</v>
      </c>
      <c r="F19" s="19">
        <f>_input3!$B10</f>
        <v>0</v>
      </c>
      <c r="G19">
        <f t="shared" si="3"/>
        <v>0</v>
      </c>
      <c r="H19">
        <f t="shared" si="0"/>
        <v>0</v>
      </c>
      <c r="I19" s="19">
        <f t="shared" si="4"/>
        <v>0</v>
      </c>
      <c r="J19" s="19">
        <f t="shared" si="5"/>
        <v>0</v>
      </c>
    </row>
    <row r="20" spans="3:10">
      <c r="C20" s="21">
        <f t="shared" si="1"/>
        <v>0</v>
      </c>
      <c r="D20" s="19">
        <f t="shared" si="2"/>
        <v>0</v>
      </c>
      <c r="E20" s="19">
        <f>_input2!$B11</f>
        <v>0</v>
      </c>
      <c r="F20" s="19">
        <f>_input3!$B11</f>
        <v>0</v>
      </c>
      <c r="G20">
        <f t="shared" si="3"/>
        <v>0</v>
      </c>
      <c r="H20">
        <f t="shared" si="0"/>
        <v>0</v>
      </c>
      <c r="I20" s="19">
        <f t="shared" si="4"/>
        <v>0</v>
      </c>
      <c r="J20" s="19">
        <f t="shared" si="5"/>
        <v>0</v>
      </c>
    </row>
    <row r="21" spans="3:10">
      <c r="C21" s="21">
        <f t="shared" si="1"/>
        <v>0</v>
      </c>
      <c r="D21" s="19">
        <f t="shared" si="2"/>
        <v>0</v>
      </c>
      <c r="E21" s="19">
        <f>_input2!$B12</f>
        <v>0</v>
      </c>
      <c r="F21" s="19">
        <f>_input3!$B12</f>
        <v>0</v>
      </c>
      <c r="G21">
        <f t="shared" si="3"/>
        <v>0</v>
      </c>
      <c r="H21">
        <f t="shared" si="0"/>
        <v>0</v>
      </c>
      <c r="I21" s="19">
        <f t="shared" si="4"/>
        <v>0</v>
      </c>
      <c r="J21" s="19">
        <f t="shared" si="5"/>
        <v>0</v>
      </c>
    </row>
    <row r="22" spans="3:10">
      <c r="C22" s="21">
        <f t="shared" si="1"/>
        <v>0</v>
      </c>
      <c r="D22" s="19">
        <f t="shared" si="2"/>
        <v>0</v>
      </c>
      <c r="E22" s="19">
        <f>_input2!$B13</f>
        <v>0</v>
      </c>
      <c r="F22" s="19">
        <f>_input3!$B13</f>
        <v>0</v>
      </c>
      <c r="G22">
        <f t="shared" si="3"/>
        <v>0</v>
      </c>
      <c r="H22">
        <f t="shared" si="0"/>
        <v>0</v>
      </c>
      <c r="I22" s="19">
        <f t="shared" si="4"/>
        <v>0</v>
      </c>
      <c r="J22" s="19">
        <f t="shared" si="5"/>
        <v>0</v>
      </c>
    </row>
    <row r="23" spans="3:10">
      <c r="C23" s="21">
        <f t="shared" si="1"/>
        <v>0</v>
      </c>
      <c r="D23" s="19">
        <f t="shared" si="2"/>
        <v>0</v>
      </c>
      <c r="E23" s="19">
        <f>_input2!$B14</f>
        <v>0</v>
      </c>
      <c r="F23" s="19">
        <f>_input3!$B14</f>
        <v>0</v>
      </c>
      <c r="G23">
        <f t="shared" si="3"/>
        <v>0</v>
      </c>
      <c r="H23">
        <f t="shared" si="0"/>
        <v>0</v>
      </c>
      <c r="I23" s="19">
        <f t="shared" si="4"/>
        <v>0</v>
      </c>
      <c r="J23" s="19">
        <f t="shared" si="5"/>
        <v>0</v>
      </c>
    </row>
    <row r="24" spans="3:10">
      <c r="C24" s="20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B3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10" max="12" width="9.25" bestFit="1" customWidth="1"/>
    <col min="14" max="14" width="9.25" bestFit="1" customWidth="1"/>
  </cols>
  <sheetData>
    <row r="1" spans="1:2" ht="18" customHeight="1">
      <c r="A1" t="s">
        <v>54</v>
      </c>
    </row>
    <row r="2" spans="1:2" ht="14.25" thickBot="1">
      <c r="A2" s="2" t="s">
        <v>18</v>
      </c>
      <c r="B2" t="s">
        <v>21</v>
      </c>
    </row>
    <row r="3" spans="1:2" ht="14.25" thickBot="1">
      <c r="A3" s="18" t="s">
        <v>20</v>
      </c>
      <c r="B3" s="3">
        <v>45583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7030A0"/>
  </sheetPr>
  <dimension ref="A1:B3"/>
  <sheetViews>
    <sheetView workbookViewId="0">
      <selection activeCell="A2" sqref="A2"/>
    </sheetView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10" max="12" width="9.25" bestFit="1" customWidth="1"/>
    <col min="14" max="14" width="9.25" bestFit="1" customWidth="1"/>
  </cols>
  <sheetData>
    <row r="1" spans="1:2" ht="18" customHeight="1">
      <c r="A1" t="s">
        <v>55</v>
      </c>
    </row>
    <row r="2" spans="1:2" ht="14.25" thickBot="1">
      <c r="A2" s="2" t="s">
        <v>18</v>
      </c>
      <c r="B2" t="s">
        <v>21</v>
      </c>
    </row>
    <row r="3" spans="1:2" ht="14.25" thickBot="1">
      <c r="A3" s="18" t="s">
        <v>20</v>
      </c>
      <c r="B3" s="3">
        <v>136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trend</vt:lpstr>
      <vt:lpstr>_settings</vt:lpstr>
      <vt:lpstr>_input</vt:lpstr>
      <vt:lpstr>_input2</vt:lpstr>
      <vt:lpstr>_input3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2012-12-08T14:53:13Z</dcterms:modified>
</cp:coreProperties>
</file>