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AFEBFCC-2077-44CB-B0AC-9EDED3DF0BB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olarizzazione" sheetId="11" r:id="rId1"/>
    <sheet name="attività ottica" sheetId="14" r:id="rId2"/>
    <sheet name="Diffrazione" sheetId="1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6" roundtripDataSignature="AMtx7mj85p6VkThQu6g/S0F5N8W77tLb5w=="/>
    </ext>
  </extLst>
</workbook>
</file>

<file path=xl/calcChain.xml><?xml version="1.0" encoding="utf-8"?>
<calcChain xmlns="http://schemas.openxmlformats.org/spreadsheetml/2006/main">
  <c r="I62" i="14" l="1"/>
  <c r="H62" i="14"/>
  <c r="L52" i="14"/>
  <c r="M52" i="14"/>
  <c r="G52" i="14"/>
  <c r="K52" i="14"/>
  <c r="C62" i="14"/>
  <c r="E62" i="14"/>
  <c r="D62" i="14"/>
  <c r="F62" i="14"/>
  <c r="G62" i="14"/>
  <c r="N10" i="14"/>
  <c r="O10" i="14" s="1"/>
  <c r="N35" i="14"/>
  <c r="O35" i="14" s="1"/>
  <c r="N22" i="14"/>
  <c r="O22" i="14" s="1"/>
  <c r="Y21" i="14"/>
  <c r="Y22" i="14"/>
  <c r="Y23" i="14"/>
  <c r="Y24" i="14"/>
  <c r="J36" i="14"/>
  <c r="N36" i="14" s="1"/>
  <c r="O36" i="14" s="1"/>
  <c r="M42" i="14" s="1"/>
  <c r="J37" i="14"/>
  <c r="N37" i="14" s="1"/>
  <c r="O37" i="14" s="1"/>
  <c r="J38" i="14"/>
  <c r="N38" i="14" s="1"/>
  <c r="O38" i="14" s="1"/>
  <c r="J35" i="14"/>
  <c r="D52" i="14" s="1"/>
  <c r="J23" i="14"/>
  <c r="N23" i="14" s="1"/>
  <c r="O23" i="14" s="1"/>
  <c r="M29" i="14" s="1"/>
  <c r="J24" i="14"/>
  <c r="N24" i="14" s="1"/>
  <c r="O24" i="14" s="1"/>
  <c r="J25" i="14"/>
  <c r="N25" i="14" s="1"/>
  <c r="O25" i="14" s="1"/>
  <c r="J22" i="14"/>
  <c r="J9" i="14"/>
  <c r="N9" i="14" s="1"/>
  <c r="O9" i="14" s="1"/>
  <c r="M15" i="14" s="1"/>
  <c r="J12" i="14"/>
  <c r="N12" i="14" s="1"/>
  <c r="O12" i="14" s="1"/>
  <c r="J11" i="14"/>
  <c r="N11" i="14" s="1"/>
  <c r="O11" i="14" s="1"/>
  <c r="J10" i="14"/>
  <c r="C24" i="14"/>
  <c r="C25" i="14" s="1"/>
  <c r="H10" i="14"/>
  <c r="I11" i="14" s="1"/>
  <c r="B22" i="14"/>
  <c r="E22" i="14" s="1"/>
  <c r="B23" i="14"/>
  <c r="E23" i="14" s="1"/>
  <c r="B24" i="14"/>
  <c r="E24" i="14" s="1"/>
  <c r="B25" i="14"/>
  <c r="B21" i="14"/>
  <c r="E21" i="14" s="1"/>
  <c r="N30" i="14" l="1"/>
  <c r="O30" i="14" s="1"/>
  <c r="E25" i="14"/>
  <c r="I52" i="14"/>
  <c r="E52" i="14"/>
  <c r="M41" i="14"/>
  <c r="C52" i="14"/>
  <c r="J52" i="14"/>
  <c r="H52" i="14"/>
  <c r="F52" i="14"/>
  <c r="M14" i="14"/>
  <c r="M28" i="14"/>
  <c r="N14" i="14" l="1"/>
  <c r="N15" i="14"/>
  <c r="O15" i="14" s="1"/>
  <c r="N28" i="14"/>
  <c r="N29" i="14"/>
  <c r="O29" i="14" s="1"/>
  <c r="N41" i="14"/>
  <c r="N42" i="14"/>
  <c r="O42" i="14" s="1"/>
  <c r="N43" i="14"/>
  <c r="O43" i="14" s="1"/>
  <c r="N16" i="14"/>
  <c r="O16" i="14" s="1"/>
</calcChain>
</file>

<file path=xl/sharedStrings.xml><?xml version="1.0" encoding="utf-8"?>
<sst xmlns="http://schemas.openxmlformats.org/spreadsheetml/2006/main" count="204" uniqueCount="143">
  <si>
    <t>Polarizzazione della luce</t>
  </si>
  <si>
    <t>Esperimento 1</t>
  </si>
  <si>
    <t>Esperimento 2</t>
  </si>
  <si>
    <t>Legge di Malus</t>
  </si>
  <si>
    <t>angolo</t>
  </si>
  <si>
    <t>V</t>
  </si>
  <si>
    <t>V/V(0)</t>
  </si>
  <si>
    <r>
      <rPr>
        <sz val="10"/>
        <rFont val="Arial"/>
        <family val="2"/>
      </rPr>
      <t>cos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(θ)</t>
    </r>
  </si>
  <si>
    <t>porre la lamina tra i due polarizzatori (polarizzatore e analizzatore)</t>
  </si>
  <si>
    <r>
      <rPr>
        <sz val="10"/>
        <rFont val="Arial"/>
        <family val="2"/>
      </rPr>
      <t>cominciare allineando gli elementi in modo da misurare il massimo V</t>
    </r>
    <r>
      <rPr>
        <vertAlign val="subscript"/>
        <sz val="10"/>
        <rFont val="Arial"/>
        <family val="2"/>
      </rPr>
      <t>o</t>
    </r>
  </si>
  <si>
    <r>
      <rPr>
        <sz val="10"/>
        <rFont val="Arial"/>
        <family val="2"/>
      </rPr>
      <t xml:space="preserve">(idealmente </t>
    </r>
    <r>
      <rPr>
        <sz val="10"/>
        <rFont val="Arial"/>
        <family val="2"/>
      </rPr>
      <t>θ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 θ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= 0)</t>
    </r>
  </si>
  <si>
    <t>Vo =</t>
  </si>
  <si>
    <r>
      <rPr>
        <sz val="10"/>
        <rFont val="Arial"/>
        <family val="2"/>
      </rPr>
      <t xml:space="preserve">ruotare la lamina di un angolo </t>
    </r>
    <r>
      <rPr>
        <sz val="10"/>
        <rFont val="Arial"/>
        <family val="2"/>
      </rPr>
      <t>θ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e quindi ruotare l’analizzatore cercando i valori di θ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</t>
    </r>
  </si>
  <si>
    <t>corrispondenti al massimo e al minimo di trasmissione</t>
  </si>
  <si>
    <t>massimo</t>
  </si>
  <si>
    <t>minimo</t>
  </si>
  <si>
    <r>
      <rPr>
        <sz val="10"/>
        <rFont val="Arial"/>
        <family val="2"/>
      </rPr>
      <t>θ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</t>
    </r>
  </si>
  <si>
    <t>Vmax</t>
  </si>
  <si>
    <r>
      <rPr>
        <sz val="10"/>
        <rFont val="Arial"/>
        <family val="2"/>
      </rPr>
      <t>θ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</t>
    </r>
  </si>
  <si>
    <t>Vmin</t>
  </si>
  <si>
    <r>
      <rPr>
        <sz val="10"/>
        <rFont val="Arial"/>
        <family val="2"/>
      </rPr>
      <t>θ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</t>
    </r>
  </si>
  <si>
    <t>Esperimento 3</t>
  </si>
  <si>
    <r>
      <rPr>
        <sz val="10"/>
        <rFont val="Arial"/>
        <family val="2"/>
      </rPr>
      <t>Θ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 _________</t>
    </r>
  </si>
  <si>
    <r>
      <rPr>
        <sz val="10"/>
        <rFont val="Arial"/>
        <family val="2"/>
      </rPr>
      <t>Θ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 _________</t>
    </r>
  </si>
  <si>
    <t>a) verificare che la lamina mantiene l’intensità del fascio</t>
  </si>
  <si>
    <r>
      <rPr>
        <sz val="10"/>
        <rFont val="Arial"/>
        <family val="2"/>
      </rPr>
      <t>θ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</t>
    </r>
  </si>
  <si>
    <t>V/V(0,0)</t>
  </si>
  <si>
    <t>montare il polarizzatore e la lamina</t>
  </si>
  <si>
    <t>controllare l’intensità in funzione della rotazione della lamina</t>
  </si>
  <si>
    <t>studiare la polarizzazione della luce con lamina allineata agli angoli specificati nei casi seguenti</t>
  </si>
  <si>
    <t xml:space="preserve">b) </t>
  </si>
  <si>
    <r>
      <rPr>
        <sz val="10"/>
        <rFont val="Arial"/>
        <family val="2"/>
      </rPr>
      <t>Θ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 0</t>
    </r>
  </si>
  <si>
    <r>
      <rPr>
        <sz val="10"/>
        <rFont val="Arial"/>
        <family val="2"/>
      </rPr>
      <t>Θ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 90</t>
    </r>
  </si>
  <si>
    <r>
      <rPr>
        <sz val="10"/>
        <rFont val="Arial"/>
        <family val="2"/>
      </rPr>
      <t>θ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</t>
    </r>
  </si>
  <si>
    <t xml:space="preserve">   determinare gli assi ottici dell’ellisse</t>
  </si>
  <si>
    <r>
      <rPr>
        <sz val="10"/>
        <rFont val="Arial"/>
        <family val="2"/>
      </rPr>
      <t>θ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</si>
  <si>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</rPr>
      <t>θ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del massimo</t>
    </r>
  </si>
  <si>
    <r>
      <rPr>
        <sz val="10"/>
        <rFont val="Arial"/>
        <family val="2"/>
      </rPr>
      <t>θ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del minimo</t>
    </r>
  </si>
  <si>
    <t xml:space="preserve">c) </t>
  </si>
  <si>
    <r>
      <rPr>
        <sz val="10"/>
        <rFont val="Arial"/>
        <family val="2"/>
      </rPr>
      <t>Θ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 45</t>
    </r>
  </si>
  <si>
    <r>
      <t>mettere in grafico la tabella relativa a θ</t>
    </r>
    <r>
      <rPr>
        <sz val="9"/>
        <color theme="1"/>
        <rFont val="Arial"/>
        <family val="2"/>
      </rPr>
      <t>1</t>
    </r>
    <r>
      <rPr>
        <sz val="10"/>
        <color theme="1"/>
        <rFont val="Arial"/>
        <family val="2"/>
      </rPr>
      <t>=45°</t>
    </r>
  </si>
  <si>
    <t>uso della lamina λ/2</t>
  </si>
  <si>
    <t xml:space="preserve">d) </t>
  </si>
  <si>
    <t>θ1 diverso da 0, 45, 90</t>
  </si>
  <si>
    <t>mettere in grafico usando un plot polare (i numeri già scritti vanno sostituiti)</t>
  </si>
  <si>
    <t xml:space="preserve">Esperimento 4 : </t>
  </si>
  <si>
    <t>verificare lo stato di (non) polarizzazione della luce del LED</t>
  </si>
  <si>
    <t>usando una lamina λ/4 a 45° rispetto all'analizzatore</t>
  </si>
  <si>
    <t>verificare che la luce LED non è polarizzata circolarmente</t>
  </si>
  <si>
    <t>uso della lamina λ/4</t>
  </si>
  <si>
    <t>Esperimenti sulla attività ottica</t>
  </si>
  <si>
    <t>Esperimento 1: verifica della legge di Biot usando il saccarosio</t>
  </si>
  <si>
    <t xml:space="preserve">Esperimento 2: misura del potere rotatorio specifico di soluzioni di saccarosio, fruttosio, glucosio </t>
  </si>
  <si>
    <t xml:space="preserve">Lunghezza d'onda: = </t>
  </si>
  <si>
    <r>
      <t xml:space="preserve">Saccarosio. Risultato finale: </t>
    </r>
    <r>
      <rPr>
        <i/>
        <sz val="12"/>
        <color theme="1"/>
        <rFont val="Calibri"/>
        <family val="2"/>
        <scheme val="minor"/>
      </rPr>
      <t>k</t>
    </r>
    <r>
      <rPr>
        <sz val="12"/>
        <color theme="1"/>
        <rFont val="Calibri"/>
        <family val="2"/>
        <scheme val="minor"/>
      </rPr>
      <t xml:space="preserve">@589 nm=           , </t>
    </r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Calibri"/>
        <family val="2"/>
        <scheme val="minor"/>
      </rPr>
      <t xml:space="preserve">=      </t>
    </r>
  </si>
  <si>
    <r>
      <t xml:space="preserve">a) Misure in funzione della lunghezza </t>
    </r>
    <r>
      <rPr>
        <i/>
        <sz val="11"/>
        <color theme="1"/>
        <rFont val="Calibri"/>
        <family val="2"/>
        <scheme val="minor"/>
      </rPr>
      <t>L.</t>
    </r>
  </si>
  <si>
    <t>S</t>
  </si>
  <si>
    <t>P</t>
  </si>
  <si>
    <t>l</t>
  </si>
  <si>
    <r>
      <t>a</t>
    </r>
    <r>
      <rPr>
        <sz val="12"/>
        <color theme="1"/>
        <rFont val="Calibri"/>
        <family val="2"/>
        <scheme val="minor"/>
      </rPr>
      <t xml:space="preserve"> </t>
    </r>
  </si>
  <si>
    <t>k</t>
  </si>
  <si>
    <r>
      <t>A</t>
    </r>
    <r>
      <rPr>
        <i/>
        <sz val="12"/>
        <color theme="1"/>
        <rFont val="Symbol"/>
        <family val="1"/>
        <charset val="2"/>
      </rPr>
      <t>º</t>
    </r>
    <r>
      <rPr>
        <i/>
        <sz val="12"/>
        <color theme="1"/>
        <rFont val="Calibri"/>
        <family val="2"/>
        <scheme val="minor"/>
      </rPr>
      <t>k</t>
    </r>
    <r>
      <rPr>
        <i/>
        <sz val="12"/>
        <color theme="1"/>
        <rFont val="Symbol"/>
        <family val="1"/>
        <charset val="2"/>
      </rPr>
      <t>l</t>
    </r>
    <r>
      <rPr>
        <vertAlign val="superscript"/>
        <sz val="12"/>
        <color theme="1"/>
        <rFont val="Calibri"/>
        <family val="2"/>
        <scheme val="minor"/>
      </rPr>
      <t>2</t>
    </r>
  </si>
  <si>
    <r>
      <t>(cm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</si>
  <si>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t>(g)</t>
  </si>
  <si>
    <r>
      <t>(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m)</t>
    </r>
  </si>
  <si>
    <t>(deg)</t>
  </si>
  <si>
    <r>
      <t>(deg·cm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/g)</t>
    </r>
  </si>
  <si>
    <r>
      <t>(deg·cm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·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/g)</t>
    </r>
  </si>
  <si>
    <r>
      <t>P</t>
    </r>
    <r>
      <rPr>
        <sz val="12"/>
        <color theme="1"/>
        <rFont val="Calibri"/>
        <family val="2"/>
        <scheme val="minor"/>
      </rPr>
      <t xml:space="preserve"> (g) fixed</t>
    </r>
  </si>
  <si>
    <r>
      <t>a</t>
    </r>
    <r>
      <rPr>
        <sz val="12"/>
        <color theme="1"/>
        <rFont val="Symbol"/>
        <family val="1"/>
        <charset val="2"/>
      </rPr>
      <t xml:space="preserve"> </t>
    </r>
    <r>
      <rPr>
        <sz val="12"/>
        <color theme="1"/>
        <rFont val="Calibri"/>
        <family val="2"/>
        <scheme val="minor"/>
      </rPr>
      <t>(deg)</t>
    </r>
  </si>
  <si>
    <r>
      <t xml:space="preserve">b) Misure in funzione della concentrazione </t>
    </r>
    <r>
      <rPr>
        <i/>
        <sz val="12"/>
        <color theme="1"/>
        <rFont val="Calibri"/>
        <family val="2"/>
        <scheme val="minor"/>
      </rPr>
      <t xml:space="preserve">c=P/V. 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</si>
  <si>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Fruttosio. Risultato finale: </t>
    </r>
    <r>
      <rPr>
        <i/>
        <sz val="12"/>
        <color theme="1"/>
        <rFont val="Calibri"/>
        <family val="2"/>
        <scheme val="minor"/>
      </rPr>
      <t>k</t>
    </r>
    <r>
      <rPr>
        <sz val="12"/>
        <color theme="1"/>
        <rFont val="Calibri"/>
        <family val="2"/>
        <scheme val="minor"/>
      </rPr>
      <t xml:space="preserve">@589 nm=           , </t>
    </r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Calibri"/>
        <family val="2"/>
        <scheme val="minor"/>
      </rPr>
      <t xml:space="preserve">=      </t>
    </r>
  </si>
  <si>
    <r>
      <t xml:space="preserve">S </t>
    </r>
    <r>
      <rPr>
        <sz val="12"/>
        <color theme="1"/>
        <rFont val="Calibri"/>
        <family val="2"/>
        <scheme val="minor"/>
      </rPr>
      <t>(cm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 fixed</t>
    </r>
  </si>
  <si>
    <t>P (g)</t>
  </si>
  <si>
    <r>
      <t>k</t>
    </r>
    <r>
      <rPr>
        <sz val="12"/>
        <color theme="1"/>
        <rFont val="Calibri"/>
        <family val="2"/>
        <scheme val="minor"/>
      </rPr>
      <t xml:space="preserve"> (deg·cm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/g)</t>
    </r>
  </si>
  <si>
    <r>
      <t xml:space="preserve">N.b. la sezione </t>
    </r>
    <r>
      <rPr>
        <u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 xml:space="preserve"> può essere misurata in due modi:</t>
    </r>
  </si>
  <si>
    <r>
      <t xml:space="preserve">(i) dal diametro interno: </t>
    </r>
    <r>
      <rPr>
        <i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=</t>
    </r>
    <r>
      <rPr>
        <sz val="12"/>
        <color theme="1"/>
        <rFont val="Symbol"/>
        <family val="1"/>
        <charset val="2"/>
      </rPr>
      <t>p</t>
    </r>
    <r>
      <rPr>
        <sz val="12"/>
        <color theme="1"/>
        <rFont val="Calibri"/>
        <family val="2"/>
        <scheme val="minor"/>
      </rPr>
      <t>(</t>
    </r>
    <r>
      <rPr>
        <i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>/2)</t>
    </r>
    <r>
      <rPr>
        <vertAlign val="superscript"/>
        <sz val="12"/>
        <color theme="1"/>
        <rFont val="Calibri"/>
        <family val="2"/>
        <scheme val="minor"/>
      </rPr>
      <t>2</t>
    </r>
  </si>
  <si>
    <r>
      <t xml:space="preserve">(ii) dall’altezza di un volume noto: ad es per </t>
    </r>
    <r>
      <rPr>
        <i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=100 cm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=</t>
    </r>
    <r>
      <rPr>
        <i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·</t>
    </r>
    <r>
      <rPr>
        <i/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 xml:space="preserve">, </t>
    </r>
  </si>
  <si>
    <r>
      <t xml:space="preserve">Glucosio. Risultato finale: </t>
    </r>
    <r>
      <rPr>
        <i/>
        <sz val="12"/>
        <color theme="1"/>
        <rFont val="Calibri"/>
        <family val="2"/>
        <scheme val="minor"/>
      </rPr>
      <t>k</t>
    </r>
    <r>
      <rPr>
        <sz val="12"/>
        <color theme="1"/>
        <rFont val="Calibri"/>
        <family val="2"/>
        <scheme val="minor"/>
      </rPr>
      <t xml:space="preserve">@589 nm=           , </t>
    </r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Calibri"/>
        <family val="2"/>
        <scheme val="minor"/>
      </rPr>
      <t xml:space="preserve">=      </t>
    </r>
  </si>
  <si>
    <t>occorre solo misurare l’altezza L che corrisponde ai 100 ml del nostro cilindro graduato.</t>
  </si>
  <si>
    <t>Esperimento 3: mutarotazione del glucosio</t>
  </si>
  <si>
    <r>
      <t xml:space="preserve">t </t>
    </r>
    <r>
      <rPr>
        <sz val="12"/>
        <color theme="1"/>
        <rFont val="Calibri"/>
        <family val="2"/>
        <scheme val="minor"/>
      </rPr>
      <t>(min)</t>
    </r>
  </si>
  <si>
    <r>
      <t>a</t>
    </r>
    <r>
      <rPr>
        <sz val="12"/>
        <color theme="1"/>
        <rFont val="Calibri"/>
        <family val="2"/>
        <scheme val="minor"/>
      </rPr>
      <t xml:space="preserve"> (deg)</t>
    </r>
  </si>
  <si>
    <r>
      <t>k</t>
    </r>
    <r>
      <rPr>
        <sz val="12"/>
        <color theme="1"/>
        <rFont val="Calibri"/>
        <family val="2"/>
        <scheme val="minor"/>
      </rPr>
      <t>(deg·cm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/g)</t>
    </r>
  </si>
  <si>
    <t>Esperimento 4: inversione della soluzione di saccarosio</t>
  </si>
  <si>
    <r>
      <t xml:space="preserve">Parametri fissi: </t>
    </r>
    <r>
      <rPr>
        <sz val="12"/>
        <color theme="1"/>
        <rFont val="Symbol"/>
        <family val="1"/>
        <charset val="2"/>
      </rPr>
      <t>l</t>
    </r>
    <r>
      <rPr>
        <sz val="12"/>
        <color theme="1"/>
        <rFont val="Calibri"/>
        <family val="2"/>
        <scheme val="minor"/>
      </rPr>
      <t xml:space="preserve">=               ,   S=                    ,  P=      </t>
    </r>
  </si>
  <si>
    <t>angolo di diffrazione</t>
  </si>
  <si>
    <t>distanze figura di diffrazione</t>
  </si>
  <si>
    <t xml:space="preserve"> r =</t>
  </si>
  <si>
    <r>
      <rPr>
        <sz val="10"/>
        <rFont val="Arial"/>
        <family val="2"/>
      </rPr>
      <t xml:space="preserve"> </t>
    </r>
    <r>
      <rPr>
        <sz val="10"/>
        <rFont val="Arial"/>
        <family val="2"/>
      </rPr>
      <t>λ</t>
    </r>
    <r>
      <rPr>
        <sz val="10"/>
        <rFont val="Arial"/>
        <family val="2"/>
      </rPr>
      <t xml:space="preserve"> = _________________</t>
    </r>
  </si>
  <si>
    <t xml:space="preserve">    determinare larghezza (b) e spaziatura (d)</t>
  </si>
  <si>
    <t>2) misura su fenditure doppie (spaziatura fissa)</t>
  </si>
  <si>
    <t xml:space="preserve">    determinare la larghezza b</t>
  </si>
  <si>
    <t xml:space="preserve"> β= π b sin(θ)/λ</t>
  </si>
  <si>
    <t>1) misura su fenditura singola</t>
  </si>
  <si>
    <t>&gt;  nel caso della doppia fenditura individuare e analizzare separatamente le due serie</t>
  </si>
  <si>
    <t>&gt;  per determinare con maggiore precisione i parametri è conveniente valutare le medie sulle misure di più ordini o, equivalentemente, mettere in grafico sin(θ)/λ in funzione del numero d'ordine e valutare la linearità del risultato</t>
  </si>
  <si>
    <t>&gt;  conviene individuare l'ordine zero (è sufficiente togliere il reticolo e vedere dove arriva il fascio) e contare gli ordini a partire da quello</t>
  </si>
  <si>
    <t>&gt;  trattandosi di agoli miolto piccoli, il seno è ben approssimato dal valore dell'angolo in radianti e questo è pressochè identico al rapporto delle distanze trasversali tra le frange e la distanza reticolo-schermo</t>
  </si>
  <si>
    <t>d sin(θ) = λ/2, 3λ/2, 5λ/2, …  (m+1/2) λ</t>
  </si>
  <si>
    <t>b sin(θ) = λ, 2λ, 3λ, … = p λ</t>
  </si>
  <si>
    <t>&gt;  si ottiene un risultato più accurato misurando le distanze tra gli “zeri” (zone di buio) dell’intensità</t>
  </si>
  <si>
    <t xml:space="preserve">suggerimenti: </t>
  </si>
  <si>
    <t>(larghezza e spaziatura) geometrici</t>
  </si>
  <si>
    <t xml:space="preserve">determinare gli angoli di diffrazione e da questi verificare le leggi relative, ricavando i parametri </t>
  </si>
  <si>
    <t>usando i laser a diversa lunghezza d’onda studiare le figure di diffrazione a lunga distanza (r &gt; 1m)</t>
  </si>
  <si>
    <t>scopo dell’esperienza:</t>
  </si>
  <si>
    <t>3)</t>
  </si>
  <si>
    <t>- 1 set di fenditure doppie a larghezza fissa e diversa spaziatura</t>
  </si>
  <si>
    <t xml:space="preserve">2) </t>
  </si>
  <si>
    <t>- 1 set di fenditure doppie a spaziatura fissa (d) e diversa larghezza (b)</t>
  </si>
  <si>
    <t>1)</t>
  </si>
  <si>
    <t>- 1 set di fenditure singole di diversa larghezza (b)</t>
  </si>
  <si>
    <r>
      <rPr>
        <sz val="11"/>
        <rFont val="Arial"/>
        <family val="2"/>
      </rPr>
      <t>- sorgente laser λ=532 nm = λ</t>
    </r>
    <r>
      <rPr>
        <vertAlign val="subscript"/>
        <sz val="11"/>
        <rFont val="Arial"/>
        <family val="2"/>
      </rPr>
      <t>2</t>
    </r>
  </si>
  <si>
    <t>- sorgente laser λ=633 nm = λ1</t>
  </si>
  <si>
    <t>ogni gruppo dispone di:</t>
  </si>
  <si>
    <t>seno dell'angolo</t>
  </si>
  <si>
    <t>numero di ordine p</t>
  </si>
  <si>
    <t>b = ___________________</t>
  </si>
  <si>
    <t>numero di ordine m</t>
  </si>
  <si>
    <t>b = _________</t>
  </si>
  <si>
    <t>d = _____________</t>
  </si>
  <si>
    <r>
      <rPr>
        <sz val="16"/>
        <rFont val="Arial"/>
        <family val="2"/>
      </rPr>
      <t>I = A</t>
    </r>
    <r>
      <rPr>
        <vertAlign val="superscript"/>
        <sz val="16"/>
        <rFont val="Arial"/>
        <family val="2"/>
      </rPr>
      <t>2</t>
    </r>
    <r>
      <rPr>
        <sz val="16"/>
        <rFont val="Arial"/>
        <family val="2"/>
      </rPr>
      <t xml:space="preserve"> (sin(β)/β)</t>
    </r>
    <r>
      <rPr>
        <vertAlign val="superscript"/>
        <sz val="16"/>
        <rFont val="Arial"/>
        <family val="2"/>
      </rPr>
      <t>2</t>
    </r>
  </si>
  <si>
    <r>
      <rPr>
        <sz val="16"/>
        <rFont val="Arial"/>
        <family val="2"/>
      </rPr>
      <t>I = A</t>
    </r>
    <r>
      <rPr>
        <vertAlign val="superscript"/>
        <sz val="16"/>
        <rFont val="Arial"/>
        <family val="2"/>
      </rPr>
      <t>2</t>
    </r>
    <r>
      <rPr>
        <sz val="16"/>
        <rFont val="Arial"/>
        <family val="2"/>
      </rPr>
      <t xml:space="preserve"> (sin(β)/β)</t>
    </r>
    <r>
      <rPr>
        <vertAlign val="superscript"/>
        <sz val="16"/>
        <rFont val="Arial"/>
        <family val="2"/>
      </rPr>
      <t>2</t>
    </r>
    <r>
      <rPr>
        <sz val="16"/>
        <rFont val="Arial"/>
        <family val="2"/>
      </rPr>
      <t xml:space="preserve"> cos</t>
    </r>
    <r>
      <rPr>
        <vertAlign val="superscript"/>
        <sz val="16"/>
        <rFont val="Arial"/>
        <family val="2"/>
      </rPr>
      <t>2</t>
    </r>
    <r>
      <rPr>
        <sz val="16"/>
        <rFont val="Arial"/>
        <family val="2"/>
      </rPr>
      <t>(γ)</t>
    </r>
  </si>
  <si>
    <r>
      <rPr>
        <sz val="16"/>
        <rFont val="Arial"/>
        <family val="2"/>
      </rPr>
      <t xml:space="preserve"> β= π b sin(θ)/λ</t>
    </r>
  </si>
  <si>
    <r>
      <rPr>
        <sz val="16"/>
        <rFont val="Arial"/>
        <family val="2"/>
      </rPr>
      <t xml:space="preserve"> γ= π d sin(θ)/λ</t>
    </r>
  </si>
  <si>
    <t>630 (nm)</t>
  </si>
  <si>
    <t>N.B. : offset di 2 deg</t>
  </si>
  <si>
    <t>C</t>
  </si>
  <si>
    <t>V (ml)</t>
  </si>
  <si>
    <t>V (ml) fixed</t>
  </si>
  <si>
    <r>
      <t>L _1</t>
    </r>
    <r>
      <rPr>
        <sz val="12"/>
        <color theme="1"/>
        <rFont val="Calibri"/>
        <family val="2"/>
        <scheme val="minor"/>
      </rPr>
      <t>(cm)</t>
    </r>
  </si>
  <si>
    <r>
      <t>a_1</t>
    </r>
    <r>
      <rPr>
        <sz val="12"/>
        <color theme="1"/>
        <rFont val="Symbol"/>
        <family val="1"/>
        <charset val="2"/>
      </rPr>
      <t xml:space="preserve"> </t>
    </r>
    <r>
      <rPr>
        <sz val="12"/>
        <color theme="1"/>
        <rFont val="Calibri"/>
        <family val="2"/>
        <scheme val="minor"/>
      </rPr>
      <t>(deg)</t>
    </r>
  </si>
  <si>
    <r>
      <t>L _2</t>
    </r>
    <r>
      <rPr>
        <sz val="12"/>
        <color theme="1"/>
        <rFont val="Calibri"/>
        <family val="2"/>
        <scheme val="minor"/>
      </rPr>
      <t>(cm)</t>
    </r>
  </si>
  <si>
    <r>
      <t>a_2</t>
    </r>
    <r>
      <rPr>
        <sz val="12"/>
        <color theme="1"/>
        <rFont val="Symbol"/>
        <family val="1"/>
        <charset val="2"/>
      </rPr>
      <t xml:space="preserve"> </t>
    </r>
    <r>
      <rPr>
        <sz val="12"/>
        <color theme="1"/>
        <rFont val="Calibri"/>
        <family val="2"/>
        <scheme val="minor"/>
      </rPr>
      <t>(deg)</t>
    </r>
  </si>
  <si>
    <t>K*c</t>
  </si>
  <si>
    <t>rosso</t>
  </si>
  <si>
    <t>giallo</t>
  </si>
  <si>
    <t>verde</t>
  </si>
  <si>
    <t>blu</t>
  </si>
  <si>
    <t>S (cm^2)</t>
  </si>
  <si>
    <r>
      <t xml:space="preserve">t </t>
    </r>
    <r>
      <rPr>
        <sz val="12"/>
        <color theme="1"/>
        <rFont val="Calibri"/>
        <family val="2"/>
        <scheme val="minor"/>
      </rPr>
      <t>(s)</t>
    </r>
  </si>
  <si>
    <t>lambda 525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</si>
</sst>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9"/>
      <color theme="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i/>
      <sz val="12"/>
      <color theme="1"/>
      <name val="Symbol"/>
      <family val="1"/>
      <charset val="2"/>
    </font>
    <font>
      <vertAlign val="superscript"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4C4C4C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  <font>
      <vertAlign val="superscript"/>
      <sz val="16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1"/>
    <xf numFmtId="0" fontId="28" fillId="0" borderId="1"/>
  </cellStyleXfs>
  <cellXfs count="62">
    <xf numFmtId="0" fontId="0" fillId="0" borderId="0" xfId="0"/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0" fillId="0" borderId="1" xfId="1" applyFont="1"/>
    <xf numFmtId="0" fontId="21" fillId="0" borderId="1" xfId="1" applyFont="1"/>
    <xf numFmtId="0" fontId="3" fillId="0" borderId="1" xfId="1"/>
    <xf numFmtId="0" fontId="21" fillId="0" borderId="12" xfId="1" applyFont="1" applyBorder="1" applyAlignment="1">
      <alignment horizontal="center" vertical="center" wrapText="1"/>
    </xf>
    <xf numFmtId="0" fontId="21" fillId="0" borderId="13" xfId="1" applyFont="1" applyBorder="1" applyAlignment="1">
      <alignment horizontal="center" vertical="center" wrapText="1"/>
    </xf>
    <xf numFmtId="0" fontId="25" fillId="0" borderId="9" xfId="1" applyFont="1" applyBorder="1" applyAlignment="1">
      <alignment horizontal="center" vertical="center" wrapText="1"/>
    </xf>
    <xf numFmtId="0" fontId="22" fillId="0" borderId="9" xfId="1" applyFont="1" applyBorder="1" applyAlignment="1">
      <alignment horizontal="center" vertical="center" wrapText="1"/>
    </xf>
    <xf numFmtId="0" fontId="21" fillId="0" borderId="14" xfId="1" applyFont="1" applyBorder="1" applyAlignment="1">
      <alignment horizontal="center" vertical="center" wrapText="1"/>
    </xf>
    <xf numFmtId="0" fontId="22" fillId="0" borderId="5" xfId="1" applyFont="1" applyBorder="1" applyAlignment="1">
      <alignment horizontal="center" vertical="center" wrapText="1"/>
    </xf>
    <xf numFmtId="0" fontId="25" fillId="0" borderId="15" xfId="1" applyFont="1" applyBorder="1" applyAlignment="1">
      <alignment horizontal="center" vertical="center" wrapText="1"/>
    </xf>
    <xf numFmtId="0" fontId="3" fillId="0" borderId="14" xfId="1" applyBorder="1" applyAlignment="1">
      <alignment horizontal="center" vertical="center" wrapText="1"/>
    </xf>
    <xf numFmtId="0" fontId="3" fillId="0" borderId="12" xfId="1" applyBorder="1" applyAlignment="1">
      <alignment horizontal="center" vertical="center" wrapText="1"/>
    </xf>
    <xf numFmtId="0" fontId="21" fillId="0" borderId="5" xfId="1" applyFont="1" applyBorder="1" applyAlignment="1">
      <alignment horizontal="center" vertical="center" wrapText="1"/>
    </xf>
    <xf numFmtId="0" fontId="25" fillId="0" borderId="5" xfId="1" applyFont="1" applyBorder="1" applyAlignment="1">
      <alignment horizontal="center" vertical="center" wrapText="1"/>
    </xf>
    <xf numFmtId="0" fontId="21" fillId="0" borderId="5" xfId="1" applyFont="1" applyBorder="1" applyAlignment="1">
      <alignment vertical="center" wrapText="1"/>
    </xf>
    <xf numFmtId="0" fontId="25" fillId="0" borderId="1" xfId="1" applyFont="1" applyAlignment="1">
      <alignment horizontal="center" vertical="center" wrapText="1"/>
    </xf>
    <xf numFmtId="0" fontId="21" fillId="0" borderId="1" xfId="1" applyFont="1" applyAlignment="1">
      <alignment vertical="center" wrapText="1"/>
    </xf>
    <xf numFmtId="0" fontId="21" fillId="0" borderId="1" xfId="1" applyFont="1" applyAlignment="1">
      <alignment vertical="center"/>
    </xf>
    <xf numFmtId="0" fontId="22" fillId="0" borderId="14" xfId="1" applyFont="1" applyBorder="1" applyAlignment="1">
      <alignment horizontal="center" vertical="center" wrapText="1"/>
    </xf>
    <xf numFmtId="0" fontId="25" fillId="0" borderId="14" xfId="1" applyFont="1" applyBorder="1" applyAlignment="1">
      <alignment horizontal="center" vertical="center" wrapText="1"/>
    </xf>
    <xf numFmtId="0" fontId="28" fillId="0" borderId="1" xfId="2"/>
    <xf numFmtId="0" fontId="4" fillId="0" borderId="1" xfId="2" applyFont="1"/>
    <xf numFmtId="0" fontId="5" fillId="0" borderId="1" xfId="2" applyFont="1"/>
    <xf numFmtId="0" fontId="14" fillId="0" borderId="1" xfId="2" applyFont="1"/>
    <xf numFmtId="0" fontId="5" fillId="0" borderId="1" xfId="2" applyFont="1" applyAlignment="1">
      <alignment horizontal="left" wrapText="1"/>
    </xf>
    <xf numFmtId="0" fontId="30" fillId="0" borderId="1" xfId="2" applyFont="1"/>
    <xf numFmtId="0" fontId="29" fillId="0" borderId="1" xfId="2" applyFont="1"/>
    <xf numFmtId="0" fontId="31" fillId="0" borderId="1" xfId="2" applyFont="1"/>
    <xf numFmtId="0" fontId="11" fillId="0" borderId="1" xfId="2" applyFont="1"/>
    <xf numFmtId="0" fontId="17" fillId="0" borderId="1" xfId="2" applyFont="1"/>
    <xf numFmtId="0" fontId="35" fillId="0" borderId="1" xfId="2" applyFont="1"/>
    <xf numFmtId="0" fontId="2" fillId="0" borderId="1" xfId="1" applyFont="1"/>
    <xf numFmtId="0" fontId="5" fillId="0" borderId="4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21" fillId="0" borderId="6" xfId="1" applyFont="1" applyBorder="1" applyAlignment="1">
      <alignment horizontal="center" vertical="center" wrapText="1"/>
    </xf>
    <xf numFmtId="0" fontId="21" fillId="0" borderId="7" xfId="1" applyFont="1" applyBorder="1" applyAlignment="1">
      <alignment horizontal="center" vertical="center" wrapText="1"/>
    </xf>
    <xf numFmtId="0" fontId="21" fillId="0" borderId="8" xfId="1" applyFont="1" applyBorder="1" applyAlignment="1">
      <alignment horizontal="center" vertical="center" wrapText="1"/>
    </xf>
    <xf numFmtId="0" fontId="21" fillId="0" borderId="10" xfId="1" applyFont="1" applyBorder="1" applyAlignment="1">
      <alignment horizontal="center" vertical="center" wrapText="1"/>
    </xf>
    <xf numFmtId="0" fontId="21" fillId="0" borderId="11" xfId="1" applyFont="1" applyBorder="1" applyAlignment="1">
      <alignment horizontal="center" vertical="center" wrapText="1"/>
    </xf>
    <xf numFmtId="0" fontId="21" fillId="0" borderId="12" xfId="1" applyFont="1" applyBorder="1" applyAlignment="1">
      <alignment horizontal="center" vertical="center" wrapText="1"/>
    </xf>
    <xf numFmtId="0" fontId="5" fillId="0" borderId="4" xfId="2" applyFont="1" applyBorder="1"/>
    <xf numFmtId="0" fontId="6" fillId="0" borderId="2" xfId="2" applyFont="1" applyBorder="1"/>
    <xf numFmtId="0" fontId="29" fillId="0" borderId="1" xfId="2" applyFont="1" applyAlignment="1">
      <alignment horizontal="left" wrapText="1"/>
    </xf>
    <xf numFmtId="0" fontId="29" fillId="0" borderId="1" xfId="2" applyFont="1" applyAlignment="1">
      <alignment horizontal="left" vertical="center"/>
    </xf>
    <xf numFmtId="0" fontId="1" fillId="0" borderId="1" xfId="1" applyFont="1"/>
    <xf numFmtId="0" fontId="36" fillId="0" borderId="1" xfId="1" applyFont="1"/>
  </cellXfs>
  <cellStyles count="3">
    <cellStyle name="Normale" xfId="0" builtinId="0"/>
    <cellStyle name="Normale 2" xfId="1" xr:uid="{00000000-0005-0000-0000-000001000000}"/>
    <cellStyle name="Normale 3" xfId="2" xr:uid="{7DAD8A5A-EC35-46DF-9885-8340CAEC2A4F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spPr>
            <a:ln w="952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polarizzazione!$B$125:$B$148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polarizzazione!$D$125:$D$148</c:f>
              <c:numCache>
                <c:formatCode>General</c:formatCode>
                <c:ptCount val="24"/>
                <c:pt idx="0">
                  <c:v>20</c:v>
                </c:pt>
                <c:pt idx="1">
                  <c:v>25</c:v>
                </c:pt>
                <c:pt idx="3">
                  <c:v>30</c:v>
                </c:pt>
                <c:pt idx="4">
                  <c:v>40</c:v>
                </c:pt>
                <c:pt idx="7">
                  <c:v>50</c:v>
                </c:pt>
                <c:pt idx="8">
                  <c:v>70</c:v>
                </c:pt>
                <c:pt idx="11">
                  <c:v>20</c:v>
                </c:pt>
                <c:pt idx="12">
                  <c:v>15</c:v>
                </c:pt>
                <c:pt idx="14">
                  <c:v>70</c:v>
                </c:pt>
                <c:pt idx="17">
                  <c:v>10</c:v>
                </c:pt>
                <c:pt idx="18">
                  <c:v>50</c:v>
                </c:pt>
                <c:pt idx="20">
                  <c:v>50</c:v>
                </c:pt>
                <c:pt idx="22">
                  <c:v>40</c:v>
                </c:pt>
                <c:pt idx="2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D-4689-8A00-C3792E496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87568"/>
        <c:axId val="344886784"/>
      </c:radarChart>
      <c:catAx>
        <c:axId val="34488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344886784"/>
        <c:crosses val="autoZero"/>
        <c:auto val="1"/>
        <c:lblAlgn val="ctr"/>
        <c:lblOffset val="100"/>
        <c:noMultiLvlLbl val="1"/>
      </c:catAx>
      <c:valAx>
        <c:axId val="344886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3448875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28258967629044E-2"/>
          <c:y val="5.0925925925925923E-2"/>
          <c:w val="0.88084251968503935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'attività ottica'!$C$10:$C$14</c:f>
              <c:numCache>
                <c:formatCode>General</c:formatCode>
                <c:ptCount val="5"/>
                <c:pt idx="0">
                  <c:v>2</c:v>
                </c:pt>
                <c:pt idx="1">
                  <c:v>6.5</c:v>
                </c:pt>
                <c:pt idx="2">
                  <c:v>9.8000000000000007</c:v>
                </c:pt>
                <c:pt idx="3">
                  <c:v>14.2</c:v>
                </c:pt>
                <c:pt idx="4">
                  <c:v>19.5</c:v>
                </c:pt>
              </c:numCache>
            </c:numRef>
          </c:xVal>
          <c:yVal>
            <c:numRef>
              <c:f>'attività ottica'!$D$10:$D$14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17</c:v>
                </c:pt>
                <c:pt idx="3">
                  <c:v>26</c:v>
                </c:pt>
                <c:pt idx="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E-4686-9B10-548C8F2E032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'attività ottica'!$E$10:$E$14</c:f>
              <c:numCache>
                <c:formatCode>General</c:formatCode>
                <c:ptCount val="5"/>
                <c:pt idx="0">
                  <c:v>2</c:v>
                </c:pt>
                <c:pt idx="1">
                  <c:v>6.3</c:v>
                </c:pt>
                <c:pt idx="2">
                  <c:v>10.1</c:v>
                </c:pt>
                <c:pt idx="3">
                  <c:v>13.3</c:v>
                </c:pt>
                <c:pt idx="4">
                  <c:v>16.2</c:v>
                </c:pt>
              </c:numCache>
            </c:numRef>
          </c:xVal>
          <c:yVal>
            <c:numRef>
              <c:f>'attività ottica'!$F$10:$F$14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17</c:v>
                </c:pt>
                <c:pt idx="3">
                  <c:v>23</c:v>
                </c:pt>
                <c:pt idx="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0E-4686-9B10-548C8F2E0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697359"/>
        <c:axId val="1892285919"/>
      </c:scatterChart>
      <c:valAx>
        <c:axId val="168769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2285919"/>
        <c:crosses val="autoZero"/>
        <c:crossBetween val="midCat"/>
      </c:valAx>
      <c:valAx>
        <c:axId val="18922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769735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'attività ottica'!$C$21:$C$25</c:f>
              <c:numCache>
                <c:formatCode>General</c:formatCode>
                <c:ptCount val="5"/>
                <c:pt idx="0">
                  <c:v>10.1</c:v>
                </c:pt>
                <c:pt idx="1">
                  <c:v>20.100000000000001</c:v>
                </c:pt>
                <c:pt idx="2">
                  <c:v>30.3</c:v>
                </c:pt>
                <c:pt idx="3">
                  <c:v>40.200000000000003</c:v>
                </c:pt>
                <c:pt idx="4">
                  <c:v>50.300000000000004</c:v>
                </c:pt>
              </c:numCache>
            </c:numRef>
          </c:xVal>
          <c:yVal>
            <c:numRef>
              <c:f>'attività ottica'!$D$21:$D$26</c:f>
              <c:numCache>
                <c:formatCode>General</c:formatCode>
                <c:ptCount val="6"/>
                <c:pt idx="0">
                  <c:v>13</c:v>
                </c:pt>
                <c:pt idx="1">
                  <c:v>24</c:v>
                </c:pt>
                <c:pt idx="2">
                  <c:v>37</c:v>
                </c:pt>
                <c:pt idx="3">
                  <c:v>49</c:v>
                </c:pt>
                <c:pt idx="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E4-4F84-981E-D97F6861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161327"/>
        <c:axId val="1963419423"/>
      </c:scatterChart>
      <c:valAx>
        <c:axId val="195516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3419423"/>
        <c:crosses val="autoZero"/>
        <c:crossBetween val="midCat"/>
      </c:valAx>
      <c:valAx>
        <c:axId val="19634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516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'attività ottica'!$L$22:$L$26</c:f>
              <c:numCache>
                <c:formatCode>General</c:formatCode>
                <c:ptCount val="5"/>
                <c:pt idx="0">
                  <c:v>0.63</c:v>
                </c:pt>
                <c:pt idx="1">
                  <c:v>0.57999999999999996</c:v>
                </c:pt>
                <c:pt idx="2">
                  <c:v>0.52500000000000002</c:v>
                </c:pt>
                <c:pt idx="3">
                  <c:v>0.46800000000000003</c:v>
                </c:pt>
              </c:numCache>
            </c:numRef>
          </c:xVal>
          <c:yVal>
            <c:numRef>
              <c:f>'attività ottica'!$N$22:$N$26</c:f>
              <c:numCache>
                <c:formatCode>General</c:formatCode>
                <c:ptCount val="5"/>
                <c:pt idx="0">
                  <c:v>-8.4743694340522726</c:v>
                </c:pt>
                <c:pt idx="1">
                  <c:v>-9.113944485678859</c:v>
                </c:pt>
                <c:pt idx="2">
                  <c:v>-10.712882114745327</c:v>
                </c:pt>
                <c:pt idx="3">
                  <c:v>-12.791501032531732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D2-4B87-B357-C56246DBE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76528"/>
        <c:axId val="1963394127"/>
      </c:scatterChart>
      <c:valAx>
        <c:axId val="91337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3394127"/>
        <c:crosses val="autoZero"/>
        <c:crossBetween val="midCat"/>
      </c:valAx>
      <c:valAx>
        <c:axId val="19633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337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'attività ottica'!$C$60:$G$60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75</c:v>
                </c:pt>
                <c:pt idx="4">
                  <c:v>1425</c:v>
                </c:pt>
              </c:numCache>
            </c:numRef>
          </c:xVal>
          <c:yVal>
            <c:numRef>
              <c:f>'attività ottica'!$C$62:$G$62</c:f>
              <c:numCache>
                <c:formatCode>General</c:formatCode>
                <c:ptCount val="5"/>
                <c:pt idx="0">
                  <c:v>8.2320000000000011</c:v>
                </c:pt>
                <c:pt idx="1">
                  <c:v>8.0359999999999996</c:v>
                </c:pt>
                <c:pt idx="2">
                  <c:v>7.056</c:v>
                </c:pt>
                <c:pt idx="3">
                  <c:v>5.4879999999999995</c:v>
                </c:pt>
                <c:pt idx="4">
                  <c:v>-2.94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90-4CEF-B349-2A49E6BDB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794863"/>
        <c:axId val="127223503"/>
      </c:scatterChart>
      <c:valAx>
        <c:axId val="204079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223503"/>
        <c:crosses val="autoZero"/>
        <c:crossBetween val="midCat"/>
      </c:valAx>
      <c:valAx>
        <c:axId val="1272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079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47594050743642E-2"/>
          <c:y val="8.3333333333333329E-2"/>
          <c:w val="0.89653018372703408"/>
          <c:h val="0.735771361913094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'attività ottica'!$C$50:$O$50</c:f>
              <c:numCache>
                <c:formatCode>General</c:formatCode>
                <c:ptCount val="13"/>
                <c:pt idx="0">
                  <c:v>69</c:v>
                </c:pt>
                <c:pt idx="1">
                  <c:v>235</c:v>
                </c:pt>
                <c:pt idx="2">
                  <c:v>418</c:v>
                </c:pt>
                <c:pt idx="3">
                  <c:v>548</c:v>
                </c:pt>
                <c:pt idx="4">
                  <c:v>683</c:v>
                </c:pt>
                <c:pt idx="5">
                  <c:v>912</c:v>
                </c:pt>
                <c:pt idx="6">
                  <c:v>1178</c:v>
                </c:pt>
                <c:pt idx="7">
                  <c:v>1368</c:v>
                </c:pt>
                <c:pt idx="8">
                  <c:v>1875</c:v>
                </c:pt>
                <c:pt idx="9">
                  <c:v>2172</c:v>
                </c:pt>
                <c:pt idx="10">
                  <c:v>2432</c:v>
                </c:pt>
              </c:numCache>
            </c:numRef>
          </c:xVal>
          <c:yVal>
            <c:numRef>
              <c:f>'attività ottica'!$C$52:$O$52</c:f>
              <c:numCache>
                <c:formatCode>General</c:formatCode>
                <c:ptCount val="13"/>
                <c:pt idx="0">
                  <c:v>10.889692965194996</c:v>
                </c:pt>
                <c:pt idx="1">
                  <c:v>10.052024275564611</c:v>
                </c:pt>
                <c:pt idx="2">
                  <c:v>9.5494230617863813</c:v>
                </c:pt>
                <c:pt idx="3">
                  <c:v>9.0468218480081504</c:v>
                </c:pt>
                <c:pt idx="4">
                  <c:v>8.7117543721559958</c:v>
                </c:pt>
                <c:pt idx="5">
                  <c:v>8.2091531583777648</c:v>
                </c:pt>
                <c:pt idx="6">
                  <c:v>7.5390182066734583</c:v>
                </c:pt>
                <c:pt idx="7">
                  <c:v>7.0364169928952274</c:v>
                </c:pt>
                <c:pt idx="8">
                  <c:v>6.7013495170430746</c:v>
                </c:pt>
                <c:pt idx="9">
                  <c:v>6.7013495170430746</c:v>
                </c:pt>
                <c:pt idx="10">
                  <c:v>6.7013495170430746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3A-4E5C-93D2-931BDB3F8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115455"/>
        <c:axId val="132271727"/>
      </c:scatterChart>
      <c:valAx>
        <c:axId val="134711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271727"/>
        <c:crosses val="autoZero"/>
        <c:crossBetween val="midCat"/>
      </c:valAx>
      <c:valAx>
        <c:axId val="13227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711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'attività ottica'!$C$50:$N$50</c:f>
              <c:numCache>
                <c:formatCode>General</c:formatCode>
                <c:ptCount val="12"/>
                <c:pt idx="0">
                  <c:v>69</c:v>
                </c:pt>
                <c:pt idx="1">
                  <c:v>235</c:v>
                </c:pt>
                <c:pt idx="2">
                  <c:v>418</c:v>
                </c:pt>
                <c:pt idx="3">
                  <c:v>548</c:v>
                </c:pt>
                <c:pt idx="4">
                  <c:v>683</c:v>
                </c:pt>
                <c:pt idx="5">
                  <c:v>912</c:v>
                </c:pt>
                <c:pt idx="6">
                  <c:v>1178</c:v>
                </c:pt>
                <c:pt idx="7">
                  <c:v>1368</c:v>
                </c:pt>
                <c:pt idx="8">
                  <c:v>1875</c:v>
                </c:pt>
                <c:pt idx="9">
                  <c:v>2172</c:v>
                </c:pt>
                <c:pt idx="10">
                  <c:v>2432</c:v>
                </c:pt>
              </c:numCache>
            </c:numRef>
          </c:xVal>
          <c:yVal>
            <c:numRef>
              <c:f>'attività ottica'!$C$52:$N$52</c:f>
              <c:numCache>
                <c:formatCode>General</c:formatCode>
                <c:ptCount val="12"/>
                <c:pt idx="0">
                  <c:v>10.889692965194996</c:v>
                </c:pt>
                <c:pt idx="1">
                  <c:v>10.052024275564611</c:v>
                </c:pt>
                <c:pt idx="2">
                  <c:v>9.5494230617863813</c:v>
                </c:pt>
                <c:pt idx="3">
                  <c:v>9.0468218480081504</c:v>
                </c:pt>
                <c:pt idx="4">
                  <c:v>8.7117543721559958</c:v>
                </c:pt>
                <c:pt idx="5">
                  <c:v>8.2091531583777648</c:v>
                </c:pt>
                <c:pt idx="6">
                  <c:v>7.5390182066734583</c:v>
                </c:pt>
                <c:pt idx="7">
                  <c:v>7.0364169928952274</c:v>
                </c:pt>
                <c:pt idx="8">
                  <c:v>6.7013495170430746</c:v>
                </c:pt>
                <c:pt idx="9">
                  <c:v>6.7013495170430746</c:v>
                </c:pt>
                <c:pt idx="10">
                  <c:v>6.7013495170430746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4-44BF-B35F-E2F972041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115935"/>
        <c:axId val="216484079"/>
      </c:scatterChart>
      <c:valAx>
        <c:axId val="134711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6484079"/>
        <c:crosses val="autoZero"/>
        <c:crossBetween val="midCat"/>
      </c:valAx>
      <c:valAx>
        <c:axId val="2164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711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153</xdr:row>
      <xdr:rowOff>76200</xdr:rowOff>
    </xdr:from>
    <xdr:ext cx="3829050" cy="2209800"/>
    <xdr:graphicFrame macro="">
      <xdr:nvGraphicFramePr>
        <xdr:cNvPr id="1133663636" name="Chart 4" descr="Chart 0">
          <a:extLst>
            <a:ext uri="{FF2B5EF4-FFF2-40B4-BE49-F238E27FC236}">
              <a16:creationId xmlns:a16="http://schemas.microsoft.com/office/drawing/2014/main" id="{00000000-0008-0000-0100-000094559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238125</xdr:colOff>
      <xdr:row>66</xdr:row>
      <xdr:rowOff>171450</xdr:rowOff>
    </xdr:from>
    <xdr:ext cx="276225" cy="209550"/>
    <xdr:pic>
      <xdr:nvPicPr>
        <xdr:cNvPr id="97" name="image11.png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411075" y="11572875"/>
          <a:ext cx="276225" cy="20955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133350</xdr:colOff>
      <xdr:row>3</xdr:row>
      <xdr:rowOff>38100</xdr:rowOff>
    </xdr:from>
    <xdr:to>
      <xdr:col>6</xdr:col>
      <xdr:colOff>295275</xdr:colOff>
      <xdr:row>10</xdr:row>
      <xdr:rowOff>123825</xdr:rowOff>
    </xdr:to>
    <xdr:grpSp>
      <xdr:nvGrpSpPr>
        <xdr:cNvPr id="509" name="Gruppo 508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GrpSpPr/>
      </xdr:nvGrpSpPr>
      <xdr:grpSpPr>
        <a:xfrm>
          <a:off x="133350" y="518160"/>
          <a:ext cx="4916805" cy="1221105"/>
          <a:chOff x="133350" y="523875"/>
          <a:chExt cx="4791075" cy="1238250"/>
        </a:xfrm>
      </xdr:grpSpPr>
      <xdr:sp macro="" textlink="">
        <xdr:nvSpPr>
          <xdr:cNvPr id="129" name="Shape 129">
            <a:extLst>
              <a:ext uri="{FF2B5EF4-FFF2-40B4-BE49-F238E27FC236}">
                <a16:creationId xmlns:a16="http://schemas.microsoft.com/office/drawing/2014/main" id="{00000000-0008-0000-0100-000081000000}"/>
              </a:ext>
            </a:extLst>
          </xdr:cNvPr>
          <xdr:cNvSpPr/>
        </xdr:nvSpPr>
        <xdr:spPr>
          <a:xfrm>
            <a:off x="2962275" y="523875"/>
            <a:ext cx="228600" cy="28575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Times New Roman"/>
              <a:buNone/>
            </a:pPr>
            <a:r>
              <a:rPr lang="en-US" sz="1400" i="0" u="none" strike="noStrike">
                <a:latin typeface="Times New Roman"/>
                <a:ea typeface="Times New Roman"/>
                <a:cs typeface="Times New Roman"/>
                <a:sym typeface="Times New Roman"/>
              </a:rPr>
              <a:t>θ</a:t>
            </a:r>
            <a:endParaRPr sz="1400"/>
          </a:p>
        </xdr:txBody>
      </xdr:sp>
      <xdr:grpSp>
        <xdr:nvGrpSpPr>
          <xdr:cNvPr id="105" name="Gruppo 104">
            <a:extLst>
              <a:ext uri="{FF2B5EF4-FFF2-40B4-BE49-F238E27FC236}">
                <a16:creationId xmlns:a16="http://schemas.microsoft.com/office/drawing/2014/main" id="{00000000-0008-0000-0100-000069000000}"/>
              </a:ext>
            </a:extLst>
          </xdr:cNvPr>
          <xdr:cNvGrpSpPr/>
        </xdr:nvGrpSpPr>
        <xdr:grpSpPr>
          <a:xfrm>
            <a:off x="133350" y="552450"/>
            <a:ext cx="4791075" cy="1209675"/>
            <a:chOff x="133350" y="390525"/>
            <a:chExt cx="4791075" cy="1209675"/>
          </a:xfrm>
        </xdr:grpSpPr>
        <xdr:grpSp>
          <xdr:nvGrpSpPr>
            <xdr:cNvPr id="3" name="Shape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pSpPr/>
          </xdr:nvGrpSpPr>
          <xdr:grpSpPr>
            <a:xfrm>
              <a:off x="371475" y="1076325"/>
              <a:ext cx="981075" cy="142875"/>
              <a:chOff x="4855463" y="3708563"/>
              <a:chExt cx="981075" cy="142875"/>
            </a:xfrm>
          </xdr:grpSpPr>
          <xdr:grpSp>
            <xdr:nvGrpSpPr>
              <xdr:cNvPr id="117" name="Shape 117">
                <a:extLst>
                  <a:ext uri="{FF2B5EF4-FFF2-40B4-BE49-F238E27FC236}">
                    <a16:creationId xmlns:a16="http://schemas.microsoft.com/office/drawing/2014/main" id="{00000000-0008-0000-0100-000075000000}"/>
                  </a:ext>
                </a:extLst>
              </xdr:cNvPr>
              <xdr:cNvGrpSpPr/>
            </xdr:nvGrpSpPr>
            <xdr:grpSpPr>
              <a:xfrm>
                <a:off x="4855463" y="3708563"/>
                <a:ext cx="981075" cy="142875"/>
                <a:chOff x="4860225" y="3713325"/>
                <a:chExt cx="971550" cy="133350"/>
              </a:xfrm>
            </xdr:grpSpPr>
            <xdr:sp macro="" textlink="">
              <xdr:nvSpPr>
                <xdr:cNvPr id="4" name="Shape 51">
                  <a:extLst>
                    <a:ext uri="{FF2B5EF4-FFF2-40B4-BE49-F238E27FC236}">
                      <a16:creationId xmlns:a16="http://schemas.microsoft.com/office/drawing/2014/main" id="{00000000-0008-0000-0100-000004000000}"/>
                    </a:ext>
                  </a:extLst>
                </xdr:cNvPr>
                <xdr:cNvSpPr/>
              </xdr:nvSpPr>
              <xdr:spPr>
                <a:xfrm>
                  <a:off x="4860225" y="3713325"/>
                  <a:ext cx="971550" cy="1333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400"/>
                </a:p>
              </xdr:txBody>
            </xdr:sp>
            <xdr:cxnSp macro="">
              <xdr:nvCxnSpPr>
                <xdr:cNvPr id="118" name="Shape 118">
                  <a:extLst>
                    <a:ext uri="{FF2B5EF4-FFF2-40B4-BE49-F238E27FC236}">
                      <a16:creationId xmlns:a16="http://schemas.microsoft.com/office/drawing/2014/main" id="{00000000-0008-0000-0100-000076000000}"/>
                    </a:ext>
                  </a:extLst>
                </xdr:cNvPr>
                <xdr:cNvCxnSpPr/>
              </xdr:nvCxnSpPr>
              <xdr:spPr>
                <a:xfrm>
                  <a:off x="4860225" y="3713325"/>
                  <a:ext cx="971550" cy="13335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  <xdr:grpSp>
          <xdr:nvGrpSpPr>
            <xdr:cNvPr id="103" name="Gruppo 102">
              <a:extLst>
                <a:ext uri="{FF2B5EF4-FFF2-40B4-BE49-F238E27FC236}">
                  <a16:creationId xmlns:a16="http://schemas.microsoft.com/office/drawing/2014/main" id="{00000000-0008-0000-0100-000067000000}"/>
                </a:ext>
              </a:extLst>
            </xdr:cNvPr>
            <xdr:cNvGrpSpPr/>
          </xdr:nvGrpSpPr>
          <xdr:grpSpPr>
            <a:xfrm>
              <a:off x="133350" y="390525"/>
              <a:ext cx="4791075" cy="1209675"/>
              <a:chOff x="133350" y="133350"/>
              <a:chExt cx="4791075" cy="1209675"/>
            </a:xfrm>
          </xdr:grpSpPr>
          <xdr:grpSp>
            <xdr:nvGrpSpPr>
              <xdr:cNvPr id="216" name="Shape 2">
                <a:extLst>
                  <a:ext uri="{FF2B5EF4-FFF2-40B4-BE49-F238E27FC236}">
                    <a16:creationId xmlns:a16="http://schemas.microsoft.com/office/drawing/2014/main" id="{00000000-0008-0000-0100-0000D8000000}"/>
                  </a:ext>
                </a:extLst>
              </xdr:cNvPr>
              <xdr:cNvGrpSpPr/>
            </xdr:nvGrpSpPr>
            <xdr:grpSpPr>
              <a:xfrm>
                <a:off x="1400175" y="942975"/>
                <a:ext cx="2428875" cy="38100"/>
                <a:chOff x="4131563" y="3760949"/>
                <a:chExt cx="2428875" cy="38100"/>
              </a:xfrm>
            </xdr:grpSpPr>
            <xdr:grpSp>
              <xdr:nvGrpSpPr>
                <xdr:cNvPr id="217" name="Shape 124">
                  <a:extLst>
                    <a:ext uri="{FF2B5EF4-FFF2-40B4-BE49-F238E27FC236}">
                      <a16:creationId xmlns:a16="http://schemas.microsoft.com/office/drawing/2014/main" id="{00000000-0008-0000-0100-0000D9000000}"/>
                    </a:ext>
                  </a:extLst>
                </xdr:cNvPr>
                <xdr:cNvGrpSpPr/>
              </xdr:nvGrpSpPr>
              <xdr:grpSpPr>
                <a:xfrm>
                  <a:off x="4131563" y="3760949"/>
                  <a:ext cx="2428875" cy="38100"/>
                  <a:chOff x="4131563" y="3775238"/>
                  <a:chExt cx="2428875" cy="9525"/>
                </a:xfrm>
              </xdr:grpSpPr>
              <xdr:sp macro="" textlink="">
                <xdr:nvSpPr>
                  <xdr:cNvPr id="218" name="Shape 51">
                    <a:extLst>
                      <a:ext uri="{FF2B5EF4-FFF2-40B4-BE49-F238E27FC236}">
                        <a16:creationId xmlns:a16="http://schemas.microsoft.com/office/drawing/2014/main" id="{00000000-0008-0000-0100-0000DA000000}"/>
                      </a:ext>
                    </a:extLst>
                  </xdr:cNvPr>
                  <xdr:cNvSpPr/>
                </xdr:nvSpPr>
                <xdr:spPr>
                  <a:xfrm>
                    <a:off x="4131563" y="3775238"/>
                    <a:ext cx="2428875" cy="95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400"/>
                  </a:p>
                </xdr:txBody>
              </xdr:sp>
              <xdr:cxnSp macro="">
                <xdr:nvCxnSpPr>
                  <xdr:cNvPr id="219" name="Shape 125">
                    <a:extLst>
                      <a:ext uri="{FF2B5EF4-FFF2-40B4-BE49-F238E27FC236}">
                        <a16:creationId xmlns:a16="http://schemas.microsoft.com/office/drawing/2014/main" id="{00000000-0008-0000-0100-0000DB000000}"/>
                      </a:ext>
                    </a:extLst>
                  </xdr:cNvPr>
                  <xdr:cNvCxnSpPr/>
                </xdr:nvCxnSpPr>
                <xdr:spPr>
                  <a:xfrm rot="10800000" flipH="1">
                    <a:off x="4131563" y="3775238"/>
                    <a:ext cx="2428875" cy="9525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  <xdr:sp macro="" textlink="">
            <xdr:nvSpPr>
              <xdr:cNvPr id="113" name="Shape 113">
                <a:extLst>
                  <a:ext uri="{FF2B5EF4-FFF2-40B4-BE49-F238E27FC236}">
                    <a16:creationId xmlns:a16="http://schemas.microsoft.com/office/drawing/2014/main" id="{00000000-0008-0000-0100-000071000000}"/>
                  </a:ext>
                </a:extLst>
              </xdr:cNvPr>
              <xdr:cNvSpPr/>
            </xdr:nvSpPr>
            <xdr:spPr>
              <a:xfrm>
                <a:off x="133350" y="647700"/>
                <a:ext cx="276225" cy="266700"/>
              </a:xfrm>
              <a:prstGeom prst="sun">
                <a:avLst>
                  <a:gd name="adj" fmla="val 25000"/>
                </a:avLst>
              </a:prstGeom>
              <a:solidFill>
                <a:srgbClr val="FF950E"/>
              </a:solidFill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14" name="Shape 114">
                <a:extLst>
                  <a:ext uri="{FF2B5EF4-FFF2-40B4-BE49-F238E27FC236}">
                    <a16:creationId xmlns:a16="http://schemas.microsoft.com/office/drawing/2014/main" id="{00000000-0008-0000-0100-000072000000}"/>
                  </a:ext>
                </a:extLst>
              </xdr:cNvPr>
              <xdr:cNvSpPr/>
            </xdr:nvSpPr>
            <xdr:spPr>
              <a:xfrm>
                <a:off x="1314450" y="485775"/>
                <a:ext cx="142875" cy="542925"/>
              </a:xfrm>
              <a:prstGeom prst="ellipse">
                <a:avLst/>
              </a:prstGeom>
              <a:solidFill>
                <a:srgbClr val="729FCF"/>
              </a:solidFill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" name="Shape 2">
                <a:extLst>
                  <a:ext uri="{FF2B5EF4-FFF2-40B4-BE49-F238E27FC236}">
                    <a16:creationId xmlns:a16="http://schemas.microsoft.com/office/drawing/2014/main" id="{00000000-0008-0000-0100-000002000000}"/>
                  </a:ext>
                </a:extLst>
              </xdr:cNvPr>
              <xdr:cNvGrpSpPr/>
            </xdr:nvGrpSpPr>
            <xdr:grpSpPr>
              <a:xfrm>
                <a:off x="381000" y="581025"/>
                <a:ext cx="1009650" cy="161925"/>
                <a:chOff x="4841175" y="3699038"/>
                <a:chExt cx="1009650" cy="161925"/>
              </a:xfrm>
            </xdr:grpSpPr>
            <xdr:grpSp>
              <xdr:nvGrpSpPr>
                <xdr:cNvPr id="115" name="Shape 115">
                  <a:extLst>
                    <a:ext uri="{FF2B5EF4-FFF2-40B4-BE49-F238E27FC236}">
                      <a16:creationId xmlns:a16="http://schemas.microsoft.com/office/drawing/2014/main" id="{00000000-0008-0000-0100-000073000000}"/>
                    </a:ext>
                  </a:extLst>
                </xdr:cNvPr>
                <xdr:cNvGrpSpPr/>
              </xdr:nvGrpSpPr>
              <xdr:grpSpPr>
                <a:xfrm>
                  <a:off x="4841175" y="3699038"/>
                  <a:ext cx="1009650" cy="161925"/>
                  <a:chOff x="4845938" y="3703800"/>
                  <a:chExt cx="1000125" cy="152400"/>
                </a:xfrm>
              </xdr:grpSpPr>
              <xdr:sp macro="" textlink="">
                <xdr:nvSpPr>
                  <xdr:cNvPr id="51" name="Shape 51">
                    <a:extLst>
                      <a:ext uri="{FF2B5EF4-FFF2-40B4-BE49-F238E27FC236}">
                        <a16:creationId xmlns:a16="http://schemas.microsoft.com/office/drawing/2014/main" id="{00000000-0008-0000-0100-000033000000}"/>
                      </a:ext>
                    </a:extLst>
                  </xdr:cNvPr>
                  <xdr:cNvSpPr/>
                </xdr:nvSpPr>
                <xdr:spPr>
                  <a:xfrm>
                    <a:off x="4845938" y="3703800"/>
                    <a:ext cx="1000125" cy="152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400"/>
                  </a:p>
                </xdr:txBody>
              </xdr:sp>
              <xdr:cxnSp macro="">
                <xdr:nvCxnSpPr>
                  <xdr:cNvPr id="116" name="Shape 116">
                    <a:extLst>
                      <a:ext uri="{FF2B5EF4-FFF2-40B4-BE49-F238E27FC236}">
                        <a16:creationId xmlns:a16="http://schemas.microsoft.com/office/drawing/2014/main" id="{00000000-0008-0000-0100-000074000000}"/>
                      </a:ext>
                    </a:extLst>
                  </xdr:cNvPr>
                  <xdr:cNvCxnSpPr/>
                </xdr:nvCxnSpPr>
                <xdr:spPr>
                  <a:xfrm rot="10800000" flipH="1">
                    <a:off x="4845938" y="3703800"/>
                    <a:ext cx="1000125" cy="15240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  <xdr:grpSp>
            <xdr:nvGrpSpPr>
              <xdr:cNvPr id="5" name="Shape 2">
                <a:extLst>
                  <a:ext uri="{FF2B5EF4-FFF2-40B4-BE49-F238E27FC236}">
                    <a16:creationId xmlns:a16="http://schemas.microsoft.com/office/drawing/2014/main" id="{00000000-0008-0000-0100-000005000000}"/>
                  </a:ext>
                </a:extLst>
              </xdr:cNvPr>
              <xdr:cNvGrpSpPr/>
            </xdr:nvGrpSpPr>
            <xdr:grpSpPr>
              <a:xfrm>
                <a:off x="3933825" y="571500"/>
                <a:ext cx="990600" cy="200025"/>
                <a:chOff x="4850700" y="3679988"/>
                <a:chExt cx="990600" cy="200025"/>
              </a:xfrm>
            </xdr:grpSpPr>
            <xdr:grpSp>
              <xdr:nvGrpSpPr>
                <xdr:cNvPr id="119" name="Shape 119">
                  <a:extLst>
                    <a:ext uri="{FF2B5EF4-FFF2-40B4-BE49-F238E27FC236}">
                      <a16:creationId xmlns:a16="http://schemas.microsoft.com/office/drawing/2014/main" id="{00000000-0008-0000-0100-000077000000}"/>
                    </a:ext>
                  </a:extLst>
                </xdr:cNvPr>
                <xdr:cNvGrpSpPr/>
              </xdr:nvGrpSpPr>
              <xdr:grpSpPr>
                <a:xfrm>
                  <a:off x="4850700" y="3679988"/>
                  <a:ext cx="990600" cy="200025"/>
                  <a:chOff x="4855463" y="3684750"/>
                  <a:chExt cx="981075" cy="190500"/>
                </a:xfrm>
              </xdr:grpSpPr>
              <xdr:sp macro="" textlink="">
                <xdr:nvSpPr>
                  <xdr:cNvPr id="6" name="Shape 51">
                    <a:extLst>
                      <a:ext uri="{FF2B5EF4-FFF2-40B4-BE49-F238E27FC236}">
                        <a16:creationId xmlns:a16="http://schemas.microsoft.com/office/drawing/2014/main" id="{00000000-0008-0000-0100-000006000000}"/>
                      </a:ext>
                    </a:extLst>
                  </xdr:cNvPr>
                  <xdr:cNvSpPr/>
                </xdr:nvSpPr>
                <xdr:spPr>
                  <a:xfrm>
                    <a:off x="4855463" y="3684750"/>
                    <a:ext cx="981075" cy="1905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400"/>
                  </a:p>
                </xdr:txBody>
              </xdr:sp>
              <xdr:cxnSp macro="">
                <xdr:nvCxnSpPr>
                  <xdr:cNvPr id="120" name="Shape 120">
                    <a:extLst>
                      <a:ext uri="{FF2B5EF4-FFF2-40B4-BE49-F238E27FC236}">
                        <a16:creationId xmlns:a16="http://schemas.microsoft.com/office/drawing/2014/main" id="{00000000-0008-0000-0100-000078000000}"/>
                      </a:ext>
                    </a:extLst>
                  </xdr:cNvPr>
                  <xdr:cNvCxnSpPr/>
                </xdr:nvCxnSpPr>
                <xdr:spPr>
                  <a:xfrm>
                    <a:off x="4855463" y="3684750"/>
                    <a:ext cx="981075" cy="19050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  <xdr:grpSp>
            <xdr:nvGrpSpPr>
              <xdr:cNvPr id="7" name="Shape 2">
                <a:extLst>
                  <a:ext uri="{FF2B5EF4-FFF2-40B4-BE49-F238E27FC236}">
                    <a16:creationId xmlns:a16="http://schemas.microsoft.com/office/drawing/2014/main" id="{00000000-0008-0000-0100-000007000000}"/>
                  </a:ext>
                </a:extLst>
              </xdr:cNvPr>
              <xdr:cNvGrpSpPr/>
            </xdr:nvGrpSpPr>
            <xdr:grpSpPr>
              <a:xfrm>
                <a:off x="3914775" y="781050"/>
                <a:ext cx="971550" cy="133350"/>
                <a:chOff x="4860225" y="3713325"/>
                <a:chExt cx="971550" cy="133350"/>
              </a:xfrm>
            </xdr:grpSpPr>
            <xdr:grpSp>
              <xdr:nvGrpSpPr>
                <xdr:cNvPr id="121" name="Shape 121">
                  <a:extLst>
                    <a:ext uri="{FF2B5EF4-FFF2-40B4-BE49-F238E27FC236}">
                      <a16:creationId xmlns:a16="http://schemas.microsoft.com/office/drawing/2014/main" id="{00000000-0008-0000-0100-000079000000}"/>
                    </a:ext>
                  </a:extLst>
                </xdr:cNvPr>
                <xdr:cNvGrpSpPr/>
              </xdr:nvGrpSpPr>
              <xdr:grpSpPr>
                <a:xfrm>
                  <a:off x="4860225" y="3713325"/>
                  <a:ext cx="971550" cy="133350"/>
                  <a:chOff x="4864988" y="3718088"/>
                  <a:chExt cx="962025" cy="123825"/>
                </a:xfrm>
              </xdr:grpSpPr>
              <xdr:sp macro="" textlink="">
                <xdr:nvSpPr>
                  <xdr:cNvPr id="8" name="Shape 51">
                    <a:extLst>
                      <a:ext uri="{FF2B5EF4-FFF2-40B4-BE49-F238E27FC236}">
                        <a16:creationId xmlns:a16="http://schemas.microsoft.com/office/drawing/2014/main" id="{00000000-0008-0000-0100-000008000000}"/>
                      </a:ext>
                    </a:extLst>
                  </xdr:cNvPr>
                  <xdr:cNvSpPr/>
                </xdr:nvSpPr>
                <xdr:spPr>
                  <a:xfrm>
                    <a:off x="4864988" y="3718088"/>
                    <a:ext cx="962025" cy="1238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400"/>
                  </a:p>
                </xdr:txBody>
              </xdr:sp>
              <xdr:cxnSp macro="">
                <xdr:nvCxnSpPr>
                  <xdr:cNvPr id="122" name="Shape 122">
                    <a:extLst>
                      <a:ext uri="{FF2B5EF4-FFF2-40B4-BE49-F238E27FC236}">
                        <a16:creationId xmlns:a16="http://schemas.microsoft.com/office/drawing/2014/main" id="{00000000-0008-0000-0100-00007A000000}"/>
                      </a:ext>
                    </a:extLst>
                  </xdr:cNvPr>
                  <xdr:cNvCxnSpPr/>
                </xdr:nvCxnSpPr>
                <xdr:spPr>
                  <a:xfrm rot="10800000" flipH="1">
                    <a:off x="4864988" y="3718088"/>
                    <a:ext cx="962025" cy="123825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  <xdr:sp macro="" textlink="">
            <xdr:nvSpPr>
              <xdr:cNvPr id="123" name="Shape 123">
                <a:extLst>
                  <a:ext uri="{FF2B5EF4-FFF2-40B4-BE49-F238E27FC236}">
                    <a16:creationId xmlns:a16="http://schemas.microsoft.com/office/drawing/2014/main" id="{00000000-0008-0000-0100-00007B000000}"/>
                  </a:ext>
                </a:extLst>
              </xdr:cNvPr>
              <xdr:cNvSpPr/>
            </xdr:nvSpPr>
            <xdr:spPr>
              <a:xfrm>
                <a:off x="3800475" y="485775"/>
                <a:ext cx="152400" cy="542925"/>
              </a:xfrm>
              <a:prstGeom prst="ellipse">
                <a:avLst/>
              </a:prstGeom>
              <a:solidFill>
                <a:srgbClr val="729FCF"/>
              </a:solidFill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9" name="Shape 2">
                <a:extLst>
                  <a:ext uri="{FF2B5EF4-FFF2-40B4-BE49-F238E27FC236}">
                    <a16:creationId xmlns:a16="http://schemas.microsoft.com/office/drawing/2014/main" id="{00000000-0008-0000-0100-000009000000}"/>
                  </a:ext>
                </a:extLst>
              </xdr:cNvPr>
              <xdr:cNvGrpSpPr/>
            </xdr:nvGrpSpPr>
            <xdr:grpSpPr>
              <a:xfrm>
                <a:off x="1409700" y="552450"/>
                <a:ext cx="2428875" cy="38100"/>
                <a:chOff x="4131563" y="3760949"/>
                <a:chExt cx="2428875" cy="38100"/>
              </a:xfrm>
            </xdr:grpSpPr>
            <xdr:grpSp>
              <xdr:nvGrpSpPr>
                <xdr:cNvPr id="124" name="Shape 124">
                  <a:extLst>
                    <a:ext uri="{FF2B5EF4-FFF2-40B4-BE49-F238E27FC236}">
                      <a16:creationId xmlns:a16="http://schemas.microsoft.com/office/drawing/2014/main" id="{00000000-0008-0000-0100-00007C000000}"/>
                    </a:ext>
                  </a:extLst>
                </xdr:cNvPr>
                <xdr:cNvGrpSpPr/>
              </xdr:nvGrpSpPr>
              <xdr:grpSpPr>
                <a:xfrm>
                  <a:off x="4131563" y="3760949"/>
                  <a:ext cx="2428875" cy="38100"/>
                  <a:chOff x="4131563" y="3775238"/>
                  <a:chExt cx="2428875" cy="9525"/>
                </a:xfrm>
              </xdr:grpSpPr>
              <xdr:sp macro="" textlink="">
                <xdr:nvSpPr>
                  <xdr:cNvPr id="10" name="Shape 51">
                    <a:extLst>
                      <a:ext uri="{FF2B5EF4-FFF2-40B4-BE49-F238E27FC236}">
                        <a16:creationId xmlns:a16="http://schemas.microsoft.com/office/drawing/2014/main" id="{00000000-0008-0000-0100-00000A000000}"/>
                      </a:ext>
                    </a:extLst>
                  </xdr:cNvPr>
                  <xdr:cNvSpPr/>
                </xdr:nvSpPr>
                <xdr:spPr>
                  <a:xfrm>
                    <a:off x="4131563" y="3775238"/>
                    <a:ext cx="2428875" cy="95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400"/>
                  </a:p>
                </xdr:txBody>
              </xdr:sp>
              <xdr:cxnSp macro="">
                <xdr:nvCxnSpPr>
                  <xdr:cNvPr id="125" name="Shape 125">
                    <a:extLst>
                      <a:ext uri="{FF2B5EF4-FFF2-40B4-BE49-F238E27FC236}">
                        <a16:creationId xmlns:a16="http://schemas.microsoft.com/office/drawing/2014/main" id="{00000000-0008-0000-0100-00007D000000}"/>
                      </a:ext>
                    </a:extLst>
                  </xdr:cNvPr>
                  <xdr:cNvCxnSpPr/>
                </xdr:nvCxnSpPr>
                <xdr:spPr>
                  <a:xfrm rot="10800000" flipH="1">
                    <a:off x="4131563" y="3775238"/>
                    <a:ext cx="2428875" cy="9525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  <xdr:sp macro="" textlink="">
            <xdr:nvSpPr>
              <xdr:cNvPr id="126" name="Shape 126">
                <a:extLst>
                  <a:ext uri="{FF2B5EF4-FFF2-40B4-BE49-F238E27FC236}">
                    <a16:creationId xmlns:a16="http://schemas.microsoft.com/office/drawing/2014/main" id="{00000000-0008-0000-0100-00007E000000}"/>
                  </a:ext>
                </a:extLst>
              </xdr:cNvPr>
              <xdr:cNvSpPr/>
            </xdr:nvSpPr>
            <xdr:spPr>
              <a:xfrm rot="-2400000">
                <a:off x="2915034" y="442283"/>
                <a:ext cx="628258" cy="629597"/>
              </a:xfrm>
              <a:prstGeom prst="parallelogram">
                <a:avLst>
                  <a:gd name="adj" fmla="val 11100"/>
                </a:avLst>
              </a:prstGeom>
              <a:solidFill>
                <a:srgbClr val="00FFFF"/>
              </a:solidFill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1" name="Shape 2">
                <a:extLst>
                  <a:ext uri="{FF2B5EF4-FFF2-40B4-BE49-F238E27FC236}">
                    <a16:creationId xmlns:a16="http://schemas.microsoft.com/office/drawing/2014/main" id="{00000000-0008-0000-0100-00000B000000}"/>
                  </a:ext>
                </a:extLst>
              </xdr:cNvPr>
              <xdr:cNvGrpSpPr/>
            </xdr:nvGrpSpPr>
            <xdr:grpSpPr>
              <a:xfrm>
                <a:off x="2933700" y="228600"/>
                <a:ext cx="542925" cy="847725"/>
                <a:chOff x="5074538" y="3356138"/>
                <a:chExt cx="542925" cy="847725"/>
              </a:xfrm>
            </xdr:grpSpPr>
            <xdr:grpSp>
              <xdr:nvGrpSpPr>
                <xdr:cNvPr id="127" name="Shape 127">
                  <a:extLst>
                    <a:ext uri="{FF2B5EF4-FFF2-40B4-BE49-F238E27FC236}">
                      <a16:creationId xmlns:a16="http://schemas.microsoft.com/office/drawing/2014/main" id="{00000000-0008-0000-0100-00007F000000}"/>
                    </a:ext>
                  </a:extLst>
                </xdr:cNvPr>
                <xdr:cNvGrpSpPr/>
              </xdr:nvGrpSpPr>
              <xdr:grpSpPr>
                <a:xfrm>
                  <a:off x="5074538" y="3356138"/>
                  <a:ext cx="542925" cy="847725"/>
                  <a:chOff x="5079300" y="3356138"/>
                  <a:chExt cx="533400" cy="847725"/>
                </a:xfrm>
              </xdr:grpSpPr>
              <xdr:sp macro="" textlink="">
                <xdr:nvSpPr>
                  <xdr:cNvPr id="12" name="Shape 51">
                    <a:extLst>
                      <a:ext uri="{FF2B5EF4-FFF2-40B4-BE49-F238E27FC236}">
                        <a16:creationId xmlns:a16="http://schemas.microsoft.com/office/drawing/2014/main" id="{00000000-0008-0000-0100-00000C000000}"/>
                      </a:ext>
                    </a:extLst>
                  </xdr:cNvPr>
                  <xdr:cNvSpPr/>
                </xdr:nvSpPr>
                <xdr:spPr>
                  <a:xfrm>
                    <a:off x="5079300" y="3356138"/>
                    <a:ext cx="533400" cy="8477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400"/>
                  </a:p>
                </xdr:txBody>
              </xdr:sp>
              <xdr:cxnSp macro="">
                <xdr:nvCxnSpPr>
                  <xdr:cNvPr id="128" name="Shape 128">
                    <a:extLst>
                      <a:ext uri="{FF2B5EF4-FFF2-40B4-BE49-F238E27FC236}">
                        <a16:creationId xmlns:a16="http://schemas.microsoft.com/office/drawing/2014/main" id="{00000000-0008-0000-0100-000080000000}"/>
                      </a:ext>
                    </a:extLst>
                  </xdr:cNvPr>
                  <xdr:cNvCxnSpPr/>
                </xdr:nvCxnSpPr>
                <xdr:spPr>
                  <a:xfrm rot="10800000">
                    <a:off x="5079300" y="3356138"/>
                    <a:ext cx="533400" cy="847725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triangle" w="med" len="med"/>
                  </a:ln>
                </xdr:spPr>
              </xdr:cxnSp>
            </xdr:grpSp>
          </xdr:grpSp>
          <xdr:pic>
            <xdr:nvPicPr>
              <xdr:cNvPr id="99" name="image10.png">
                <a:extLst>
                  <a:ext uri="{FF2B5EF4-FFF2-40B4-BE49-F238E27FC236}">
                    <a16:creationId xmlns:a16="http://schemas.microsoft.com/office/drawing/2014/main" id="{00000000-0008-0000-0100-000063000000}"/>
                  </a:ext>
                </a:extLst>
              </xdr:cNvPr>
              <xdr:cNvPicPr preferRelativeResize="0"/>
            </xdr:nvPicPr>
            <xdr:blipFill>
              <a:blip xmlns:r="http://schemas.openxmlformats.org/officeDocument/2006/relationships" r:embed="rId3" cstate="print"/>
              <a:stretch>
                <a:fillRect/>
              </a:stretch>
            </xdr:blipFill>
            <xdr:spPr>
              <a:xfrm>
                <a:off x="4724400" y="685800"/>
                <a:ext cx="200025" cy="161925"/>
              </a:xfrm>
              <a:prstGeom prst="rect">
                <a:avLst/>
              </a:prstGeom>
              <a:noFill/>
            </xdr:spPr>
          </xdr:pic>
          <xdr:cxnSp macro="">
            <xdr:nvCxnSpPr>
              <xdr:cNvPr id="102" name="Connettore 2 101">
                <a:extLst>
                  <a:ext uri="{FF2B5EF4-FFF2-40B4-BE49-F238E27FC236}">
                    <a16:creationId xmlns:a16="http://schemas.microsoft.com/office/drawing/2014/main" id="{00000000-0008-0000-0100-000066000000}"/>
                  </a:ext>
                </a:extLst>
              </xdr:cNvPr>
              <xdr:cNvCxnSpPr/>
            </xdr:nvCxnSpPr>
            <xdr:spPr>
              <a:xfrm flipV="1">
                <a:off x="3238500" y="133350"/>
                <a:ext cx="0" cy="1200150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12" name="Shape 112">
                <a:extLst>
                  <a:ext uri="{FF2B5EF4-FFF2-40B4-BE49-F238E27FC236}">
                    <a16:creationId xmlns:a16="http://schemas.microsoft.com/office/drawing/2014/main" id="{00000000-0008-0000-0100-000070000000}"/>
                  </a:ext>
                </a:extLst>
              </xdr:cNvPr>
              <xdr:cNvSpPr/>
            </xdr:nvSpPr>
            <xdr:spPr>
              <a:xfrm rot="-600000">
                <a:off x="1647825" y="428625"/>
                <a:ext cx="571500" cy="695325"/>
              </a:xfrm>
              <a:prstGeom prst="parallelogram">
                <a:avLst>
                  <a:gd name="adj" fmla="val 25000"/>
                </a:avLst>
              </a:prstGeom>
              <a:solidFill>
                <a:srgbClr val="00FFFF"/>
              </a:solidFill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0" name="Connettore 2 219">
                <a:extLst>
                  <a:ext uri="{FF2B5EF4-FFF2-40B4-BE49-F238E27FC236}">
                    <a16:creationId xmlns:a16="http://schemas.microsoft.com/office/drawing/2014/main" id="{00000000-0008-0000-0100-0000DC000000}"/>
                  </a:ext>
                </a:extLst>
              </xdr:cNvPr>
              <xdr:cNvCxnSpPr/>
            </xdr:nvCxnSpPr>
            <xdr:spPr>
              <a:xfrm flipV="1">
                <a:off x="1933575" y="142875"/>
                <a:ext cx="0" cy="1200150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0</xdr:col>
      <xdr:colOff>0</xdr:colOff>
      <xdr:row>10</xdr:row>
      <xdr:rowOff>104775</xdr:rowOff>
    </xdr:from>
    <xdr:to>
      <xdr:col>6</xdr:col>
      <xdr:colOff>142875</xdr:colOff>
      <xdr:row>14</xdr:row>
      <xdr:rowOff>123825</xdr:rowOff>
    </xdr:to>
    <xdr:sp macro="" textlink="">
      <xdr:nvSpPr>
        <xdr:cNvPr id="104" name="CasellaDiTesto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/>
      </xdr:nvSpPr>
      <xdr:spPr>
        <a:xfrm>
          <a:off x="0" y="1581150"/>
          <a:ext cx="4772025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Porre in sequenza un polarizzatore fisso ed uno ruotante (Analizzatore).</a:t>
          </a:r>
        </a:p>
        <a:p>
          <a:r>
            <a:rPr lang="it-IT" sz="1100"/>
            <a:t>Misurare l'Intensità in funzione dell’angolo di rotazione dell’analizzatore.</a:t>
          </a:r>
        </a:p>
        <a:p>
          <a:r>
            <a:rPr lang="it-IT" sz="1100"/>
            <a:t>Riportare in tabella e in grafico i risultati confrontando con la previsione teorica.</a:t>
          </a:r>
        </a:p>
      </xdr:txBody>
    </xdr:sp>
    <xdr:clientData/>
  </xdr:twoCellAnchor>
  <xdr:twoCellAnchor>
    <xdr:from>
      <xdr:col>0</xdr:col>
      <xdr:colOff>123825</xdr:colOff>
      <xdr:row>42</xdr:row>
      <xdr:rowOff>76200</xdr:rowOff>
    </xdr:from>
    <xdr:to>
      <xdr:col>6</xdr:col>
      <xdr:colOff>390525</xdr:colOff>
      <xdr:row>50</xdr:row>
      <xdr:rowOff>76200</xdr:rowOff>
    </xdr:to>
    <xdr:grpSp>
      <xdr:nvGrpSpPr>
        <xdr:cNvPr id="229" name="Gruppo 228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GrpSpPr/>
      </xdr:nvGrpSpPr>
      <xdr:grpSpPr>
        <a:xfrm>
          <a:off x="123825" y="7338060"/>
          <a:ext cx="5021580" cy="1280160"/>
          <a:chOff x="123825" y="7010400"/>
          <a:chExt cx="4895850" cy="1295400"/>
        </a:xfrm>
      </xdr:grpSpPr>
      <xdr:grpSp>
        <xdr:nvGrpSpPr>
          <xdr:cNvPr id="222" name="Shape 2">
            <a:extLst>
              <a:ext uri="{FF2B5EF4-FFF2-40B4-BE49-F238E27FC236}">
                <a16:creationId xmlns:a16="http://schemas.microsoft.com/office/drawing/2014/main" id="{00000000-0008-0000-0100-0000DE000000}"/>
              </a:ext>
            </a:extLst>
          </xdr:cNvPr>
          <xdr:cNvGrpSpPr/>
        </xdr:nvGrpSpPr>
        <xdr:grpSpPr>
          <a:xfrm>
            <a:off x="1400175" y="7858125"/>
            <a:ext cx="2428875" cy="38100"/>
            <a:chOff x="4131563" y="3760949"/>
            <a:chExt cx="2428875" cy="38100"/>
          </a:xfrm>
        </xdr:grpSpPr>
        <xdr:grpSp>
          <xdr:nvGrpSpPr>
            <xdr:cNvPr id="223" name="Shape 139">
              <a:extLst>
                <a:ext uri="{FF2B5EF4-FFF2-40B4-BE49-F238E27FC236}">
                  <a16:creationId xmlns:a16="http://schemas.microsoft.com/office/drawing/2014/main" id="{00000000-0008-0000-0100-0000DF000000}"/>
                </a:ext>
              </a:extLst>
            </xdr:cNvPr>
            <xdr:cNvGrpSpPr/>
          </xdr:nvGrpSpPr>
          <xdr:grpSpPr>
            <a:xfrm>
              <a:off x="4131563" y="3760949"/>
              <a:ext cx="2428875" cy="38100"/>
              <a:chOff x="4131563" y="3775238"/>
              <a:chExt cx="2428875" cy="9525"/>
            </a:xfrm>
          </xdr:grpSpPr>
          <xdr:sp macro="" textlink="">
            <xdr:nvSpPr>
              <xdr:cNvPr id="224" name="Shape 51">
                <a:extLst>
                  <a:ext uri="{FF2B5EF4-FFF2-40B4-BE49-F238E27FC236}">
                    <a16:creationId xmlns:a16="http://schemas.microsoft.com/office/drawing/2014/main" id="{00000000-0008-0000-0100-0000E0000000}"/>
                  </a:ext>
                </a:extLst>
              </xdr:cNvPr>
              <xdr:cNvSpPr/>
            </xdr:nvSpPr>
            <xdr:spPr>
              <a:xfrm>
                <a:off x="4131563" y="3775238"/>
                <a:ext cx="2428875" cy="95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cxnSp macro="">
            <xdr:nvCxnSpPr>
              <xdr:cNvPr id="225" name="Shape 140">
                <a:extLst>
                  <a:ext uri="{FF2B5EF4-FFF2-40B4-BE49-F238E27FC236}">
                    <a16:creationId xmlns:a16="http://schemas.microsoft.com/office/drawing/2014/main" id="{00000000-0008-0000-0100-0000E1000000}"/>
                  </a:ext>
                </a:extLst>
              </xdr:cNvPr>
              <xdr:cNvCxnSpPr/>
            </xdr:nvCxnSpPr>
            <xdr:spPr>
              <a:xfrm rot="10800000" flipH="1">
                <a:off x="4131563" y="3775238"/>
                <a:ext cx="2428875" cy="9525"/>
              </a:xfrm>
              <a:prstGeom prst="straightConnector1">
                <a:avLst/>
              </a:prstGeom>
              <a:noFill/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  <xdr:grpSp>
        <xdr:nvGrpSpPr>
          <xdr:cNvPr id="228" name="Gruppo 227">
            <a:extLst>
              <a:ext uri="{FF2B5EF4-FFF2-40B4-BE49-F238E27FC236}">
                <a16:creationId xmlns:a16="http://schemas.microsoft.com/office/drawing/2014/main" id="{00000000-0008-0000-0100-0000E4000000}"/>
              </a:ext>
            </a:extLst>
          </xdr:cNvPr>
          <xdr:cNvGrpSpPr/>
        </xdr:nvGrpSpPr>
        <xdr:grpSpPr>
          <a:xfrm>
            <a:off x="123825" y="7010400"/>
            <a:ext cx="4895850" cy="1295400"/>
            <a:chOff x="123825" y="6991350"/>
            <a:chExt cx="4895850" cy="1295400"/>
          </a:xfrm>
        </xdr:grpSpPr>
        <xdr:grpSp>
          <xdr:nvGrpSpPr>
            <xdr:cNvPr id="111" name="Gruppo 110">
              <a:extLst>
                <a:ext uri="{FF2B5EF4-FFF2-40B4-BE49-F238E27FC236}">
                  <a16:creationId xmlns:a16="http://schemas.microsoft.com/office/drawing/2014/main" id="{00000000-0008-0000-0100-00006F000000}"/>
                </a:ext>
              </a:extLst>
            </xdr:cNvPr>
            <xdr:cNvGrpSpPr/>
          </xdr:nvGrpSpPr>
          <xdr:grpSpPr>
            <a:xfrm>
              <a:off x="123825" y="6991350"/>
              <a:ext cx="4895850" cy="1295400"/>
              <a:chOff x="123825" y="7067550"/>
              <a:chExt cx="4895850" cy="1295400"/>
            </a:xfrm>
          </xdr:grpSpPr>
          <xdr:sp macro="" textlink="">
            <xdr:nvSpPr>
              <xdr:cNvPr id="147" name="Shape 147">
                <a:extLst>
                  <a:ext uri="{FF2B5EF4-FFF2-40B4-BE49-F238E27FC236}">
                    <a16:creationId xmlns:a16="http://schemas.microsoft.com/office/drawing/2014/main" id="{00000000-0008-0000-0100-000093000000}"/>
                  </a:ext>
                </a:extLst>
              </xdr:cNvPr>
              <xdr:cNvSpPr/>
            </xdr:nvSpPr>
            <xdr:spPr>
              <a:xfrm>
                <a:off x="2266950" y="7067550"/>
                <a:ext cx="381000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Times New Roman"/>
                  <a:buNone/>
                </a:pPr>
                <a:r>
                  <a:rPr lang="en-US" sz="1400" i="0" u="none" strike="noStrike">
                    <a:latin typeface="Times New Roman"/>
                    <a:ea typeface="Times New Roman"/>
                    <a:cs typeface="Times New Roman"/>
                    <a:sym typeface="Times New Roman"/>
                  </a:rPr>
                  <a:t>θ</a:t>
                </a:r>
                <a:r>
                  <a:rPr lang="en-US" sz="1400" i="0" u="none" strike="noStrike" baseline="-25000">
                    <a:latin typeface="Times New Roman"/>
                    <a:ea typeface="Times New Roman"/>
                    <a:cs typeface="Times New Roman"/>
                    <a:sym typeface="Times New Roman"/>
                  </a:rPr>
                  <a:t>1</a:t>
                </a:r>
                <a:endParaRPr sz="1400"/>
              </a:p>
            </xdr:txBody>
          </xdr:sp>
          <xdr:grpSp>
            <xdr:nvGrpSpPr>
              <xdr:cNvPr id="110" name="Gruppo 109">
                <a:extLst>
                  <a:ext uri="{FF2B5EF4-FFF2-40B4-BE49-F238E27FC236}">
                    <a16:creationId xmlns:a16="http://schemas.microsoft.com/office/drawing/2014/main" id="{00000000-0008-0000-0100-00006E000000}"/>
                  </a:ext>
                </a:extLst>
              </xdr:cNvPr>
              <xdr:cNvGrpSpPr/>
            </xdr:nvGrpSpPr>
            <xdr:grpSpPr>
              <a:xfrm>
                <a:off x="123825" y="7077075"/>
                <a:ext cx="4895850" cy="1285875"/>
                <a:chOff x="123825" y="7019925"/>
                <a:chExt cx="4895850" cy="1285875"/>
              </a:xfrm>
            </xdr:grpSpPr>
            <xdr:sp macro="" textlink="">
              <xdr:nvSpPr>
                <xdr:cNvPr id="13" name="Shape 112">
                  <a:extLst>
                    <a:ext uri="{FF2B5EF4-FFF2-40B4-BE49-F238E27FC236}">
                      <a16:creationId xmlns:a16="http://schemas.microsoft.com/office/drawing/2014/main" id="{00000000-0008-0000-0100-00000D000000}"/>
                    </a:ext>
                  </a:extLst>
                </xdr:cNvPr>
                <xdr:cNvSpPr/>
              </xdr:nvSpPr>
              <xdr:spPr>
                <a:xfrm rot="-600000">
                  <a:off x="1638300" y="7362825"/>
                  <a:ext cx="571500" cy="695325"/>
                </a:xfrm>
                <a:prstGeom prst="parallelogram">
                  <a:avLst>
                    <a:gd name="adj" fmla="val 25000"/>
                  </a:avLst>
                </a:prstGeom>
                <a:solidFill>
                  <a:srgbClr val="00FFFF"/>
                </a:solidFill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sp macro="" textlink="">
              <xdr:nvSpPr>
                <xdr:cNvPr id="130" name="Shape 130">
                  <a:extLst>
                    <a:ext uri="{FF2B5EF4-FFF2-40B4-BE49-F238E27FC236}">
                      <a16:creationId xmlns:a16="http://schemas.microsoft.com/office/drawing/2014/main" id="{00000000-0008-0000-0100-000082000000}"/>
                    </a:ext>
                  </a:extLst>
                </xdr:cNvPr>
                <xdr:cNvSpPr/>
              </xdr:nvSpPr>
              <xdr:spPr>
                <a:xfrm>
                  <a:off x="123825" y="7572375"/>
                  <a:ext cx="276225" cy="257175"/>
                </a:xfrm>
                <a:prstGeom prst="sun">
                  <a:avLst>
                    <a:gd name="adj" fmla="val 25000"/>
                  </a:avLst>
                </a:prstGeom>
                <a:solidFill>
                  <a:srgbClr val="FF950E"/>
                </a:solidFill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sp macro="" textlink="">
              <xdr:nvSpPr>
                <xdr:cNvPr id="14" name="Shape 114">
                  <a:extLst>
                    <a:ext uri="{FF2B5EF4-FFF2-40B4-BE49-F238E27FC236}">
                      <a16:creationId xmlns:a16="http://schemas.microsoft.com/office/drawing/2014/main" id="{00000000-0008-0000-0100-00000E000000}"/>
                    </a:ext>
                  </a:extLst>
                </xdr:cNvPr>
                <xdr:cNvSpPr/>
              </xdr:nvSpPr>
              <xdr:spPr>
                <a:xfrm>
                  <a:off x="1304925" y="7410450"/>
                  <a:ext cx="142875" cy="542925"/>
                </a:xfrm>
                <a:prstGeom prst="ellipse">
                  <a:avLst/>
                </a:prstGeom>
                <a:solidFill>
                  <a:srgbClr val="729FCF"/>
                </a:solidFill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15" name="Shape 2">
                  <a:extLst>
                    <a:ext uri="{FF2B5EF4-FFF2-40B4-BE49-F238E27FC236}">
                      <a16:creationId xmlns:a16="http://schemas.microsoft.com/office/drawing/2014/main" id="{00000000-0008-0000-0100-00000F000000}"/>
                    </a:ext>
                  </a:extLst>
                </xdr:cNvPr>
                <xdr:cNvGrpSpPr/>
              </xdr:nvGrpSpPr>
              <xdr:grpSpPr>
                <a:xfrm>
                  <a:off x="371475" y="7505700"/>
                  <a:ext cx="1009650" cy="161925"/>
                  <a:chOff x="4841175" y="3699038"/>
                  <a:chExt cx="1009650" cy="161925"/>
                </a:xfrm>
              </xdr:grpSpPr>
              <xdr:grpSp>
                <xdr:nvGrpSpPr>
                  <xdr:cNvPr id="131" name="Shape 131">
                    <a:extLst>
                      <a:ext uri="{FF2B5EF4-FFF2-40B4-BE49-F238E27FC236}">
                        <a16:creationId xmlns:a16="http://schemas.microsoft.com/office/drawing/2014/main" id="{00000000-0008-0000-0100-000083000000}"/>
                      </a:ext>
                    </a:extLst>
                  </xdr:cNvPr>
                  <xdr:cNvGrpSpPr/>
                </xdr:nvGrpSpPr>
                <xdr:grpSpPr>
                  <a:xfrm>
                    <a:off x="4841175" y="3699038"/>
                    <a:ext cx="1009650" cy="161925"/>
                    <a:chOff x="4845938" y="3703800"/>
                    <a:chExt cx="1000125" cy="152400"/>
                  </a:xfrm>
                </xdr:grpSpPr>
                <xdr:sp macro="" textlink="">
                  <xdr:nvSpPr>
                    <xdr:cNvPr id="16" name="Shape 51">
                      <a:extLst>
                        <a:ext uri="{FF2B5EF4-FFF2-40B4-BE49-F238E27FC236}">
                          <a16:creationId xmlns:a16="http://schemas.microsoft.com/office/drawing/2014/main" id="{00000000-0008-0000-0100-000010000000}"/>
                        </a:ext>
                      </a:extLst>
                    </xdr:cNvPr>
                    <xdr:cNvSpPr/>
                  </xdr:nvSpPr>
                  <xdr:spPr>
                    <a:xfrm>
                      <a:off x="4845938" y="3703800"/>
                      <a:ext cx="1000125" cy="1524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132" name="Shape 132">
                      <a:extLst>
                        <a:ext uri="{FF2B5EF4-FFF2-40B4-BE49-F238E27FC236}">
                          <a16:creationId xmlns:a16="http://schemas.microsoft.com/office/drawing/2014/main" id="{00000000-0008-0000-0100-000084000000}"/>
                        </a:ext>
                      </a:extLst>
                    </xdr:cNvPr>
                    <xdr:cNvCxnSpPr/>
                  </xdr:nvCxnSpPr>
                  <xdr:spPr>
                    <a:xfrm rot="10800000" flipH="1">
                      <a:off x="4845938" y="3703800"/>
                      <a:ext cx="1000125" cy="152400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none" w="sm" len="sm"/>
                    </a:ln>
                  </xdr:spPr>
                </xdr:cxnSp>
              </xdr:grpSp>
            </xdr:grpSp>
            <xdr:grpSp>
              <xdr:nvGrpSpPr>
                <xdr:cNvPr id="17" name="Shape 2">
                  <a:extLst>
                    <a:ext uri="{FF2B5EF4-FFF2-40B4-BE49-F238E27FC236}">
                      <a16:creationId xmlns:a16="http://schemas.microsoft.com/office/drawing/2014/main" id="{00000000-0008-0000-0100-000011000000}"/>
                    </a:ext>
                  </a:extLst>
                </xdr:cNvPr>
                <xdr:cNvGrpSpPr/>
              </xdr:nvGrpSpPr>
              <xdr:grpSpPr>
                <a:xfrm>
                  <a:off x="352425" y="7734300"/>
                  <a:ext cx="981075" cy="133350"/>
                  <a:chOff x="4855463" y="3713325"/>
                  <a:chExt cx="981075" cy="133350"/>
                </a:xfrm>
              </xdr:grpSpPr>
              <xdr:grpSp>
                <xdr:nvGrpSpPr>
                  <xdr:cNvPr id="133" name="Shape 133">
                    <a:extLst>
                      <a:ext uri="{FF2B5EF4-FFF2-40B4-BE49-F238E27FC236}">
                        <a16:creationId xmlns:a16="http://schemas.microsoft.com/office/drawing/2014/main" id="{00000000-0008-0000-0100-000085000000}"/>
                      </a:ext>
                    </a:extLst>
                  </xdr:cNvPr>
                  <xdr:cNvGrpSpPr/>
                </xdr:nvGrpSpPr>
                <xdr:grpSpPr>
                  <a:xfrm>
                    <a:off x="4855463" y="3713325"/>
                    <a:ext cx="981075" cy="133350"/>
                    <a:chOff x="4860225" y="3718088"/>
                    <a:chExt cx="971550" cy="123825"/>
                  </a:xfrm>
                </xdr:grpSpPr>
                <xdr:sp macro="" textlink="">
                  <xdr:nvSpPr>
                    <xdr:cNvPr id="18" name="Shape 51">
                      <a:extLst>
                        <a:ext uri="{FF2B5EF4-FFF2-40B4-BE49-F238E27FC236}">
                          <a16:creationId xmlns:a16="http://schemas.microsoft.com/office/drawing/2014/main" id="{00000000-0008-0000-0100-000012000000}"/>
                        </a:ext>
                      </a:extLst>
                    </xdr:cNvPr>
                    <xdr:cNvSpPr/>
                  </xdr:nvSpPr>
                  <xdr:spPr>
                    <a:xfrm>
                      <a:off x="4860225" y="3718088"/>
                      <a:ext cx="971550" cy="1238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134" name="Shape 134">
                      <a:extLst>
                        <a:ext uri="{FF2B5EF4-FFF2-40B4-BE49-F238E27FC236}">
                          <a16:creationId xmlns:a16="http://schemas.microsoft.com/office/drawing/2014/main" id="{00000000-0008-0000-0100-000086000000}"/>
                        </a:ext>
                      </a:extLst>
                    </xdr:cNvPr>
                    <xdr:cNvCxnSpPr/>
                  </xdr:nvCxnSpPr>
                  <xdr:spPr>
                    <a:xfrm>
                      <a:off x="4860225" y="3718088"/>
                      <a:ext cx="971550" cy="123825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none" w="sm" len="sm"/>
                    </a:ln>
                  </xdr:spPr>
                </xdr:cxnSp>
              </xdr:grpSp>
            </xdr:grpSp>
            <xdr:grpSp>
              <xdr:nvGrpSpPr>
                <xdr:cNvPr id="19" name="Shape 2">
                  <a:extLst>
                    <a:ext uri="{FF2B5EF4-FFF2-40B4-BE49-F238E27FC236}">
                      <a16:creationId xmlns:a16="http://schemas.microsoft.com/office/drawing/2014/main" id="{00000000-0008-0000-0100-000013000000}"/>
                    </a:ext>
                  </a:extLst>
                </xdr:cNvPr>
                <xdr:cNvGrpSpPr/>
              </xdr:nvGrpSpPr>
              <xdr:grpSpPr>
                <a:xfrm>
                  <a:off x="3924300" y="7496175"/>
                  <a:ext cx="990600" cy="200025"/>
                  <a:chOff x="4850700" y="3679988"/>
                  <a:chExt cx="990600" cy="200025"/>
                </a:xfrm>
              </xdr:grpSpPr>
              <xdr:grpSp>
                <xdr:nvGrpSpPr>
                  <xdr:cNvPr id="135" name="Shape 135">
                    <a:extLst>
                      <a:ext uri="{FF2B5EF4-FFF2-40B4-BE49-F238E27FC236}">
                        <a16:creationId xmlns:a16="http://schemas.microsoft.com/office/drawing/2014/main" id="{00000000-0008-0000-0100-000087000000}"/>
                      </a:ext>
                    </a:extLst>
                  </xdr:cNvPr>
                  <xdr:cNvGrpSpPr/>
                </xdr:nvGrpSpPr>
                <xdr:grpSpPr>
                  <a:xfrm>
                    <a:off x="4850700" y="3679988"/>
                    <a:ext cx="990600" cy="200025"/>
                    <a:chOff x="4855463" y="3684750"/>
                    <a:chExt cx="981075" cy="190500"/>
                  </a:xfrm>
                </xdr:grpSpPr>
                <xdr:sp macro="" textlink="">
                  <xdr:nvSpPr>
                    <xdr:cNvPr id="20" name="Shape 51">
                      <a:extLst>
                        <a:ext uri="{FF2B5EF4-FFF2-40B4-BE49-F238E27FC236}">
                          <a16:creationId xmlns:a16="http://schemas.microsoft.com/office/drawing/2014/main" id="{00000000-0008-0000-0100-000014000000}"/>
                        </a:ext>
                      </a:extLst>
                    </xdr:cNvPr>
                    <xdr:cNvSpPr/>
                  </xdr:nvSpPr>
                  <xdr:spPr>
                    <a:xfrm>
                      <a:off x="4855463" y="3684750"/>
                      <a:ext cx="981075" cy="1905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136" name="Shape 136">
                      <a:extLst>
                        <a:ext uri="{FF2B5EF4-FFF2-40B4-BE49-F238E27FC236}">
                          <a16:creationId xmlns:a16="http://schemas.microsoft.com/office/drawing/2014/main" id="{00000000-0008-0000-0100-000088000000}"/>
                        </a:ext>
                      </a:extLst>
                    </xdr:cNvPr>
                    <xdr:cNvCxnSpPr/>
                  </xdr:nvCxnSpPr>
                  <xdr:spPr>
                    <a:xfrm>
                      <a:off x="4855463" y="3684750"/>
                      <a:ext cx="981075" cy="190500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none" w="sm" len="sm"/>
                    </a:ln>
                  </xdr:spPr>
                </xdr:cxnSp>
              </xdr:grpSp>
            </xdr:grpSp>
            <xdr:grpSp>
              <xdr:nvGrpSpPr>
                <xdr:cNvPr id="21" name="Shape 2">
                  <a:extLst>
                    <a:ext uri="{FF2B5EF4-FFF2-40B4-BE49-F238E27FC236}">
                      <a16:creationId xmlns:a16="http://schemas.microsoft.com/office/drawing/2014/main" id="{00000000-0008-0000-0100-000015000000}"/>
                    </a:ext>
                  </a:extLst>
                </xdr:cNvPr>
                <xdr:cNvGrpSpPr/>
              </xdr:nvGrpSpPr>
              <xdr:grpSpPr>
                <a:xfrm>
                  <a:off x="3924300" y="7705725"/>
                  <a:ext cx="971550" cy="142875"/>
                  <a:chOff x="4860225" y="3708563"/>
                  <a:chExt cx="971550" cy="142875"/>
                </a:xfrm>
              </xdr:grpSpPr>
              <xdr:grpSp>
                <xdr:nvGrpSpPr>
                  <xdr:cNvPr id="137" name="Shape 137">
                    <a:extLst>
                      <a:ext uri="{FF2B5EF4-FFF2-40B4-BE49-F238E27FC236}">
                        <a16:creationId xmlns:a16="http://schemas.microsoft.com/office/drawing/2014/main" id="{00000000-0008-0000-0100-000089000000}"/>
                      </a:ext>
                    </a:extLst>
                  </xdr:cNvPr>
                  <xdr:cNvGrpSpPr/>
                </xdr:nvGrpSpPr>
                <xdr:grpSpPr>
                  <a:xfrm>
                    <a:off x="4860225" y="3708563"/>
                    <a:ext cx="971550" cy="142875"/>
                    <a:chOff x="4864988" y="3713325"/>
                    <a:chExt cx="962025" cy="133350"/>
                  </a:xfrm>
                </xdr:grpSpPr>
                <xdr:sp macro="" textlink="">
                  <xdr:nvSpPr>
                    <xdr:cNvPr id="22" name="Shape 51">
                      <a:extLst>
                        <a:ext uri="{FF2B5EF4-FFF2-40B4-BE49-F238E27FC236}">
                          <a16:creationId xmlns:a16="http://schemas.microsoft.com/office/drawing/2014/main" id="{00000000-0008-0000-0100-000016000000}"/>
                        </a:ext>
                      </a:extLst>
                    </xdr:cNvPr>
                    <xdr:cNvSpPr/>
                  </xdr:nvSpPr>
                  <xdr:spPr>
                    <a:xfrm>
                      <a:off x="4864988" y="3713325"/>
                      <a:ext cx="962025" cy="1333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138" name="Shape 138">
                      <a:extLst>
                        <a:ext uri="{FF2B5EF4-FFF2-40B4-BE49-F238E27FC236}">
                          <a16:creationId xmlns:a16="http://schemas.microsoft.com/office/drawing/2014/main" id="{00000000-0008-0000-0100-00008A000000}"/>
                        </a:ext>
                      </a:extLst>
                    </xdr:cNvPr>
                    <xdr:cNvCxnSpPr/>
                  </xdr:nvCxnSpPr>
                  <xdr:spPr>
                    <a:xfrm rot="10800000" flipH="1">
                      <a:off x="4864988" y="3713325"/>
                      <a:ext cx="962025" cy="133350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none" w="sm" len="sm"/>
                    </a:ln>
                  </xdr:spPr>
                </xdr:cxnSp>
              </xdr:grpSp>
            </xdr:grpSp>
            <xdr:sp macro="" textlink="">
              <xdr:nvSpPr>
                <xdr:cNvPr id="23" name="Shape 123">
                  <a:extLst>
                    <a:ext uri="{FF2B5EF4-FFF2-40B4-BE49-F238E27FC236}">
                      <a16:creationId xmlns:a16="http://schemas.microsoft.com/office/drawing/2014/main" id="{00000000-0008-0000-0100-000017000000}"/>
                    </a:ext>
                  </a:extLst>
                </xdr:cNvPr>
                <xdr:cNvSpPr/>
              </xdr:nvSpPr>
              <xdr:spPr>
                <a:xfrm>
                  <a:off x="3790950" y="7400925"/>
                  <a:ext cx="152400" cy="542925"/>
                </a:xfrm>
                <a:prstGeom prst="ellipse">
                  <a:avLst/>
                </a:prstGeom>
                <a:solidFill>
                  <a:srgbClr val="729FCF"/>
                </a:solidFill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24" name="Shape 2">
                  <a:extLst>
                    <a:ext uri="{FF2B5EF4-FFF2-40B4-BE49-F238E27FC236}">
                      <a16:creationId xmlns:a16="http://schemas.microsoft.com/office/drawing/2014/main" id="{00000000-0008-0000-0100-000018000000}"/>
                    </a:ext>
                  </a:extLst>
                </xdr:cNvPr>
                <xdr:cNvGrpSpPr/>
              </xdr:nvGrpSpPr>
              <xdr:grpSpPr>
                <a:xfrm>
                  <a:off x="1400175" y="7477125"/>
                  <a:ext cx="2428875" cy="38100"/>
                  <a:chOff x="4131563" y="3760949"/>
                  <a:chExt cx="2428875" cy="38100"/>
                </a:xfrm>
              </xdr:grpSpPr>
              <xdr:grpSp>
                <xdr:nvGrpSpPr>
                  <xdr:cNvPr id="139" name="Shape 139">
                    <a:extLst>
                      <a:ext uri="{FF2B5EF4-FFF2-40B4-BE49-F238E27FC236}">
                        <a16:creationId xmlns:a16="http://schemas.microsoft.com/office/drawing/2014/main" id="{00000000-0008-0000-0100-00008B000000}"/>
                      </a:ext>
                    </a:extLst>
                  </xdr:cNvPr>
                  <xdr:cNvGrpSpPr/>
                </xdr:nvGrpSpPr>
                <xdr:grpSpPr>
                  <a:xfrm>
                    <a:off x="4131563" y="3760949"/>
                    <a:ext cx="2428875" cy="38100"/>
                    <a:chOff x="4131563" y="3775238"/>
                    <a:chExt cx="2428875" cy="9525"/>
                  </a:xfrm>
                </xdr:grpSpPr>
                <xdr:sp macro="" textlink="">
                  <xdr:nvSpPr>
                    <xdr:cNvPr id="25" name="Shape 51">
                      <a:extLst>
                        <a:ext uri="{FF2B5EF4-FFF2-40B4-BE49-F238E27FC236}">
                          <a16:creationId xmlns:a16="http://schemas.microsoft.com/office/drawing/2014/main" id="{00000000-0008-0000-0100-000019000000}"/>
                        </a:ext>
                      </a:extLst>
                    </xdr:cNvPr>
                    <xdr:cNvSpPr/>
                  </xdr:nvSpPr>
                  <xdr:spPr>
                    <a:xfrm>
                      <a:off x="4131563" y="3775238"/>
                      <a:ext cx="2428875" cy="95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140" name="Shape 140">
                      <a:extLst>
                        <a:ext uri="{FF2B5EF4-FFF2-40B4-BE49-F238E27FC236}">
                          <a16:creationId xmlns:a16="http://schemas.microsoft.com/office/drawing/2014/main" id="{00000000-0008-0000-0100-00008C000000}"/>
                        </a:ext>
                      </a:extLst>
                    </xdr:cNvPr>
                    <xdr:cNvCxnSpPr/>
                  </xdr:nvCxnSpPr>
                  <xdr:spPr>
                    <a:xfrm rot="10800000" flipH="1">
                      <a:off x="4131563" y="3775238"/>
                      <a:ext cx="2428875" cy="9525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none" w="sm" len="sm"/>
                    </a:ln>
                  </xdr:spPr>
                </xdr:cxnSp>
              </xdr:grpSp>
            </xdr:grpSp>
            <xdr:sp macro="" textlink="">
              <xdr:nvSpPr>
                <xdr:cNvPr id="141" name="Shape 141">
                  <a:extLst>
                    <a:ext uri="{FF2B5EF4-FFF2-40B4-BE49-F238E27FC236}">
                      <a16:creationId xmlns:a16="http://schemas.microsoft.com/office/drawing/2014/main" id="{00000000-0008-0000-0100-00008D000000}"/>
                    </a:ext>
                  </a:extLst>
                </xdr:cNvPr>
                <xdr:cNvSpPr/>
              </xdr:nvSpPr>
              <xdr:spPr>
                <a:xfrm rot="-5400000" flipH="1">
                  <a:off x="3000375" y="7419975"/>
                  <a:ext cx="600075" cy="542925"/>
                </a:xfrm>
                <a:prstGeom prst="parallelogram">
                  <a:avLst>
                    <a:gd name="adj" fmla="val 25000"/>
                  </a:avLst>
                </a:prstGeom>
                <a:solidFill>
                  <a:srgbClr val="00FFFF"/>
                </a:solidFill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26" name="Shape 2">
                  <a:extLst>
                    <a:ext uri="{FF2B5EF4-FFF2-40B4-BE49-F238E27FC236}">
                      <a16:creationId xmlns:a16="http://schemas.microsoft.com/office/drawing/2014/main" id="{00000000-0008-0000-0100-00001A000000}"/>
                    </a:ext>
                  </a:extLst>
                </xdr:cNvPr>
                <xdr:cNvGrpSpPr/>
              </xdr:nvGrpSpPr>
              <xdr:grpSpPr>
                <a:xfrm>
                  <a:off x="2886075" y="7572375"/>
                  <a:ext cx="914400" cy="238125"/>
                  <a:chOff x="4888800" y="3660938"/>
                  <a:chExt cx="914400" cy="238125"/>
                </a:xfrm>
              </xdr:grpSpPr>
              <xdr:grpSp>
                <xdr:nvGrpSpPr>
                  <xdr:cNvPr id="142" name="Shape 142">
                    <a:extLst>
                      <a:ext uri="{FF2B5EF4-FFF2-40B4-BE49-F238E27FC236}">
                        <a16:creationId xmlns:a16="http://schemas.microsoft.com/office/drawing/2014/main" id="{00000000-0008-0000-0100-00008E000000}"/>
                      </a:ext>
                    </a:extLst>
                  </xdr:cNvPr>
                  <xdr:cNvGrpSpPr/>
                </xdr:nvGrpSpPr>
                <xdr:grpSpPr>
                  <a:xfrm>
                    <a:off x="4888800" y="3660938"/>
                    <a:ext cx="914400" cy="238125"/>
                    <a:chOff x="4893563" y="3660938"/>
                    <a:chExt cx="904875" cy="238125"/>
                  </a:xfrm>
                </xdr:grpSpPr>
                <xdr:sp macro="" textlink="">
                  <xdr:nvSpPr>
                    <xdr:cNvPr id="27" name="Shape 51">
                      <a:extLst>
                        <a:ext uri="{FF2B5EF4-FFF2-40B4-BE49-F238E27FC236}">
                          <a16:creationId xmlns:a16="http://schemas.microsoft.com/office/drawing/2014/main" id="{00000000-0008-0000-0100-00001B000000}"/>
                        </a:ext>
                      </a:extLst>
                    </xdr:cNvPr>
                    <xdr:cNvSpPr/>
                  </xdr:nvSpPr>
                  <xdr:spPr>
                    <a:xfrm>
                      <a:off x="4893563" y="3660938"/>
                      <a:ext cx="904875" cy="2381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143" name="Shape 143">
                      <a:extLst>
                        <a:ext uri="{FF2B5EF4-FFF2-40B4-BE49-F238E27FC236}">
                          <a16:creationId xmlns:a16="http://schemas.microsoft.com/office/drawing/2014/main" id="{00000000-0008-0000-0100-00008F000000}"/>
                        </a:ext>
                      </a:extLst>
                    </xdr:cNvPr>
                    <xdr:cNvCxnSpPr/>
                  </xdr:nvCxnSpPr>
                  <xdr:spPr>
                    <a:xfrm flipH="1">
                      <a:off x="4893563" y="3660938"/>
                      <a:ext cx="904875" cy="238125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triangle" w="med" len="med"/>
                    </a:ln>
                  </xdr:spPr>
                </xdr:cxnSp>
              </xdr:grpSp>
            </xdr:grpSp>
            <xdr:sp macro="" textlink="">
              <xdr:nvSpPr>
                <xdr:cNvPr id="144" name="Shape 144">
                  <a:extLst>
                    <a:ext uri="{FF2B5EF4-FFF2-40B4-BE49-F238E27FC236}">
                      <a16:creationId xmlns:a16="http://schemas.microsoft.com/office/drawing/2014/main" id="{00000000-0008-0000-0100-000090000000}"/>
                    </a:ext>
                  </a:extLst>
                </xdr:cNvPr>
                <xdr:cNvSpPr/>
              </xdr:nvSpPr>
              <xdr:spPr>
                <a:xfrm rot="-2400000">
                  <a:off x="2270515" y="7390033"/>
                  <a:ext cx="597498" cy="690170"/>
                </a:xfrm>
                <a:prstGeom prst="parallelogram">
                  <a:avLst>
                    <a:gd name="adj" fmla="val 18262"/>
                  </a:avLst>
                </a:prstGeom>
                <a:solidFill>
                  <a:srgbClr val="FF9966"/>
                </a:solidFill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28" name="Shape 2">
                  <a:extLst>
                    <a:ext uri="{FF2B5EF4-FFF2-40B4-BE49-F238E27FC236}">
                      <a16:creationId xmlns:a16="http://schemas.microsoft.com/office/drawing/2014/main" id="{00000000-0008-0000-0100-00001C000000}"/>
                    </a:ext>
                  </a:extLst>
                </xdr:cNvPr>
                <xdr:cNvGrpSpPr/>
              </xdr:nvGrpSpPr>
              <xdr:grpSpPr>
                <a:xfrm>
                  <a:off x="2228850" y="7181850"/>
                  <a:ext cx="533400" cy="857250"/>
                  <a:chOff x="5079300" y="3351375"/>
                  <a:chExt cx="533400" cy="857250"/>
                </a:xfrm>
              </xdr:grpSpPr>
              <xdr:grpSp>
                <xdr:nvGrpSpPr>
                  <xdr:cNvPr id="145" name="Shape 145">
                    <a:extLst>
                      <a:ext uri="{FF2B5EF4-FFF2-40B4-BE49-F238E27FC236}">
                        <a16:creationId xmlns:a16="http://schemas.microsoft.com/office/drawing/2014/main" id="{00000000-0008-0000-0100-000091000000}"/>
                      </a:ext>
                    </a:extLst>
                  </xdr:cNvPr>
                  <xdr:cNvGrpSpPr/>
                </xdr:nvGrpSpPr>
                <xdr:grpSpPr>
                  <a:xfrm>
                    <a:off x="5079300" y="3351375"/>
                    <a:ext cx="533400" cy="857250"/>
                    <a:chOff x="5084063" y="3356138"/>
                    <a:chExt cx="523875" cy="847725"/>
                  </a:xfrm>
                </xdr:grpSpPr>
                <xdr:sp macro="" textlink="">
                  <xdr:nvSpPr>
                    <xdr:cNvPr id="29" name="Shape 51">
                      <a:extLst>
                        <a:ext uri="{FF2B5EF4-FFF2-40B4-BE49-F238E27FC236}">
                          <a16:creationId xmlns:a16="http://schemas.microsoft.com/office/drawing/2014/main" id="{00000000-0008-0000-0100-00001D000000}"/>
                        </a:ext>
                      </a:extLst>
                    </xdr:cNvPr>
                    <xdr:cNvSpPr/>
                  </xdr:nvSpPr>
                  <xdr:spPr>
                    <a:xfrm>
                      <a:off x="5084063" y="3356138"/>
                      <a:ext cx="523875" cy="8477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146" name="Shape 146">
                      <a:extLst>
                        <a:ext uri="{FF2B5EF4-FFF2-40B4-BE49-F238E27FC236}">
                          <a16:creationId xmlns:a16="http://schemas.microsoft.com/office/drawing/2014/main" id="{00000000-0008-0000-0100-000092000000}"/>
                        </a:ext>
                      </a:extLst>
                    </xdr:cNvPr>
                    <xdr:cNvCxnSpPr/>
                  </xdr:nvCxnSpPr>
                  <xdr:spPr>
                    <a:xfrm rot="10800000">
                      <a:off x="5084063" y="3356138"/>
                      <a:ext cx="523875" cy="847725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triangle" w="med" len="med"/>
                    </a:ln>
                  </xdr:spPr>
                </xdr:cxnSp>
              </xdr:grpSp>
            </xdr:grpSp>
            <xdr:sp macro="" textlink="">
              <xdr:nvSpPr>
                <xdr:cNvPr id="148" name="Shape 148">
                  <a:extLst>
                    <a:ext uri="{FF2B5EF4-FFF2-40B4-BE49-F238E27FC236}">
                      <a16:creationId xmlns:a16="http://schemas.microsoft.com/office/drawing/2014/main" id="{00000000-0008-0000-0100-000094000000}"/>
                    </a:ext>
                  </a:extLst>
                </xdr:cNvPr>
                <xdr:cNvSpPr/>
              </xdr:nvSpPr>
              <xdr:spPr>
                <a:xfrm>
                  <a:off x="2962275" y="7200900"/>
                  <a:ext cx="495300" cy="2952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Times New Roman"/>
                    <a:buNone/>
                  </a:pPr>
                  <a:r>
                    <a:rPr lang="en-US" sz="1400" i="0" u="none" strike="noStrike">
                      <a:latin typeface="Times New Roman"/>
                      <a:ea typeface="Times New Roman"/>
                      <a:cs typeface="Times New Roman"/>
                      <a:sym typeface="Times New Roman"/>
                    </a:rPr>
                    <a:t>θ</a:t>
                  </a:r>
                  <a:r>
                    <a:rPr lang="en-US" sz="1400" i="0" u="none" strike="noStrike" baseline="-25000">
                      <a:latin typeface="Times New Roman"/>
                      <a:ea typeface="Times New Roman"/>
                      <a:cs typeface="Times New Roman"/>
                      <a:sym typeface="Times New Roman"/>
                    </a:rPr>
                    <a:t>2</a:t>
                  </a:r>
                  <a:endParaRPr sz="1400"/>
                </a:p>
              </xdr:txBody>
            </xdr:sp>
            <xdr:pic>
              <xdr:nvPicPr>
                <xdr:cNvPr id="221" name="image10.png">
                  <a:extLst>
                    <a:ext uri="{FF2B5EF4-FFF2-40B4-BE49-F238E27FC236}">
                      <a16:creationId xmlns:a16="http://schemas.microsoft.com/office/drawing/2014/main" id="{00000000-0008-0000-0100-0000DD000000}"/>
                    </a:ext>
                  </a:extLst>
                </xdr:cNvPr>
                <xdr:cNvPicPr preferRelativeResize="0"/>
              </xdr:nvPicPr>
              <xdr:blipFill>
                <a:blip xmlns:r="http://schemas.openxmlformats.org/officeDocument/2006/relationships" r:embed="rId3" cstate="print"/>
                <a:stretch>
                  <a:fillRect/>
                </a:stretch>
              </xdr:blipFill>
              <xdr:spPr>
                <a:xfrm>
                  <a:off x="4743450" y="7600950"/>
                  <a:ext cx="276225" cy="219075"/>
                </a:xfrm>
                <a:prstGeom prst="rect">
                  <a:avLst/>
                </a:prstGeom>
                <a:noFill/>
              </xdr:spPr>
            </xdr:pic>
            <xdr:cxnSp macro="">
              <xdr:nvCxnSpPr>
                <xdr:cNvPr id="107" name="Connettore 2 106">
                  <a:extLst>
                    <a:ext uri="{FF2B5EF4-FFF2-40B4-BE49-F238E27FC236}">
                      <a16:creationId xmlns:a16="http://schemas.microsoft.com/office/drawing/2014/main" id="{00000000-0008-0000-0100-00006B000000}"/>
                    </a:ext>
                  </a:extLst>
                </xdr:cNvPr>
                <xdr:cNvCxnSpPr/>
              </xdr:nvCxnSpPr>
              <xdr:spPr>
                <a:xfrm flipV="1">
                  <a:off x="3362325" y="7019925"/>
                  <a:ext cx="0" cy="1247775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6" name="Connettore 2 225">
                  <a:extLst>
                    <a:ext uri="{FF2B5EF4-FFF2-40B4-BE49-F238E27FC236}">
                      <a16:creationId xmlns:a16="http://schemas.microsoft.com/office/drawing/2014/main" id="{00000000-0008-0000-0100-0000E2000000}"/>
                    </a:ext>
                  </a:extLst>
                </xdr:cNvPr>
                <xdr:cNvCxnSpPr/>
              </xdr:nvCxnSpPr>
              <xdr:spPr>
                <a:xfrm flipV="1">
                  <a:off x="2562225" y="7058025"/>
                  <a:ext cx="0" cy="1247775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7" name="Connettore 2 226">
                  <a:extLst>
                    <a:ext uri="{FF2B5EF4-FFF2-40B4-BE49-F238E27FC236}">
                      <a16:creationId xmlns:a16="http://schemas.microsoft.com/office/drawing/2014/main" id="{00000000-0008-0000-0100-0000E3000000}"/>
                    </a:ext>
                  </a:extLst>
                </xdr:cNvPr>
                <xdr:cNvCxnSpPr/>
              </xdr:nvCxnSpPr>
              <xdr:spPr>
                <a:xfrm flipV="1">
                  <a:off x="1924050" y="7038975"/>
                  <a:ext cx="0" cy="1247775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109" name="Arco 108">
              <a:extLst>
                <a:ext uri="{FF2B5EF4-FFF2-40B4-BE49-F238E27FC236}">
                  <a16:creationId xmlns:a16="http://schemas.microsoft.com/office/drawing/2014/main" id="{00000000-0008-0000-0100-00006D000000}"/>
                </a:ext>
              </a:extLst>
            </xdr:cNvPr>
            <xdr:cNvSpPr/>
          </xdr:nvSpPr>
          <xdr:spPr>
            <a:xfrm rot="15384489">
              <a:off x="2990850" y="7096125"/>
              <a:ext cx="847725" cy="1000125"/>
            </a:xfrm>
            <a:prstGeom prst="arc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it-IT" sz="1100"/>
            </a:p>
          </xdr:txBody>
        </xdr:sp>
      </xdr:grpSp>
    </xdr:grpSp>
    <xdr:clientData/>
  </xdr:twoCellAnchor>
  <xdr:twoCellAnchor>
    <xdr:from>
      <xdr:col>0</xdr:col>
      <xdr:colOff>438150</xdr:colOff>
      <xdr:row>80</xdr:row>
      <xdr:rowOff>76200</xdr:rowOff>
    </xdr:from>
    <xdr:to>
      <xdr:col>6</xdr:col>
      <xdr:colOff>647700</xdr:colOff>
      <xdr:row>87</xdr:row>
      <xdr:rowOff>104775</xdr:rowOff>
    </xdr:to>
    <xdr:grpSp>
      <xdr:nvGrpSpPr>
        <xdr:cNvPr id="329" name="Gruppo 328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GrpSpPr/>
      </xdr:nvGrpSpPr>
      <xdr:grpSpPr>
        <a:xfrm>
          <a:off x="438150" y="13876020"/>
          <a:ext cx="4964430" cy="1255395"/>
          <a:chOff x="1543050" y="14163675"/>
          <a:chExt cx="4838700" cy="1295400"/>
        </a:xfrm>
      </xdr:grpSpPr>
      <xdr:sp macro="" textlink="">
        <xdr:nvSpPr>
          <xdr:cNvPr id="287" name="Shape 130">
            <a:extLst>
              <a:ext uri="{FF2B5EF4-FFF2-40B4-BE49-F238E27FC236}">
                <a16:creationId xmlns:a16="http://schemas.microsoft.com/office/drawing/2014/main" id="{00000000-0008-0000-0100-00001F010000}"/>
              </a:ext>
            </a:extLst>
          </xdr:cNvPr>
          <xdr:cNvSpPr/>
        </xdr:nvSpPr>
        <xdr:spPr>
          <a:xfrm>
            <a:off x="1543050" y="14735175"/>
            <a:ext cx="276225" cy="257175"/>
          </a:xfrm>
          <a:prstGeom prst="sun">
            <a:avLst>
              <a:gd name="adj" fmla="val 25000"/>
            </a:avLst>
          </a:prstGeom>
          <a:solidFill>
            <a:srgbClr val="FF950E"/>
          </a:solidFill>
          <a:ln w="9525" cap="flat" cmpd="sng">
            <a:solidFill>
              <a:srgbClr val="3465A4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grpSp>
        <xdr:nvGrpSpPr>
          <xdr:cNvPr id="328" name="Gruppo 327">
            <a:extLst>
              <a:ext uri="{FF2B5EF4-FFF2-40B4-BE49-F238E27FC236}">
                <a16:creationId xmlns:a16="http://schemas.microsoft.com/office/drawing/2014/main" id="{00000000-0008-0000-0100-000048010000}"/>
              </a:ext>
            </a:extLst>
          </xdr:cNvPr>
          <xdr:cNvGrpSpPr/>
        </xdr:nvGrpSpPr>
        <xdr:grpSpPr>
          <a:xfrm>
            <a:off x="1714500" y="14163675"/>
            <a:ext cx="4667250" cy="1295400"/>
            <a:chOff x="1771650" y="14173200"/>
            <a:chExt cx="4667250" cy="1295400"/>
          </a:xfrm>
        </xdr:grpSpPr>
        <xdr:grpSp>
          <xdr:nvGrpSpPr>
            <xdr:cNvPr id="280" name="Shape 2">
              <a:extLst>
                <a:ext uri="{FF2B5EF4-FFF2-40B4-BE49-F238E27FC236}">
                  <a16:creationId xmlns:a16="http://schemas.microsoft.com/office/drawing/2014/main" id="{00000000-0008-0000-0100-000018010000}"/>
                </a:ext>
              </a:extLst>
            </xdr:cNvPr>
            <xdr:cNvGrpSpPr/>
          </xdr:nvGrpSpPr>
          <xdr:grpSpPr>
            <a:xfrm>
              <a:off x="2819400" y="15020925"/>
              <a:ext cx="2428875" cy="38100"/>
              <a:chOff x="4131563" y="3760949"/>
              <a:chExt cx="2428875" cy="38100"/>
            </a:xfrm>
          </xdr:grpSpPr>
          <xdr:grpSp>
            <xdr:nvGrpSpPr>
              <xdr:cNvPr id="325" name="Shape 139">
                <a:extLst>
                  <a:ext uri="{FF2B5EF4-FFF2-40B4-BE49-F238E27FC236}">
                    <a16:creationId xmlns:a16="http://schemas.microsoft.com/office/drawing/2014/main" id="{00000000-0008-0000-0100-000045010000}"/>
                  </a:ext>
                </a:extLst>
              </xdr:cNvPr>
              <xdr:cNvGrpSpPr/>
            </xdr:nvGrpSpPr>
            <xdr:grpSpPr>
              <a:xfrm>
                <a:off x="4131563" y="3760949"/>
                <a:ext cx="2428875" cy="38100"/>
                <a:chOff x="4131563" y="3775238"/>
                <a:chExt cx="2428875" cy="9525"/>
              </a:xfrm>
            </xdr:grpSpPr>
            <xdr:sp macro="" textlink="">
              <xdr:nvSpPr>
                <xdr:cNvPr id="326" name="Shape 51">
                  <a:extLst>
                    <a:ext uri="{FF2B5EF4-FFF2-40B4-BE49-F238E27FC236}">
                      <a16:creationId xmlns:a16="http://schemas.microsoft.com/office/drawing/2014/main" id="{00000000-0008-0000-0100-000046010000}"/>
                    </a:ext>
                  </a:extLst>
                </xdr:cNvPr>
                <xdr:cNvSpPr/>
              </xdr:nvSpPr>
              <xdr:spPr>
                <a:xfrm>
                  <a:off x="4131563" y="3775238"/>
                  <a:ext cx="2428875" cy="95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400"/>
                </a:p>
              </xdr:txBody>
            </xdr:sp>
            <xdr:cxnSp macro="">
              <xdr:nvCxnSpPr>
                <xdr:cNvPr id="327" name="Shape 140">
                  <a:extLst>
                    <a:ext uri="{FF2B5EF4-FFF2-40B4-BE49-F238E27FC236}">
                      <a16:creationId xmlns:a16="http://schemas.microsoft.com/office/drawing/2014/main" id="{00000000-0008-0000-0100-000047010000}"/>
                    </a:ext>
                  </a:extLst>
                </xdr:cNvPr>
                <xdr:cNvCxnSpPr/>
              </xdr:nvCxnSpPr>
              <xdr:spPr>
                <a:xfrm rot="10800000" flipH="1">
                  <a:off x="4131563" y="3775238"/>
                  <a:ext cx="2428875" cy="9525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  <xdr:sp macro="" textlink="">
          <xdr:nvSpPr>
            <xdr:cNvPr id="284" name="Shape 147">
              <a:extLst>
                <a:ext uri="{FF2B5EF4-FFF2-40B4-BE49-F238E27FC236}">
                  <a16:creationId xmlns:a16="http://schemas.microsoft.com/office/drawing/2014/main" id="{00000000-0008-0000-0100-00001C010000}"/>
                </a:ext>
              </a:extLst>
            </xdr:cNvPr>
            <xdr:cNvSpPr/>
          </xdr:nvSpPr>
          <xdr:spPr>
            <a:xfrm>
              <a:off x="3686175" y="14173200"/>
              <a:ext cx="381000" cy="2857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Times New Roman"/>
                <a:buNone/>
              </a:pPr>
              <a:r>
                <a:rPr lang="en-US" sz="1400" i="0" u="none" strike="noStrike">
                  <a:latin typeface="Times New Roman"/>
                  <a:ea typeface="Times New Roman"/>
                  <a:cs typeface="Times New Roman"/>
                  <a:sym typeface="Times New Roman"/>
                </a:rPr>
                <a:t>θ</a:t>
              </a:r>
              <a:r>
                <a:rPr lang="en-US" sz="1400" i="0" u="none" strike="noStrike" baseline="-25000">
                  <a:latin typeface="Times New Roman"/>
                  <a:ea typeface="Times New Roman"/>
                  <a:cs typeface="Times New Roman"/>
                  <a:sym typeface="Times New Roman"/>
                </a:rPr>
                <a:t>1</a:t>
              </a:r>
              <a:endParaRPr sz="1400"/>
            </a:p>
          </xdr:txBody>
        </xdr:sp>
        <xdr:sp macro="" textlink="">
          <xdr:nvSpPr>
            <xdr:cNvPr id="286" name="Shape 112">
              <a:extLst>
                <a:ext uri="{FF2B5EF4-FFF2-40B4-BE49-F238E27FC236}">
                  <a16:creationId xmlns:a16="http://schemas.microsoft.com/office/drawing/2014/main" id="{00000000-0008-0000-0100-00001E010000}"/>
                </a:ext>
              </a:extLst>
            </xdr:cNvPr>
            <xdr:cNvSpPr/>
          </xdr:nvSpPr>
          <xdr:spPr>
            <a:xfrm rot="21000000">
              <a:off x="3057525" y="14525625"/>
              <a:ext cx="571500" cy="695325"/>
            </a:xfrm>
            <a:prstGeom prst="parallelogram">
              <a:avLst>
                <a:gd name="adj" fmla="val 25000"/>
              </a:avLst>
            </a:prstGeom>
            <a:solidFill>
              <a:srgbClr val="00FFFF"/>
            </a:solidFill>
            <a:ln w="9525" cap="flat" cmpd="sng">
              <a:solidFill>
                <a:srgbClr val="3465A4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288" name="Shape 114">
              <a:extLst>
                <a:ext uri="{FF2B5EF4-FFF2-40B4-BE49-F238E27FC236}">
                  <a16:creationId xmlns:a16="http://schemas.microsoft.com/office/drawing/2014/main" id="{00000000-0008-0000-0100-000020010000}"/>
                </a:ext>
              </a:extLst>
            </xdr:cNvPr>
            <xdr:cNvSpPr/>
          </xdr:nvSpPr>
          <xdr:spPr>
            <a:xfrm>
              <a:off x="2724150" y="14573250"/>
              <a:ext cx="142875" cy="542925"/>
            </a:xfrm>
            <a:prstGeom prst="ellipse">
              <a:avLst/>
            </a:prstGeom>
            <a:solidFill>
              <a:srgbClr val="729FCF"/>
            </a:solidFill>
            <a:ln w="9525" cap="flat" cmpd="sng">
              <a:solidFill>
                <a:srgbClr val="3465A4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grpSp>
          <xdr:nvGrpSpPr>
            <xdr:cNvPr id="289" name="Shape 2">
              <a:extLst>
                <a:ext uri="{FF2B5EF4-FFF2-40B4-BE49-F238E27FC236}">
                  <a16:creationId xmlns:a16="http://schemas.microsoft.com/office/drawing/2014/main" id="{00000000-0008-0000-0100-000021010000}"/>
                </a:ext>
              </a:extLst>
            </xdr:cNvPr>
            <xdr:cNvGrpSpPr/>
          </xdr:nvGrpSpPr>
          <xdr:grpSpPr>
            <a:xfrm>
              <a:off x="1790700" y="14668500"/>
              <a:ext cx="1009650" cy="161925"/>
              <a:chOff x="4841175" y="3699038"/>
              <a:chExt cx="1009650" cy="161925"/>
            </a:xfrm>
          </xdr:grpSpPr>
          <xdr:grpSp>
            <xdr:nvGrpSpPr>
              <xdr:cNvPr id="322" name="Shape 131">
                <a:extLst>
                  <a:ext uri="{FF2B5EF4-FFF2-40B4-BE49-F238E27FC236}">
                    <a16:creationId xmlns:a16="http://schemas.microsoft.com/office/drawing/2014/main" id="{00000000-0008-0000-0100-000042010000}"/>
                  </a:ext>
                </a:extLst>
              </xdr:cNvPr>
              <xdr:cNvGrpSpPr/>
            </xdr:nvGrpSpPr>
            <xdr:grpSpPr>
              <a:xfrm>
                <a:off x="4841175" y="3699038"/>
                <a:ext cx="1009650" cy="161925"/>
                <a:chOff x="4845938" y="3703800"/>
                <a:chExt cx="1000125" cy="152400"/>
              </a:xfrm>
            </xdr:grpSpPr>
            <xdr:sp macro="" textlink="">
              <xdr:nvSpPr>
                <xdr:cNvPr id="323" name="Shape 51">
                  <a:extLst>
                    <a:ext uri="{FF2B5EF4-FFF2-40B4-BE49-F238E27FC236}">
                      <a16:creationId xmlns:a16="http://schemas.microsoft.com/office/drawing/2014/main" id="{00000000-0008-0000-0100-000043010000}"/>
                    </a:ext>
                  </a:extLst>
                </xdr:cNvPr>
                <xdr:cNvSpPr/>
              </xdr:nvSpPr>
              <xdr:spPr>
                <a:xfrm>
                  <a:off x="4845938" y="3703800"/>
                  <a:ext cx="1000125" cy="1524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400"/>
                </a:p>
              </xdr:txBody>
            </xdr:sp>
            <xdr:cxnSp macro="">
              <xdr:nvCxnSpPr>
                <xdr:cNvPr id="324" name="Shape 132">
                  <a:extLst>
                    <a:ext uri="{FF2B5EF4-FFF2-40B4-BE49-F238E27FC236}">
                      <a16:creationId xmlns:a16="http://schemas.microsoft.com/office/drawing/2014/main" id="{00000000-0008-0000-0100-000044010000}"/>
                    </a:ext>
                  </a:extLst>
                </xdr:cNvPr>
                <xdr:cNvCxnSpPr/>
              </xdr:nvCxnSpPr>
              <xdr:spPr>
                <a:xfrm rot="10800000" flipH="1">
                  <a:off x="4845938" y="3703800"/>
                  <a:ext cx="1000125" cy="15240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  <xdr:grpSp>
          <xdr:nvGrpSpPr>
            <xdr:cNvPr id="290" name="Shape 2">
              <a:extLst>
                <a:ext uri="{FF2B5EF4-FFF2-40B4-BE49-F238E27FC236}">
                  <a16:creationId xmlns:a16="http://schemas.microsoft.com/office/drawing/2014/main" id="{00000000-0008-0000-0100-000022010000}"/>
                </a:ext>
              </a:extLst>
            </xdr:cNvPr>
            <xdr:cNvGrpSpPr/>
          </xdr:nvGrpSpPr>
          <xdr:grpSpPr>
            <a:xfrm>
              <a:off x="1771650" y="14897100"/>
              <a:ext cx="981075" cy="133350"/>
              <a:chOff x="4855463" y="3713325"/>
              <a:chExt cx="981075" cy="133350"/>
            </a:xfrm>
          </xdr:grpSpPr>
          <xdr:grpSp>
            <xdr:nvGrpSpPr>
              <xdr:cNvPr id="319" name="Shape 133">
                <a:extLst>
                  <a:ext uri="{FF2B5EF4-FFF2-40B4-BE49-F238E27FC236}">
                    <a16:creationId xmlns:a16="http://schemas.microsoft.com/office/drawing/2014/main" id="{00000000-0008-0000-0100-00003F010000}"/>
                  </a:ext>
                </a:extLst>
              </xdr:cNvPr>
              <xdr:cNvGrpSpPr/>
            </xdr:nvGrpSpPr>
            <xdr:grpSpPr>
              <a:xfrm>
                <a:off x="4855463" y="3713325"/>
                <a:ext cx="981075" cy="133350"/>
                <a:chOff x="4860225" y="3718088"/>
                <a:chExt cx="971550" cy="123825"/>
              </a:xfrm>
            </xdr:grpSpPr>
            <xdr:sp macro="" textlink="">
              <xdr:nvSpPr>
                <xdr:cNvPr id="320" name="Shape 51">
                  <a:extLst>
                    <a:ext uri="{FF2B5EF4-FFF2-40B4-BE49-F238E27FC236}">
                      <a16:creationId xmlns:a16="http://schemas.microsoft.com/office/drawing/2014/main" id="{00000000-0008-0000-0100-000040010000}"/>
                    </a:ext>
                  </a:extLst>
                </xdr:cNvPr>
                <xdr:cNvSpPr/>
              </xdr:nvSpPr>
              <xdr:spPr>
                <a:xfrm>
                  <a:off x="4860225" y="3718088"/>
                  <a:ext cx="971550" cy="1238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400"/>
                </a:p>
              </xdr:txBody>
            </xdr:sp>
            <xdr:cxnSp macro="">
              <xdr:nvCxnSpPr>
                <xdr:cNvPr id="321" name="Shape 134">
                  <a:extLst>
                    <a:ext uri="{FF2B5EF4-FFF2-40B4-BE49-F238E27FC236}">
                      <a16:creationId xmlns:a16="http://schemas.microsoft.com/office/drawing/2014/main" id="{00000000-0008-0000-0100-000041010000}"/>
                    </a:ext>
                  </a:extLst>
                </xdr:cNvPr>
                <xdr:cNvCxnSpPr/>
              </xdr:nvCxnSpPr>
              <xdr:spPr>
                <a:xfrm>
                  <a:off x="4860225" y="3718088"/>
                  <a:ext cx="971550" cy="123825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  <xdr:grpSp>
          <xdr:nvGrpSpPr>
            <xdr:cNvPr id="291" name="Shape 2">
              <a:extLst>
                <a:ext uri="{FF2B5EF4-FFF2-40B4-BE49-F238E27FC236}">
                  <a16:creationId xmlns:a16="http://schemas.microsoft.com/office/drawing/2014/main" id="{00000000-0008-0000-0100-000023010000}"/>
                </a:ext>
              </a:extLst>
            </xdr:cNvPr>
            <xdr:cNvGrpSpPr/>
          </xdr:nvGrpSpPr>
          <xdr:grpSpPr>
            <a:xfrm>
              <a:off x="5343525" y="14658975"/>
              <a:ext cx="990600" cy="200025"/>
              <a:chOff x="4850700" y="3679988"/>
              <a:chExt cx="990600" cy="200025"/>
            </a:xfrm>
          </xdr:grpSpPr>
          <xdr:grpSp>
            <xdr:nvGrpSpPr>
              <xdr:cNvPr id="316" name="Shape 135">
                <a:extLst>
                  <a:ext uri="{FF2B5EF4-FFF2-40B4-BE49-F238E27FC236}">
                    <a16:creationId xmlns:a16="http://schemas.microsoft.com/office/drawing/2014/main" id="{00000000-0008-0000-0100-00003C010000}"/>
                  </a:ext>
                </a:extLst>
              </xdr:cNvPr>
              <xdr:cNvGrpSpPr/>
            </xdr:nvGrpSpPr>
            <xdr:grpSpPr>
              <a:xfrm>
                <a:off x="4850700" y="3679988"/>
                <a:ext cx="990600" cy="200025"/>
                <a:chOff x="4855463" y="3684750"/>
                <a:chExt cx="981075" cy="190500"/>
              </a:xfrm>
            </xdr:grpSpPr>
            <xdr:sp macro="" textlink="">
              <xdr:nvSpPr>
                <xdr:cNvPr id="317" name="Shape 51">
                  <a:extLst>
                    <a:ext uri="{FF2B5EF4-FFF2-40B4-BE49-F238E27FC236}">
                      <a16:creationId xmlns:a16="http://schemas.microsoft.com/office/drawing/2014/main" id="{00000000-0008-0000-0100-00003D010000}"/>
                    </a:ext>
                  </a:extLst>
                </xdr:cNvPr>
                <xdr:cNvSpPr/>
              </xdr:nvSpPr>
              <xdr:spPr>
                <a:xfrm>
                  <a:off x="4855463" y="3684750"/>
                  <a:ext cx="981075" cy="190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400"/>
                </a:p>
              </xdr:txBody>
            </xdr:sp>
            <xdr:cxnSp macro="">
              <xdr:nvCxnSpPr>
                <xdr:cNvPr id="318" name="Shape 136">
                  <a:extLst>
                    <a:ext uri="{FF2B5EF4-FFF2-40B4-BE49-F238E27FC236}">
                      <a16:creationId xmlns:a16="http://schemas.microsoft.com/office/drawing/2014/main" id="{00000000-0008-0000-0100-00003E010000}"/>
                    </a:ext>
                  </a:extLst>
                </xdr:cNvPr>
                <xdr:cNvCxnSpPr/>
              </xdr:nvCxnSpPr>
              <xdr:spPr>
                <a:xfrm>
                  <a:off x="4855463" y="3684750"/>
                  <a:ext cx="981075" cy="19050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  <xdr:grpSp>
          <xdr:nvGrpSpPr>
            <xdr:cNvPr id="292" name="Shape 2">
              <a:extLst>
                <a:ext uri="{FF2B5EF4-FFF2-40B4-BE49-F238E27FC236}">
                  <a16:creationId xmlns:a16="http://schemas.microsoft.com/office/drawing/2014/main" id="{00000000-0008-0000-0100-000024010000}"/>
                </a:ext>
              </a:extLst>
            </xdr:cNvPr>
            <xdr:cNvGrpSpPr/>
          </xdr:nvGrpSpPr>
          <xdr:grpSpPr>
            <a:xfrm>
              <a:off x="5343525" y="14868525"/>
              <a:ext cx="971550" cy="142875"/>
              <a:chOff x="4860225" y="3708563"/>
              <a:chExt cx="971550" cy="142875"/>
            </a:xfrm>
          </xdr:grpSpPr>
          <xdr:grpSp>
            <xdr:nvGrpSpPr>
              <xdr:cNvPr id="313" name="Shape 137">
                <a:extLst>
                  <a:ext uri="{FF2B5EF4-FFF2-40B4-BE49-F238E27FC236}">
                    <a16:creationId xmlns:a16="http://schemas.microsoft.com/office/drawing/2014/main" id="{00000000-0008-0000-0100-000039010000}"/>
                  </a:ext>
                </a:extLst>
              </xdr:cNvPr>
              <xdr:cNvGrpSpPr/>
            </xdr:nvGrpSpPr>
            <xdr:grpSpPr>
              <a:xfrm>
                <a:off x="4860225" y="3708563"/>
                <a:ext cx="971550" cy="142875"/>
                <a:chOff x="4864988" y="3713325"/>
                <a:chExt cx="962025" cy="133350"/>
              </a:xfrm>
            </xdr:grpSpPr>
            <xdr:sp macro="" textlink="">
              <xdr:nvSpPr>
                <xdr:cNvPr id="314" name="Shape 51">
                  <a:extLst>
                    <a:ext uri="{FF2B5EF4-FFF2-40B4-BE49-F238E27FC236}">
                      <a16:creationId xmlns:a16="http://schemas.microsoft.com/office/drawing/2014/main" id="{00000000-0008-0000-0100-00003A010000}"/>
                    </a:ext>
                  </a:extLst>
                </xdr:cNvPr>
                <xdr:cNvSpPr/>
              </xdr:nvSpPr>
              <xdr:spPr>
                <a:xfrm>
                  <a:off x="4864988" y="3713325"/>
                  <a:ext cx="962025" cy="1333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400"/>
                </a:p>
              </xdr:txBody>
            </xdr:sp>
            <xdr:cxnSp macro="">
              <xdr:nvCxnSpPr>
                <xdr:cNvPr id="315" name="Shape 138">
                  <a:extLst>
                    <a:ext uri="{FF2B5EF4-FFF2-40B4-BE49-F238E27FC236}">
                      <a16:creationId xmlns:a16="http://schemas.microsoft.com/office/drawing/2014/main" id="{00000000-0008-0000-0100-00003B010000}"/>
                    </a:ext>
                  </a:extLst>
                </xdr:cNvPr>
                <xdr:cNvCxnSpPr/>
              </xdr:nvCxnSpPr>
              <xdr:spPr>
                <a:xfrm rot="10800000" flipH="1">
                  <a:off x="4864988" y="3713325"/>
                  <a:ext cx="962025" cy="13335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  <xdr:sp macro="" textlink="">
          <xdr:nvSpPr>
            <xdr:cNvPr id="293" name="Shape 123">
              <a:extLst>
                <a:ext uri="{FF2B5EF4-FFF2-40B4-BE49-F238E27FC236}">
                  <a16:creationId xmlns:a16="http://schemas.microsoft.com/office/drawing/2014/main" id="{00000000-0008-0000-0100-000025010000}"/>
                </a:ext>
              </a:extLst>
            </xdr:cNvPr>
            <xdr:cNvSpPr/>
          </xdr:nvSpPr>
          <xdr:spPr>
            <a:xfrm>
              <a:off x="5210175" y="14563725"/>
              <a:ext cx="152400" cy="542925"/>
            </a:xfrm>
            <a:prstGeom prst="ellipse">
              <a:avLst/>
            </a:prstGeom>
            <a:solidFill>
              <a:srgbClr val="729FCF"/>
            </a:solidFill>
            <a:ln w="9525" cap="flat" cmpd="sng">
              <a:solidFill>
                <a:srgbClr val="3465A4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grpSp>
          <xdr:nvGrpSpPr>
            <xdr:cNvPr id="294" name="Shape 2">
              <a:extLst>
                <a:ext uri="{FF2B5EF4-FFF2-40B4-BE49-F238E27FC236}">
                  <a16:creationId xmlns:a16="http://schemas.microsoft.com/office/drawing/2014/main" id="{00000000-0008-0000-0100-000026010000}"/>
                </a:ext>
              </a:extLst>
            </xdr:cNvPr>
            <xdr:cNvGrpSpPr/>
          </xdr:nvGrpSpPr>
          <xdr:grpSpPr>
            <a:xfrm>
              <a:off x="2819400" y="14639925"/>
              <a:ext cx="2428875" cy="38100"/>
              <a:chOff x="4131563" y="3760949"/>
              <a:chExt cx="2428875" cy="38100"/>
            </a:xfrm>
          </xdr:grpSpPr>
          <xdr:grpSp>
            <xdr:nvGrpSpPr>
              <xdr:cNvPr id="310" name="Shape 139">
                <a:extLst>
                  <a:ext uri="{FF2B5EF4-FFF2-40B4-BE49-F238E27FC236}">
                    <a16:creationId xmlns:a16="http://schemas.microsoft.com/office/drawing/2014/main" id="{00000000-0008-0000-0100-000036010000}"/>
                  </a:ext>
                </a:extLst>
              </xdr:cNvPr>
              <xdr:cNvGrpSpPr/>
            </xdr:nvGrpSpPr>
            <xdr:grpSpPr>
              <a:xfrm>
                <a:off x="4131563" y="3760949"/>
                <a:ext cx="2428875" cy="38100"/>
                <a:chOff x="4131563" y="3775238"/>
                <a:chExt cx="2428875" cy="9525"/>
              </a:xfrm>
            </xdr:grpSpPr>
            <xdr:sp macro="" textlink="">
              <xdr:nvSpPr>
                <xdr:cNvPr id="311" name="Shape 51">
                  <a:extLst>
                    <a:ext uri="{FF2B5EF4-FFF2-40B4-BE49-F238E27FC236}">
                      <a16:creationId xmlns:a16="http://schemas.microsoft.com/office/drawing/2014/main" id="{00000000-0008-0000-0100-000037010000}"/>
                    </a:ext>
                  </a:extLst>
                </xdr:cNvPr>
                <xdr:cNvSpPr/>
              </xdr:nvSpPr>
              <xdr:spPr>
                <a:xfrm>
                  <a:off x="4131563" y="3775238"/>
                  <a:ext cx="2428875" cy="95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400"/>
                </a:p>
              </xdr:txBody>
            </xdr:sp>
            <xdr:cxnSp macro="">
              <xdr:nvCxnSpPr>
                <xdr:cNvPr id="312" name="Shape 140">
                  <a:extLst>
                    <a:ext uri="{FF2B5EF4-FFF2-40B4-BE49-F238E27FC236}">
                      <a16:creationId xmlns:a16="http://schemas.microsoft.com/office/drawing/2014/main" id="{00000000-0008-0000-0100-000038010000}"/>
                    </a:ext>
                  </a:extLst>
                </xdr:cNvPr>
                <xdr:cNvCxnSpPr/>
              </xdr:nvCxnSpPr>
              <xdr:spPr>
                <a:xfrm rot="10800000" flipH="1">
                  <a:off x="4131563" y="3775238"/>
                  <a:ext cx="2428875" cy="9525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  <xdr:sp macro="" textlink="">
          <xdr:nvSpPr>
            <xdr:cNvPr id="297" name="Shape 144">
              <a:extLst>
                <a:ext uri="{FF2B5EF4-FFF2-40B4-BE49-F238E27FC236}">
                  <a16:creationId xmlns:a16="http://schemas.microsoft.com/office/drawing/2014/main" id="{00000000-0008-0000-0100-000029010000}"/>
                </a:ext>
              </a:extLst>
            </xdr:cNvPr>
            <xdr:cNvSpPr/>
          </xdr:nvSpPr>
          <xdr:spPr>
            <a:xfrm rot="19200000">
              <a:off x="3689740" y="14552833"/>
              <a:ext cx="597498" cy="690170"/>
            </a:xfrm>
            <a:prstGeom prst="parallelogram">
              <a:avLst>
                <a:gd name="adj" fmla="val 18262"/>
              </a:avLst>
            </a:prstGeom>
            <a:solidFill>
              <a:srgbClr val="FF9966"/>
            </a:solidFill>
            <a:ln w="9525" cap="flat" cmpd="sng">
              <a:solidFill>
                <a:srgbClr val="3465A4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grpSp>
          <xdr:nvGrpSpPr>
            <xdr:cNvPr id="298" name="Shape 2">
              <a:extLst>
                <a:ext uri="{FF2B5EF4-FFF2-40B4-BE49-F238E27FC236}">
                  <a16:creationId xmlns:a16="http://schemas.microsoft.com/office/drawing/2014/main" id="{00000000-0008-0000-0100-00002A010000}"/>
                </a:ext>
              </a:extLst>
            </xdr:cNvPr>
            <xdr:cNvGrpSpPr/>
          </xdr:nvGrpSpPr>
          <xdr:grpSpPr>
            <a:xfrm>
              <a:off x="3648075" y="14344650"/>
              <a:ext cx="533400" cy="857250"/>
              <a:chOff x="5079300" y="3351375"/>
              <a:chExt cx="533400" cy="857250"/>
            </a:xfrm>
          </xdr:grpSpPr>
          <xdr:grpSp>
            <xdr:nvGrpSpPr>
              <xdr:cNvPr id="304" name="Shape 145">
                <a:extLst>
                  <a:ext uri="{FF2B5EF4-FFF2-40B4-BE49-F238E27FC236}">
                    <a16:creationId xmlns:a16="http://schemas.microsoft.com/office/drawing/2014/main" id="{00000000-0008-0000-0100-000030010000}"/>
                  </a:ext>
                </a:extLst>
              </xdr:cNvPr>
              <xdr:cNvGrpSpPr/>
            </xdr:nvGrpSpPr>
            <xdr:grpSpPr>
              <a:xfrm>
                <a:off x="5079300" y="3351375"/>
                <a:ext cx="533400" cy="857250"/>
                <a:chOff x="5084063" y="3356138"/>
                <a:chExt cx="523875" cy="847725"/>
              </a:xfrm>
            </xdr:grpSpPr>
            <xdr:sp macro="" textlink="">
              <xdr:nvSpPr>
                <xdr:cNvPr id="305" name="Shape 51">
                  <a:extLst>
                    <a:ext uri="{FF2B5EF4-FFF2-40B4-BE49-F238E27FC236}">
                      <a16:creationId xmlns:a16="http://schemas.microsoft.com/office/drawing/2014/main" id="{00000000-0008-0000-0100-000031010000}"/>
                    </a:ext>
                  </a:extLst>
                </xdr:cNvPr>
                <xdr:cNvSpPr/>
              </xdr:nvSpPr>
              <xdr:spPr>
                <a:xfrm>
                  <a:off x="5084063" y="3356138"/>
                  <a:ext cx="523875" cy="8477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400"/>
                </a:p>
              </xdr:txBody>
            </xdr:sp>
            <xdr:cxnSp macro="">
              <xdr:nvCxnSpPr>
                <xdr:cNvPr id="306" name="Shape 146">
                  <a:extLst>
                    <a:ext uri="{FF2B5EF4-FFF2-40B4-BE49-F238E27FC236}">
                      <a16:creationId xmlns:a16="http://schemas.microsoft.com/office/drawing/2014/main" id="{00000000-0008-0000-0100-000032010000}"/>
                    </a:ext>
                  </a:extLst>
                </xdr:cNvPr>
                <xdr:cNvCxnSpPr/>
              </xdr:nvCxnSpPr>
              <xdr:spPr>
                <a:xfrm rot="10800000">
                  <a:off x="5084063" y="3356138"/>
                  <a:ext cx="523875" cy="847725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triangle" w="med" len="med"/>
                </a:ln>
              </xdr:spPr>
            </xdr:cxnSp>
          </xdr:grpSp>
        </xdr:grpSp>
        <xdr:pic>
          <xdr:nvPicPr>
            <xdr:cNvPr id="300" name="image10.png">
              <a:extLst>
                <a:ext uri="{FF2B5EF4-FFF2-40B4-BE49-F238E27FC236}">
                  <a16:creationId xmlns:a16="http://schemas.microsoft.com/office/drawing/2014/main" id="{00000000-0008-0000-0100-00002C010000}"/>
                </a:ext>
              </a:extLst>
            </xdr:cNvPr>
            <xdr:cNvPicPr preferRelativeResize="0"/>
          </xdr:nvPicPr>
          <xdr:blipFill>
            <a:blip xmlns:r="http://schemas.openxmlformats.org/officeDocument/2006/relationships" r:embed="rId3" cstate="print"/>
            <a:stretch>
              <a:fillRect/>
            </a:stretch>
          </xdr:blipFill>
          <xdr:spPr>
            <a:xfrm>
              <a:off x="6162675" y="14763750"/>
              <a:ext cx="276225" cy="219075"/>
            </a:xfrm>
            <a:prstGeom prst="rect">
              <a:avLst/>
            </a:prstGeom>
            <a:noFill/>
          </xdr:spPr>
        </xdr:pic>
        <xdr:cxnSp macro="">
          <xdr:nvCxnSpPr>
            <xdr:cNvPr id="302" name="Connettore 2 301">
              <a:extLst>
                <a:ext uri="{FF2B5EF4-FFF2-40B4-BE49-F238E27FC236}">
                  <a16:creationId xmlns:a16="http://schemas.microsoft.com/office/drawing/2014/main" id="{00000000-0008-0000-0100-00002E010000}"/>
                </a:ext>
              </a:extLst>
            </xdr:cNvPr>
            <xdr:cNvCxnSpPr/>
          </xdr:nvCxnSpPr>
          <xdr:spPr>
            <a:xfrm flipV="1">
              <a:off x="3981450" y="14220825"/>
              <a:ext cx="0" cy="124777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3" name="Connettore 2 302">
              <a:extLst>
                <a:ext uri="{FF2B5EF4-FFF2-40B4-BE49-F238E27FC236}">
                  <a16:creationId xmlns:a16="http://schemas.microsoft.com/office/drawing/2014/main" id="{00000000-0008-0000-0100-00002F010000}"/>
                </a:ext>
              </a:extLst>
            </xdr:cNvPr>
            <xdr:cNvCxnSpPr/>
          </xdr:nvCxnSpPr>
          <xdr:spPr>
            <a:xfrm flipV="1">
              <a:off x="3343275" y="14201775"/>
              <a:ext cx="0" cy="124777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371475</xdr:colOff>
      <xdr:row>89</xdr:row>
      <xdr:rowOff>114300</xdr:rowOff>
    </xdr:from>
    <xdr:to>
      <xdr:col>6</xdr:col>
      <xdr:colOff>638175</xdr:colOff>
      <xdr:row>96</xdr:row>
      <xdr:rowOff>142875</xdr:rowOff>
    </xdr:to>
    <xdr:grpSp>
      <xdr:nvGrpSpPr>
        <xdr:cNvPr id="330" name="Gruppo 329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GrpSpPr/>
      </xdr:nvGrpSpPr>
      <xdr:grpSpPr>
        <a:xfrm>
          <a:off x="371475" y="15491460"/>
          <a:ext cx="5021580" cy="1255395"/>
          <a:chOff x="123825" y="7010400"/>
          <a:chExt cx="4895850" cy="1295400"/>
        </a:xfrm>
      </xdr:grpSpPr>
      <xdr:grpSp>
        <xdr:nvGrpSpPr>
          <xdr:cNvPr id="331" name="Shape 2">
            <a:extLst>
              <a:ext uri="{FF2B5EF4-FFF2-40B4-BE49-F238E27FC236}">
                <a16:creationId xmlns:a16="http://schemas.microsoft.com/office/drawing/2014/main" id="{00000000-0008-0000-0100-00004B010000}"/>
              </a:ext>
            </a:extLst>
          </xdr:cNvPr>
          <xdr:cNvGrpSpPr/>
        </xdr:nvGrpSpPr>
        <xdr:grpSpPr>
          <a:xfrm>
            <a:off x="1400175" y="7858125"/>
            <a:ext cx="2428875" cy="38100"/>
            <a:chOff x="4131563" y="3760949"/>
            <a:chExt cx="2428875" cy="38100"/>
          </a:xfrm>
        </xdr:grpSpPr>
        <xdr:grpSp>
          <xdr:nvGrpSpPr>
            <xdr:cNvPr id="376" name="Shape 139">
              <a:extLst>
                <a:ext uri="{FF2B5EF4-FFF2-40B4-BE49-F238E27FC236}">
                  <a16:creationId xmlns:a16="http://schemas.microsoft.com/office/drawing/2014/main" id="{00000000-0008-0000-0100-000078010000}"/>
                </a:ext>
              </a:extLst>
            </xdr:cNvPr>
            <xdr:cNvGrpSpPr/>
          </xdr:nvGrpSpPr>
          <xdr:grpSpPr>
            <a:xfrm>
              <a:off x="4131563" y="3760949"/>
              <a:ext cx="2428875" cy="38100"/>
              <a:chOff x="4131563" y="3775238"/>
              <a:chExt cx="2428875" cy="9525"/>
            </a:xfrm>
          </xdr:grpSpPr>
          <xdr:sp macro="" textlink="">
            <xdr:nvSpPr>
              <xdr:cNvPr id="377" name="Shape 51">
                <a:extLst>
                  <a:ext uri="{FF2B5EF4-FFF2-40B4-BE49-F238E27FC236}">
                    <a16:creationId xmlns:a16="http://schemas.microsoft.com/office/drawing/2014/main" id="{00000000-0008-0000-0100-000079010000}"/>
                  </a:ext>
                </a:extLst>
              </xdr:cNvPr>
              <xdr:cNvSpPr/>
            </xdr:nvSpPr>
            <xdr:spPr>
              <a:xfrm>
                <a:off x="4131563" y="3775238"/>
                <a:ext cx="2428875" cy="95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cxnSp macro="">
            <xdr:nvCxnSpPr>
              <xdr:cNvPr id="378" name="Shape 140">
                <a:extLst>
                  <a:ext uri="{FF2B5EF4-FFF2-40B4-BE49-F238E27FC236}">
                    <a16:creationId xmlns:a16="http://schemas.microsoft.com/office/drawing/2014/main" id="{00000000-0008-0000-0100-00007A010000}"/>
                  </a:ext>
                </a:extLst>
              </xdr:cNvPr>
              <xdr:cNvCxnSpPr/>
            </xdr:nvCxnSpPr>
            <xdr:spPr>
              <a:xfrm rot="10800000" flipH="1">
                <a:off x="4131563" y="3775238"/>
                <a:ext cx="2428875" cy="9525"/>
              </a:xfrm>
              <a:prstGeom prst="straightConnector1">
                <a:avLst/>
              </a:prstGeom>
              <a:noFill/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  <xdr:grpSp>
        <xdr:nvGrpSpPr>
          <xdr:cNvPr id="332" name="Gruppo 331">
            <a:extLst>
              <a:ext uri="{FF2B5EF4-FFF2-40B4-BE49-F238E27FC236}">
                <a16:creationId xmlns:a16="http://schemas.microsoft.com/office/drawing/2014/main" id="{00000000-0008-0000-0100-00004C010000}"/>
              </a:ext>
            </a:extLst>
          </xdr:cNvPr>
          <xdr:cNvGrpSpPr/>
        </xdr:nvGrpSpPr>
        <xdr:grpSpPr>
          <a:xfrm>
            <a:off x="123825" y="7010400"/>
            <a:ext cx="4895850" cy="1295400"/>
            <a:chOff x="123825" y="6991350"/>
            <a:chExt cx="4895850" cy="1295400"/>
          </a:xfrm>
        </xdr:grpSpPr>
        <xdr:grpSp>
          <xdr:nvGrpSpPr>
            <xdr:cNvPr id="333" name="Gruppo 332">
              <a:extLst>
                <a:ext uri="{FF2B5EF4-FFF2-40B4-BE49-F238E27FC236}">
                  <a16:creationId xmlns:a16="http://schemas.microsoft.com/office/drawing/2014/main" id="{00000000-0008-0000-0100-00004D010000}"/>
                </a:ext>
              </a:extLst>
            </xdr:cNvPr>
            <xdr:cNvGrpSpPr/>
          </xdr:nvGrpSpPr>
          <xdr:grpSpPr>
            <a:xfrm>
              <a:off x="123825" y="6991350"/>
              <a:ext cx="4895850" cy="1295400"/>
              <a:chOff x="123825" y="7067550"/>
              <a:chExt cx="4895850" cy="1295400"/>
            </a:xfrm>
          </xdr:grpSpPr>
          <xdr:sp macro="" textlink="">
            <xdr:nvSpPr>
              <xdr:cNvPr id="335" name="Shape 147">
                <a:extLst>
                  <a:ext uri="{FF2B5EF4-FFF2-40B4-BE49-F238E27FC236}">
                    <a16:creationId xmlns:a16="http://schemas.microsoft.com/office/drawing/2014/main" id="{00000000-0008-0000-0100-00004F010000}"/>
                  </a:ext>
                </a:extLst>
              </xdr:cNvPr>
              <xdr:cNvSpPr/>
            </xdr:nvSpPr>
            <xdr:spPr>
              <a:xfrm>
                <a:off x="2266950" y="7067550"/>
                <a:ext cx="381000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Times New Roman"/>
                  <a:buNone/>
                </a:pPr>
                <a:r>
                  <a:rPr lang="en-US" sz="1400" i="0" u="none" strike="noStrike">
                    <a:latin typeface="Times New Roman"/>
                    <a:ea typeface="Times New Roman"/>
                    <a:cs typeface="Times New Roman"/>
                    <a:sym typeface="Times New Roman"/>
                  </a:rPr>
                  <a:t>θ</a:t>
                </a:r>
                <a:r>
                  <a:rPr lang="en-US" sz="1400" i="0" u="none" strike="noStrike" baseline="-25000">
                    <a:latin typeface="Times New Roman"/>
                    <a:ea typeface="Times New Roman"/>
                    <a:cs typeface="Times New Roman"/>
                    <a:sym typeface="Times New Roman"/>
                  </a:rPr>
                  <a:t>1</a:t>
                </a:r>
                <a:endParaRPr sz="1400"/>
              </a:p>
            </xdr:txBody>
          </xdr:sp>
          <xdr:grpSp>
            <xdr:nvGrpSpPr>
              <xdr:cNvPr id="336" name="Gruppo 335">
                <a:extLst>
                  <a:ext uri="{FF2B5EF4-FFF2-40B4-BE49-F238E27FC236}">
                    <a16:creationId xmlns:a16="http://schemas.microsoft.com/office/drawing/2014/main" id="{00000000-0008-0000-0100-000050010000}"/>
                  </a:ext>
                </a:extLst>
              </xdr:cNvPr>
              <xdr:cNvGrpSpPr/>
            </xdr:nvGrpSpPr>
            <xdr:grpSpPr>
              <a:xfrm>
                <a:off x="123825" y="7077075"/>
                <a:ext cx="4895850" cy="1285875"/>
                <a:chOff x="123825" y="7019925"/>
                <a:chExt cx="4895850" cy="1285875"/>
              </a:xfrm>
            </xdr:grpSpPr>
            <xdr:sp macro="" textlink="">
              <xdr:nvSpPr>
                <xdr:cNvPr id="337" name="Shape 112">
                  <a:extLst>
                    <a:ext uri="{FF2B5EF4-FFF2-40B4-BE49-F238E27FC236}">
                      <a16:creationId xmlns:a16="http://schemas.microsoft.com/office/drawing/2014/main" id="{00000000-0008-0000-0100-000051010000}"/>
                    </a:ext>
                  </a:extLst>
                </xdr:cNvPr>
                <xdr:cNvSpPr/>
              </xdr:nvSpPr>
              <xdr:spPr>
                <a:xfrm rot="-600000">
                  <a:off x="1638300" y="7362825"/>
                  <a:ext cx="571500" cy="695325"/>
                </a:xfrm>
                <a:prstGeom prst="parallelogram">
                  <a:avLst>
                    <a:gd name="adj" fmla="val 25000"/>
                  </a:avLst>
                </a:prstGeom>
                <a:solidFill>
                  <a:srgbClr val="00FFFF"/>
                </a:solidFill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sp macro="" textlink="">
              <xdr:nvSpPr>
                <xdr:cNvPr id="338" name="Shape 130">
                  <a:extLst>
                    <a:ext uri="{FF2B5EF4-FFF2-40B4-BE49-F238E27FC236}">
                      <a16:creationId xmlns:a16="http://schemas.microsoft.com/office/drawing/2014/main" id="{00000000-0008-0000-0100-000052010000}"/>
                    </a:ext>
                  </a:extLst>
                </xdr:cNvPr>
                <xdr:cNvSpPr/>
              </xdr:nvSpPr>
              <xdr:spPr>
                <a:xfrm>
                  <a:off x="123825" y="7572375"/>
                  <a:ext cx="276225" cy="257175"/>
                </a:xfrm>
                <a:prstGeom prst="sun">
                  <a:avLst>
                    <a:gd name="adj" fmla="val 25000"/>
                  </a:avLst>
                </a:prstGeom>
                <a:solidFill>
                  <a:srgbClr val="FF950E"/>
                </a:solidFill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sp macro="" textlink="">
              <xdr:nvSpPr>
                <xdr:cNvPr id="339" name="Shape 114">
                  <a:extLst>
                    <a:ext uri="{FF2B5EF4-FFF2-40B4-BE49-F238E27FC236}">
                      <a16:creationId xmlns:a16="http://schemas.microsoft.com/office/drawing/2014/main" id="{00000000-0008-0000-0100-000053010000}"/>
                    </a:ext>
                  </a:extLst>
                </xdr:cNvPr>
                <xdr:cNvSpPr/>
              </xdr:nvSpPr>
              <xdr:spPr>
                <a:xfrm>
                  <a:off x="1304925" y="7410450"/>
                  <a:ext cx="142875" cy="542925"/>
                </a:xfrm>
                <a:prstGeom prst="ellipse">
                  <a:avLst/>
                </a:prstGeom>
                <a:solidFill>
                  <a:srgbClr val="729FCF"/>
                </a:solidFill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340" name="Shape 2">
                  <a:extLst>
                    <a:ext uri="{FF2B5EF4-FFF2-40B4-BE49-F238E27FC236}">
                      <a16:creationId xmlns:a16="http://schemas.microsoft.com/office/drawing/2014/main" id="{00000000-0008-0000-0100-000054010000}"/>
                    </a:ext>
                  </a:extLst>
                </xdr:cNvPr>
                <xdr:cNvGrpSpPr/>
              </xdr:nvGrpSpPr>
              <xdr:grpSpPr>
                <a:xfrm>
                  <a:off x="371475" y="7505700"/>
                  <a:ext cx="1009650" cy="161925"/>
                  <a:chOff x="4841175" y="3699038"/>
                  <a:chExt cx="1009650" cy="161925"/>
                </a:xfrm>
              </xdr:grpSpPr>
              <xdr:grpSp>
                <xdr:nvGrpSpPr>
                  <xdr:cNvPr id="373" name="Shape 131">
                    <a:extLst>
                      <a:ext uri="{FF2B5EF4-FFF2-40B4-BE49-F238E27FC236}">
                        <a16:creationId xmlns:a16="http://schemas.microsoft.com/office/drawing/2014/main" id="{00000000-0008-0000-0100-000075010000}"/>
                      </a:ext>
                    </a:extLst>
                  </xdr:cNvPr>
                  <xdr:cNvGrpSpPr/>
                </xdr:nvGrpSpPr>
                <xdr:grpSpPr>
                  <a:xfrm>
                    <a:off x="4841175" y="3699038"/>
                    <a:ext cx="1009650" cy="161925"/>
                    <a:chOff x="4845938" y="3703800"/>
                    <a:chExt cx="1000125" cy="152400"/>
                  </a:xfrm>
                </xdr:grpSpPr>
                <xdr:sp macro="" textlink="">
                  <xdr:nvSpPr>
                    <xdr:cNvPr id="374" name="Shape 51">
                      <a:extLst>
                        <a:ext uri="{FF2B5EF4-FFF2-40B4-BE49-F238E27FC236}">
                          <a16:creationId xmlns:a16="http://schemas.microsoft.com/office/drawing/2014/main" id="{00000000-0008-0000-0100-000076010000}"/>
                        </a:ext>
                      </a:extLst>
                    </xdr:cNvPr>
                    <xdr:cNvSpPr/>
                  </xdr:nvSpPr>
                  <xdr:spPr>
                    <a:xfrm>
                      <a:off x="4845938" y="3703800"/>
                      <a:ext cx="1000125" cy="1524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375" name="Shape 132">
                      <a:extLst>
                        <a:ext uri="{FF2B5EF4-FFF2-40B4-BE49-F238E27FC236}">
                          <a16:creationId xmlns:a16="http://schemas.microsoft.com/office/drawing/2014/main" id="{00000000-0008-0000-0100-000077010000}"/>
                        </a:ext>
                      </a:extLst>
                    </xdr:cNvPr>
                    <xdr:cNvCxnSpPr/>
                  </xdr:nvCxnSpPr>
                  <xdr:spPr>
                    <a:xfrm rot="10800000" flipH="1">
                      <a:off x="4845938" y="3703800"/>
                      <a:ext cx="1000125" cy="152400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none" w="sm" len="sm"/>
                    </a:ln>
                  </xdr:spPr>
                </xdr:cxnSp>
              </xdr:grpSp>
            </xdr:grpSp>
            <xdr:grpSp>
              <xdr:nvGrpSpPr>
                <xdr:cNvPr id="341" name="Shape 2">
                  <a:extLst>
                    <a:ext uri="{FF2B5EF4-FFF2-40B4-BE49-F238E27FC236}">
                      <a16:creationId xmlns:a16="http://schemas.microsoft.com/office/drawing/2014/main" id="{00000000-0008-0000-0100-000055010000}"/>
                    </a:ext>
                  </a:extLst>
                </xdr:cNvPr>
                <xdr:cNvGrpSpPr/>
              </xdr:nvGrpSpPr>
              <xdr:grpSpPr>
                <a:xfrm>
                  <a:off x="352425" y="7734300"/>
                  <a:ext cx="981075" cy="133350"/>
                  <a:chOff x="4855463" y="3713325"/>
                  <a:chExt cx="981075" cy="133350"/>
                </a:xfrm>
              </xdr:grpSpPr>
              <xdr:grpSp>
                <xdr:nvGrpSpPr>
                  <xdr:cNvPr id="370" name="Shape 133">
                    <a:extLst>
                      <a:ext uri="{FF2B5EF4-FFF2-40B4-BE49-F238E27FC236}">
                        <a16:creationId xmlns:a16="http://schemas.microsoft.com/office/drawing/2014/main" id="{00000000-0008-0000-0100-000072010000}"/>
                      </a:ext>
                    </a:extLst>
                  </xdr:cNvPr>
                  <xdr:cNvGrpSpPr/>
                </xdr:nvGrpSpPr>
                <xdr:grpSpPr>
                  <a:xfrm>
                    <a:off x="4855463" y="3713325"/>
                    <a:ext cx="981075" cy="133350"/>
                    <a:chOff x="4860225" y="3718088"/>
                    <a:chExt cx="971550" cy="123825"/>
                  </a:xfrm>
                </xdr:grpSpPr>
                <xdr:sp macro="" textlink="">
                  <xdr:nvSpPr>
                    <xdr:cNvPr id="371" name="Shape 51">
                      <a:extLst>
                        <a:ext uri="{FF2B5EF4-FFF2-40B4-BE49-F238E27FC236}">
                          <a16:creationId xmlns:a16="http://schemas.microsoft.com/office/drawing/2014/main" id="{00000000-0008-0000-0100-000073010000}"/>
                        </a:ext>
                      </a:extLst>
                    </xdr:cNvPr>
                    <xdr:cNvSpPr/>
                  </xdr:nvSpPr>
                  <xdr:spPr>
                    <a:xfrm>
                      <a:off x="4860225" y="3718088"/>
                      <a:ext cx="971550" cy="1238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372" name="Shape 134">
                      <a:extLst>
                        <a:ext uri="{FF2B5EF4-FFF2-40B4-BE49-F238E27FC236}">
                          <a16:creationId xmlns:a16="http://schemas.microsoft.com/office/drawing/2014/main" id="{00000000-0008-0000-0100-000074010000}"/>
                        </a:ext>
                      </a:extLst>
                    </xdr:cNvPr>
                    <xdr:cNvCxnSpPr/>
                  </xdr:nvCxnSpPr>
                  <xdr:spPr>
                    <a:xfrm>
                      <a:off x="4860225" y="3718088"/>
                      <a:ext cx="971550" cy="123825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none" w="sm" len="sm"/>
                    </a:ln>
                  </xdr:spPr>
                </xdr:cxnSp>
              </xdr:grpSp>
            </xdr:grpSp>
            <xdr:grpSp>
              <xdr:nvGrpSpPr>
                <xdr:cNvPr id="342" name="Shape 2">
                  <a:extLst>
                    <a:ext uri="{FF2B5EF4-FFF2-40B4-BE49-F238E27FC236}">
                      <a16:creationId xmlns:a16="http://schemas.microsoft.com/office/drawing/2014/main" id="{00000000-0008-0000-0100-000056010000}"/>
                    </a:ext>
                  </a:extLst>
                </xdr:cNvPr>
                <xdr:cNvGrpSpPr/>
              </xdr:nvGrpSpPr>
              <xdr:grpSpPr>
                <a:xfrm>
                  <a:off x="3924300" y="7496175"/>
                  <a:ext cx="990600" cy="200025"/>
                  <a:chOff x="4850700" y="3679988"/>
                  <a:chExt cx="990600" cy="200025"/>
                </a:xfrm>
              </xdr:grpSpPr>
              <xdr:grpSp>
                <xdr:nvGrpSpPr>
                  <xdr:cNvPr id="367" name="Shape 135">
                    <a:extLst>
                      <a:ext uri="{FF2B5EF4-FFF2-40B4-BE49-F238E27FC236}">
                        <a16:creationId xmlns:a16="http://schemas.microsoft.com/office/drawing/2014/main" id="{00000000-0008-0000-0100-00006F010000}"/>
                      </a:ext>
                    </a:extLst>
                  </xdr:cNvPr>
                  <xdr:cNvGrpSpPr/>
                </xdr:nvGrpSpPr>
                <xdr:grpSpPr>
                  <a:xfrm>
                    <a:off x="4850700" y="3679988"/>
                    <a:ext cx="990600" cy="200025"/>
                    <a:chOff x="4855463" y="3684750"/>
                    <a:chExt cx="981075" cy="190500"/>
                  </a:xfrm>
                </xdr:grpSpPr>
                <xdr:sp macro="" textlink="">
                  <xdr:nvSpPr>
                    <xdr:cNvPr id="368" name="Shape 51">
                      <a:extLst>
                        <a:ext uri="{FF2B5EF4-FFF2-40B4-BE49-F238E27FC236}">
                          <a16:creationId xmlns:a16="http://schemas.microsoft.com/office/drawing/2014/main" id="{00000000-0008-0000-0100-000070010000}"/>
                        </a:ext>
                      </a:extLst>
                    </xdr:cNvPr>
                    <xdr:cNvSpPr/>
                  </xdr:nvSpPr>
                  <xdr:spPr>
                    <a:xfrm>
                      <a:off x="4855463" y="3684750"/>
                      <a:ext cx="981075" cy="1905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369" name="Shape 136">
                      <a:extLst>
                        <a:ext uri="{FF2B5EF4-FFF2-40B4-BE49-F238E27FC236}">
                          <a16:creationId xmlns:a16="http://schemas.microsoft.com/office/drawing/2014/main" id="{00000000-0008-0000-0100-000071010000}"/>
                        </a:ext>
                      </a:extLst>
                    </xdr:cNvPr>
                    <xdr:cNvCxnSpPr/>
                  </xdr:nvCxnSpPr>
                  <xdr:spPr>
                    <a:xfrm>
                      <a:off x="4855463" y="3684750"/>
                      <a:ext cx="981075" cy="190500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none" w="sm" len="sm"/>
                    </a:ln>
                  </xdr:spPr>
                </xdr:cxnSp>
              </xdr:grpSp>
            </xdr:grpSp>
            <xdr:grpSp>
              <xdr:nvGrpSpPr>
                <xdr:cNvPr id="343" name="Shape 2">
                  <a:extLst>
                    <a:ext uri="{FF2B5EF4-FFF2-40B4-BE49-F238E27FC236}">
                      <a16:creationId xmlns:a16="http://schemas.microsoft.com/office/drawing/2014/main" id="{00000000-0008-0000-0100-000057010000}"/>
                    </a:ext>
                  </a:extLst>
                </xdr:cNvPr>
                <xdr:cNvGrpSpPr/>
              </xdr:nvGrpSpPr>
              <xdr:grpSpPr>
                <a:xfrm>
                  <a:off x="3924300" y="7705725"/>
                  <a:ext cx="971550" cy="142875"/>
                  <a:chOff x="4860225" y="3708563"/>
                  <a:chExt cx="971550" cy="142875"/>
                </a:xfrm>
              </xdr:grpSpPr>
              <xdr:grpSp>
                <xdr:nvGrpSpPr>
                  <xdr:cNvPr id="364" name="Shape 137">
                    <a:extLst>
                      <a:ext uri="{FF2B5EF4-FFF2-40B4-BE49-F238E27FC236}">
                        <a16:creationId xmlns:a16="http://schemas.microsoft.com/office/drawing/2014/main" id="{00000000-0008-0000-0100-00006C010000}"/>
                      </a:ext>
                    </a:extLst>
                  </xdr:cNvPr>
                  <xdr:cNvGrpSpPr/>
                </xdr:nvGrpSpPr>
                <xdr:grpSpPr>
                  <a:xfrm>
                    <a:off x="4860225" y="3708563"/>
                    <a:ext cx="971550" cy="142875"/>
                    <a:chOff x="4864988" y="3713325"/>
                    <a:chExt cx="962025" cy="133350"/>
                  </a:xfrm>
                </xdr:grpSpPr>
                <xdr:sp macro="" textlink="">
                  <xdr:nvSpPr>
                    <xdr:cNvPr id="365" name="Shape 51">
                      <a:extLst>
                        <a:ext uri="{FF2B5EF4-FFF2-40B4-BE49-F238E27FC236}">
                          <a16:creationId xmlns:a16="http://schemas.microsoft.com/office/drawing/2014/main" id="{00000000-0008-0000-0100-00006D010000}"/>
                        </a:ext>
                      </a:extLst>
                    </xdr:cNvPr>
                    <xdr:cNvSpPr/>
                  </xdr:nvSpPr>
                  <xdr:spPr>
                    <a:xfrm>
                      <a:off x="4864988" y="3713325"/>
                      <a:ext cx="962025" cy="1333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366" name="Shape 138">
                      <a:extLst>
                        <a:ext uri="{FF2B5EF4-FFF2-40B4-BE49-F238E27FC236}">
                          <a16:creationId xmlns:a16="http://schemas.microsoft.com/office/drawing/2014/main" id="{00000000-0008-0000-0100-00006E010000}"/>
                        </a:ext>
                      </a:extLst>
                    </xdr:cNvPr>
                    <xdr:cNvCxnSpPr/>
                  </xdr:nvCxnSpPr>
                  <xdr:spPr>
                    <a:xfrm rot="10800000" flipH="1">
                      <a:off x="4864988" y="3713325"/>
                      <a:ext cx="962025" cy="133350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none" w="sm" len="sm"/>
                    </a:ln>
                  </xdr:spPr>
                </xdr:cxnSp>
              </xdr:grpSp>
            </xdr:grpSp>
            <xdr:sp macro="" textlink="">
              <xdr:nvSpPr>
                <xdr:cNvPr id="344" name="Shape 123">
                  <a:extLst>
                    <a:ext uri="{FF2B5EF4-FFF2-40B4-BE49-F238E27FC236}">
                      <a16:creationId xmlns:a16="http://schemas.microsoft.com/office/drawing/2014/main" id="{00000000-0008-0000-0100-000058010000}"/>
                    </a:ext>
                  </a:extLst>
                </xdr:cNvPr>
                <xdr:cNvSpPr/>
              </xdr:nvSpPr>
              <xdr:spPr>
                <a:xfrm>
                  <a:off x="3790950" y="7400925"/>
                  <a:ext cx="152400" cy="542925"/>
                </a:xfrm>
                <a:prstGeom prst="ellipse">
                  <a:avLst/>
                </a:prstGeom>
                <a:solidFill>
                  <a:srgbClr val="729FCF"/>
                </a:solidFill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345" name="Shape 2">
                  <a:extLst>
                    <a:ext uri="{FF2B5EF4-FFF2-40B4-BE49-F238E27FC236}">
                      <a16:creationId xmlns:a16="http://schemas.microsoft.com/office/drawing/2014/main" id="{00000000-0008-0000-0100-000059010000}"/>
                    </a:ext>
                  </a:extLst>
                </xdr:cNvPr>
                <xdr:cNvGrpSpPr/>
              </xdr:nvGrpSpPr>
              <xdr:grpSpPr>
                <a:xfrm>
                  <a:off x="1400175" y="7477125"/>
                  <a:ext cx="2428875" cy="38100"/>
                  <a:chOff x="4131563" y="3760949"/>
                  <a:chExt cx="2428875" cy="38100"/>
                </a:xfrm>
              </xdr:grpSpPr>
              <xdr:grpSp>
                <xdr:nvGrpSpPr>
                  <xdr:cNvPr id="361" name="Shape 139">
                    <a:extLst>
                      <a:ext uri="{FF2B5EF4-FFF2-40B4-BE49-F238E27FC236}">
                        <a16:creationId xmlns:a16="http://schemas.microsoft.com/office/drawing/2014/main" id="{00000000-0008-0000-0100-000069010000}"/>
                      </a:ext>
                    </a:extLst>
                  </xdr:cNvPr>
                  <xdr:cNvGrpSpPr/>
                </xdr:nvGrpSpPr>
                <xdr:grpSpPr>
                  <a:xfrm>
                    <a:off x="4131563" y="3760949"/>
                    <a:ext cx="2428875" cy="38100"/>
                    <a:chOff x="4131563" y="3775238"/>
                    <a:chExt cx="2428875" cy="9525"/>
                  </a:xfrm>
                </xdr:grpSpPr>
                <xdr:sp macro="" textlink="">
                  <xdr:nvSpPr>
                    <xdr:cNvPr id="362" name="Shape 51">
                      <a:extLst>
                        <a:ext uri="{FF2B5EF4-FFF2-40B4-BE49-F238E27FC236}">
                          <a16:creationId xmlns:a16="http://schemas.microsoft.com/office/drawing/2014/main" id="{00000000-0008-0000-0100-00006A010000}"/>
                        </a:ext>
                      </a:extLst>
                    </xdr:cNvPr>
                    <xdr:cNvSpPr/>
                  </xdr:nvSpPr>
                  <xdr:spPr>
                    <a:xfrm>
                      <a:off x="4131563" y="3775238"/>
                      <a:ext cx="2428875" cy="95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363" name="Shape 140">
                      <a:extLst>
                        <a:ext uri="{FF2B5EF4-FFF2-40B4-BE49-F238E27FC236}">
                          <a16:creationId xmlns:a16="http://schemas.microsoft.com/office/drawing/2014/main" id="{00000000-0008-0000-0100-00006B010000}"/>
                        </a:ext>
                      </a:extLst>
                    </xdr:cNvPr>
                    <xdr:cNvCxnSpPr/>
                  </xdr:nvCxnSpPr>
                  <xdr:spPr>
                    <a:xfrm rot="10800000" flipH="1">
                      <a:off x="4131563" y="3775238"/>
                      <a:ext cx="2428875" cy="9525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none" w="sm" len="sm"/>
                    </a:ln>
                  </xdr:spPr>
                </xdr:cxnSp>
              </xdr:grpSp>
            </xdr:grpSp>
            <xdr:sp macro="" textlink="">
              <xdr:nvSpPr>
                <xdr:cNvPr id="346" name="Shape 141">
                  <a:extLst>
                    <a:ext uri="{FF2B5EF4-FFF2-40B4-BE49-F238E27FC236}">
                      <a16:creationId xmlns:a16="http://schemas.microsoft.com/office/drawing/2014/main" id="{00000000-0008-0000-0100-00005A010000}"/>
                    </a:ext>
                  </a:extLst>
                </xdr:cNvPr>
                <xdr:cNvSpPr/>
              </xdr:nvSpPr>
              <xdr:spPr>
                <a:xfrm rot="-5400000" flipH="1">
                  <a:off x="3000375" y="7419975"/>
                  <a:ext cx="600075" cy="542925"/>
                </a:xfrm>
                <a:prstGeom prst="parallelogram">
                  <a:avLst>
                    <a:gd name="adj" fmla="val 25000"/>
                  </a:avLst>
                </a:prstGeom>
                <a:solidFill>
                  <a:srgbClr val="00FFFF"/>
                </a:solidFill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347" name="Shape 2">
                  <a:extLst>
                    <a:ext uri="{FF2B5EF4-FFF2-40B4-BE49-F238E27FC236}">
                      <a16:creationId xmlns:a16="http://schemas.microsoft.com/office/drawing/2014/main" id="{00000000-0008-0000-0100-00005B010000}"/>
                    </a:ext>
                  </a:extLst>
                </xdr:cNvPr>
                <xdr:cNvGrpSpPr/>
              </xdr:nvGrpSpPr>
              <xdr:grpSpPr>
                <a:xfrm>
                  <a:off x="2886075" y="7572375"/>
                  <a:ext cx="914400" cy="238125"/>
                  <a:chOff x="4888800" y="3660938"/>
                  <a:chExt cx="914400" cy="238125"/>
                </a:xfrm>
              </xdr:grpSpPr>
              <xdr:grpSp>
                <xdr:nvGrpSpPr>
                  <xdr:cNvPr id="358" name="Shape 142">
                    <a:extLst>
                      <a:ext uri="{FF2B5EF4-FFF2-40B4-BE49-F238E27FC236}">
                        <a16:creationId xmlns:a16="http://schemas.microsoft.com/office/drawing/2014/main" id="{00000000-0008-0000-0100-000066010000}"/>
                      </a:ext>
                    </a:extLst>
                  </xdr:cNvPr>
                  <xdr:cNvGrpSpPr/>
                </xdr:nvGrpSpPr>
                <xdr:grpSpPr>
                  <a:xfrm>
                    <a:off x="4888800" y="3660938"/>
                    <a:ext cx="914400" cy="238125"/>
                    <a:chOff x="4893563" y="3660938"/>
                    <a:chExt cx="904875" cy="238125"/>
                  </a:xfrm>
                </xdr:grpSpPr>
                <xdr:sp macro="" textlink="">
                  <xdr:nvSpPr>
                    <xdr:cNvPr id="359" name="Shape 51">
                      <a:extLst>
                        <a:ext uri="{FF2B5EF4-FFF2-40B4-BE49-F238E27FC236}">
                          <a16:creationId xmlns:a16="http://schemas.microsoft.com/office/drawing/2014/main" id="{00000000-0008-0000-0100-000067010000}"/>
                        </a:ext>
                      </a:extLst>
                    </xdr:cNvPr>
                    <xdr:cNvSpPr/>
                  </xdr:nvSpPr>
                  <xdr:spPr>
                    <a:xfrm>
                      <a:off x="4893563" y="3660938"/>
                      <a:ext cx="904875" cy="2381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360" name="Shape 143">
                      <a:extLst>
                        <a:ext uri="{FF2B5EF4-FFF2-40B4-BE49-F238E27FC236}">
                          <a16:creationId xmlns:a16="http://schemas.microsoft.com/office/drawing/2014/main" id="{00000000-0008-0000-0100-000068010000}"/>
                        </a:ext>
                      </a:extLst>
                    </xdr:cNvPr>
                    <xdr:cNvCxnSpPr/>
                  </xdr:nvCxnSpPr>
                  <xdr:spPr>
                    <a:xfrm flipH="1">
                      <a:off x="4893563" y="3660938"/>
                      <a:ext cx="904875" cy="238125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triangle" w="med" len="med"/>
                    </a:ln>
                  </xdr:spPr>
                </xdr:cxnSp>
              </xdr:grpSp>
            </xdr:grpSp>
            <xdr:sp macro="" textlink="">
              <xdr:nvSpPr>
                <xdr:cNvPr id="348" name="Shape 144">
                  <a:extLst>
                    <a:ext uri="{FF2B5EF4-FFF2-40B4-BE49-F238E27FC236}">
                      <a16:creationId xmlns:a16="http://schemas.microsoft.com/office/drawing/2014/main" id="{00000000-0008-0000-0100-00005C010000}"/>
                    </a:ext>
                  </a:extLst>
                </xdr:cNvPr>
                <xdr:cNvSpPr/>
              </xdr:nvSpPr>
              <xdr:spPr>
                <a:xfrm rot="-2400000">
                  <a:off x="2270515" y="7390033"/>
                  <a:ext cx="597498" cy="690170"/>
                </a:xfrm>
                <a:prstGeom prst="parallelogram">
                  <a:avLst>
                    <a:gd name="adj" fmla="val 18262"/>
                  </a:avLst>
                </a:prstGeom>
                <a:solidFill>
                  <a:srgbClr val="FF9966"/>
                </a:solidFill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349" name="Shape 2">
                  <a:extLst>
                    <a:ext uri="{FF2B5EF4-FFF2-40B4-BE49-F238E27FC236}">
                      <a16:creationId xmlns:a16="http://schemas.microsoft.com/office/drawing/2014/main" id="{00000000-0008-0000-0100-00005D010000}"/>
                    </a:ext>
                  </a:extLst>
                </xdr:cNvPr>
                <xdr:cNvGrpSpPr/>
              </xdr:nvGrpSpPr>
              <xdr:grpSpPr>
                <a:xfrm>
                  <a:off x="2228850" y="7181850"/>
                  <a:ext cx="533400" cy="857250"/>
                  <a:chOff x="5079300" y="3351375"/>
                  <a:chExt cx="533400" cy="857250"/>
                </a:xfrm>
              </xdr:grpSpPr>
              <xdr:grpSp>
                <xdr:nvGrpSpPr>
                  <xdr:cNvPr id="355" name="Shape 145">
                    <a:extLst>
                      <a:ext uri="{FF2B5EF4-FFF2-40B4-BE49-F238E27FC236}">
                        <a16:creationId xmlns:a16="http://schemas.microsoft.com/office/drawing/2014/main" id="{00000000-0008-0000-0100-000063010000}"/>
                      </a:ext>
                    </a:extLst>
                  </xdr:cNvPr>
                  <xdr:cNvGrpSpPr/>
                </xdr:nvGrpSpPr>
                <xdr:grpSpPr>
                  <a:xfrm>
                    <a:off x="5079300" y="3351375"/>
                    <a:ext cx="533400" cy="857250"/>
                    <a:chOff x="5084063" y="3356138"/>
                    <a:chExt cx="523875" cy="847725"/>
                  </a:xfrm>
                </xdr:grpSpPr>
                <xdr:sp macro="" textlink="">
                  <xdr:nvSpPr>
                    <xdr:cNvPr id="356" name="Shape 51">
                      <a:extLst>
                        <a:ext uri="{FF2B5EF4-FFF2-40B4-BE49-F238E27FC236}">
                          <a16:creationId xmlns:a16="http://schemas.microsoft.com/office/drawing/2014/main" id="{00000000-0008-0000-0100-000064010000}"/>
                        </a:ext>
                      </a:extLst>
                    </xdr:cNvPr>
                    <xdr:cNvSpPr/>
                  </xdr:nvSpPr>
                  <xdr:spPr>
                    <a:xfrm>
                      <a:off x="5084063" y="3356138"/>
                      <a:ext cx="523875" cy="8477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357" name="Shape 146">
                      <a:extLst>
                        <a:ext uri="{FF2B5EF4-FFF2-40B4-BE49-F238E27FC236}">
                          <a16:creationId xmlns:a16="http://schemas.microsoft.com/office/drawing/2014/main" id="{00000000-0008-0000-0100-000065010000}"/>
                        </a:ext>
                      </a:extLst>
                    </xdr:cNvPr>
                    <xdr:cNvCxnSpPr/>
                  </xdr:nvCxnSpPr>
                  <xdr:spPr>
                    <a:xfrm rot="10800000">
                      <a:off x="5084063" y="3356138"/>
                      <a:ext cx="523875" cy="847725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triangle" w="med" len="med"/>
                    </a:ln>
                  </xdr:spPr>
                </xdr:cxnSp>
              </xdr:grpSp>
            </xdr:grpSp>
            <xdr:sp macro="" textlink="">
              <xdr:nvSpPr>
                <xdr:cNvPr id="350" name="Shape 148">
                  <a:extLst>
                    <a:ext uri="{FF2B5EF4-FFF2-40B4-BE49-F238E27FC236}">
                      <a16:creationId xmlns:a16="http://schemas.microsoft.com/office/drawing/2014/main" id="{00000000-0008-0000-0100-00005E010000}"/>
                    </a:ext>
                  </a:extLst>
                </xdr:cNvPr>
                <xdr:cNvSpPr/>
              </xdr:nvSpPr>
              <xdr:spPr>
                <a:xfrm>
                  <a:off x="2962275" y="7200900"/>
                  <a:ext cx="495300" cy="2952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Times New Roman"/>
                    <a:buNone/>
                  </a:pPr>
                  <a:r>
                    <a:rPr lang="en-US" sz="1400" i="0" u="none" strike="noStrike">
                      <a:latin typeface="Times New Roman"/>
                      <a:ea typeface="Times New Roman"/>
                      <a:cs typeface="Times New Roman"/>
                      <a:sym typeface="Times New Roman"/>
                    </a:rPr>
                    <a:t>θ</a:t>
                  </a:r>
                  <a:r>
                    <a:rPr lang="en-US" sz="1400" i="0" u="none" strike="noStrike" baseline="-25000">
                      <a:latin typeface="Times New Roman"/>
                      <a:ea typeface="Times New Roman"/>
                      <a:cs typeface="Times New Roman"/>
                      <a:sym typeface="Times New Roman"/>
                    </a:rPr>
                    <a:t>2</a:t>
                  </a:r>
                  <a:endParaRPr sz="1400"/>
                </a:p>
              </xdr:txBody>
            </xdr:sp>
            <xdr:pic>
              <xdr:nvPicPr>
                <xdr:cNvPr id="351" name="image10.png">
                  <a:extLst>
                    <a:ext uri="{FF2B5EF4-FFF2-40B4-BE49-F238E27FC236}">
                      <a16:creationId xmlns:a16="http://schemas.microsoft.com/office/drawing/2014/main" id="{00000000-0008-0000-0100-00005F010000}"/>
                    </a:ext>
                  </a:extLst>
                </xdr:cNvPr>
                <xdr:cNvPicPr preferRelativeResize="0"/>
              </xdr:nvPicPr>
              <xdr:blipFill>
                <a:blip xmlns:r="http://schemas.openxmlformats.org/officeDocument/2006/relationships" r:embed="rId3" cstate="print"/>
                <a:stretch>
                  <a:fillRect/>
                </a:stretch>
              </xdr:blipFill>
              <xdr:spPr>
                <a:xfrm>
                  <a:off x="4743450" y="7600950"/>
                  <a:ext cx="276225" cy="219075"/>
                </a:xfrm>
                <a:prstGeom prst="rect">
                  <a:avLst/>
                </a:prstGeom>
                <a:noFill/>
              </xdr:spPr>
            </xdr:pic>
            <xdr:cxnSp macro="">
              <xdr:nvCxnSpPr>
                <xdr:cNvPr id="352" name="Connettore 2 351">
                  <a:extLst>
                    <a:ext uri="{FF2B5EF4-FFF2-40B4-BE49-F238E27FC236}">
                      <a16:creationId xmlns:a16="http://schemas.microsoft.com/office/drawing/2014/main" id="{00000000-0008-0000-0100-000060010000}"/>
                    </a:ext>
                  </a:extLst>
                </xdr:cNvPr>
                <xdr:cNvCxnSpPr/>
              </xdr:nvCxnSpPr>
              <xdr:spPr>
                <a:xfrm flipV="1">
                  <a:off x="3362325" y="7019925"/>
                  <a:ext cx="0" cy="1247775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53" name="Connettore 2 352">
                  <a:extLst>
                    <a:ext uri="{FF2B5EF4-FFF2-40B4-BE49-F238E27FC236}">
                      <a16:creationId xmlns:a16="http://schemas.microsoft.com/office/drawing/2014/main" id="{00000000-0008-0000-0100-000061010000}"/>
                    </a:ext>
                  </a:extLst>
                </xdr:cNvPr>
                <xdr:cNvCxnSpPr/>
              </xdr:nvCxnSpPr>
              <xdr:spPr>
                <a:xfrm flipV="1">
                  <a:off x="2562225" y="7058025"/>
                  <a:ext cx="0" cy="1247775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54" name="Connettore 2 353">
                  <a:extLst>
                    <a:ext uri="{FF2B5EF4-FFF2-40B4-BE49-F238E27FC236}">
                      <a16:creationId xmlns:a16="http://schemas.microsoft.com/office/drawing/2014/main" id="{00000000-0008-0000-0100-000062010000}"/>
                    </a:ext>
                  </a:extLst>
                </xdr:cNvPr>
                <xdr:cNvCxnSpPr/>
              </xdr:nvCxnSpPr>
              <xdr:spPr>
                <a:xfrm flipV="1">
                  <a:off x="1924050" y="7038975"/>
                  <a:ext cx="0" cy="1247775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334" name="Arco 333">
              <a:extLst>
                <a:ext uri="{FF2B5EF4-FFF2-40B4-BE49-F238E27FC236}">
                  <a16:creationId xmlns:a16="http://schemas.microsoft.com/office/drawing/2014/main" id="{00000000-0008-0000-0100-00004E010000}"/>
                </a:ext>
              </a:extLst>
            </xdr:cNvPr>
            <xdr:cNvSpPr/>
          </xdr:nvSpPr>
          <xdr:spPr>
            <a:xfrm rot="15384489">
              <a:off x="2990850" y="7096125"/>
              <a:ext cx="847725" cy="1000125"/>
            </a:xfrm>
            <a:prstGeom prst="arc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it-IT" sz="1100"/>
            </a:p>
          </xdr:txBody>
        </xdr:sp>
      </xdr:grpSp>
    </xdr:grpSp>
    <xdr:clientData/>
  </xdr:twoCellAnchor>
  <xdr:twoCellAnchor>
    <xdr:from>
      <xdr:col>0</xdr:col>
      <xdr:colOff>676275</xdr:colOff>
      <xdr:row>177</xdr:row>
      <xdr:rowOff>133350</xdr:rowOff>
    </xdr:from>
    <xdr:to>
      <xdr:col>1</xdr:col>
      <xdr:colOff>180975</xdr:colOff>
      <xdr:row>179</xdr:row>
      <xdr:rowOff>28575</xdr:rowOff>
    </xdr:to>
    <xdr:sp macro="" textlink="">
      <xdr:nvSpPr>
        <xdr:cNvPr id="419" name="Shape 130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/>
      </xdr:nvSpPr>
      <xdr:spPr>
        <a:xfrm>
          <a:off x="676275" y="34661475"/>
          <a:ext cx="276225" cy="257175"/>
        </a:xfrm>
        <a:prstGeom prst="sun">
          <a:avLst>
            <a:gd name="adj" fmla="val 25000"/>
          </a:avLst>
        </a:prstGeom>
        <a:solidFill>
          <a:srgbClr val="FF950E"/>
        </a:solidFill>
        <a:ln w="9525" cap="flat" cmpd="sng">
          <a:solidFill>
            <a:srgbClr val="3465A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/>
  </xdr:twoCellAnchor>
  <xdr:twoCellAnchor>
    <xdr:from>
      <xdr:col>2</xdr:col>
      <xdr:colOff>352425</xdr:colOff>
      <xdr:row>179</xdr:row>
      <xdr:rowOff>47625</xdr:rowOff>
    </xdr:from>
    <xdr:to>
      <xdr:col>5</xdr:col>
      <xdr:colOff>466725</xdr:colOff>
      <xdr:row>179</xdr:row>
      <xdr:rowOff>85725</xdr:rowOff>
    </xdr:to>
    <xdr:grpSp>
      <xdr:nvGrpSpPr>
        <xdr:cNvPr id="421" name="Shape 2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GrpSpPr/>
      </xdr:nvGrpSpPr>
      <xdr:grpSpPr>
        <a:xfrm>
          <a:off x="1937385" y="31198185"/>
          <a:ext cx="2491740" cy="38100"/>
          <a:chOff x="4131563" y="3760949"/>
          <a:chExt cx="2428875" cy="38100"/>
        </a:xfrm>
      </xdr:grpSpPr>
      <xdr:grpSp>
        <xdr:nvGrpSpPr>
          <xdr:cNvPr id="454" name="Shape 139">
            <a:extLst>
              <a:ext uri="{FF2B5EF4-FFF2-40B4-BE49-F238E27FC236}">
                <a16:creationId xmlns:a16="http://schemas.microsoft.com/office/drawing/2014/main" id="{00000000-0008-0000-0100-0000C6010000}"/>
              </a:ext>
            </a:extLst>
          </xdr:cNvPr>
          <xdr:cNvGrpSpPr/>
        </xdr:nvGrpSpPr>
        <xdr:grpSpPr>
          <a:xfrm>
            <a:off x="4131563" y="3760949"/>
            <a:ext cx="2428875" cy="38100"/>
            <a:chOff x="4131563" y="3775238"/>
            <a:chExt cx="2428875" cy="9525"/>
          </a:xfrm>
        </xdr:grpSpPr>
        <xdr:sp macro="" textlink="">
          <xdr:nvSpPr>
            <xdr:cNvPr id="455" name="Shape 51">
              <a:extLst>
                <a:ext uri="{FF2B5EF4-FFF2-40B4-BE49-F238E27FC236}">
                  <a16:creationId xmlns:a16="http://schemas.microsoft.com/office/drawing/2014/main" id="{00000000-0008-0000-0100-0000C7010000}"/>
                </a:ext>
              </a:extLst>
            </xdr:cNvPr>
            <xdr:cNvSpPr/>
          </xdr:nvSpPr>
          <xdr:spPr>
            <a:xfrm>
              <a:off x="4131563" y="3775238"/>
              <a:ext cx="2428875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456" name="Shape 140">
              <a:extLst>
                <a:ext uri="{FF2B5EF4-FFF2-40B4-BE49-F238E27FC236}">
                  <a16:creationId xmlns:a16="http://schemas.microsoft.com/office/drawing/2014/main" id="{00000000-0008-0000-0100-0000C8010000}"/>
                </a:ext>
              </a:extLst>
            </xdr:cNvPr>
            <xdr:cNvCxnSpPr/>
          </xdr:nvCxnSpPr>
          <xdr:spPr>
            <a:xfrm rot="10800000" flipH="1">
              <a:off x="4131563" y="3775238"/>
              <a:ext cx="2428875" cy="9525"/>
            </a:xfrm>
            <a:prstGeom prst="straightConnector1">
              <a:avLst/>
            </a:prstGeom>
            <a:noFill/>
            <a:ln w="9525" cap="flat" cmpd="sng">
              <a:solidFill>
                <a:srgbClr val="3465A4"/>
              </a:solidFill>
              <a:prstDash val="solid"/>
              <a:round/>
              <a:headEnd type="none" w="sm" len="sm"/>
              <a:tailEnd type="none" w="sm" len="sm"/>
            </a:ln>
          </xdr:spPr>
        </xdr:cxnSp>
      </xdr:grpSp>
    </xdr:grpSp>
    <xdr:clientData/>
  </xdr:twoCellAnchor>
  <xdr:twoCellAnchor>
    <xdr:from>
      <xdr:col>3</xdr:col>
      <xdr:colOff>447675</xdr:colOff>
      <xdr:row>174</xdr:row>
      <xdr:rowOff>104775</xdr:rowOff>
    </xdr:from>
    <xdr:to>
      <xdr:col>4</xdr:col>
      <xdr:colOff>57150</xdr:colOff>
      <xdr:row>176</xdr:row>
      <xdr:rowOff>28575</xdr:rowOff>
    </xdr:to>
    <xdr:sp macro="" textlink="">
      <xdr:nvSpPr>
        <xdr:cNvPr id="422" name="Shape 147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/>
      </xdr:nvSpPr>
      <xdr:spPr>
        <a:xfrm>
          <a:off x="2762250" y="34089975"/>
          <a:ext cx="3810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Times New Roman"/>
            <a:buNone/>
          </a:pPr>
          <a:r>
            <a:rPr lang="en-US" sz="1400" i="0" u="none" strike="noStrike">
              <a:latin typeface="Times New Roman"/>
              <a:ea typeface="Times New Roman"/>
              <a:cs typeface="Times New Roman"/>
              <a:sym typeface="Times New Roman"/>
            </a:rPr>
            <a:t>θ</a:t>
          </a:r>
          <a:r>
            <a:rPr lang="en-US" sz="1400" i="0" u="none" strike="noStrike" baseline="-25000">
              <a:latin typeface="Times New Roman"/>
              <a:ea typeface="Times New Roman"/>
              <a:cs typeface="Times New Roman"/>
              <a:sym typeface="Times New Roman"/>
            </a:rPr>
            <a:t>1</a:t>
          </a:r>
          <a:endParaRPr sz="1400"/>
        </a:p>
      </xdr:txBody>
    </xdr:sp>
    <xdr:clientData/>
  </xdr:twoCellAnchor>
  <xdr:twoCellAnchor>
    <xdr:from>
      <xdr:col>2</xdr:col>
      <xdr:colOff>257175</xdr:colOff>
      <xdr:row>176</xdr:row>
      <xdr:rowOff>142875</xdr:rowOff>
    </xdr:from>
    <xdr:to>
      <xdr:col>2</xdr:col>
      <xdr:colOff>400050</xdr:colOff>
      <xdr:row>179</xdr:row>
      <xdr:rowOff>142875</xdr:rowOff>
    </xdr:to>
    <xdr:sp macro="" textlink="">
      <xdr:nvSpPr>
        <xdr:cNvPr id="424" name="Shape 114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/>
      </xdr:nvSpPr>
      <xdr:spPr>
        <a:xfrm>
          <a:off x="1800225" y="34490025"/>
          <a:ext cx="142875" cy="542925"/>
        </a:xfrm>
        <a:prstGeom prst="ellipse">
          <a:avLst/>
        </a:prstGeom>
        <a:solidFill>
          <a:srgbClr val="729FCF"/>
        </a:solidFill>
        <a:ln w="9525" cap="flat" cmpd="sng">
          <a:solidFill>
            <a:srgbClr val="3465A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/>
  </xdr:twoCellAnchor>
  <xdr:twoCellAnchor>
    <xdr:from>
      <xdr:col>1</xdr:col>
      <xdr:colOff>95250</xdr:colOff>
      <xdr:row>177</xdr:row>
      <xdr:rowOff>57150</xdr:rowOff>
    </xdr:from>
    <xdr:to>
      <xdr:col>2</xdr:col>
      <xdr:colOff>333375</xdr:colOff>
      <xdr:row>178</xdr:row>
      <xdr:rowOff>38100</xdr:rowOff>
    </xdr:to>
    <xdr:grpSp>
      <xdr:nvGrpSpPr>
        <xdr:cNvPr id="425" name="Shape 2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GrpSpPr/>
      </xdr:nvGrpSpPr>
      <xdr:grpSpPr>
        <a:xfrm>
          <a:off x="887730" y="30857190"/>
          <a:ext cx="1030605" cy="156210"/>
          <a:chOff x="4841175" y="3699038"/>
          <a:chExt cx="1009650" cy="161925"/>
        </a:xfrm>
      </xdr:grpSpPr>
      <xdr:grpSp>
        <xdr:nvGrpSpPr>
          <xdr:cNvPr id="451" name="Shape 131">
            <a:extLst>
              <a:ext uri="{FF2B5EF4-FFF2-40B4-BE49-F238E27FC236}">
                <a16:creationId xmlns:a16="http://schemas.microsoft.com/office/drawing/2014/main" id="{00000000-0008-0000-0100-0000C3010000}"/>
              </a:ext>
            </a:extLst>
          </xdr:cNvPr>
          <xdr:cNvGrpSpPr/>
        </xdr:nvGrpSpPr>
        <xdr:grpSpPr>
          <a:xfrm>
            <a:off x="4841175" y="3699038"/>
            <a:ext cx="1009650" cy="161925"/>
            <a:chOff x="4845938" y="3703800"/>
            <a:chExt cx="1000125" cy="152400"/>
          </a:xfrm>
        </xdr:grpSpPr>
        <xdr:sp macro="" textlink="">
          <xdr:nvSpPr>
            <xdr:cNvPr id="452" name="Shape 51">
              <a:extLst>
                <a:ext uri="{FF2B5EF4-FFF2-40B4-BE49-F238E27FC236}">
                  <a16:creationId xmlns:a16="http://schemas.microsoft.com/office/drawing/2014/main" id="{00000000-0008-0000-0100-0000C4010000}"/>
                </a:ext>
              </a:extLst>
            </xdr:cNvPr>
            <xdr:cNvSpPr/>
          </xdr:nvSpPr>
          <xdr:spPr>
            <a:xfrm>
              <a:off x="4845938" y="3703800"/>
              <a:ext cx="1000125" cy="152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453" name="Shape 132">
              <a:extLst>
                <a:ext uri="{FF2B5EF4-FFF2-40B4-BE49-F238E27FC236}">
                  <a16:creationId xmlns:a16="http://schemas.microsoft.com/office/drawing/2014/main" id="{00000000-0008-0000-0100-0000C5010000}"/>
                </a:ext>
              </a:extLst>
            </xdr:cNvPr>
            <xdr:cNvCxnSpPr/>
          </xdr:nvCxnSpPr>
          <xdr:spPr>
            <a:xfrm rot="10800000" flipH="1">
              <a:off x="4845938" y="3703800"/>
              <a:ext cx="1000125" cy="152400"/>
            </a:xfrm>
            <a:prstGeom prst="straightConnector1">
              <a:avLst/>
            </a:prstGeom>
            <a:noFill/>
            <a:ln w="9525" cap="flat" cmpd="sng">
              <a:solidFill>
                <a:srgbClr val="3465A4"/>
              </a:solidFill>
              <a:prstDash val="solid"/>
              <a:round/>
              <a:headEnd type="none" w="sm" len="sm"/>
              <a:tailEnd type="none" w="sm" len="sm"/>
            </a:ln>
          </xdr:spPr>
        </xdr:cxnSp>
      </xdr:grpSp>
    </xdr:grpSp>
    <xdr:clientData/>
  </xdr:twoCellAnchor>
  <xdr:twoCellAnchor>
    <xdr:from>
      <xdr:col>1</xdr:col>
      <xdr:colOff>76200</xdr:colOff>
      <xdr:row>178</xdr:row>
      <xdr:rowOff>104775</xdr:rowOff>
    </xdr:from>
    <xdr:to>
      <xdr:col>2</xdr:col>
      <xdr:colOff>285750</xdr:colOff>
      <xdr:row>179</xdr:row>
      <xdr:rowOff>57150</xdr:rowOff>
    </xdr:to>
    <xdr:grpSp>
      <xdr:nvGrpSpPr>
        <xdr:cNvPr id="426" name="Shape 2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GrpSpPr/>
      </xdr:nvGrpSpPr>
      <xdr:grpSpPr>
        <a:xfrm>
          <a:off x="868680" y="31080075"/>
          <a:ext cx="1002030" cy="127635"/>
          <a:chOff x="4855463" y="3713325"/>
          <a:chExt cx="981075" cy="133350"/>
        </a:xfrm>
      </xdr:grpSpPr>
      <xdr:grpSp>
        <xdr:nvGrpSpPr>
          <xdr:cNvPr id="448" name="Shape 133">
            <a:extLst>
              <a:ext uri="{FF2B5EF4-FFF2-40B4-BE49-F238E27FC236}">
                <a16:creationId xmlns:a16="http://schemas.microsoft.com/office/drawing/2014/main" id="{00000000-0008-0000-0100-0000C0010000}"/>
              </a:ext>
            </a:extLst>
          </xdr:cNvPr>
          <xdr:cNvGrpSpPr/>
        </xdr:nvGrpSpPr>
        <xdr:grpSpPr>
          <a:xfrm>
            <a:off x="4855463" y="3713325"/>
            <a:ext cx="981075" cy="133350"/>
            <a:chOff x="4860225" y="3718088"/>
            <a:chExt cx="971550" cy="123825"/>
          </a:xfrm>
        </xdr:grpSpPr>
        <xdr:sp macro="" textlink="">
          <xdr:nvSpPr>
            <xdr:cNvPr id="449" name="Shape 51">
              <a:extLst>
                <a:ext uri="{FF2B5EF4-FFF2-40B4-BE49-F238E27FC236}">
                  <a16:creationId xmlns:a16="http://schemas.microsoft.com/office/drawing/2014/main" id="{00000000-0008-0000-0100-0000C1010000}"/>
                </a:ext>
              </a:extLst>
            </xdr:cNvPr>
            <xdr:cNvSpPr/>
          </xdr:nvSpPr>
          <xdr:spPr>
            <a:xfrm>
              <a:off x="4860225" y="3718088"/>
              <a:ext cx="971550" cy="1238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450" name="Shape 134">
              <a:extLst>
                <a:ext uri="{FF2B5EF4-FFF2-40B4-BE49-F238E27FC236}">
                  <a16:creationId xmlns:a16="http://schemas.microsoft.com/office/drawing/2014/main" id="{00000000-0008-0000-0100-0000C2010000}"/>
                </a:ext>
              </a:extLst>
            </xdr:cNvPr>
            <xdr:cNvCxnSpPr/>
          </xdr:nvCxnSpPr>
          <xdr:spPr>
            <a:xfrm>
              <a:off x="4860225" y="3718088"/>
              <a:ext cx="971550" cy="123825"/>
            </a:xfrm>
            <a:prstGeom prst="straightConnector1">
              <a:avLst/>
            </a:prstGeom>
            <a:noFill/>
            <a:ln w="9525" cap="flat" cmpd="sng">
              <a:solidFill>
                <a:srgbClr val="3465A4"/>
              </a:solidFill>
              <a:prstDash val="solid"/>
              <a:round/>
              <a:headEnd type="none" w="sm" len="sm"/>
              <a:tailEnd type="none" w="sm" len="sm"/>
            </a:ln>
          </xdr:spPr>
        </xdr:cxnSp>
      </xdr:grpSp>
    </xdr:grpSp>
    <xdr:clientData/>
  </xdr:twoCellAnchor>
  <xdr:twoCellAnchor>
    <xdr:from>
      <xdr:col>5</xdr:col>
      <xdr:colOff>561975</xdr:colOff>
      <xdr:row>177</xdr:row>
      <xdr:rowOff>47625</xdr:rowOff>
    </xdr:from>
    <xdr:to>
      <xdr:col>7</xdr:col>
      <xdr:colOff>9525</xdr:colOff>
      <xdr:row>178</xdr:row>
      <xdr:rowOff>66675</xdr:rowOff>
    </xdr:to>
    <xdr:grpSp>
      <xdr:nvGrpSpPr>
        <xdr:cNvPr id="427" name="Shape 2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GrpSpPr/>
      </xdr:nvGrpSpPr>
      <xdr:grpSpPr>
        <a:xfrm>
          <a:off x="4524375" y="30847665"/>
          <a:ext cx="1032510" cy="194310"/>
          <a:chOff x="4850700" y="3679988"/>
          <a:chExt cx="990600" cy="200025"/>
        </a:xfrm>
      </xdr:grpSpPr>
      <xdr:grpSp>
        <xdr:nvGrpSpPr>
          <xdr:cNvPr id="445" name="Shape 135">
            <a:extLst>
              <a:ext uri="{FF2B5EF4-FFF2-40B4-BE49-F238E27FC236}">
                <a16:creationId xmlns:a16="http://schemas.microsoft.com/office/drawing/2014/main" id="{00000000-0008-0000-0100-0000BD010000}"/>
              </a:ext>
            </a:extLst>
          </xdr:cNvPr>
          <xdr:cNvGrpSpPr/>
        </xdr:nvGrpSpPr>
        <xdr:grpSpPr>
          <a:xfrm>
            <a:off x="4850700" y="3679988"/>
            <a:ext cx="990600" cy="200025"/>
            <a:chOff x="4855463" y="3684750"/>
            <a:chExt cx="981075" cy="190500"/>
          </a:xfrm>
        </xdr:grpSpPr>
        <xdr:sp macro="" textlink="">
          <xdr:nvSpPr>
            <xdr:cNvPr id="446" name="Shape 51">
              <a:extLst>
                <a:ext uri="{FF2B5EF4-FFF2-40B4-BE49-F238E27FC236}">
                  <a16:creationId xmlns:a16="http://schemas.microsoft.com/office/drawing/2014/main" id="{00000000-0008-0000-0100-0000BE010000}"/>
                </a:ext>
              </a:extLst>
            </xdr:cNvPr>
            <xdr:cNvSpPr/>
          </xdr:nvSpPr>
          <xdr:spPr>
            <a:xfrm>
              <a:off x="4855463" y="3684750"/>
              <a:ext cx="981075" cy="190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447" name="Shape 136">
              <a:extLst>
                <a:ext uri="{FF2B5EF4-FFF2-40B4-BE49-F238E27FC236}">
                  <a16:creationId xmlns:a16="http://schemas.microsoft.com/office/drawing/2014/main" id="{00000000-0008-0000-0100-0000BF010000}"/>
                </a:ext>
              </a:extLst>
            </xdr:cNvPr>
            <xdr:cNvCxnSpPr/>
          </xdr:nvCxnSpPr>
          <xdr:spPr>
            <a:xfrm>
              <a:off x="4855463" y="3684750"/>
              <a:ext cx="981075" cy="190500"/>
            </a:xfrm>
            <a:prstGeom prst="straightConnector1">
              <a:avLst/>
            </a:prstGeom>
            <a:noFill/>
            <a:ln w="9525" cap="flat" cmpd="sng">
              <a:solidFill>
                <a:srgbClr val="3465A4"/>
              </a:solidFill>
              <a:prstDash val="solid"/>
              <a:round/>
              <a:headEnd type="none" w="sm" len="sm"/>
              <a:tailEnd type="none" w="sm" len="sm"/>
            </a:ln>
          </xdr:spPr>
        </xdr:cxnSp>
      </xdr:grpSp>
    </xdr:grpSp>
    <xdr:clientData/>
  </xdr:twoCellAnchor>
  <xdr:twoCellAnchor>
    <xdr:from>
      <xdr:col>5</xdr:col>
      <xdr:colOff>561975</xdr:colOff>
      <xdr:row>178</xdr:row>
      <xdr:rowOff>76200</xdr:rowOff>
    </xdr:from>
    <xdr:to>
      <xdr:col>6</xdr:col>
      <xdr:colOff>762000</xdr:colOff>
      <xdr:row>179</xdr:row>
      <xdr:rowOff>38100</xdr:rowOff>
    </xdr:to>
    <xdr:grpSp>
      <xdr:nvGrpSpPr>
        <xdr:cNvPr id="428" name="Shape 2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GrpSpPr/>
      </xdr:nvGrpSpPr>
      <xdr:grpSpPr>
        <a:xfrm>
          <a:off x="4524375" y="31051500"/>
          <a:ext cx="992505" cy="137160"/>
          <a:chOff x="4860225" y="3708563"/>
          <a:chExt cx="971550" cy="142875"/>
        </a:xfrm>
      </xdr:grpSpPr>
      <xdr:grpSp>
        <xdr:nvGrpSpPr>
          <xdr:cNvPr id="442" name="Shape 137">
            <a:extLst>
              <a:ext uri="{FF2B5EF4-FFF2-40B4-BE49-F238E27FC236}">
                <a16:creationId xmlns:a16="http://schemas.microsoft.com/office/drawing/2014/main" id="{00000000-0008-0000-0100-0000BA010000}"/>
              </a:ext>
            </a:extLst>
          </xdr:cNvPr>
          <xdr:cNvGrpSpPr/>
        </xdr:nvGrpSpPr>
        <xdr:grpSpPr>
          <a:xfrm>
            <a:off x="4860225" y="3708563"/>
            <a:ext cx="971550" cy="142875"/>
            <a:chOff x="4864988" y="3713325"/>
            <a:chExt cx="962025" cy="133350"/>
          </a:xfrm>
        </xdr:grpSpPr>
        <xdr:sp macro="" textlink="">
          <xdr:nvSpPr>
            <xdr:cNvPr id="443" name="Shape 51">
              <a:extLst>
                <a:ext uri="{FF2B5EF4-FFF2-40B4-BE49-F238E27FC236}">
                  <a16:creationId xmlns:a16="http://schemas.microsoft.com/office/drawing/2014/main" id="{00000000-0008-0000-0100-0000BB010000}"/>
                </a:ext>
              </a:extLst>
            </xdr:cNvPr>
            <xdr:cNvSpPr/>
          </xdr:nvSpPr>
          <xdr:spPr>
            <a:xfrm>
              <a:off x="4864988" y="3713325"/>
              <a:ext cx="962025" cy="1333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444" name="Shape 138">
              <a:extLst>
                <a:ext uri="{FF2B5EF4-FFF2-40B4-BE49-F238E27FC236}">
                  <a16:creationId xmlns:a16="http://schemas.microsoft.com/office/drawing/2014/main" id="{00000000-0008-0000-0100-0000BC010000}"/>
                </a:ext>
              </a:extLst>
            </xdr:cNvPr>
            <xdr:cNvCxnSpPr/>
          </xdr:nvCxnSpPr>
          <xdr:spPr>
            <a:xfrm rot="10800000" flipH="1">
              <a:off x="4864988" y="3713325"/>
              <a:ext cx="962025" cy="133350"/>
            </a:xfrm>
            <a:prstGeom prst="straightConnector1">
              <a:avLst/>
            </a:prstGeom>
            <a:noFill/>
            <a:ln w="9525" cap="flat" cmpd="sng">
              <a:solidFill>
                <a:srgbClr val="3465A4"/>
              </a:solidFill>
              <a:prstDash val="solid"/>
              <a:round/>
              <a:headEnd type="none" w="sm" len="sm"/>
              <a:tailEnd type="none" w="sm" len="sm"/>
            </a:ln>
          </xdr:spPr>
        </xdr:cxnSp>
      </xdr:grpSp>
    </xdr:grpSp>
    <xdr:clientData/>
  </xdr:twoCellAnchor>
  <xdr:twoCellAnchor>
    <xdr:from>
      <xdr:col>5</xdr:col>
      <xdr:colOff>428625</xdr:colOff>
      <xdr:row>176</xdr:row>
      <xdr:rowOff>133350</xdr:rowOff>
    </xdr:from>
    <xdr:to>
      <xdr:col>5</xdr:col>
      <xdr:colOff>581025</xdr:colOff>
      <xdr:row>179</xdr:row>
      <xdr:rowOff>133350</xdr:rowOff>
    </xdr:to>
    <xdr:sp macro="" textlink="">
      <xdr:nvSpPr>
        <xdr:cNvPr id="429" name="Shape 123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/>
      </xdr:nvSpPr>
      <xdr:spPr>
        <a:xfrm>
          <a:off x="4286250" y="34480500"/>
          <a:ext cx="152400" cy="542925"/>
        </a:xfrm>
        <a:prstGeom prst="ellipse">
          <a:avLst/>
        </a:prstGeom>
        <a:solidFill>
          <a:srgbClr val="729FCF"/>
        </a:solidFill>
        <a:ln w="9525" cap="flat" cmpd="sng">
          <a:solidFill>
            <a:srgbClr val="3465A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/>
  </xdr:twoCellAnchor>
  <xdr:twoCellAnchor>
    <xdr:from>
      <xdr:col>2</xdr:col>
      <xdr:colOff>352425</xdr:colOff>
      <xdr:row>177</xdr:row>
      <xdr:rowOff>28575</xdr:rowOff>
    </xdr:from>
    <xdr:to>
      <xdr:col>5</xdr:col>
      <xdr:colOff>466725</xdr:colOff>
      <xdr:row>177</xdr:row>
      <xdr:rowOff>66675</xdr:rowOff>
    </xdr:to>
    <xdr:grpSp>
      <xdr:nvGrpSpPr>
        <xdr:cNvPr id="430" name="Shape 2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GrpSpPr/>
      </xdr:nvGrpSpPr>
      <xdr:grpSpPr>
        <a:xfrm>
          <a:off x="1937385" y="30828615"/>
          <a:ext cx="2491740" cy="38100"/>
          <a:chOff x="4131563" y="3760949"/>
          <a:chExt cx="2428875" cy="38100"/>
        </a:xfrm>
      </xdr:grpSpPr>
      <xdr:grpSp>
        <xdr:nvGrpSpPr>
          <xdr:cNvPr id="439" name="Shape 139">
            <a:extLst>
              <a:ext uri="{FF2B5EF4-FFF2-40B4-BE49-F238E27FC236}">
                <a16:creationId xmlns:a16="http://schemas.microsoft.com/office/drawing/2014/main" id="{00000000-0008-0000-0100-0000B7010000}"/>
              </a:ext>
            </a:extLst>
          </xdr:cNvPr>
          <xdr:cNvGrpSpPr/>
        </xdr:nvGrpSpPr>
        <xdr:grpSpPr>
          <a:xfrm>
            <a:off x="4131563" y="3760949"/>
            <a:ext cx="2428875" cy="38100"/>
            <a:chOff x="4131563" y="3775238"/>
            <a:chExt cx="2428875" cy="9525"/>
          </a:xfrm>
        </xdr:grpSpPr>
        <xdr:sp macro="" textlink="">
          <xdr:nvSpPr>
            <xdr:cNvPr id="440" name="Shape 51">
              <a:extLst>
                <a:ext uri="{FF2B5EF4-FFF2-40B4-BE49-F238E27FC236}">
                  <a16:creationId xmlns:a16="http://schemas.microsoft.com/office/drawing/2014/main" id="{00000000-0008-0000-0100-0000B8010000}"/>
                </a:ext>
              </a:extLst>
            </xdr:cNvPr>
            <xdr:cNvSpPr/>
          </xdr:nvSpPr>
          <xdr:spPr>
            <a:xfrm>
              <a:off x="4131563" y="3775238"/>
              <a:ext cx="2428875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441" name="Shape 140">
              <a:extLst>
                <a:ext uri="{FF2B5EF4-FFF2-40B4-BE49-F238E27FC236}">
                  <a16:creationId xmlns:a16="http://schemas.microsoft.com/office/drawing/2014/main" id="{00000000-0008-0000-0100-0000B9010000}"/>
                </a:ext>
              </a:extLst>
            </xdr:cNvPr>
            <xdr:cNvCxnSpPr/>
          </xdr:nvCxnSpPr>
          <xdr:spPr>
            <a:xfrm rot="10800000" flipH="1">
              <a:off x="4131563" y="3775238"/>
              <a:ext cx="2428875" cy="9525"/>
            </a:xfrm>
            <a:prstGeom prst="straightConnector1">
              <a:avLst/>
            </a:prstGeom>
            <a:noFill/>
            <a:ln w="9525" cap="flat" cmpd="sng">
              <a:solidFill>
                <a:srgbClr val="3465A4"/>
              </a:solidFill>
              <a:prstDash val="solid"/>
              <a:round/>
              <a:headEnd type="none" w="sm" len="sm"/>
              <a:tailEnd type="none" w="sm" len="sm"/>
            </a:ln>
          </xdr:spPr>
        </xdr:cxnSp>
      </xdr:grpSp>
    </xdr:grpSp>
    <xdr:clientData/>
  </xdr:twoCellAnchor>
  <xdr:twoCellAnchor>
    <xdr:from>
      <xdr:col>3</xdr:col>
      <xdr:colOff>451240</xdr:colOff>
      <xdr:row>176</xdr:row>
      <xdr:rowOff>122458</xdr:rowOff>
    </xdr:from>
    <xdr:to>
      <xdr:col>4</xdr:col>
      <xdr:colOff>277213</xdr:colOff>
      <xdr:row>180</xdr:row>
      <xdr:rowOff>88728</xdr:rowOff>
    </xdr:to>
    <xdr:sp macro="" textlink="">
      <xdr:nvSpPr>
        <xdr:cNvPr id="431" name="Shape 144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/>
      </xdr:nvSpPr>
      <xdr:spPr>
        <a:xfrm rot="19200000">
          <a:off x="2765815" y="34469608"/>
          <a:ext cx="597498" cy="690170"/>
        </a:xfrm>
        <a:prstGeom prst="parallelogram">
          <a:avLst>
            <a:gd name="adj" fmla="val 18262"/>
          </a:avLst>
        </a:prstGeom>
        <a:solidFill>
          <a:srgbClr val="00FFFF"/>
        </a:solidFill>
        <a:ln w="9525" cap="flat" cmpd="sng">
          <a:solidFill>
            <a:srgbClr val="3465A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/>
  </xdr:twoCellAnchor>
  <xdr:twoCellAnchor>
    <xdr:from>
      <xdr:col>3</xdr:col>
      <xdr:colOff>409575</xdr:colOff>
      <xdr:row>175</xdr:row>
      <xdr:rowOff>95250</xdr:rowOff>
    </xdr:from>
    <xdr:to>
      <xdr:col>4</xdr:col>
      <xdr:colOff>171450</xdr:colOff>
      <xdr:row>180</xdr:row>
      <xdr:rowOff>47625</xdr:rowOff>
    </xdr:to>
    <xdr:grpSp>
      <xdr:nvGrpSpPr>
        <xdr:cNvPr id="432" name="Shape 2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GrpSpPr/>
      </xdr:nvGrpSpPr>
      <xdr:grpSpPr>
        <a:xfrm>
          <a:off x="2787015" y="30544770"/>
          <a:ext cx="554355" cy="828675"/>
          <a:chOff x="5079300" y="3351375"/>
          <a:chExt cx="533400" cy="857250"/>
        </a:xfrm>
      </xdr:grpSpPr>
      <xdr:grpSp>
        <xdr:nvGrpSpPr>
          <xdr:cNvPr id="436" name="Shape 145">
            <a:extLst>
              <a:ext uri="{FF2B5EF4-FFF2-40B4-BE49-F238E27FC236}">
                <a16:creationId xmlns:a16="http://schemas.microsoft.com/office/drawing/2014/main" id="{00000000-0008-0000-0100-0000B4010000}"/>
              </a:ext>
            </a:extLst>
          </xdr:cNvPr>
          <xdr:cNvGrpSpPr/>
        </xdr:nvGrpSpPr>
        <xdr:grpSpPr>
          <a:xfrm>
            <a:off x="5079300" y="3351375"/>
            <a:ext cx="533400" cy="857250"/>
            <a:chOff x="5084063" y="3356138"/>
            <a:chExt cx="523875" cy="847725"/>
          </a:xfrm>
        </xdr:grpSpPr>
        <xdr:sp macro="" textlink="">
          <xdr:nvSpPr>
            <xdr:cNvPr id="437" name="Shape 51">
              <a:extLst>
                <a:ext uri="{FF2B5EF4-FFF2-40B4-BE49-F238E27FC236}">
                  <a16:creationId xmlns:a16="http://schemas.microsoft.com/office/drawing/2014/main" id="{00000000-0008-0000-0100-0000B5010000}"/>
                </a:ext>
              </a:extLst>
            </xdr:cNvPr>
            <xdr:cNvSpPr/>
          </xdr:nvSpPr>
          <xdr:spPr>
            <a:xfrm>
              <a:off x="5084063" y="3356138"/>
              <a:ext cx="523875" cy="8477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438" name="Shape 146">
              <a:extLst>
                <a:ext uri="{FF2B5EF4-FFF2-40B4-BE49-F238E27FC236}">
                  <a16:creationId xmlns:a16="http://schemas.microsoft.com/office/drawing/2014/main" id="{00000000-0008-0000-0100-0000B6010000}"/>
                </a:ext>
              </a:extLst>
            </xdr:cNvPr>
            <xdr:cNvCxnSpPr/>
          </xdr:nvCxnSpPr>
          <xdr:spPr>
            <a:xfrm rot="10800000">
              <a:off x="5084063" y="3356138"/>
              <a:ext cx="523875" cy="847725"/>
            </a:xfrm>
            <a:prstGeom prst="straightConnector1">
              <a:avLst/>
            </a:prstGeom>
            <a:noFill/>
            <a:ln w="9525" cap="flat" cmpd="sng">
              <a:solidFill>
                <a:srgbClr val="3465A4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/>
  </xdr:twoCellAnchor>
  <xdr:twoCellAnchor>
    <xdr:from>
      <xdr:col>6</xdr:col>
      <xdr:colOff>609600</xdr:colOff>
      <xdr:row>177</xdr:row>
      <xdr:rowOff>152400</xdr:rowOff>
    </xdr:from>
    <xdr:to>
      <xdr:col>7</xdr:col>
      <xdr:colOff>114300</xdr:colOff>
      <xdr:row>179</xdr:row>
      <xdr:rowOff>9525</xdr:rowOff>
    </xdr:to>
    <xdr:pic>
      <xdr:nvPicPr>
        <xdr:cNvPr id="433" name="image10.png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238750" y="34680525"/>
          <a:ext cx="276225" cy="219075"/>
        </a:xfrm>
        <a:prstGeom prst="rect">
          <a:avLst/>
        </a:prstGeom>
        <a:noFill/>
      </xdr:spPr>
    </xdr:pic>
    <xdr:clientData/>
  </xdr:twoCellAnchor>
  <xdr:twoCellAnchor>
    <xdr:from>
      <xdr:col>3</xdr:col>
      <xdr:colOff>742950</xdr:colOff>
      <xdr:row>174</xdr:row>
      <xdr:rowOff>152400</xdr:rowOff>
    </xdr:from>
    <xdr:to>
      <xdr:col>3</xdr:col>
      <xdr:colOff>742950</xdr:colOff>
      <xdr:row>181</xdr:row>
      <xdr:rowOff>133350</xdr:rowOff>
    </xdr:to>
    <xdr:cxnSp macro="">
      <xdr:nvCxnSpPr>
        <xdr:cNvPr id="434" name="Connettore 2 433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CxnSpPr/>
      </xdr:nvCxnSpPr>
      <xdr:spPr>
        <a:xfrm flipV="1">
          <a:off x="3057525" y="34137600"/>
          <a:ext cx="0" cy="1247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657225</xdr:colOff>
      <xdr:row>189</xdr:row>
      <xdr:rowOff>123825</xdr:rowOff>
    </xdr:from>
    <xdr:to>
      <xdr:col>7</xdr:col>
      <xdr:colOff>152400</xdr:colOff>
      <xdr:row>196</xdr:row>
      <xdr:rowOff>152400</xdr:rowOff>
    </xdr:to>
    <xdr:grpSp>
      <xdr:nvGrpSpPr>
        <xdr:cNvPr id="508" name="Gruppo 507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GrpSpPr/>
      </xdr:nvGrpSpPr>
      <xdr:grpSpPr>
        <a:xfrm>
          <a:off x="657225" y="33026985"/>
          <a:ext cx="5042535" cy="1255395"/>
          <a:chOff x="695325" y="36814125"/>
          <a:chExt cx="4895850" cy="1295400"/>
        </a:xfrm>
      </xdr:grpSpPr>
      <xdr:grpSp>
        <xdr:nvGrpSpPr>
          <xdr:cNvPr id="506" name="Gruppo 505">
            <a:extLst>
              <a:ext uri="{FF2B5EF4-FFF2-40B4-BE49-F238E27FC236}">
                <a16:creationId xmlns:a16="http://schemas.microsoft.com/office/drawing/2014/main" id="{00000000-0008-0000-0100-0000FA010000}"/>
              </a:ext>
            </a:extLst>
          </xdr:cNvPr>
          <xdr:cNvGrpSpPr/>
        </xdr:nvGrpSpPr>
        <xdr:grpSpPr>
          <a:xfrm>
            <a:off x="695325" y="37204650"/>
            <a:ext cx="4895850" cy="552450"/>
            <a:chOff x="695325" y="37204650"/>
            <a:chExt cx="4895850" cy="552450"/>
          </a:xfrm>
        </xdr:grpSpPr>
        <xdr:sp macro="" textlink="">
          <xdr:nvSpPr>
            <xdr:cNvPr id="465" name="Shape 130">
              <a:extLst>
                <a:ext uri="{FF2B5EF4-FFF2-40B4-BE49-F238E27FC236}">
                  <a16:creationId xmlns:a16="http://schemas.microsoft.com/office/drawing/2014/main" id="{00000000-0008-0000-0100-0000D1010000}"/>
                </a:ext>
              </a:extLst>
            </xdr:cNvPr>
            <xdr:cNvSpPr/>
          </xdr:nvSpPr>
          <xdr:spPr>
            <a:xfrm>
              <a:off x="695325" y="37376100"/>
              <a:ext cx="276225" cy="257175"/>
            </a:xfrm>
            <a:prstGeom prst="sun">
              <a:avLst>
                <a:gd name="adj" fmla="val 25000"/>
              </a:avLst>
            </a:prstGeom>
            <a:solidFill>
              <a:srgbClr val="FF950E"/>
            </a:solidFill>
            <a:ln w="9525" cap="flat" cmpd="sng">
              <a:solidFill>
                <a:srgbClr val="3465A4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466" name="Shape 114">
              <a:extLst>
                <a:ext uri="{FF2B5EF4-FFF2-40B4-BE49-F238E27FC236}">
                  <a16:creationId xmlns:a16="http://schemas.microsoft.com/office/drawing/2014/main" id="{00000000-0008-0000-0100-0000D2010000}"/>
                </a:ext>
              </a:extLst>
            </xdr:cNvPr>
            <xdr:cNvSpPr/>
          </xdr:nvSpPr>
          <xdr:spPr>
            <a:xfrm>
              <a:off x="1876425" y="37214175"/>
              <a:ext cx="142875" cy="542925"/>
            </a:xfrm>
            <a:prstGeom prst="ellipse">
              <a:avLst/>
            </a:prstGeom>
            <a:solidFill>
              <a:srgbClr val="729FCF"/>
            </a:solidFill>
            <a:ln w="9525" cap="flat" cmpd="sng">
              <a:solidFill>
                <a:srgbClr val="3465A4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grpSp>
          <xdr:nvGrpSpPr>
            <xdr:cNvPr id="467" name="Shape 2">
              <a:extLst>
                <a:ext uri="{FF2B5EF4-FFF2-40B4-BE49-F238E27FC236}">
                  <a16:creationId xmlns:a16="http://schemas.microsoft.com/office/drawing/2014/main" id="{00000000-0008-0000-0100-0000D3010000}"/>
                </a:ext>
              </a:extLst>
            </xdr:cNvPr>
            <xdr:cNvGrpSpPr/>
          </xdr:nvGrpSpPr>
          <xdr:grpSpPr>
            <a:xfrm>
              <a:off x="942975" y="37309425"/>
              <a:ext cx="1009650" cy="161925"/>
              <a:chOff x="4841175" y="3699038"/>
              <a:chExt cx="1009650" cy="161925"/>
            </a:xfrm>
          </xdr:grpSpPr>
          <xdr:grpSp>
            <xdr:nvGrpSpPr>
              <xdr:cNvPr id="500" name="Shape 131">
                <a:extLst>
                  <a:ext uri="{FF2B5EF4-FFF2-40B4-BE49-F238E27FC236}">
                    <a16:creationId xmlns:a16="http://schemas.microsoft.com/office/drawing/2014/main" id="{00000000-0008-0000-0100-0000F4010000}"/>
                  </a:ext>
                </a:extLst>
              </xdr:cNvPr>
              <xdr:cNvGrpSpPr/>
            </xdr:nvGrpSpPr>
            <xdr:grpSpPr>
              <a:xfrm>
                <a:off x="4841175" y="3699038"/>
                <a:ext cx="1009650" cy="161925"/>
                <a:chOff x="4845938" y="3703800"/>
                <a:chExt cx="1000125" cy="152400"/>
              </a:xfrm>
            </xdr:grpSpPr>
            <xdr:sp macro="" textlink="">
              <xdr:nvSpPr>
                <xdr:cNvPr id="501" name="Shape 51">
                  <a:extLst>
                    <a:ext uri="{FF2B5EF4-FFF2-40B4-BE49-F238E27FC236}">
                      <a16:creationId xmlns:a16="http://schemas.microsoft.com/office/drawing/2014/main" id="{00000000-0008-0000-0100-0000F5010000}"/>
                    </a:ext>
                  </a:extLst>
                </xdr:cNvPr>
                <xdr:cNvSpPr/>
              </xdr:nvSpPr>
              <xdr:spPr>
                <a:xfrm>
                  <a:off x="4845938" y="3703800"/>
                  <a:ext cx="1000125" cy="1524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400"/>
                </a:p>
              </xdr:txBody>
            </xdr:sp>
            <xdr:cxnSp macro="">
              <xdr:nvCxnSpPr>
                <xdr:cNvPr id="502" name="Shape 132">
                  <a:extLst>
                    <a:ext uri="{FF2B5EF4-FFF2-40B4-BE49-F238E27FC236}">
                      <a16:creationId xmlns:a16="http://schemas.microsoft.com/office/drawing/2014/main" id="{00000000-0008-0000-0100-0000F6010000}"/>
                    </a:ext>
                  </a:extLst>
                </xdr:cNvPr>
                <xdr:cNvCxnSpPr/>
              </xdr:nvCxnSpPr>
              <xdr:spPr>
                <a:xfrm rot="10800000" flipH="1">
                  <a:off x="4845938" y="3703800"/>
                  <a:ext cx="1000125" cy="15240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  <xdr:grpSp>
          <xdr:nvGrpSpPr>
            <xdr:cNvPr id="468" name="Shape 2">
              <a:extLst>
                <a:ext uri="{FF2B5EF4-FFF2-40B4-BE49-F238E27FC236}">
                  <a16:creationId xmlns:a16="http://schemas.microsoft.com/office/drawing/2014/main" id="{00000000-0008-0000-0100-0000D4010000}"/>
                </a:ext>
              </a:extLst>
            </xdr:cNvPr>
            <xdr:cNvGrpSpPr/>
          </xdr:nvGrpSpPr>
          <xdr:grpSpPr>
            <a:xfrm>
              <a:off x="923925" y="37538025"/>
              <a:ext cx="981075" cy="133350"/>
              <a:chOff x="4855463" y="3713325"/>
              <a:chExt cx="981075" cy="133350"/>
            </a:xfrm>
          </xdr:grpSpPr>
          <xdr:grpSp>
            <xdr:nvGrpSpPr>
              <xdr:cNvPr id="497" name="Shape 133">
                <a:extLst>
                  <a:ext uri="{FF2B5EF4-FFF2-40B4-BE49-F238E27FC236}">
                    <a16:creationId xmlns:a16="http://schemas.microsoft.com/office/drawing/2014/main" id="{00000000-0008-0000-0100-0000F1010000}"/>
                  </a:ext>
                </a:extLst>
              </xdr:cNvPr>
              <xdr:cNvGrpSpPr/>
            </xdr:nvGrpSpPr>
            <xdr:grpSpPr>
              <a:xfrm>
                <a:off x="4855463" y="3713325"/>
                <a:ext cx="981075" cy="133350"/>
                <a:chOff x="4860225" y="3718088"/>
                <a:chExt cx="971550" cy="123825"/>
              </a:xfrm>
            </xdr:grpSpPr>
            <xdr:sp macro="" textlink="">
              <xdr:nvSpPr>
                <xdr:cNvPr id="498" name="Shape 51">
                  <a:extLst>
                    <a:ext uri="{FF2B5EF4-FFF2-40B4-BE49-F238E27FC236}">
                      <a16:creationId xmlns:a16="http://schemas.microsoft.com/office/drawing/2014/main" id="{00000000-0008-0000-0100-0000F2010000}"/>
                    </a:ext>
                  </a:extLst>
                </xdr:cNvPr>
                <xdr:cNvSpPr/>
              </xdr:nvSpPr>
              <xdr:spPr>
                <a:xfrm>
                  <a:off x="4860225" y="3718088"/>
                  <a:ext cx="971550" cy="1238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400"/>
                </a:p>
              </xdr:txBody>
            </xdr:sp>
            <xdr:cxnSp macro="">
              <xdr:nvCxnSpPr>
                <xdr:cNvPr id="499" name="Shape 134">
                  <a:extLst>
                    <a:ext uri="{FF2B5EF4-FFF2-40B4-BE49-F238E27FC236}">
                      <a16:creationId xmlns:a16="http://schemas.microsoft.com/office/drawing/2014/main" id="{00000000-0008-0000-0100-0000F3010000}"/>
                    </a:ext>
                  </a:extLst>
                </xdr:cNvPr>
                <xdr:cNvCxnSpPr/>
              </xdr:nvCxnSpPr>
              <xdr:spPr>
                <a:xfrm>
                  <a:off x="4860225" y="3718088"/>
                  <a:ext cx="971550" cy="123825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  <xdr:grpSp>
          <xdr:nvGrpSpPr>
            <xdr:cNvPr id="469" name="Shape 2">
              <a:extLst>
                <a:ext uri="{FF2B5EF4-FFF2-40B4-BE49-F238E27FC236}">
                  <a16:creationId xmlns:a16="http://schemas.microsoft.com/office/drawing/2014/main" id="{00000000-0008-0000-0100-0000D5010000}"/>
                </a:ext>
              </a:extLst>
            </xdr:cNvPr>
            <xdr:cNvGrpSpPr/>
          </xdr:nvGrpSpPr>
          <xdr:grpSpPr>
            <a:xfrm>
              <a:off x="4495800" y="37299900"/>
              <a:ext cx="990600" cy="200025"/>
              <a:chOff x="4850700" y="3679988"/>
              <a:chExt cx="990600" cy="200025"/>
            </a:xfrm>
          </xdr:grpSpPr>
          <xdr:grpSp>
            <xdr:nvGrpSpPr>
              <xdr:cNvPr id="494" name="Shape 135">
                <a:extLst>
                  <a:ext uri="{FF2B5EF4-FFF2-40B4-BE49-F238E27FC236}">
                    <a16:creationId xmlns:a16="http://schemas.microsoft.com/office/drawing/2014/main" id="{00000000-0008-0000-0100-0000EE010000}"/>
                  </a:ext>
                </a:extLst>
              </xdr:cNvPr>
              <xdr:cNvGrpSpPr/>
            </xdr:nvGrpSpPr>
            <xdr:grpSpPr>
              <a:xfrm>
                <a:off x="4850700" y="3679988"/>
                <a:ext cx="990600" cy="200025"/>
                <a:chOff x="4855463" y="3684750"/>
                <a:chExt cx="981075" cy="190500"/>
              </a:xfrm>
            </xdr:grpSpPr>
            <xdr:sp macro="" textlink="">
              <xdr:nvSpPr>
                <xdr:cNvPr id="495" name="Shape 51">
                  <a:extLst>
                    <a:ext uri="{FF2B5EF4-FFF2-40B4-BE49-F238E27FC236}">
                      <a16:creationId xmlns:a16="http://schemas.microsoft.com/office/drawing/2014/main" id="{00000000-0008-0000-0100-0000EF010000}"/>
                    </a:ext>
                  </a:extLst>
                </xdr:cNvPr>
                <xdr:cNvSpPr/>
              </xdr:nvSpPr>
              <xdr:spPr>
                <a:xfrm>
                  <a:off x="4855463" y="3684750"/>
                  <a:ext cx="981075" cy="190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400"/>
                </a:p>
              </xdr:txBody>
            </xdr:sp>
            <xdr:cxnSp macro="">
              <xdr:nvCxnSpPr>
                <xdr:cNvPr id="496" name="Shape 136">
                  <a:extLst>
                    <a:ext uri="{FF2B5EF4-FFF2-40B4-BE49-F238E27FC236}">
                      <a16:creationId xmlns:a16="http://schemas.microsoft.com/office/drawing/2014/main" id="{00000000-0008-0000-0100-0000F0010000}"/>
                    </a:ext>
                  </a:extLst>
                </xdr:cNvPr>
                <xdr:cNvCxnSpPr/>
              </xdr:nvCxnSpPr>
              <xdr:spPr>
                <a:xfrm>
                  <a:off x="4855463" y="3684750"/>
                  <a:ext cx="981075" cy="19050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  <xdr:grpSp>
          <xdr:nvGrpSpPr>
            <xdr:cNvPr id="470" name="Shape 2">
              <a:extLst>
                <a:ext uri="{FF2B5EF4-FFF2-40B4-BE49-F238E27FC236}">
                  <a16:creationId xmlns:a16="http://schemas.microsoft.com/office/drawing/2014/main" id="{00000000-0008-0000-0100-0000D6010000}"/>
                </a:ext>
              </a:extLst>
            </xdr:cNvPr>
            <xdr:cNvGrpSpPr/>
          </xdr:nvGrpSpPr>
          <xdr:grpSpPr>
            <a:xfrm>
              <a:off x="4495800" y="37509450"/>
              <a:ext cx="971550" cy="142875"/>
              <a:chOff x="4860225" y="3708563"/>
              <a:chExt cx="971550" cy="142875"/>
            </a:xfrm>
          </xdr:grpSpPr>
          <xdr:grpSp>
            <xdr:nvGrpSpPr>
              <xdr:cNvPr id="491" name="Shape 137">
                <a:extLst>
                  <a:ext uri="{FF2B5EF4-FFF2-40B4-BE49-F238E27FC236}">
                    <a16:creationId xmlns:a16="http://schemas.microsoft.com/office/drawing/2014/main" id="{00000000-0008-0000-0100-0000EB010000}"/>
                  </a:ext>
                </a:extLst>
              </xdr:cNvPr>
              <xdr:cNvGrpSpPr/>
            </xdr:nvGrpSpPr>
            <xdr:grpSpPr>
              <a:xfrm>
                <a:off x="4860225" y="3708563"/>
                <a:ext cx="971550" cy="142875"/>
                <a:chOff x="4864988" y="3713325"/>
                <a:chExt cx="962025" cy="133350"/>
              </a:xfrm>
            </xdr:grpSpPr>
            <xdr:sp macro="" textlink="">
              <xdr:nvSpPr>
                <xdr:cNvPr id="492" name="Shape 51">
                  <a:extLst>
                    <a:ext uri="{FF2B5EF4-FFF2-40B4-BE49-F238E27FC236}">
                      <a16:creationId xmlns:a16="http://schemas.microsoft.com/office/drawing/2014/main" id="{00000000-0008-0000-0100-0000EC010000}"/>
                    </a:ext>
                  </a:extLst>
                </xdr:cNvPr>
                <xdr:cNvSpPr/>
              </xdr:nvSpPr>
              <xdr:spPr>
                <a:xfrm>
                  <a:off x="4864988" y="3713325"/>
                  <a:ext cx="962025" cy="1333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400"/>
                </a:p>
              </xdr:txBody>
            </xdr:sp>
            <xdr:cxnSp macro="">
              <xdr:nvCxnSpPr>
                <xdr:cNvPr id="493" name="Shape 138">
                  <a:extLst>
                    <a:ext uri="{FF2B5EF4-FFF2-40B4-BE49-F238E27FC236}">
                      <a16:creationId xmlns:a16="http://schemas.microsoft.com/office/drawing/2014/main" id="{00000000-0008-0000-0100-0000ED010000}"/>
                    </a:ext>
                  </a:extLst>
                </xdr:cNvPr>
                <xdr:cNvCxnSpPr/>
              </xdr:nvCxnSpPr>
              <xdr:spPr>
                <a:xfrm rot="10800000" flipH="1">
                  <a:off x="4864988" y="3713325"/>
                  <a:ext cx="962025" cy="13335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  <xdr:sp macro="" textlink="">
          <xdr:nvSpPr>
            <xdr:cNvPr id="471" name="Shape 123">
              <a:extLst>
                <a:ext uri="{FF2B5EF4-FFF2-40B4-BE49-F238E27FC236}">
                  <a16:creationId xmlns:a16="http://schemas.microsoft.com/office/drawing/2014/main" id="{00000000-0008-0000-0100-0000D7010000}"/>
                </a:ext>
              </a:extLst>
            </xdr:cNvPr>
            <xdr:cNvSpPr/>
          </xdr:nvSpPr>
          <xdr:spPr>
            <a:xfrm>
              <a:off x="4362450" y="37204650"/>
              <a:ext cx="152400" cy="542925"/>
            </a:xfrm>
            <a:prstGeom prst="ellipse">
              <a:avLst/>
            </a:prstGeom>
            <a:solidFill>
              <a:srgbClr val="729FCF"/>
            </a:solidFill>
            <a:ln w="9525" cap="flat" cmpd="sng">
              <a:solidFill>
                <a:srgbClr val="3465A4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pic>
          <xdr:nvPicPr>
            <xdr:cNvPr id="478" name="image10.png">
              <a:extLst>
                <a:ext uri="{FF2B5EF4-FFF2-40B4-BE49-F238E27FC236}">
                  <a16:creationId xmlns:a16="http://schemas.microsoft.com/office/drawing/2014/main" id="{00000000-0008-0000-0100-0000DE010000}"/>
                </a:ext>
              </a:extLst>
            </xdr:cNvPr>
            <xdr:cNvPicPr preferRelativeResize="0"/>
          </xdr:nvPicPr>
          <xdr:blipFill>
            <a:blip xmlns:r="http://schemas.openxmlformats.org/officeDocument/2006/relationships" r:embed="rId3" cstate="print"/>
            <a:stretch>
              <a:fillRect/>
            </a:stretch>
          </xdr:blipFill>
          <xdr:spPr>
            <a:xfrm>
              <a:off x="5314950" y="37404675"/>
              <a:ext cx="276225" cy="219075"/>
            </a:xfrm>
            <a:prstGeom prst="rect">
              <a:avLst/>
            </a:prstGeom>
            <a:noFill/>
          </xdr:spPr>
        </xdr:pic>
      </xdr:grpSp>
      <xdr:grpSp>
        <xdr:nvGrpSpPr>
          <xdr:cNvPr id="507" name="Gruppo 506">
            <a:extLst>
              <a:ext uri="{FF2B5EF4-FFF2-40B4-BE49-F238E27FC236}">
                <a16:creationId xmlns:a16="http://schemas.microsoft.com/office/drawing/2014/main" id="{00000000-0008-0000-0100-0000FB010000}"/>
              </a:ext>
            </a:extLst>
          </xdr:cNvPr>
          <xdr:cNvGrpSpPr/>
        </xdr:nvGrpSpPr>
        <xdr:grpSpPr>
          <a:xfrm>
            <a:off x="1971675" y="36814125"/>
            <a:ext cx="2428875" cy="1295400"/>
            <a:chOff x="1971675" y="36814125"/>
            <a:chExt cx="2428875" cy="1295400"/>
          </a:xfrm>
        </xdr:grpSpPr>
        <xdr:grpSp>
          <xdr:nvGrpSpPr>
            <xdr:cNvPr id="458" name="Shape 2">
              <a:extLst>
                <a:ext uri="{FF2B5EF4-FFF2-40B4-BE49-F238E27FC236}">
                  <a16:creationId xmlns:a16="http://schemas.microsoft.com/office/drawing/2014/main" id="{00000000-0008-0000-0100-0000CA010000}"/>
                </a:ext>
              </a:extLst>
            </xdr:cNvPr>
            <xdr:cNvGrpSpPr/>
          </xdr:nvGrpSpPr>
          <xdr:grpSpPr>
            <a:xfrm>
              <a:off x="1971675" y="37661850"/>
              <a:ext cx="2428875" cy="38100"/>
              <a:chOff x="4131563" y="3760949"/>
              <a:chExt cx="2428875" cy="38100"/>
            </a:xfrm>
          </xdr:grpSpPr>
          <xdr:grpSp>
            <xdr:nvGrpSpPr>
              <xdr:cNvPr id="503" name="Shape 139">
                <a:extLst>
                  <a:ext uri="{FF2B5EF4-FFF2-40B4-BE49-F238E27FC236}">
                    <a16:creationId xmlns:a16="http://schemas.microsoft.com/office/drawing/2014/main" id="{00000000-0008-0000-0100-0000F7010000}"/>
                  </a:ext>
                </a:extLst>
              </xdr:cNvPr>
              <xdr:cNvGrpSpPr/>
            </xdr:nvGrpSpPr>
            <xdr:grpSpPr>
              <a:xfrm>
                <a:off x="4131563" y="3760949"/>
                <a:ext cx="2428875" cy="38100"/>
                <a:chOff x="4131563" y="3775238"/>
                <a:chExt cx="2428875" cy="9525"/>
              </a:xfrm>
            </xdr:grpSpPr>
            <xdr:sp macro="" textlink="">
              <xdr:nvSpPr>
                <xdr:cNvPr id="504" name="Shape 51">
                  <a:extLst>
                    <a:ext uri="{FF2B5EF4-FFF2-40B4-BE49-F238E27FC236}">
                      <a16:creationId xmlns:a16="http://schemas.microsoft.com/office/drawing/2014/main" id="{00000000-0008-0000-0100-0000F8010000}"/>
                    </a:ext>
                  </a:extLst>
                </xdr:cNvPr>
                <xdr:cNvSpPr/>
              </xdr:nvSpPr>
              <xdr:spPr>
                <a:xfrm>
                  <a:off x="4131563" y="3775238"/>
                  <a:ext cx="2428875" cy="95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400"/>
                </a:p>
              </xdr:txBody>
            </xdr:sp>
            <xdr:cxnSp macro="">
              <xdr:nvCxnSpPr>
                <xdr:cNvPr id="505" name="Shape 140">
                  <a:extLst>
                    <a:ext uri="{FF2B5EF4-FFF2-40B4-BE49-F238E27FC236}">
                      <a16:creationId xmlns:a16="http://schemas.microsoft.com/office/drawing/2014/main" id="{00000000-0008-0000-0100-0000F9010000}"/>
                    </a:ext>
                  </a:extLst>
                </xdr:cNvPr>
                <xdr:cNvCxnSpPr/>
              </xdr:nvCxnSpPr>
              <xdr:spPr>
                <a:xfrm rot="10800000" flipH="1">
                  <a:off x="4131563" y="3775238"/>
                  <a:ext cx="2428875" cy="9525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  <xdr:sp macro="" textlink="">
          <xdr:nvSpPr>
            <xdr:cNvPr id="462" name="Shape 147">
              <a:extLst>
                <a:ext uri="{FF2B5EF4-FFF2-40B4-BE49-F238E27FC236}">
                  <a16:creationId xmlns:a16="http://schemas.microsoft.com/office/drawing/2014/main" id="{00000000-0008-0000-0100-0000CE010000}"/>
                </a:ext>
              </a:extLst>
            </xdr:cNvPr>
            <xdr:cNvSpPr/>
          </xdr:nvSpPr>
          <xdr:spPr>
            <a:xfrm>
              <a:off x="2752725" y="36814125"/>
              <a:ext cx="466725" cy="2857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Times New Roman"/>
                <a:buNone/>
              </a:pPr>
              <a:r>
                <a:rPr lang="en-US" sz="1400" i="0" u="none" strike="noStrike">
                  <a:latin typeface="Times New Roman"/>
                  <a:ea typeface="Times New Roman"/>
                  <a:cs typeface="Times New Roman"/>
                  <a:sym typeface="Times New Roman"/>
                </a:rPr>
                <a:t>45°</a:t>
              </a:r>
              <a:endParaRPr sz="1400"/>
            </a:p>
          </xdr:txBody>
        </xdr:sp>
        <xdr:sp macro="" textlink="">
          <xdr:nvSpPr>
            <xdr:cNvPr id="464" name="Shape 112">
              <a:extLst>
                <a:ext uri="{FF2B5EF4-FFF2-40B4-BE49-F238E27FC236}">
                  <a16:creationId xmlns:a16="http://schemas.microsoft.com/office/drawing/2014/main" id="{00000000-0008-0000-0100-0000D0010000}"/>
                </a:ext>
              </a:extLst>
            </xdr:cNvPr>
            <xdr:cNvSpPr/>
          </xdr:nvSpPr>
          <xdr:spPr>
            <a:xfrm rot="21000000">
              <a:off x="3638550" y="37147500"/>
              <a:ext cx="571500" cy="695325"/>
            </a:xfrm>
            <a:prstGeom prst="parallelogram">
              <a:avLst>
                <a:gd name="adj" fmla="val 25000"/>
              </a:avLst>
            </a:prstGeom>
            <a:solidFill>
              <a:srgbClr val="00FFFF"/>
            </a:solidFill>
            <a:ln w="9525" cap="flat" cmpd="sng">
              <a:solidFill>
                <a:srgbClr val="3465A4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grpSp>
          <xdr:nvGrpSpPr>
            <xdr:cNvPr id="472" name="Shape 2">
              <a:extLst>
                <a:ext uri="{FF2B5EF4-FFF2-40B4-BE49-F238E27FC236}">
                  <a16:creationId xmlns:a16="http://schemas.microsoft.com/office/drawing/2014/main" id="{00000000-0008-0000-0100-0000D8010000}"/>
                </a:ext>
              </a:extLst>
            </xdr:cNvPr>
            <xdr:cNvGrpSpPr/>
          </xdr:nvGrpSpPr>
          <xdr:grpSpPr>
            <a:xfrm>
              <a:off x="1971675" y="37280850"/>
              <a:ext cx="2428875" cy="38100"/>
              <a:chOff x="4131563" y="3760949"/>
              <a:chExt cx="2428875" cy="38100"/>
            </a:xfrm>
          </xdr:grpSpPr>
          <xdr:grpSp>
            <xdr:nvGrpSpPr>
              <xdr:cNvPr id="488" name="Shape 139">
                <a:extLst>
                  <a:ext uri="{FF2B5EF4-FFF2-40B4-BE49-F238E27FC236}">
                    <a16:creationId xmlns:a16="http://schemas.microsoft.com/office/drawing/2014/main" id="{00000000-0008-0000-0100-0000E8010000}"/>
                  </a:ext>
                </a:extLst>
              </xdr:cNvPr>
              <xdr:cNvGrpSpPr/>
            </xdr:nvGrpSpPr>
            <xdr:grpSpPr>
              <a:xfrm>
                <a:off x="4131563" y="3760949"/>
                <a:ext cx="2428875" cy="38100"/>
                <a:chOff x="4131563" y="3775238"/>
                <a:chExt cx="2428875" cy="9525"/>
              </a:xfrm>
            </xdr:grpSpPr>
            <xdr:sp macro="" textlink="">
              <xdr:nvSpPr>
                <xdr:cNvPr id="489" name="Shape 51">
                  <a:extLst>
                    <a:ext uri="{FF2B5EF4-FFF2-40B4-BE49-F238E27FC236}">
                      <a16:creationId xmlns:a16="http://schemas.microsoft.com/office/drawing/2014/main" id="{00000000-0008-0000-0100-0000E9010000}"/>
                    </a:ext>
                  </a:extLst>
                </xdr:cNvPr>
                <xdr:cNvSpPr/>
              </xdr:nvSpPr>
              <xdr:spPr>
                <a:xfrm>
                  <a:off x="4131563" y="3775238"/>
                  <a:ext cx="2428875" cy="95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400"/>
                </a:p>
              </xdr:txBody>
            </xdr:sp>
            <xdr:cxnSp macro="">
              <xdr:nvCxnSpPr>
                <xdr:cNvPr id="490" name="Shape 140">
                  <a:extLst>
                    <a:ext uri="{FF2B5EF4-FFF2-40B4-BE49-F238E27FC236}">
                      <a16:creationId xmlns:a16="http://schemas.microsoft.com/office/drawing/2014/main" id="{00000000-0008-0000-0100-0000EA010000}"/>
                    </a:ext>
                  </a:extLst>
                </xdr:cNvPr>
                <xdr:cNvCxnSpPr/>
              </xdr:nvCxnSpPr>
              <xdr:spPr>
                <a:xfrm rot="10800000" flipH="1">
                  <a:off x="4131563" y="3775238"/>
                  <a:ext cx="2428875" cy="9525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  <xdr:grpSp>
          <xdr:nvGrpSpPr>
            <xdr:cNvPr id="474" name="Shape 2">
              <a:extLst>
                <a:ext uri="{FF2B5EF4-FFF2-40B4-BE49-F238E27FC236}">
                  <a16:creationId xmlns:a16="http://schemas.microsoft.com/office/drawing/2014/main" id="{00000000-0008-0000-0100-0000DA010000}"/>
                </a:ext>
              </a:extLst>
            </xdr:cNvPr>
            <xdr:cNvGrpSpPr/>
          </xdr:nvGrpSpPr>
          <xdr:grpSpPr>
            <a:xfrm>
              <a:off x="3457575" y="37376100"/>
              <a:ext cx="914400" cy="238125"/>
              <a:chOff x="4888800" y="3660938"/>
              <a:chExt cx="914400" cy="238125"/>
            </a:xfrm>
          </xdr:grpSpPr>
          <xdr:grpSp>
            <xdr:nvGrpSpPr>
              <xdr:cNvPr id="485" name="Shape 142">
                <a:extLst>
                  <a:ext uri="{FF2B5EF4-FFF2-40B4-BE49-F238E27FC236}">
                    <a16:creationId xmlns:a16="http://schemas.microsoft.com/office/drawing/2014/main" id="{00000000-0008-0000-0100-0000E5010000}"/>
                  </a:ext>
                </a:extLst>
              </xdr:cNvPr>
              <xdr:cNvGrpSpPr/>
            </xdr:nvGrpSpPr>
            <xdr:grpSpPr>
              <a:xfrm>
                <a:off x="4888800" y="3660938"/>
                <a:ext cx="914400" cy="238125"/>
                <a:chOff x="4893563" y="3660938"/>
                <a:chExt cx="904875" cy="238125"/>
              </a:xfrm>
            </xdr:grpSpPr>
            <xdr:sp macro="" textlink="">
              <xdr:nvSpPr>
                <xdr:cNvPr id="486" name="Shape 51">
                  <a:extLst>
                    <a:ext uri="{FF2B5EF4-FFF2-40B4-BE49-F238E27FC236}">
                      <a16:creationId xmlns:a16="http://schemas.microsoft.com/office/drawing/2014/main" id="{00000000-0008-0000-0100-0000E6010000}"/>
                    </a:ext>
                  </a:extLst>
                </xdr:cNvPr>
                <xdr:cNvSpPr/>
              </xdr:nvSpPr>
              <xdr:spPr>
                <a:xfrm>
                  <a:off x="4893563" y="3660938"/>
                  <a:ext cx="904875" cy="2381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400"/>
                </a:p>
              </xdr:txBody>
            </xdr:sp>
            <xdr:cxnSp macro="">
              <xdr:nvCxnSpPr>
                <xdr:cNvPr id="487" name="Shape 143">
                  <a:extLst>
                    <a:ext uri="{FF2B5EF4-FFF2-40B4-BE49-F238E27FC236}">
                      <a16:creationId xmlns:a16="http://schemas.microsoft.com/office/drawing/2014/main" id="{00000000-0008-0000-0100-0000E7010000}"/>
                    </a:ext>
                  </a:extLst>
                </xdr:cNvPr>
                <xdr:cNvCxnSpPr/>
              </xdr:nvCxnSpPr>
              <xdr:spPr>
                <a:xfrm flipH="1">
                  <a:off x="4893563" y="3660938"/>
                  <a:ext cx="904875" cy="238125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triangle" w="med" len="med"/>
                </a:ln>
              </xdr:spPr>
            </xdr:cxnSp>
          </xdr:grpSp>
        </xdr:grpSp>
        <xdr:sp macro="" textlink="">
          <xdr:nvSpPr>
            <xdr:cNvPr id="475" name="Shape 144">
              <a:extLst>
                <a:ext uri="{FF2B5EF4-FFF2-40B4-BE49-F238E27FC236}">
                  <a16:creationId xmlns:a16="http://schemas.microsoft.com/office/drawing/2014/main" id="{00000000-0008-0000-0100-0000DB010000}"/>
                </a:ext>
              </a:extLst>
            </xdr:cNvPr>
            <xdr:cNvSpPr/>
          </xdr:nvSpPr>
          <xdr:spPr>
            <a:xfrm rot="19200000">
              <a:off x="2842015" y="37193758"/>
              <a:ext cx="597498" cy="690170"/>
            </a:xfrm>
            <a:prstGeom prst="parallelogram">
              <a:avLst>
                <a:gd name="adj" fmla="val 18262"/>
              </a:avLst>
            </a:prstGeom>
            <a:solidFill>
              <a:srgbClr val="FF9966"/>
            </a:solidFill>
            <a:ln w="9525" cap="flat" cmpd="sng">
              <a:solidFill>
                <a:srgbClr val="3465A4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grpSp>
          <xdr:nvGrpSpPr>
            <xdr:cNvPr id="476" name="Shape 2">
              <a:extLst>
                <a:ext uri="{FF2B5EF4-FFF2-40B4-BE49-F238E27FC236}">
                  <a16:creationId xmlns:a16="http://schemas.microsoft.com/office/drawing/2014/main" id="{00000000-0008-0000-0100-0000DC010000}"/>
                </a:ext>
              </a:extLst>
            </xdr:cNvPr>
            <xdr:cNvGrpSpPr/>
          </xdr:nvGrpSpPr>
          <xdr:grpSpPr>
            <a:xfrm>
              <a:off x="2800350" y="36985575"/>
              <a:ext cx="533400" cy="857250"/>
              <a:chOff x="5079300" y="3351375"/>
              <a:chExt cx="533400" cy="857250"/>
            </a:xfrm>
          </xdr:grpSpPr>
          <xdr:grpSp>
            <xdr:nvGrpSpPr>
              <xdr:cNvPr id="482" name="Shape 145">
                <a:extLst>
                  <a:ext uri="{FF2B5EF4-FFF2-40B4-BE49-F238E27FC236}">
                    <a16:creationId xmlns:a16="http://schemas.microsoft.com/office/drawing/2014/main" id="{00000000-0008-0000-0100-0000E2010000}"/>
                  </a:ext>
                </a:extLst>
              </xdr:cNvPr>
              <xdr:cNvGrpSpPr/>
            </xdr:nvGrpSpPr>
            <xdr:grpSpPr>
              <a:xfrm>
                <a:off x="5079300" y="3351375"/>
                <a:ext cx="533400" cy="857250"/>
                <a:chOff x="5084063" y="3356138"/>
                <a:chExt cx="523875" cy="847725"/>
              </a:xfrm>
            </xdr:grpSpPr>
            <xdr:sp macro="" textlink="">
              <xdr:nvSpPr>
                <xdr:cNvPr id="483" name="Shape 51">
                  <a:extLst>
                    <a:ext uri="{FF2B5EF4-FFF2-40B4-BE49-F238E27FC236}">
                      <a16:creationId xmlns:a16="http://schemas.microsoft.com/office/drawing/2014/main" id="{00000000-0008-0000-0100-0000E3010000}"/>
                    </a:ext>
                  </a:extLst>
                </xdr:cNvPr>
                <xdr:cNvSpPr/>
              </xdr:nvSpPr>
              <xdr:spPr>
                <a:xfrm>
                  <a:off x="5084063" y="3356138"/>
                  <a:ext cx="523875" cy="8477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400"/>
                </a:p>
              </xdr:txBody>
            </xdr:sp>
            <xdr:cxnSp macro="">
              <xdr:nvCxnSpPr>
                <xdr:cNvPr id="484" name="Shape 146">
                  <a:extLst>
                    <a:ext uri="{FF2B5EF4-FFF2-40B4-BE49-F238E27FC236}">
                      <a16:creationId xmlns:a16="http://schemas.microsoft.com/office/drawing/2014/main" id="{00000000-0008-0000-0100-0000E4010000}"/>
                    </a:ext>
                  </a:extLst>
                </xdr:cNvPr>
                <xdr:cNvCxnSpPr/>
              </xdr:nvCxnSpPr>
              <xdr:spPr>
                <a:xfrm rot="10800000">
                  <a:off x="5084063" y="3356138"/>
                  <a:ext cx="523875" cy="847725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triangle" w="med" len="med"/>
                </a:ln>
              </xdr:spPr>
            </xdr:cxnSp>
          </xdr:grpSp>
        </xdr:grpSp>
        <xdr:cxnSp macro="">
          <xdr:nvCxnSpPr>
            <xdr:cNvPr id="479" name="Connettore 2 478">
              <a:extLst>
                <a:ext uri="{FF2B5EF4-FFF2-40B4-BE49-F238E27FC236}">
                  <a16:creationId xmlns:a16="http://schemas.microsoft.com/office/drawing/2014/main" id="{00000000-0008-0000-0100-0000DF010000}"/>
                </a:ext>
              </a:extLst>
            </xdr:cNvPr>
            <xdr:cNvCxnSpPr/>
          </xdr:nvCxnSpPr>
          <xdr:spPr>
            <a:xfrm flipV="1">
              <a:off x="3933825" y="36823650"/>
              <a:ext cx="0" cy="124777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0" name="Connettore 2 479">
              <a:extLst>
                <a:ext uri="{FF2B5EF4-FFF2-40B4-BE49-F238E27FC236}">
                  <a16:creationId xmlns:a16="http://schemas.microsoft.com/office/drawing/2014/main" id="{00000000-0008-0000-0100-0000E0010000}"/>
                </a:ext>
              </a:extLst>
            </xdr:cNvPr>
            <xdr:cNvCxnSpPr/>
          </xdr:nvCxnSpPr>
          <xdr:spPr>
            <a:xfrm flipV="1">
              <a:off x="3133725" y="36861750"/>
              <a:ext cx="0" cy="124777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447455</xdr:colOff>
      <xdr:row>1</xdr:row>
      <xdr:rowOff>94807</xdr:rowOff>
    </xdr:from>
    <xdr:to>
      <xdr:col>23</xdr:col>
      <xdr:colOff>615803</xdr:colOff>
      <xdr:row>15</xdr:row>
      <xdr:rowOff>11518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B01B5D4-FFE0-1324-A4D6-98F247F1C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341128</xdr:colOff>
      <xdr:row>16</xdr:row>
      <xdr:rowOff>112528</xdr:rowOff>
    </xdr:from>
    <xdr:to>
      <xdr:col>23</xdr:col>
      <xdr:colOff>509476</xdr:colOff>
      <xdr:row>30</xdr:row>
      <xdr:rowOff>2658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1B0D4A8-801C-C737-C876-C12B92490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181639</xdr:colOff>
      <xdr:row>15</xdr:row>
      <xdr:rowOff>85946</xdr:rowOff>
    </xdr:from>
    <xdr:to>
      <xdr:col>23</xdr:col>
      <xdr:colOff>349988</xdr:colOff>
      <xdr:row>29</xdr:row>
      <xdr:rowOff>20378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991F5A3-B555-D327-E256-55F5F6D1B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412012</xdr:colOff>
      <xdr:row>47</xdr:row>
      <xdr:rowOff>6202</xdr:rowOff>
    </xdr:from>
    <xdr:to>
      <xdr:col>22</xdr:col>
      <xdr:colOff>474035</xdr:colOff>
      <xdr:row>61</xdr:row>
      <xdr:rowOff>2657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59A78FA-1366-277F-EBCA-2287DC5A6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385431</xdr:colOff>
      <xdr:row>46</xdr:row>
      <xdr:rowOff>174552</xdr:rowOff>
    </xdr:from>
    <xdr:to>
      <xdr:col>22</xdr:col>
      <xdr:colOff>447454</xdr:colOff>
      <xdr:row>60</xdr:row>
      <xdr:rowOff>179868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7FF38CF-522B-EE5B-5563-DFDE45031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686686</xdr:colOff>
      <xdr:row>46</xdr:row>
      <xdr:rowOff>121388</xdr:rowOff>
    </xdr:from>
    <xdr:to>
      <xdr:col>21</xdr:col>
      <xdr:colOff>155058</xdr:colOff>
      <xdr:row>60</xdr:row>
      <xdr:rowOff>126704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2E6CF67-F3B4-8F95-27D4-C8842FEBD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1"/>
  <sheetViews>
    <sheetView topLeftCell="A11" workbookViewId="0">
      <selection activeCell="H154" sqref="H154"/>
    </sheetView>
  </sheetViews>
  <sheetFormatPr defaultColWidth="14.44140625" defaultRowHeight="15" customHeight="1" x14ac:dyDescent="0.25"/>
  <cols>
    <col min="1" max="8" width="11.5546875" style="2" customWidth="1"/>
    <col min="9" max="15" width="11.5546875" customWidth="1"/>
    <col min="16" max="26" width="9" customWidth="1"/>
  </cols>
  <sheetData>
    <row r="1" spans="1:7" ht="12.75" customHeight="1" x14ac:dyDescent="0.25">
      <c r="A1" s="1" t="s">
        <v>0</v>
      </c>
    </row>
    <row r="2" spans="1:7" ht="12.75" customHeight="1" x14ac:dyDescent="0.25">
      <c r="A2" s="1"/>
    </row>
    <row r="3" spans="1:7" ht="12.75" customHeight="1" x14ac:dyDescent="0.25">
      <c r="A3" s="4" t="s">
        <v>1</v>
      </c>
    </row>
    <row r="4" spans="1:7" ht="14.25" customHeight="1" x14ac:dyDescent="0.25">
      <c r="A4" s="4" t="s">
        <v>3</v>
      </c>
    </row>
    <row r="5" spans="1:7" ht="12.75" customHeight="1" x14ac:dyDescent="0.25"/>
    <row r="6" spans="1:7" ht="12.75" customHeight="1" x14ac:dyDescent="0.25">
      <c r="G6" s="3"/>
    </row>
    <row r="7" spans="1:7" ht="12.75" customHeight="1" x14ac:dyDescent="0.25"/>
    <row r="8" spans="1:7" ht="12.75" customHeight="1" x14ac:dyDescent="0.25"/>
    <row r="9" spans="1:7" ht="12.75" customHeight="1" x14ac:dyDescent="0.25"/>
    <row r="10" spans="1:7" ht="12.75" customHeight="1" x14ac:dyDescent="0.25"/>
    <row r="11" spans="1:7" ht="12.75" customHeight="1" x14ac:dyDescent="0.25"/>
    <row r="12" spans="1:7" ht="12.75" customHeight="1" x14ac:dyDescent="0.25"/>
    <row r="13" spans="1:7" ht="12.75" customHeight="1" x14ac:dyDescent="0.25">
      <c r="A13" s="5"/>
    </row>
    <row r="14" spans="1:7" ht="12.75" customHeight="1" x14ac:dyDescent="0.25">
      <c r="A14" s="5"/>
    </row>
    <row r="15" spans="1:7" ht="12.75" customHeight="1" x14ac:dyDescent="0.25">
      <c r="A15" s="5"/>
    </row>
    <row r="16" spans="1:7" ht="12.75" customHeight="1" x14ac:dyDescent="0.25">
      <c r="A16" s="5"/>
    </row>
    <row r="17" spans="1:4" ht="15" customHeight="1" x14ac:dyDescent="0.25">
      <c r="A17" s="6" t="s">
        <v>4</v>
      </c>
      <c r="B17" s="6" t="s">
        <v>5</v>
      </c>
      <c r="C17" s="6" t="s">
        <v>6</v>
      </c>
      <c r="D17" s="6" t="s">
        <v>7</v>
      </c>
    </row>
    <row r="18" spans="1:4" ht="14.25" customHeight="1" x14ac:dyDescent="0.25">
      <c r="A18" s="6">
        <v>0</v>
      </c>
      <c r="B18" s="6"/>
      <c r="C18" s="6"/>
      <c r="D18" s="6"/>
    </row>
    <row r="19" spans="1:4" ht="18" customHeight="1" x14ac:dyDescent="0.25">
      <c r="A19" s="6">
        <v>10</v>
      </c>
      <c r="B19" s="6"/>
      <c r="C19" s="6"/>
      <c r="D19" s="6"/>
    </row>
    <row r="20" spans="1:4" ht="16.5" customHeight="1" x14ac:dyDescent="0.25">
      <c r="A20" s="6">
        <v>20</v>
      </c>
      <c r="B20" s="6"/>
      <c r="C20" s="6"/>
      <c r="D20" s="6"/>
    </row>
    <row r="21" spans="1:4" ht="14.25" customHeight="1" x14ac:dyDescent="0.25">
      <c r="A21" s="6">
        <v>30</v>
      </c>
      <c r="B21" s="6"/>
      <c r="C21" s="6"/>
      <c r="D21" s="6"/>
    </row>
    <row r="22" spans="1:4" ht="18" customHeight="1" x14ac:dyDescent="0.25">
      <c r="A22" s="6">
        <v>40</v>
      </c>
      <c r="B22" s="6"/>
      <c r="C22" s="6"/>
      <c r="D22" s="6"/>
    </row>
    <row r="23" spans="1:4" ht="14.25" customHeight="1" x14ac:dyDescent="0.25">
      <c r="A23" s="6">
        <v>45</v>
      </c>
      <c r="B23" s="6"/>
      <c r="C23" s="6"/>
      <c r="D23" s="6"/>
    </row>
    <row r="24" spans="1:4" ht="14.25" customHeight="1" x14ac:dyDescent="0.25">
      <c r="A24" s="6">
        <v>50</v>
      </c>
      <c r="B24" s="6"/>
      <c r="C24" s="6"/>
      <c r="D24" s="6"/>
    </row>
    <row r="25" spans="1:4" ht="14.25" customHeight="1" x14ac:dyDescent="0.25">
      <c r="A25" s="6">
        <v>60</v>
      </c>
      <c r="B25" s="6"/>
      <c r="C25" s="6"/>
      <c r="D25" s="6"/>
    </row>
    <row r="26" spans="1:4" ht="18" customHeight="1" x14ac:dyDescent="0.25">
      <c r="A26" s="6">
        <v>70</v>
      </c>
      <c r="B26" s="6"/>
      <c r="C26" s="6"/>
      <c r="D26" s="6"/>
    </row>
    <row r="27" spans="1:4" ht="14.25" customHeight="1" x14ac:dyDescent="0.25">
      <c r="A27" s="6">
        <v>80</v>
      </c>
      <c r="B27" s="6"/>
      <c r="C27" s="6"/>
      <c r="D27" s="6"/>
    </row>
    <row r="28" spans="1:4" ht="14.25" customHeight="1" x14ac:dyDescent="0.25">
      <c r="A28" s="6">
        <v>90</v>
      </c>
      <c r="B28" s="6"/>
      <c r="C28" s="6"/>
      <c r="D28" s="6"/>
    </row>
    <row r="29" spans="1:4" ht="14.25" customHeight="1" x14ac:dyDescent="0.25">
      <c r="A29" s="6">
        <v>100</v>
      </c>
      <c r="B29" s="6"/>
      <c r="C29" s="6"/>
      <c r="D29" s="6"/>
    </row>
    <row r="30" spans="1:4" ht="14.25" customHeight="1" x14ac:dyDescent="0.25">
      <c r="A30" s="6">
        <v>110</v>
      </c>
      <c r="B30" s="6"/>
      <c r="C30" s="6"/>
      <c r="D30" s="6"/>
    </row>
    <row r="31" spans="1:4" ht="14.25" customHeight="1" x14ac:dyDescent="0.25">
      <c r="A31" s="6">
        <v>120</v>
      </c>
      <c r="B31" s="6"/>
      <c r="C31" s="6"/>
      <c r="D31" s="6"/>
    </row>
    <row r="32" spans="1:4" ht="14.25" customHeight="1" x14ac:dyDescent="0.25">
      <c r="A32" s="6">
        <v>130</v>
      </c>
      <c r="B32" s="6"/>
      <c r="C32" s="6"/>
      <c r="D32" s="6"/>
    </row>
    <row r="33" spans="1:4" ht="14.25" customHeight="1" x14ac:dyDescent="0.25">
      <c r="A33" s="6">
        <v>140</v>
      </c>
      <c r="B33" s="6"/>
      <c r="C33" s="6"/>
      <c r="D33" s="6"/>
    </row>
    <row r="34" spans="1:4" ht="14.25" customHeight="1" x14ac:dyDescent="0.25">
      <c r="A34" s="6">
        <v>150</v>
      </c>
      <c r="B34" s="6"/>
      <c r="C34" s="6"/>
      <c r="D34" s="6"/>
    </row>
    <row r="35" spans="1:4" ht="14.25" customHeight="1" x14ac:dyDescent="0.25">
      <c r="A35" s="6">
        <v>160</v>
      </c>
      <c r="B35" s="6"/>
      <c r="C35" s="6"/>
      <c r="D35" s="6"/>
    </row>
    <row r="36" spans="1:4" ht="14.25" customHeight="1" x14ac:dyDescent="0.25">
      <c r="A36" s="6">
        <v>170</v>
      </c>
      <c r="B36" s="6"/>
      <c r="C36" s="6"/>
      <c r="D36" s="6"/>
    </row>
    <row r="37" spans="1:4" ht="14.25" customHeight="1" x14ac:dyDescent="0.25">
      <c r="A37" s="6">
        <v>180</v>
      </c>
      <c r="B37" s="6"/>
      <c r="C37" s="6"/>
      <c r="D37" s="6"/>
    </row>
    <row r="38" spans="1:4" ht="12.75" customHeight="1" x14ac:dyDescent="0.25"/>
    <row r="39" spans="1:4" ht="12.75" customHeight="1" x14ac:dyDescent="0.25"/>
    <row r="40" spans="1:4" ht="12.75" customHeight="1" x14ac:dyDescent="0.25">
      <c r="A40" s="3" t="s">
        <v>2</v>
      </c>
    </row>
    <row r="41" spans="1:4" ht="12.75" customHeight="1" x14ac:dyDescent="0.25">
      <c r="A41" s="7" t="s">
        <v>41</v>
      </c>
    </row>
    <row r="42" spans="1:4" ht="12.75" customHeight="1" x14ac:dyDescent="0.25"/>
    <row r="43" spans="1:4" ht="12.75" customHeight="1" x14ac:dyDescent="0.25"/>
    <row r="44" spans="1:4" ht="12.75" customHeight="1" x14ac:dyDescent="0.25"/>
    <row r="45" spans="1:4" ht="12.75" customHeight="1" x14ac:dyDescent="0.25"/>
    <row r="46" spans="1:4" ht="12.75" customHeight="1" x14ac:dyDescent="0.25"/>
    <row r="47" spans="1:4" ht="12.75" customHeight="1" x14ac:dyDescent="0.25"/>
    <row r="48" spans="1:4" ht="12.75" customHeight="1" x14ac:dyDescent="0.25"/>
    <row r="49" spans="1:5" ht="12.75" customHeight="1" x14ac:dyDescent="0.25"/>
    <row r="50" spans="1:5" ht="12.75" customHeight="1" x14ac:dyDescent="0.25"/>
    <row r="51" spans="1:5" ht="12.75" customHeight="1" x14ac:dyDescent="0.25"/>
    <row r="52" spans="1:5" ht="12.75" customHeight="1" x14ac:dyDescent="0.25"/>
    <row r="53" spans="1:5" ht="12.75" customHeight="1" x14ac:dyDescent="0.25"/>
    <row r="54" spans="1:5" ht="12.75" customHeight="1" x14ac:dyDescent="0.25"/>
    <row r="55" spans="1:5" ht="12.75" customHeight="1" x14ac:dyDescent="0.25">
      <c r="A55" s="3" t="s">
        <v>8</v>
      </c>
    </row>
    <row r="56" spans="1:5" ht="12.75" customHeight="1" x14ac:dyDescent="0.25">
      <c r="A56" s="3" t="s">
        <v>9</v>
      </c>
    </row>
    <row r="57" spans="1:5" ht="16.5" customHeight="1" x14ac:dyDescent="0.25">
      <c r="A57" s="3" t="s">
        <v>10</v>
      </c>
      <c r="D57" s="48" t="s">
        <v>11</v>
      </c>
      <c r="E57" s="49"/>
    </row>
    <row r="58" spans="1:5" ht="16.5" customHeight="1" x14ac:dyDescent="0.25"/>
    <row r="59" spans="1:5" ht="16.5" customHeight="1" x14ac:dyDescent="0.25">
      <c r="A59" s="3" t="s">
        <v>12</v>
      </c>
    </row>
    <row r="60" spans="1:5" ht="14.25" customHeight="1" x14ac:dyDescent="0.25">
      <c r="A60" s="3" t="s">
        <v>13</v>
      </c>
    </row>
    <row r="61" spans="1:5" ht="14.25" customHeight="1" x14ac:dyDescent="0.25"/>
    <row r="62" spans="1:5" ht="14.25" customHeight="1" x14ac:dyDescent="0.25">
      <c r="A62" s="6"/>
      <c r="B62" s="48" t="s">
        <v>14</v>
      </c>
      <c r="C62" s="49"/>
      <c r="D62" s="48" t="s">
        <v>15</v>
      </c>
      <c r="E62" s="49"/>
    </row>
    <row r="63" spans="1:5" ht="14.25" customHeight="1" x14ac:dyDescent="0.25">
      <c r="A63" s="6" t="s">
        <v>16</v>
      </c>
      <c r="B63" s="6" t="s">
        <v>17</v>
      </c>
      <c r="C63" s="6" t="s">
        <v>18</v>
      </c>
      <c r="D63" s="6" t="s">
        <v>19</v>
      </c>
      <c r="E63" s="6" t="s">
        <v>20</v>
      </c>
    </row>
    <row r="64" spans="1:5" ht="14.25" customHeight="1" x14ac:dyDescent="0.25">
      <c r="A64" s="6"/>
      <c r="B64" s="6"/>
      <c r="C64" s="6"/>
      <c r="D64" s="6"/>
      <c r="E64" s="6"/>
    </row>
    <row r="65" spans="1:5" ht="14.25" customHeight="1" x14ac:dyDescent="0.25">
      <c r="A65" s="6"/>
      <c r="B65" s="6"/>
      <c r="C65" s="6"/>
      <c r="D65" s="6"/>
      <c r="E65" s="6"/>
    </row>
    <row r="66" spans="1:5" ht="14.25" customHeight="1" x14ac:dyDescent="0.25">
      <c r="A66" s="6"/>
      <c r="B66" s="6"/>
      <c r="C66" s="6"/>
      <c r="D66" s="6"/>
      <c r="E66" s="6"/>
    </row>
    <row r="67" spans="1:5" ht="14.25" customHeight="1" x14ac:dyDescent="0.25">
      <c r="A67" s="6"/>
      <c r="B67" s="6"/>
      <c r="C67" s="6"/>
      <c r="D67" s="6"/>
      <c r="E67" s="6"/>
    </row>
    <row r="68" spans="1:5" ht="14.25" customHeight="1" x14ac:dyDescent="0.25">
      <c r="A68" s="6"/>
      <c r="B68" s="6"/>
      <c r="C68" s="6"/>
      <c r="D68" s="6"/>
      <c r="E68" s="6"/>
    </row>
    <row r="69" spans="1:5" ht="14.25" customHeight="1" x14ac:dyDescent="0.25">
      <c r="A69" s="6"/>
      <c r="B69" s="6"/>
      <c r="C69" s="6"/>
      <c r="D69" s="6"/>
      <c r="E69" s="6"/>
    </row>
    <row r="70" spans="1:5" ht="14.25" customHeight="1" x14ac:dyDescent="0.25"/>
    <row r="71" spans="1:5" ht="14.25" customHeight="1" x14ac:dyDescent="0.25"/>
    <row r="72" spans="1:5" ht="14.25" customHeight="1" x14ac:dyDescent="0.25"/>
    <row r="73" spans="1:5" ht="14.25" customHeight="1" x14ac:dyDescent="0.25"/>
    <row r="74" spans="1:5" ht="14.25" customHeight="1" x14ac:dyDescent="0.25"/>
    <row r="75" spans="1:5" ht="14.25" customHeight="1" x14ac:dyDescent="0.25">
      <c r="A75" s="4" t="s">
        <v>21</v>
      </c>
    </row>
    <row r="76" spans="1:5" ht="14.25" customHeight="1" x14ac:dyDescent="0.25">
      <c r="A76" s="15" t="s">
        <v>49</v>
      </c>
    </row>
    <row r="77" spans="1:5" ht="14.25" customHeight="1" x14ac:dyDescent="0.25"/>
    <row r="78" spans="1:5" ht="14.25" customHeight="1" x14ac:dyDescent="0.25">
      <c r="A78" s="14" t="s">
        <v>24</v>
      </c>
    </row>
    <row r="79" spans="1:5" ht="14.25" customHeight="1" x14ac:dyDescent="0.25">
      <c r="A79" s="14" t="s">
        <v>27</v>
      </c>
    </row>
    <row r="80" spans="1:5" ht="14.25" customHeight="1" x14ac:dyDescent="0.25">
      <c r="A80" s="14" t="s">
        <v>28</v>
      </c>
    </row>
    <row r="81" spans="1:1" ht="14.25" customHeight="1" x14ac:dyDescent="0.25"/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>
      <c r="A89" s="14" t="s">
        <v>29</v>
      </c>
    </row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spans="1:6" ht="14.25" customHeight="1" x14ac:dyDescent="0.25"/>
    <row r="98" spans="1:6" ht="14.25" customHeight="1" x14ac:dyDescent="0.25"/>
    <row r="99" spans="1:6" ht="14.25" customHeight="1" x14ac:dyDescent="0.25">
      <c r="A99" s="3" t="s">
        <v>30</v>
      </c>
      <c r="B99" s="6"/>
      <c r="C99" s="48" t="s">
        <v>31</v>
      </c>
      <c r="D99" s="49"/>
      <c r="E99" s="48" t="s">
        <v>32</v>
      </c>
      <c r="F99" s="49"/>
    </row>
    <row r="100" spans="1:6" ht="14.25" customHeight="1" x14ac:dyDescent="0.25">
      <c r="B100" s="6" t="s">
        <v>33</v>
      </c>
      <c r="C100" s="6" t="s">
        <v>5</v>
      </c>
      <c r="D100" s="6" t="s">
        <v>26</v>
      </c>
      <c r="E100" s="6" t="s">
        <v>5</v>
      </c>
      <c r="F100" s="6" t="s">
        <v>26</v>
      </c>
    </row>
    <row r="101" spans="1:6" ht="14.25" customHeight="1" x14ac:dyDescent="0.25">
      <c r="B101" s="6">
        <v>0</v>
      </c>
      <c r="C101" s="6"/>
      <c r="D101" s="6">
        <v>1</v>
      </c>
      <c r="E101" s="6"/>
      <c r="F101" s="6"/>
    </row>
    <row r="102" spans="1:6" ht="14.25" customHeight="1" x14ac:dyDescent="0.25">
      <c r="B102" s="6">
        <v>90</v>
      </c>
      <c r="C102" s="6"/>
      <c r="D102" s="6"/>
      <c r="E102" s="6"/>
      <c r="F102" s="6"/>
    </row>
    <row r="103" spans="1:6" ht="14.25" customHeight="1" x14ac:dyDescent="0.25">
      <c r="B103" s="6">
        <v>45</v>
      </c>
      <c r="C103" s="6"/>
      <c r="D103" s="6"/>
      <c r="E103" s="6"/>
      <c r="F103" s="6"/>
    </row>
    <row r="104" spans="1:6" ht="14.25" customHeight="1" x14ac:dyDescent="0.25">
      <c r="B104" s="9"/>
    </row>
    <row r="105" spans="1:6" ht="14.25" customHeight="1" x14ac:dyDescent="0.25"/>
    <row r="106" spans="1:6" ht="14.25" customHeight="1" x14ac:dyDescent="0.25">
      <c r="A106" s="3" t="s">
        <v>38</v>
      </c>
      <c r="B106" s="6"/>
      <c r="C106" s="48" t="s">
        <v>39</v>
      </c>
      <c r="D106" s="49"/>
      <c r="E106" s="9"/>
      <c r="F106" s="9"/>
    </row>
    <row r="107" spans="1:6" ht="14.25" customHeight="1" x14ac:dyDescent="0.25">
      <c r="B107" s="10" t="s">
        <v>18</v>
      </c>
      <c r="C107" s="6" t="s">
        <v>5</v>
      </c>
      <c r="D107" s="6" t="s">
        <v>26</v>
      </c>
      <c r="E107" s="11" t="s">
        <v>40</v>
      </c>
      <c r="F107" s="9"/>
    </row>
    <row r="108" spans="1:6" ht="14.25" customHeight="1" x14ac:dyDescent="0.25">
      <c r="B108" s="6">
        <v>0</v>
      </c>
      <c r="C108" s="6"/>
      <c r="D108" s="6"/>
      <c r="E108" s="9"/>
      <c r="F108" s="9"/>
    </row>
    <row r="109" spans="1:6" ht="14.25" customHeight="1" x14ac:dyDescent="0.25">
      <c r="B109" s="6"/>
      <c r="C109" s="6"/>
      <c r="D109" s="6"/>
      <c r="E109" s="9"/>
      <c r="F109" s="9"/>
    </row>
    <row r="110" spans="1:6" ht="14.25" customHeight="1" x14ac:dyDescent="0.25">
      <c r="B110" s="6"/>
      <c r="C110" s="6"/>
      <c r="D110" s="6"/>
      <c r="E110" s="9"/>
      <c r="F110" s="9"/>
    </row>
    <row r="111" spans="1:6" ht="14.25" customHeight="1" x14ac:dyDescent="0.25">
      <c r="B111" s="6"/>
      <c r="C111" s="6"/>
      <c r="D111" s="6"/>
    </row>
    <row r="112" spans="1:6" ht="14.25" customHeight="1" x14ac:dyDescent="0.25">
      <c r="B112" s="6"/>
      <c r="C112" s="6"/>
      <c r="D112" s="6"/>
    </row>
    <row r="113" spans="1:6" ht="14.25" customHeight="1" x14ac:dyDescent="0.25">
      <c r="B113" s="6"/>
      <c r="C113" s="6"/>
      <c r="D113" s="6"/>
    </row>
    <row r="114" spans="1:6" ht="14.25" customHeight="1" x14ac:dyDescent="0.25">
      <c r="B114" s="6"/>
      <c r="C114" s="6"/>
      <c r="D114" s="6"/>
    </row>
    <row r="115" spans="1:6" ht="14.25" customHeight="1" x14ac:dyDescent="0.25">
      <c r="B115" s="6"/>
      <c r="C115" s="6"/>
      <c r="D115" s="6"/>
    </row>
    <row r="116" spans="1:6" ht="14.25" customHeight="1" x14ac:dyDescent="0.25">
      <c r="B116" s="6"/>
      <c r="C116" s="6"/>
      <c r="D116" s="6"/>
    </row>
    <row r="117" spans="1:6" ht="14.25" customHeight="1" x14ac:dyDescent="0.25">
      <c r="B117" s="6"/>
      <c r="C117" s="6"/>
      <c r="D117" s="6"/>
    </row>
    <row r="118" spans="1:6" ht="14.25" customHeight="1" x14ac:dyDescent="0.25">
      <c r="B118" s="6"/>
      <c r="C118" s="6"/>
      <c r="D118" s="6"/>
    </row>
    <row r="119" spans="1:6" ht="14.25" customHeight="1" x14ac:dyDescent="0.25">
      <c r="B119" s="6"/>
      <c r="C119" s="6"/>
      <c r="D119" s="6"/>
    </row>
    <row r="120" spans="1:6" ht="14.25" customHeight="1" x14ac:dyDescent="0.25">
      <c r="B120" s="6"/>
      <c r="C120" s="6"/>
      <c r="D120" s="6"/>
    </row>
    <row r="121" spans="1:6" ht="14.25" customHeight="1" x14ac:dyDescent="0.25"/>
    <row r="122" spans="1:6" ht="14.25" customHeight="1" x14ac:dyDescent="0.25">
      <c r="A122" s="8" t="s">
        <v>42</v>
      </c>
      <c r="B122" s="2" t="s">
        <v>43</v>
      </c>
      <c r="D122" s="12" t="s">
        <v>44</v>
      </c>
    </row>
    <row r="123" spans="1:6" ht="14.25" customHeight="1" x14ac:dyDescent="0.25">
      <c r="B123" s="6"/>
      <c r="C123" s="48" t="s">
        <v>22</v>
      </c>
      <c r="D123" s="49"/>
      <c r="E123" s="48" t="s">
        <v>23</v>
      </c>
      <c r="F123" s="49"/>
    </row>
    <row r="124" spans="1:6" ht="14.25" customHeight="1" x14ac:dyDescent="0.25">
      <c r="B124" s="6" t="s">
        <v>25</v>
      </c>
      <c r="C124" s="6" t="s">
        <v>5</v>
      </c>
      <c r="D124" s="6" t="s">
        <v>26</v>
      </c>
      <c r="E124" s="6" t="s">
        <v>5</v>
      </c>
      <c r="F124" s="6" t="s">
        <v>26</v>
      </c>
    </row>
    <row r="125" spans="1:6" ht="14.25" customHeight="1" x14ac:dyDescent="0.25">
      <c r="B125" s="6">
        <v>0</v>
      </c>
      <c r="C125" s="6"/>
      <c r="D125" s="6">
        <v>20</v>
      </c>
      <c r="E125" s="6"/>
      <c r="F125" s="6"/>
    </row>
    <row r="126" spans="1:6" ht="14.25" customHeight="1" x14ac:dyDescent="0.25">
      <c r="B126" s="6">
        <v>15</v>
      </c>
      <c r="C126" s="6"/>
      <c r="D126" s="6">
        <v>25</v>
      </c>
      <c r="E126" s="6"/>
      <c r="F126" s="6"/>
    </row>
    <row r="127" spans="1:6" ht="14.25" customHeight="1" x14ac:dyDescent="0.25">
      <c r="B127" s="6">
        <v>30</v>
      </c>
      <c r="C127" s="6"/>
      <c r="D127" s="6"/>
      <c r="E127" s="6"/>
      <c r="F127" s="6"/>
    </row>
    <row r="128" spans="1:6" ht="14.25" customHeight="1" x14ac:dyDescent="0.25">
      <c r="B128" s="6">
        <v>45</v>
      </c>
      <c r="C128" s="6"/>
      <c r="D128" s="6">
        <v>30</v>
      </c>
      <c r="E128" s="6"/>
      <c r="F128" s="6"/>
    </row>
    <row r="129" spans="2:8" ht="14.25" customHeight="1" x14ac:dyDescent="0.25">
      <c r="B129" s="6">
        <v>60</v>
      </c>
      <c r="C129" s="6"/>
      <c r="D129" s="6">
        <v>40</v>
      </c>
      <c r="E129" s="6"/>
      <c r="F129" s="6"/>
    </row>
    <row r="130" spans="2:8" ht="14.25" customHeight="1" x14ac:dyDescent="0.25">
      <c r="B130" s="6">
        <v>75</v>
      </c>
      <c r="C130" s="6"/>
      <c r="D130" s="6"/>
      <c r="E130" s="6"/>
      <c r="F130" s="6"/>
    </row>
    <row r="131" spans="2:8" ht="14.25" customHeight="1" x14ac:dyDescent="0.25">
      <c r="B131" s="6">
        <v>90</v>
      </c>
      <c r="C131" s="6"/>
      <c r="D131" s="6"/>
      <c r="E131" s="6"/>
      <c r="F131" s="6"/>
    </row>
    <row r="132" spans="2:8" ht="14.25" customHeight="1" x14ac:dyDescent="0.25">
      <c r="B132" s="6">
        <v>105</v>
      </c>
      <c r="C132" s="6"/>
      <c r="D132" s="6">
        <v>50</v>
      </c>
      <c r="E132" s="6"/>
      <c r="F132" s="6"/>
    </row>
    <row r="133" spans="2:8" ht="14.25" customHeight="1" x14ac:dyDescent="0.25">
      <c r="B133" s="6">
        <v>120</v>
      </c>
      <c r="C133" s="6"/>
      <c r="D133" s="6">
        <v>70</v>
      </c>
      <c r="E133" s="6"/>
      <c r="F133" s="6"/>
    </row>
    <row r="134" spans="2:8" ht="14.25" customHeight="1" x14ac:dyDescent="0.25">
      <c r="B134" s="6">
        <v>135</v>
      </c>
      <c r="C134" s="6"/>
      <c r="D134" s="6"/>
      <c r="E134" s="6"/>
      <c r="F134" s="6"/>
      <c r="H134" s="3"/>
    </row>
    <row r="135" spans="2:8" ht="14.25" customHeight="1" x14ac:dyDescent="0.25">
      <c r="B135" s="6">
        <v>150</v>
      </c>
      <c r="C135" s="6"/>
      <c r="D135" s="6"/>
      <c r="E135" s="6"/>
      <c r="F135" s="6"/>
    </row>
    <row r="136" spans="2:8" ht="14.25" customHeight="1" x14ac:dyDescent="0.25">
      <c r="B136" s="6">
        <v>165</v>
      </c>
      <c r="C136" s="6"/>
      <c r="D136" s="6">
        <v>20</v>
      </c>
      <c r="E136" s="6"/>
      <c r="F136" s="6"/>
    </row>
    <row r="137" spans="2:8" ht="14.25" customHeight="1" x14ac:dyDescent="0.25">
      <c r="B137" s="6">
        <v>180</v>
      </c>
      <c r="C137" s="6"/>
      <c r="D137" s="6">
        <v>15</v>
      </c>
      <c r="E137" s="6"/>
      <c r="F137" s="6"/>
    </row>
    <row r="138" spans="2:8" ht="14.25" customHeight="1" x14ac:dyDescent="0.25">
      <c r="B138" s="6">
        <v>195</v>
      </c>
      <c r="C138" s="6"/>
      <c r="D138" s="6"/>
      <c r="E138" s="6"/>
      <c r="F138" s="6"/>
    </row>
    <row r="139" spans="2:8" ht="14.25" customHeight="1" x14ac:dyDescent="0.25">
      <c r="B139" s="6">
        <v>210</v>
      </c>
      <c r="C139" s="6"/>
      <c r="D139" s="6">
        <v>70</v>
      </c>
      <c r="E139" s="6"/>
      <c r="F139" s="6"/>
    </row>
    <row r="140" spans="2:8" ht="14.25" customHeight="1" x14ac:dyDescent="0.25">
      <c r="B140" s="6">
        <v>225</v>
      </c>
      <c r="C140" s="6"/>
      <c r="D140" s="6"/>
      <c r="E140" s="6"/>
      <c r="F140" s="6"/>
    </row>
    <row r="141" spans="2:8" ht="14.25" customHeight="1" x14ac:dyDescent="0.25">
      <c r="B141" s="6">
        <v>240</v>
      </c>
      <c r="C141" s="6"/>
      <c r="D141" s="6"/>
      <c r="E141" s="6"/>
      <c r="F141" s="6"/>
    </row>
    <row r="142" spans="2:8" ht="14.25" customHeight="1" x14ac:dyDescent="0.25">
      <c r="B142" s="6">
        <v>255</v>
      </c>
      <c r="C142" s="6"/>
      <c r="D142" s="6">
        <v>10</v>
      </c>
      <c r="E142" s="6"/>
      <c r="F142" s="6"/>
    </row>
    <row r="143" spans="2:8" ht="14.25" customHeight="1" x14ac:dyDescent="0.25">
      <c r="B143" s="6">
        <v>270</v>
      </c>
      <c r="C143" s="6"/>
      <c r="D143" s="6">
        <v>50</v>
      </c>
      <c r="E143" s="6"/>
      <c r="F143" s="6"/>
    </row>
    <row r="144" spans="2:8" ht="14.25" customHeight="1" x14ac:dyDescent="0.25">
      <c r="B144" s="6">
        <v>285</v>
      </c>
      <c r="C144" s="6"/>
      <c r="D144" s="6"/>
      <c r="E144" s="6"/>
      <c r="F144" s="6"/>
    </row>
    <row r="145" spans="1:6" ht="14.25" customHeight="1" x14ac:dyDescent="0.25">
      <c r="B145" s="6">
        <v>300</v>
      </c>
      <c r="C145" s="6"/>
      <c r="D145" s="6">
        <v>50</v>
      </c>
      <c r="E145" s="6"/>
      <c r="F145" s="6"/>
    </row>
    <row r="146" spans="1:6" ht="14.25" customHeight="1" x14ac:dyDescent="0.25">
      <c r="B146" s="6">
        <v>315</v>
      </c>
      <c r="C146" s="6"/>
      <c r="D146" s="6"/>
      <c r="E146" s="6"/>
      <c r="F146" s="6"/>
    </row>
    <row r="147" spans="1:6" ht="14.25" customHeight="1" x14ac:dyDescent="0.25">
      <c r="B147" s="6">
        <v>330</v>
      </c>
      <c r="C147" s="6"/>
      <c r="D147" s="6">
        <v>40</v>
      </c>
      <c r="E147" s="6"/>
      <c r="F147" s="6"/>
    </row>
    <row r="148" spans="1:6" ht="14.25" customHeight="1" x14ac:dyDescent="0.25">
      <c r="B148" s="6">
        <v>345</v>
      </c>
      <c r="C148" s="6"/>
      <c r="D148" s="6">
        <v>60</v>
      </c>
      <c r="E148" s="6"/>
      <c r="F148" s="6"/>
    </row>
    <row r="149" spans="1:6" ht="14.25" customHeight="1" x14ac:dyDescent="0.25"/>
    <row r="150" spans="1:6" ht="14.25" customHeight="1" x14ac:dyDescent="0.25">
      <c r="A150" s="3" t="s">
        <v>34</v>
      </c>
    </row>
    <row r="151" spans="1:6" ht="14.25" customHeight="1" x14ac:dyDescent="0.25">
      <c r="B151" s="6" t="s">
        <v>35</v>
      </c>
      <c r="C151" s="48" t="s">
        <v>36</v>
      </c>
      <c r="D151" s="49"/>
      <c r="E151" s="48" t="s">
        <v>37</v>
      </c>
      <c r="F151" s="49"/>
    </row>
    <row r="152" spans="1:6" ht="14.25" customHeight="1" x14ac:dyDescent="0.25">
      <c r="B152" s="6"/>
      <c r="C152" s="48"/>
      <c r="D152" s="49"/>
      <c r="E152" s="48"/>
      <c r="F152" s="49"/>
    </row>
    <row r="153" spans="1:6" ht="14.25" customHeight="1" x14ac:dyDescent="0.25">
      <c r="B153" s="6"/>
      <c r="C153" s="48"/>
      <c r="D153" s="49"/>
      <c r="E153" s="48"/>
      <c r="F153" s="49"/>
    </row>
    <row r="154" spans="1:6" ht="14.25" customHeight="1" x14ac:dyDescent="0.25"/>
    <row r="155" spans="1:6" ht="14.25" customHeight="1" x14ac:dyDescent="0.25"/>
    <row r="156" spans="1:6" ht="14.25" customHeight="1" x14ac:dyDescent="0.25"/>
    <row r="157" spans="1:6" ht="14.25" customHeight="1" x14ac:dyDescent="0.25"/>
    <row r="158" spans="1:6" ht="14.25" customHeight="1" x14ac:dyDescent="0.25"/>
    <row r="159" spans="1:6" ht="14.25" customHeight="1" x14ac:dyDescent="0.25"/>
    <row r="160" spans="1:6" ht="14.25" customHeight="1" x14ac:dyDescent="0.25"/>
    <row r="161" spans="1:2" ht="14.25" customHeight="1" x14ac:dyDescent="0.25"/>
    <row r="162" spans="1:2" ht="14.25" customHeight="1" x14ac:dyDescent="0.25"/>
    <row r="163" spans="1:2" ht="14.25" customHeight="1" x14ac:dyDescent="0.25"/>
    <row r="164" spans="1:2" ht="14.25" customHeight="1" x14ac:dyDescent="0.25"/>
    <row r="165" spans="1:2" ht="14.25" customHeight="1" x14ac:dyDescent="0.25"/>
    <row r="166" spans="1:2" ht="14.25" customHeight="1" x14ac:dyDescent="0.25"/>
    <row r="167" spans="1:2" ht="14.25" customHeight="1" x14ac:dyDescent="0.25"/>
    <row r="168" spans="1:2" ht="14.25" customHeight="1" x14ac:dyDescent="0.25"/>
    <row r="169" spans="1:2" ht="14.25" customHeight="1" x14ac:dyDescent="0.25"/>
    <row r="170" spans="1:2" ht="14.25" customHeight="1" x14ac:dyDescent="0.25"/>
    <row r="171" spans="1:2" ht="14.25" customHeight="1" x14ac:dyDescent="0.25"/>
    <row r="172" spans="1:2" ht="14.25" customHeight="1" x14ac:dyDescent="0.25">
      <c r="A172" s="1" t="s">
        <v>45</v>
      </c>
    </row>
    <row r="173" spans="1:2" ht="14.25" customHeight="1" x14ac:dyDescent="0.25">
      <c r="B173" s="13" t="s">
        <v>46</v>
      </c>
    </row>
    <row r="174" spans="1:2" ht="14.25" customHeight="1" x14ac:dyDescent="0.25"/>
    <row r="175" spans="1:2" ht="14.25" customHeight="1" x14ac:dyDescent="0.25"/>
    <row r="176" spans="1:2" ht="14.25" customHeight="1" x14ac:dyDescent="0.25"/>
    <row r="177" spans="2:2" ht="14.25" customHeight="1" x14ac:dyDescent="0.25"/>
    <row r="178" spans="2:2" ht="14.25" customHeight="1" x14ac:dyDescent="0.25"/>
    <row r="179" spans="2:2" ht="14.25" customHeight="1" x14ac:dyDescent="0.25"/>
    <row r="180" spans="2:2" ht="14.25" customHeight="1" x14ac:dyDescent="0.25"/>
    <row r="181" spans="2:2" ht="14.25" customHeight="1" x14ac:dyDescent="0.25"/>
    <row r="182" spans="2:2" ht="14.25" customHeight="1" x14ac:dyDescent="0.25"/>
    <row r="183" spans="2:2" ht="14.25" customHeight="1" x14ac:dyDescent="0.25"/>
    <row r="184" spans="2:2" ht="14.25" customHeight="1" x14ac:dyDescent="0.25"/>
    <row r="185" spans="2:2" ht="14.25" customHeight="1" x14ac:dyDescent="0.25"/>
    <row r="186" spans="2:2" ht="14.25" customHeight="1" x14ac:dyDescent="0.25"/>
    <row r="187" spans="2:2" ht="14.25" customHeight="1" x14ac:dyDescent="0.25">
      <c r="B187" s="13" t="s">
        <v>47</v>
      </c>
    </row>
    <row r="188" spans="2:2" ht="14.25" customHeight="1" x14ac:dyDescent="0.25">
      <c r="B188" s="13" t="s">
        <v>48</v>
      </c>
    </row>
    <row r="189" spans="2:2" ht="14.25" customHeight="1" x14ac:dyDescent="0.25"/>
    <row r="190" spans="2:2" ht="14.25" customHeight="1" x14ac:dyDescent="0.25"/>
    <row r="191" spans="2:2" ht="14.25" customHeight="1" x14ac:dyDescent="0.25"/>
    <row r="192" spans="2: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</sheetData>
  <mergeCells count="14">
    <mergeCell ref="C99:D99"/>
    <mergeCell ref="E99:F99"/>
    <mergeCell ref="C153:D153"/>
    <mergeCell ref="E153:F153"/>
    <mergeCell ref="D57:E57"/>
    <mergeCell ref="B62:C62"/>
    <mergeCell ref="D62:E62"/>
    <mergeCell ref="C123:D123"/>
    <mergeCell ref="E123:F123"/>
    <mergeCell ref="C151:D151"/>
    <mergeCell ref="E151:F151"/>
    <mergeCell ref="C106:D106"/>
    <mergeCell ref="C152:D152"/>
    <mergeCell ref="E152:F152"/>
  </mergeCells>
  <pageMargins left="0.7" right="0.7" top="0.75" bottom="0.75" header="0" footer="0"/>
  <pageSetup orientation="landscape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2"/>
  <sheetViews>
    <sheetView tabSelected="1" topLeftCell="B42" zoomScale="86" zoomScaleNormal="86" workbookViewId="0">
      <selection activeCell="G55" sqref="G55"/>
    </sheetView>
  </sheetViews>
  <sheetFormatPr defaultColWidth="9.109375" defaultRowHeight="14.4" x14ac:dyDescent="0.3"/>
  <cols>
    <col min="1" max="1" width="4.88671875" style="18" customWidth="1"/>
    <col min="2" max="2" width="14.6640625" style="18" customWidth="1"/>
    <col min="3" max="3" width="11.33203125" style="18" customWidth="1"/>
    <col min="4" max="4" width="11.6640625" style="18" customWidth="1"/>
    <col min="5" max="5" width="18.33203125" style="18" bestFit="1" customWidth="1"/>
    <col min="6" max="6" width="10.5546875" style="18" bestFit="1" customWidth="1"/>
    <col min="7" max="7" width="13" style="18" customWidth="1"/>
    <col min="8" max="9" width="9.109375" style="18"/>
    <col min="10" max="10" width="19.44140625" style="18" customWidth="1"/>
    <col min="11" max="11" width="9.109375" style="18"/>
    <col min="12" max="12" width="10.33203125" style="18" customWidth="1"/>
    <col min="13" max="13" width="9.109375" style="18"/>
    <col min="14" max="14" width="12.44140625" style="18" customWidth="1"/>
    <col min="15" max="15" width="17.88671875" style="18" customWidth="1"/>
    <col min="16" max="16" width="10.6640625" style="18" customWidth="1"/>
    <col min="17" max="16384" width="9.109375" style="18"/>
  </cols>
  <sheetData>
    <row r="1" spans="1:16" ht="15.6" x14ac:dyDescent="0.3">
      <c r="A1" s="16" t="s">
        <v>50</v>
      </c>
      <c r="B1" s="17"/>
    </row>
    <row r="2" spans="1:16" ht="15.6" x14ac:dyDescent="0.3">
      <c r="A2" s="17"/>
      <c r="B2" s="17"/>
    </row>
    <row r="3" spans="1:16" ht="15.6" x14ac:dyDescent="0.3">
      <c r="A3" s="17" t="s">
        <v>51</v>
      </c>
      <c r="B3" s="17"/>
      <c r="J3" s="18" t="s">
        <v>52</v>
      </c>
    </row>
    <row r="4" spans="1:16" ht="16.2" thickBot="1" x14ac:dyDescent="0.35">
      <c r="A4" s="17"/>
      <c r="B4" s="17"/>
    </row>
    <row r="5" spans="1:16" ht="14.4" customHeight="1" x14ac:dyDescent="0.3">
      <c r="A5" s="17" t="s">
        <v>53</v>
      </c>
      <c r="B5" s="17"/>
      <c r="C5" s="47" t="s">
        <v>126</v>
      </c>
      <c r="J5" s="50" t="s">
        <v>54</v>
      </c>
      <c r="K5" s="51"/>
      <c r="L5" s="51"/>
      <c r="M5" s="51"/>
      <c r="N5" s="51"/>
      <c r="O5" s="51"/>
      <c r="P5" s="52"/>
    </row>
    <row r="6" spans="1:16" ht="16.2" thickBot="1" x14ac:dyDescent="0.35">
      <c r="A6" s="17"/>
      <c r="B6" s="17"/>
      <c r="J6" s="53"/>
      <c r="K6" s="54"/>
      <c r="L6" s="54"/>
      <c r="M6" s="54"/>
      <c r="N6" s="54"/>
      <c r="O6" s="54"/>
      <c r="P6" s="55"/>
    </row>
    <row r="7" spans="1:16" ht="17.399999999999999" x14ac:dyDescent="0.3">
      <c r="A7" s="18" t="s">
        <v>55</v>
      </c>
      <c r="E7" s="61" t="s">
        <v>127</v>
      </c>
      <c r="J7" s="20" t="s">
        <v>56</v>
      </c>
      <c r="K7" s="20" t="s">
        <v>57</v>
      </c>
      <c r="L7" s="21" t="s">
        <v>58</v>
      </c>
      <c r="M7" s="21" t="s">
        <v>59</v>
      </c>
      <c r="N7" s="22" t="s">
        <v>60</v>
      </c>
      <c r="O7" s="22" t="s">
        <v>61</v>
      </c>
    </row>
    <row r="8" spans="1:16" ht="18" thickBot="1" x14ac:dyDescent="0.35">
      <c r="J8" s="23" t="s">
        <v>62</v>
      </c>
      <c r="K8" s="23" t="s">
        <v>63</v>
      </c>
      <c r="L8" s="19" t="s">
        <v>64</v>
      </c>
      <c r="M8" s="19" t="s">
        <v>65</v>
      </c>
      <c r="N8" s="19" t="s">
        <v>66</v>
      </c>
      <c r="O8" s="19" t="s">
        <v>67</v>
      </c>
    </row>
    <row r="9" spans="1:16" ht="16.2" thickBot="1" x14ac:dyDescent="0.35">
      <c r="B9" s="24" t="s">
        <v>68</v>
      </c>
      <c r="C9" s="24" t="s">
        <v>131</v>
      </c>
      <c r="D9" s="25" t="s">
        <v>132</v>
      </c>
      <c r="E9" s="24" t="s">
        <v>133</v>
      </c>
      <c r="F9" s="25" t="s">
        <v>134</v>
      </c>
      <c r="G9" s="47" t="s">
        <v>129</v>
      </c>
      <c r="H9" s="47" t="s">
        <v>128</v>
      </c>
      <c r="I9" s="47" t="s">
        <v>135</v>
      </c>
      <c r="J9" s="30">
        <f>PI()*(1.25)^2</f>
        <v>4.908738521234052</v>
      </c>
      <c r="K9" s="23">
        <v>30.8</v>
      </c>
      <c r="L9" s="19">
        <v>0.63</v>
      </c>
      <c r="M9" s="19">
        <v>37</v>
      </c>
      <c r="N9" s="19">
        <f>M9*J9/K9</f>
        <v>5.8968612105733742</v>
      </c>
      <c r="O9" s="19">
        <f>N9*(L9)^2</f>
        <v>2.3404642144765724</v>
      </c>
    </row>
    <row r="10" spans="1:16" ht="16.2" thickBot="1" x14ac:dyDescent="0.35">
      <c r="B10" s="26">
        <v>35.299999999999997</v>
      </c>
      <c r="C10" s="26">
        <v>2</v>
      </c>
      <c r="D10" s="27">
        <v>4</v>
      </c>
      <c r="E10" s="18">
        <v>2</v>
      </c>
      <c r="F10" s="18">
        <v>3</v>
      </c>
      <c r="G10" s="18">
        <v>124</v>
      </c>
      <c r="H10" s="18">
        <f>B10/G10</f>
        <v>0.2846774193548387</v>
      </c>
      <c r="I10" s="18">
        <v>1.7957000000000001</v>
      </c>
      <c r="J10" s="30">
        <f t="shared" ref="J10:J12" si="0">PI()*(1.25)^2</f>
        <v>4.908738521234052</v>
      </c>
      <c r="K10" s="23">
        <v>30.8</v>
      </c>
      <c r="L10" s="19">
        <v>0.57999999999999996</v>
      </c>
      <c r="M10" s="19">
        <v>41</v>
      </c>
      <c r="N10" s="19">
        <f t="shared" ref="N10:N12" si="1">M10*J10/K10</f>
        <v>6.5343597198245496</v>
      </c>
      <c r="O10" s="19">
        <f t="shared" ref="O10:O12" si="2">N10*(L10)^2</f>
        <v>2.1981586097489783</v>
      </c>
    </row>
    <row r="11" spans="1:16" ht="16.2" thickBot="1" x14ac:dyDescent="0.35">
      <c r="B11" s="26">
        <v>35.299999999999997</v>
      </c>
      <c r="C11" s="26">
        <v>6.5</v>
      </c>
      <c r="D11" s="27">
        <v>9</v>
      </c>
      <c r="E11" s="18">
        <v>6.3</v>
      </c>
      <c r="F11" s="18">
        <v>10</v>
      </c>
      <c r="I11" s="18">
        <f>I10/H10</f>
        <v>6.3078413597733718</v>
      </c>
      <c r="J11" s="30">
        <f t="shared" si="0"/>
        <v>4.908738521234052</v>
      </c>
      <c r="K11" s="23">
        <v>30.8</v>
      </c>
      <c r="L11" s="19">
        <v>0.52500000000000002</v>
      </c>
      <c r="M11" s="19">
        <v>48</v>
      </c>
      <c r="N11" s="19">
        <f t="shared" si="1"/>
        <v>7.649982111014106</v>
      </c>
      <c r="O11" s="19">
        <f t="shared" si="2"/>
        <v>2.1085263193482628</v>
      </c>
    </row>
    <row r="12" spans="1:16" ht="16.2" thickBot="1" x14ac:dyDescent="0.35">
      <c r="B12" s="26">
        <v>35.299999999999997</v>
      </c>
      <c r="C12" s="26">
        <v>9.8000000000000007</v>
      </c>
      <c r="D12" s="27">
        <v>17</v>
      </c>
      <c r="E12" s="18">
        <v>10.1</v>
      </c>
      <c r="F12" s="18">
        <v>17</v>
      </c>
      <c r="J12" s="30">
        <f t="shared" si="0"/>
        <v>4.908738521234052</v>
      </c>
      <c r="K12" s="23">
        <v>30.8</v>
      </c>
      <c r="L12" s="19">
        <v>0.46800000000000003</v>
      </c>
      <c r="M12" s="19">
        <v>64</v>
      </c>
      <c r="N12" s="19">
        <f t="shared" si="1"/>
        <v>10.199976148018809</v>
      </c>
      <c r="O12" s="19">
        <f t="shared" si="2"/>
        <v>2.234039575843672</v>
      </c>
    </row>
    <row r="13" spans="1:16" ht="16.2" thickBot="1" x14ac:dyDescent="0.35">
      <c r="B13" s="26">
        <v>35.299999999999997</v>
      </c>
      <c r="C13" s="26">
        <v>14.2</v>
      </c>
      <c r="D13" s="27">
        <v>26</v>
      </c>
      <c r="E13" s="18">
        <v>13.3</v>
      </c>
      <c r="F13" s="18">
        <v>23</v>
      </c>
      <c r="J13" s="30"/>
      <c r="N13" s="19"/>
    </row>
    <row r="14" spans="1:16" ht="16.2" thickBot="1" x14ac:dyDescent="0.35">
      <c r="B14" s="26">
        <v>35.299999999999997</v>
      </c>
      <c r="C14" s="26">
        <v>19.5</v>
      </c>
      <c r="D14" s="27">
        <v>34</v>
      </c>
      <c r="E14" s="18">
        <v>16.2</v>
      </c>
      <c r="F14" s="18">
        <v>27</v>
      </c>
      <c r="M14" s="18">
        <f>0.25*(SUM(O9:O12))</f>
        <v>2.2202971798543714</v>
      </c>
      <c r="N14" s="19">
        <f>M14/(0.589)^2</f>
        <v>6.400008012931969</v>
      </c>
    </row>
    <row r="15" spans="1:16" x14ac:dyDescent="0.3">
      <c r="M15" s="18">
        <f>_xlfn.STDEV.S(O9:O12)</f>
        <v>9.5937151653234895E-2</v>
      </c>
      <c r="N15" s="18">
        <f>M14+M15</f>
        <v>2.3162343315076064</v>
      </c>
      <c r="O15" s="18">
        <f>N15/(0.589)^2</f>
        <v>6.6765469127196297</v>
      </c>
    </row>
    <row r="16" spans="1:16" x14ac:dyDescent="0.3">
      <c r="N16" s="18">
        <f>-M15+M14</f>
        <v>2.1243600282011363</v>
      </c>
      <c r="O16" s="18">
        <f>N16/(0.589)^2</f>
        <v>6.1234691131443082</v>
      </c>
    </row>
    <row r="17" spans="1:25" ht="14.4" customHeight="1" thickBot="1" x14ac:dyDescent="0.35"/>
    <row r="18" spans="1:25" ht="15.75" customHeight="1" x14ac:dyDescent="0.3">
      <c r="A18" s="17" t="s">
        <v>70</v>
      </c>
      <c r="J18" s="50" t="s">
        <v>71</v>
      </c>
      <c r="K18" s="51"/>
      <c r="L18" s="51"/>
      <c r="M18" s="51"/>
      <c r="N18" s="51"/>
      <c r="O18" s="51"/>
      <c r="P18" s="52"/>
    </row>
    <row r="19" spans="1:25" ht="15.75" customHeight="1" thickBot="1" x14ac:dyDescent="0.35">
      <c r="J19" s="53"/>
      <c r="K19" s="54"/>
      <c r="L19" s="54"/>
      <c r="M19" s="54"/>
      <c r="N19" s="54"/>
      <c r="O19" s="54"/>
      <c r="P19" s="55"/>
    </row>
    <row r="20" spans="1:25" ht="18" thickBot="1" x14ac:dyDescent="0.35">
      <c r="B20" s="24" t="s">
        <v>72</v>
      </c>
      <c r="C20" s="28" t="s">
        <v>73</v>
      </c>
      <c r="D20" s="29" t="s">
        <v>69</v>
      </c>
      <c r="E20" s="24" t="s">
        <v>74</v>
      </c>
      <c r="F20" s="47" t="s">
        <v>130</v>
      </c>
      <c r="G20" s="47"/>
      <c r="H20" s="47"/>
      <c r="J20" s="20" t="s">
        <v>56</v>
      </c>
      <c r="K20" s="20" t="s">
        <v>57</v>
      </c>
      <c r="L20" s="21" t="s">
        <v>58</v>
      </c>
      <c r="M20" s="21" t="s">
        <v>59</v>
      </c>
      <c r="N20" s="22" t="s">
        <v>60</v>
      </c>
      <c r="O20" s="22" t="s">
        <v>61</v>
      </c>
    </row>
    <row r="21" spans="1:25" ht="18" thickBot="1" x14ac:dyDescent="0.35">
      <c r="B21" s="30">
        <f>PI()*(1.25)^2</f>
        <v>4.908738521234052</v>
      </c>
      <c r="C21" s="30">
        <v>10.1</v>
      </c>
      <c r="D21" s="30">
        <v>13</v>
      </c>
      <c r="E21" s="30">
        <f>D21*B21/C21</f>
        <v>6.3181782946576908</v>
      </c>
      <c r="F21" s="18">
        <v>80</v>
      </c>
      <c r="J21" s="23" t="s">
        <v>62</v>
      </c>
      <c r="K21" s="23" t="s">
        <v>63</v>
      </c>
      <c r="L21" s="19" t="s">
        <v>64</v>
      </c>
      <c r="M21" s="19" t="s">
        <v>65</v>
      </c>
      <c r="N21" s="19" t="s">
        <v>66</v>
      </c>
      <c r="O21" s="19" t="s">
        <v>67</v>
      </c>
      <c r="Y21" s="18">
        <f>360+M22</f>
        <v>307</v>
      </c>
    </row>
    <row r="22" spans="1:25" ht="16.2" thickBot="1" x14ac:dyDescent="0.35">
      <c r="B22" s="30">
        <f t="shared" ref="B22:B25" si="3">PI()*(1.25)^2</f>
        <v>4.908738521234052</v>
      </c>
      <c r="C22" s="30">
        <v>20.100000000000001</v>
      </c>
      <c r="D22" s="30">
        <v>24</v>
      </c>
      <c r="E22" s="30">
        <f t="shared" ref="E22:E25" si="4">D22*B22/C22</f>
        <v>5.8611803238615536</v>
      </c>
      <c r="F22" s="31"/>
      <c r="I22" s="47" t="s">
        <v>136</v>
      </c>
      <c r="J22" s="23">
        <f>PI()*(1.25)^2</f>
        <v>4.908738521234052</v>
      </c>
      <c r="K22" s="23">
        <v>30.7</v>
      </c>
      <c r="L22" s="19">
        <v>0.63</v>
      </c>
      <c r="M22" s="19">
        <v>-53</v>
      </c>
      <c r="N22" s="19">
        <f>M22*J22/K22</f>
        <v>-8.4743694340522726</v>
      </c>
      <c r="O22" s="19">
        <f>N22*(L22)^2</f>
        <v>-3.3634772283753471</v>
      </c>
      <c r="Y22" s="18">
        <f t="shared" ref="Y22:Y24" si="5">360+M23</f>
        <v>303</v>
      </c>
    </row>
    <row r="23" spans="1:25" ht="16.2" thickBot="1" x14ac:dyDescent="0.35">
      <c r="B23" s="30">
        <f t="shared" si="3"/>
        <v>4.908738521234052</v>
      </c>
      <c r="C23" s="30">
        <v>30.3</v>
      </c>
      <c r="D23" s="30">
        <v>37</v>
      </c>
      <c r="E23" s="30">
        <f t="shared" si="4"/>
        <v>5.9941691513419109</v>
      </c>
      <c r="F23" s="32"/>
      <c r="I23" s="47" t="s">
        <v>137</v>
      </c>
      <c r="J23" s="23">
        <f t="shared" ref="J23:J25" si="6">PI()*(1.25)^2</f>
        <v>4.908738521234052</v>
      </c>
      <c r="K23" s="23">
        <v>30.7</v>
      </c>
      <c r="L23" s="19">
        <v>0.57999999999999996</v>
      </c>
      <c r="M23" s="19">
        <v>-57</v>
      </c>
      <c r="N23" s="19">
        <f t="shared" ref="N23:N25" si="7">M23*J23/K23</f>
        <v>-9.113944485678859</v>
      </c>
      <c r="O23" s="19">
        <f>N23*(L23)^2</f>
        <v>-3.0659309249823679</v>
      </c>
      <c r="Y23" s="18">
        <f t="shared" si="5"/>
        <v>293</v>
      </c>
    </row>
    <row r="24" spans="1:25" ht="16.2" thickBot="1" x14ac:dyDescent="0.35">
      <c r="B24" s="30">
        <f t="shared" si="3"/>
        <v>4.908738521234052</v>
      </c>
      <c r="C24" s="30">
        <f>9.9+C23</f>
        <v>40.200000000000003</v>
      </c>
      <c r="D24" s="30">
        <v>49</v>
      </c>
      <c r="E24" s="30">
        <f t="shared" si="4"/>
        <v>5.9832882472753361</v>
      </c>
      <c r="F24" s="32"/>
      <c r="I24" s="47" t="s">
        <v>138</v>
      </c>
      <c r="J24" s="23">
        <f t="shared" si="6"/>
        <v>4.908738521234052</v>
      </c>
      <c r="K24" s="23">
        <v>30.7</v>
      </c>
      <c r="L24" s="19">
        <v>0.52500000000000002</v>
      </c>
      <c r="M24" s="19">
        <v>-67</v>
      </c>
      <c r="N24" s="19">
        <f t="shared" si="7"/>
        <v>-10.712882114745327</v>
      </c>
      <c r="O24" s="19">
        <f t="shared" ref="O24:O25" si="8">N24*(L24)^2</f>
        <v>-2.9527381328766809</v>
      </c>
      <c r="Y24" s="18">
        <f t="shared" si="5"/>
        <v>280</v>
      </c>
    </row>
    <row r="25" spans="1:25" ht="16.2" thickBot="1" x14ac:dyDescent="0.35">
      <c r="B25" s="30">
        <f t="shared" si="3"/>
        <v>4.908738521234052</v>
      </c>
      <c r="C25" s="30">
        <f>10.1+C24</f>
        <v>50.300000000000004</v>
      </c>
      <c r="D25" s="30">
        <v>60</v>
      </c>
      <c r="E25" s="30">
        <f t="shared" si="4"/>
        <v>5.8553541008756076</v>
      </c>
      <c r="F25" s="32"/>
      <c r="I25" s="47" t="s">
        <v>139</v>
      </c>
      <c r="J25" s="23">
        <f t="shared" si="6"/>
        <v>4.908738521234052</v>
      </c>
      <c r="K25" s="23">
        <v>30.7</v>
      </c>
      <c r="L25" s="19">
        <v>0.46800000000000003</v>
      </c>
      <c r="M25" s="19">
        <v>-80</v>
      </c>
      <c r="N25" s="19">
        <f t="shared" si="7"/>
        <v>-12.791501032531732</v>
      </c>
      <c r="O25" s="19">
        <f t="shared" si="8"/>
        <v>-2.8016457221492304</v>
      </c>
    </row>
    <row r="26" spans="1:25" ht="15.6" x14ac:dyDescent="0.3">
      <c r="F26" s="32"/>
      <c r="G26" s="32"/>
    </row>
    <row r="27" spans="1:25" ht="15.6" x14ac:dyDescent="0.3">
      <c r="F27" s="32"/>
      <c r="G27" s="32"/>
    </row>
    <row r="28" spans="1:25" x14ac:dyDescent="0.3">
      <c r="M28" s="18">
        <f>0.25*(SUM(O22:O25))</f>
        <v>-3.0459480020959062</v>
      </c>
      <c r="N28" s="18">
        <f>M28/(0.589)^2</f>
        <v>-8.7799470256799275</v>
      </c>
    </row>
    <row r="29" spans="1:25" ht="15.6" x14ac:dyDescent="0.3">
      <c r="A29" s="33" t="s">
        <v>75</v>
      </c>
      <c r="B29" s="17"/>
      <c r="C29" s="17"/>
      <c r="D29" s="17"/>
      <c r="E29" s="17"/>
      <c r="F29" s="17"/>
      <c r="G29" s="17"/>
      <c r="M29" s="18">
        <f>_xlfn.STDEV.S(O23:O26)</f>
        <v>0.13259474172622537</v>
      </c>
      <c r="N29" s="18">
        <f>M28+M29</f>
        <v>-2.9133532603696808</v>
      </c>
      <c r="O29" s="18">
        <f>N29/(0.589)^2</f>
        <v>-8.3977425995246211</v>
      </c>
    </row>
    <row r="30" spans="1:25" ht="18" thickBot="1" x14ac:dyDescent="0.35">
      <c r="A30" s="33" t="s">
        <v>76</v>
      </c>
      <c r="B30" s="17"/>
      <c r="C30" s="17"/>
      <c r="D30" s="17"/>
      <c r="E30" s="17"/>
      <c r="F30" s="17"/>
      <c r="G30" s="17"/>
      <c r="N30" s="18">
        <f>-M29+M28</f>
        <v>-3.1785427438221316</v>
      </c>
      <c r="O30" s="18">
        <f>N30/(0.589)^2</f>
        <v>-9.1621514518352356</v>
      </c>
    </row>
    <row r="31" spans="1:25" ht="18" customHeight="1" x14ac:dyDescent="0.3">
      <c r="A31" s="33" t="s">
        <v>77</v>
      </c>
      <c r="B31" s="17"/>
      <c r="C31" s="17"/>
      <c r="D31" s="17"/>
      <c r="E31" s="17"/>
      <c r="F31" s="17"/>
      <c r="G31" s="17"/>
      <c r="J31" s="50" t="s">
        <v>78</v>
      </c>
      <c r="K31" s="51"/>
      <c r="L31" s="51"/>
      <c r="M31" s="51"/>
      <c r="N31" s="51"/>
      <c r="O31" s="51"/>
      <c r="P31" s="52"/>
    </row>
    <row r="32" spans="1:25" ht="16.2" thickBot="1" x14ac:dyDescent="0.35">
      <c r="A32" s="17" t="s">
        <v>79</v>
      </c>
      <c r="B32" s="17"/>
      <c r="C32" s="17"/>
      <c r="D32" s="17"/>
      <c r="E32" s="17"/>
      <c r="F32" s="17"/>
      <c r="G32" s="17"/>
      <c r="J32" s="53"/>
      <c r="K32" s="54"/>
      <c r="L32" s="54"/>
      <c r="M32" s="54"/>
      <c r="N32" s="54"/>
      <c r="O32" s="54"/>
      <c r="P32" s="55"/>
    </row>
    <row r="33" spans="1:15" ht="17.399999999999999" x14ac:dyDescent="0.3">
      <c r="J33" s="20" t="s">
        <v>56</v>
      </c>
      <c r="K33" s="20" t="s">
        <v>57</v>
      </c>
      <c r="L33" s="21" t="s">
        <v>58</v>
      </c>
      <c r="M33" s="21" t="s">
        <v>59</v>
      </c>
      <c r="N33" s="22" t="s">
        <v>60</v>
      </c>
      <c r="O33" s="22" t="s">
        <v>61</v>
      </c>
    </row>
    <row r="34" spans="1:15" ht="18" thickBot="1" x14ac:dyDescent="0.35">
      <c r="J34" s="23" t="s">
        <v>62</v>
      </c>
      <c r="K34" s="23" t="s">
        <v>63</v>
      </c>
      <c r="L34" s="19" t="s">
        <v>64</v>
      </c>
      <c r="M34" s="19" t="s">
        <v>65</v>
      </c>
      <c r="N34" s="19" t="s">
        <v>66</v>
      </c>
      <c r="O34" s="19" t="s">
        <v>67</v>
      </c>
    </row>
    <row r="35" spans="1:15" ht="16.2" thickBot="1" x14ac:dyDescent="0.35">
      <c r="I35" s="47" t="s">
        <v>136</v>
      </c>
      <c r="J35" s="23">
        <f>PI()*(1.25)^2</f>
        <v>4.908738521234052</v>
      </c>
      <c r="K35" s="23">
        <v>30.2</v>
      </c>
      <c r="L35" s="19">
        <v>0.63</v>
      </c>
      <c r="M35" s="19">
        <v>51</v>
      </c>
      <c r="N35" s="19">
        <f>M35*J35/K35</f>
        <v>8.2895915424813467</v>
      </c>
      <c r="O35" s="19">
        <f>N35*(L35)^2</f>
        <v>3.2901388832108469</v>
      </c>
    </row>
    <row r="36" spans="1:15" ht="16.2" thickBot="1" x14ac:dyDescent="0.35">
      <c r="I36" s="47" t="s">
        <v>137</v>
      </c>
      <c r="J36" s="23">
        <f t="shared" ref="J36:J38" si="9">PI()*(1.25)^2</f>
        <v>4.908738521234052</v>
      </c>
      <c r="K36" s="23">
        <v>30.2</v>
      </c>
      <c r="L36" s="19">
        <v>0.57999999999999996</v>
      </c>
      <c r="M36" s="19">
        <v>55</v>
      </c>
      <c r="N36" s="19">
        <f>M36*J36/K36</f>
        <v>8.9397555850289034</v>
      </c>
      <c r="O36" s="19">
        <f>N36*(L36)^2</f>
        <v>3.0073337788037229</v>
      </c>
    </row>
    <row r="37" spans="1:15" ht="16.2" thickBot="1" x14ac:dyDescent="0.35">
      <c r="I37" s="47" t="s">
        <v>138</v>
      </c>
      <c r="J37" s="23">
        <f t="shared" si="9"/>
        <v>4.908738521234052</v>
      </c>
      <c r="K37" s="23">
        <v>30.2</v>
      </c>
      <c r="L37" s="19">
        <v>0.52500000000000002</v>
      </c>
      <c r="M37" s="19">
        <v>71</v>
      </c>
      <c r="N37" s="19">
        <f t="shared" ref="N37:N38" si="10">M37*J37/K37</f>
        <v>11.540411755219129</v>
      </c>
      <c r="O37" s="19">
        <f t="shared" ref="O37:O38" si="11">N37*(L37)^2</f>
        <v>3.1808259900322726</v>
      </c>
    </row>
    <row r="38" spans="1:15" ht="16.2" thickBot="1" x14ac:dyDescent="0.35">
      <c r="I38" s="47" t="s">
        <v>139</v>
      </c>
      <c r="J38" s="23">
        <f t="shared" si="9"/>
        <v>4.908738521234052</v>
      </c>
      <c r="K38" s="23">
        <v>30.2</v>
      </c>
      <c r="L38" s="19">
        <v>0.46800000000000003</v>
      </c>
      <c r="M38" s="19">
        <v>91</v>
      </c>
      <c r="N38" s="19">
        <f t="shared" si="10"/>
        <v>14.791231967956913</v>
      </c>
      <c r="O38" s="19">
        <f t="shared" si="11"/>
        <v>3.2396347905497951</v>
      </c>
    </row>
    <row r="41" spans="1:15" ht="16.2" thickBot="1" x14ac:dyDescent="0.35">
      <c r="M41" s="18">
        <f>0.25*(SUM(O35:O38))</f>
        <v>3.1794833606491593</v>
      </c>
      <c r="N41" s="18">
        <f>M41/(0.589)^2</f>
        <v>9.1648627804288569</v>
      </c>
      <c r="O41" s="19"/>
    </row>
    <row r="42" spans="1:15" x14ac:dyDescent="0.3">
      <c r="M42" s="18">
        <f>_xlfn.STDEV.S(O36:O39)</f>
        <v>0.12077650325672501</v>
      </c>
      <c r="N42" s="18">
        <f>M41+M42</f>
        <v>3.3002598639058842</v>
      </c>
      <c r="O42" s="18">
        <f>N42/(0.589)^2</f>
        <v>9.513001126786456</v>
      </c>
    </row>
    <row r="43" spans="1:15" x14ac:dyDescent="0.3">
      <c r="N43" s="18">
        <f>-M42+M41</f>
        <v>3.0587068573924343</v>
      </c>
      <c r="O43" s="18">
        <f>N43/(0.589)^2</f>
        <v>8.8167244340712561</v>
      </c>
    </row>
    <row r="44" spans="1:15" ht="16.2" thickBot="1" x14ac:dyDescent="0.35">
      <c r="O44" s="19"/>
    </row>
    <row r="46" spans="1:15" x14ac:dyDescent="0.3">
      <c r="B46" s="18" t="s">
        <v>80</v>
      </c>
    </row>
    <row r="47" spans="1:15" ht="15" thickBot="1" x14ac:dyDescent="0.35"/>
    <row r="48" spans="1:15" ht="14.4" customHeight="1" x14ac:dyDescent="0.3">
      <c r="A48" s="60" t="s">
        <v>73</v>
      </c>
      <c r="B48" s="50" t="s">
        <v>142</v>
      </c>
      <c r="C48" s="51"/>
      <c r="D48" s="51"/>
      <c r="E48" s="51"/>
      <c r="F48" s="51"/>
      <c r="G48" s="51"/>
      <c r="H48" s="51"/>
      <c r="I48" s="51"/>
      <c r="J48" s="51"/>
      <c r="K48" s="52"/>
    </row>
    <row r="49" spans="1:14" ht="15" customHeight="1" thickBot="1" x14ac:dyDescent="0.35">
      <c r="A49" s="18">
        <v>29.3</v>
      </c>
      <c r="B49" s="53"/>
      <c r="C49" s="54"/>
      <c r="D49" s="54"/>
      <c r="E49" s="54"/>
      <c r="F49" s="54"/>
      <c r="G49" s="54"/>
      <c r="H49" s="54"/>
      <c r="I49" s="54"/>
      <c r="J49" s="54"/>
      <c r="K49" s="55"/>
    </row>
    <row r="50" spans="1:14" ht="16.2" thickBot="1" x14ac:dyDescent="0.35">
      <c r="B50" s="34" t="s">
        <v>141</v>
      </c>
      <c r="C50" s="19">
        <v>69</v>
      </c>
      <c r="D50" s="19">
        <v>235</v>
      </c>
      <c r="E50" s="19">
        <v>418</v>
      </c>
      <c r="F50" s="19">
        <v>548</v>
      </c>
      <c r="G50" s="19">
        <v>683</v>
      </c>
      <c r="H50" s="19">
        <v>912</v>
      </c>
      <c r="I50" s="19">
        <v>1178</v>
      </c>
      <c r="J50" s="19">
        <v>1368</v>
      </c>
      <c r="K50" s="19">
        <v>1875</v>
      </c>
      <c r="L50" s="19">
        <v>2172</v>
      </c>
      <c r="M50" s="19">
        <v>2432</v>
      </c>
      <c r="N50" s="19"/>
    </row>
    <row r="51" spans="1:14" ht="16.2" thickBot="1" x14ac:dyDescent="0.35">
      <c r="B51" s="35" t="s">
        <v>82</v>
      </c>
      <c r="C51" s="19">
        <v>65</v>
      </c>
      <c r="D51" s="19">
        <v>60</v>
      </c>
      <c r="E51" s="19">
        <v>57</v>
      </c>
      <c r="F51" s="19">
        <v>54</v>
      </c>
      <c r="G51" s="19">
        <v>52</v>
      </c>
      <c r="H51" s="19">
        <v>49</v>
      </c>
      <c r="I51" s="19">
        <v>45</v>
      </c>
      <c r="J51" s="19">
        <v>42</v>
      </c>
      <c r="K51" s="19">
        <v>40</v>
      </c>
      <c r="L51" s="19">
        <v>40</v>
      </c>
      <c r="M51" s="19">
        <v>40</v>
      </c>
      <c r="N51" s="19"/>
    </row>
    <row r="52" spans="1:14" ht="18" customHeight="1" thickBot="1" x14ac:dyDescent="0.35">
      <c r="B52" s="34" t="s">
        <v>83</v>
      </c>
      <c r="C52" s="19">
        <f>C51*$J$35/$A$49</f>
        <v>10.889692965194996</v>
      </c>
      <c r="D52" s="19">
        <f>D51*$J$35/$A$49</f>
        <v>10.052024275564611</v>
      </c>
      <c r="E52" s="19">
        <f>E51*$J$35/$A$49</f>
        <v>9.5494230617863813</v>
      </c>
      <c r="F52" s="19">
        <f>F51*$J$35/$A$49</f>
        <v>9.0468218480081504</v>
      </c>
      <c r="G52" s="19">
        <f>G51*$J$35/$A$49</f>
        <v>8.7117543721559958</v>
      </c>
      <c r="H52" s="19">
        <f>H51*$J$35/$A$49</f>
        <v>8.2091531583777648</v>
      </c>
      <c r="I52" s="19">
        <f>I51*$J$35/$A$49</f>
        <v>7.5390182066734583</v>
      </c>
      <c r="J52" s="19">
        <f>J51*$J$35/$A$49</f>
        <v>7.0364169928952274</v>
      </c>
      <c r="K52" s="19">
        <f>K51*$J$35/$A$49</f>
        <v>6.7013495170430746</v>
      </c>
      <c r="L52" s="19">
        <f>L51*$J$35/$A$49</f>
        <v>6.7013495170430746</v>
      </c>
      <c r="M52" s="19">
        <f>M51*$J$35/$A$49</f>
        <v>6.7013495170430746</v>
      </c>
      <c r="N52" s="19"/>
    </row>
    <row r="56" spans="1:14" x14ac:dyDescent="0.3">
      <c r="B56" s="18" t="s">
        <v>84</v>
      </c>
    </row>
    <row r="57" spans="1:14" ht="15" thickBot="1" x14ac:dyDescent="0.35"/>
    <row r="58" spans="1:14" ht="14.4" customHeight="1" x14ac:dyDescent="0.3">
      <c r="B58" s="50" t="s">
        <v>85</v>
      </c>
      <c r="C58" s="51"/>
      <c r="D58" s="51"/>
      <c r="E58" s="51"/>
      <c r="F58" s="51"/>
      <c r="G58" s="51"/>
      <c r="H58" s="51"/>
      <c r="I58" s="51"/>
      <c r="J58" s="51"/>
      <c r="K58" s="52"/>
    </row>
    <row r="59" spans="1:14" ht="15" customHeight="1" thickBot="1" x14ac:dyDescent="0.35">
      <c r="B59" s="53"/>
      <c r="C59" s="54"/>
      <c r="D59" s="54"/>
      <c r="E59" s="54"/>
      <c r="F59" s="54"/>
      <c r="G59" s="54"/>
      <c r="H59" s="54"/>
      <c r="I59" s="54"/>
      <c r="J59" s="54"/>
      <c r="K59" s="55"/>
      <c r="L59" s="60" t="s">
        <v>73</v>
      </c>
      <c r="M59" s="60" t="s">
        <v>129</v>
      </c>
      <c r="N59" s="60" t="s">
        <v>140</v>
      </c>
    </row>
    <row r="60" spans="1:14" ht="16.2" thickBot="1" x14ac:dyDescent="0.35">
      <c r="B60" s="34" t="s">
        <v>81</v>
      </c>
      <c r="C60" s="19">
        <v>0</v>
      </c>
      <c r="D60" s="19">
        <v>15</v>
      </c>
      <c r="E60" s="19">
        <v>45</v>
      </c>
      <c r="F60" s="19">
        <v>75</v>
      </c>
      <c r="G60" s="19">
        <v>1425</v>
      </c>
      <c r="H60" s="19">
        <v>1480</v>
      </c>
      <c r="I60" s="19">
        <v>1515</v>
      </c>
      <c r="J60" s="19"/>
      <c r="K60" s="19"/>
      <c r="L60" s="18">
        <v>30</v>
      </c>
      <c r="M60" s="18">
        <v>80</v>
      </c>
      <c r="N60" s="23">
        <v>5.88</v>
      </c>
    </row>
    <row r="61" spans="1:14" ht="16.2" thickBot="1" x14ac:dyDescent="0.35">
      <c r="B61" s="35" t="s">
        <v>82</v>
      </c>
      <c r="C61" s="19">
        <v>42</v>
      </c>
      <c r="D61" s="19">
        <v>41</v>
      </c>
      <c r="E61" s="19">
        <v>36</v>
      </c>
      <c r="F61" s="19">
        <v>28</v>
      </c>
      <c r="G61" s="19">
        <v>-15</v>
      </c>
      <c r="H61" s="19">
        <v>-13</v>
      </c>
      <c r="I61" s="19">
        <v>-13</v>
      </c>
      <c r="J61" s="19"/>
      <c r="K61" s="19"/>
    </row>
    <row r="62" spans="1:14" ht="18" thickBot="1" x14ac:dyDescent="0.35">
      <c r="B62" s="34" t="s">
        <v>83</v>
      </c>
      <c r="C62" s="19">
        <f>C61*$N$60/$L$60</f>
        <v>8.2320000000000011</v>
      </c>
      <c r="D62" s="19">
        <f t="shared" ref="D62:I62" si="12">D61*$N$60/$L$60</f>
        <v>8.0359999999999996</v>
      </c>
      <c r="E62" s="19">
        <f>E61*$N$60/$L$60</f>
        <v>7.056</v>
      </c>
      <c r="F62" s="19">
        <f t="shared" si="12"/>
        <v>5.4879999999999995</v>
      </c>
      <c r="G62" s="19">
        <f t="shared" si="12"/>
        <v>-2.94</v>
      </c>
      <c r="H62" s="19">
        <f t="shared" si="12"/>
        <v>-2.548</v>
      </c>
      <c r="I62" s="19">
        <f t="shared" si="12"/>
        <v>-2.548</v>
      </c>
      <c r="J62" s="19"/>
      <c r="K62" s="19"/>
    </row>
  </sheetData>
  <mergeCells count="5">
    <mergeCell ref="J5:P6"/>
    <mergeCell ref="J18:P19"/>
    <mergeCell ref="J31:P32"/>
    <mergeCell ref="B48:K49"/>
    <mergeCell ref="B58:K5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5B8C-C552-4FA4-84D7-05AA56418BA5}">
  <dimension ref="A1:H1009"/>
  <sheetViews>
    <sheetView topLeftCell="A95" workbookViewId="0">
      <selection activeCell="O60" sqref="O60"/>
    </sheetView>
  </sheetViews>
  <sheetFormatPr defaultColWidth="14.44140625" defaultRowHeight="15" customHeight="1" x14ac:dyDescent="0.25"/>
  <cols>
    <col min="1" max="7" width="11.5546875" style="36" customWidth="1"/>
    <col min="8" max="26" width="9" style="36" customWidth="1"/>
    <col min="27" max="16384" width="14.44140625" style="36"/>
  </cols>
  <sheetData>
    <row r="1" spans="1:8" ht="12.75" customHeight="1" x14ac:dyDescent="0.25">
      <c r="A1" s="42" t="s">
        <v>115</v>
      </c>
      <c r="B1" s="41"/>
      <c r="C1" s="41"/>
      <c r="D1" s="41"/>
      <c r="E1" s="41"/>
      <c r="F1" s="41"/>
      <c r="G1" s="41"/>
      <c r="H1" s="41"/>
    </row>
    <row r="2" spans="1:8" ht="12.75" customHeight="1" x14ac:dyDescent="0.25">
      <c r="A2" s="42" t="s">
        <v>114</v>
      </c>
      <c r="B2" s="41"/>
      <c r="C2" s="41"/>
      <c r="D2" s="41"/>
      <c r="E2" s="41"/>
      <c r="F2" s="41"/>
      <c r="G2" s="41"/>
      <c r="H2" s="41"/>
    </row>
    <row r="3" spans="1:8" ht="12.75" customHeight="1" x14ac:dyDescent="0.35">
      <c r="A3" s="42" t="s">
        <v>113</v>
      </c>
      <c r="B3" s="41"/>
      <c r="C3" s="41"/>
      <c r="D3" s="41"/>
      <c r="E3" s="41"/>
      <c r="F3" s="41"/>
      <c r="G3" s="41"/>
      <c r="H3" s="41"/>
    </row>
    <row r="4" spans="1:8" ht="14.25" customHeight="1" x14ac:dyDescent="0.25">
      <c r="A4" s="42" t="s">
        <v>112</v>
      </c>
      <c r="B4" s="41"/>
      <c r="C4" s="41"/>
      <c r="D4" s="41"/>
      <c r="E4" s="41"/>
      <c r="F4" s="41"/>
      <c r="G4" s="42" t="s">
        <v>111</v>
      </c>
      <c r="H4" s="41"/>
    </row>
    <row r="5" spans="1:8" ht="14.25" customHeight="1" x14ac:dyDescent="0.25">
      <c r="A5" s="42" t="s">
        <v>110</v>
      </c>
      <c r="B5" s="41"/>
      <c r="C5" s="41"/>
      <c r="D5" s="41"/>
      <c r="E5" s="41"/>
      <c r="F5" s="41"/>
      <c r="G5" s="42" t="s">
        <v>109</v>
      </c>
      <c r="H5" s="41"/>
    </row>
    <row r="6" spans="1:8" ht="14.25" customHeight="1" x14ac:dyDescent="0.25">
      <c r="A6" s="42" t="s">
        <v>108</v>
      </c>
      <c r="B6" s="41"/>
      <c r="C6" s="41"/>
      <c r="D6" s="41"/>
      <c r="E6" s="41"/>
      <c r="F6" s="41"/>
      <c r="G6" s="42" t="s">
        <v>107</v>
      </c>
      <c r="H6" s="41"/>
    </row>
    <row r="7" spans="1:8" ht="12.75" customHeight="1" x14ac:dyDescent="0.25">
      <c r="A7" s="41"/>
      <c r="B7" s="41"/>
      <c r="C7" s="41"/>
      <c r="D7" s="41"/>
      <c r="E7" s="41"/>
      <c r="F7" s="41"/>
      <c r="G7" s="41"/>
      <c r="H7" s="41"/>
    </row>
    <row r="9" spans="1:8" ht="12.75" customHeight="1" x14ac:dyDescent="0.3">
      <c r="A9" s="37"/>
      <c r="B9" s="41"/>
      <c r="C9" s="41"/>
      <c r="D9" s="41"/>
      <c r="E9" s="39"/>
      <c r="F9" s="41"/>
      <c r="G9" s="41"/>
      <c r="H9" s="41"/>
    </row>
    <row r="10" spans="1:8" ht="12.75" customHeight="1" x14ac:dyDescent="0.25">
      <c r="A10" s="42" t="s">
        <v>106</v>
      </c>
      <c r="B10" s="41"/>
      <c r="C10" s="41"/>
      <c r="D10" s="41"/>
      <c r="E10" s="41"/>
      <c r="F10" s="41"/>
      <c r="G10" s="41"/>
      <c r="H10" s="41"/>
    </row>
    <row r="11" spans="1:8" ht="12.75" customHeight="1" x14ac:dyDescent="0.25">
      <c r="A11" s="42" t="s">
        <v>105</v>
      </c>
      <c r="B11" s="41"/>
      <c r="C11" s="41"/>
      <c r="D11" s="41"/>
      <c r="E11" s="41"/>
      <c r="F11" s="41"/>
      <c r="G11" s="41"/>
      <c r="H11" s="41"/>
    </row>
    <row r="12" spans="1:8" ht="12.75" customHeight="1" x14ac:dyDescent="0.25">
      <c r="A12" s="42" t="s">
        <v>104</v>
      </c>
      <c r="B12" s="41"/>
      <c r="C12" s="41"/>
      <c r="D12" s="41"/>
      <c r="E12" s="41"/>
      <c r="F12" s="41"/>
      <c r="G12" s="41"/>
      <c r="H12" s="41"/>
    </row>
    <row r="13" spans="1:8" ht="14.25" customHeight="1" x14ac:dyDescent="0.25">
      <c r="A13" s="43" t="s">
        <v>103</v>
      </c>
      <c r="B13" s="41"/>
      <c r="C13" s="41"/>
      <c r="D13" s="41"/>
      <c r="E13" s="41"/>
      <c r="F13" s="41"/>
      <c r="G13" s="41"/>
      <c r="H13" s="41"/>
    </row>
    <row r="14" spans="1:8" ht="14.25" customHeight="1" x14ac:dyDescent="0.25">
      <c r="A14" s="43"/>
      <c r="B14" s="41"/>
      <c r="C14" s="41"/>
      <c r="D14" s="41"/>
      <c r="E14" s="41"/>
      <c r="F14" s="41"/>
      <c r="G14" s="41"/>
      <c r="H14" s="41"/>
    </row>
    <row r="15" spans="1:8" ht="14.25" customHeight="1" x14ac:dyDescent="0.25">
      <c r="A15" s="42" t="s">
        <v>102</v>
      </c>
      <c r="B15" s="41"/>
      <c r="C15" s="41"/>
      <c r="D15" s="41"/>
      <c r="E15" s="41"/>
      <c r="F15" s="41"/>
      <c r="G15" s="41"/>
      <c r="H15" s="41"/>
    </row>
    <row r="16" spans="1:8" ht="14.25" customHeight="1" x14ac:dyDescent="0.25">
      <c r="A16" s="43" t="s">
        <v>101</v>
      </c>
      <c r="B16" s="41"/>
      <c r="C16" s="41"/>
      <c r="D16" s="41"/>
      <c r="E16" s="41"/>
      <c r="F16" s="41"/>
      <c r="G16" s="41"/>
      <c r="H16" s="41"/>
    </row>
    <row r="17" spans="1:8" ht="14.25" customHeight="1" x14ac:dyDescent="0.25">
      <c r="A17" s="42" t="s">
        <v>100</v>
      </c>
      <c r="B17" s="41"/>
      <c r="C17" s="41"/>
      <c r="D17" s="41"/>
      <c r="E17" s="41"/>
      <c r="F17" s="41"/>
      <c r="G17" s="41"/>
      <c r="H17" s="41"/>
    </row>
    <row r="18" spans="1:8" ht="14.25" customHeight="1" x14ac:dyDescent="0.25">
      <c r="A18" s="42" t="s">
        <v>99</v>
      </c>
      <c r="B18" s="41"/>
      <c r="C18" s="41"/>
      <c r="D18" s="41"/>
      <c r="E18" s="41"/>
      <c r="F18" s="41"/>
      <c r="G18" s="41"/>
      <c r="H18" s="41"/>
    </row>
    <row r="19" spans="1:8" ht="14.25" customHeight="1" x14ac:dyDescent="0.25">
      <c r="A19" s="58" t="s">
        <v>98</v>
      </c>
      <c r="B19" s="58"/>
      <c r="C19" s="58"/>
      <c r="D19" s="58"/>
      <c r="E19" s="58"/>
      <c r="F19" s="58"/>
      <c r="G19" s="58"/>
      <c r="H19" s="58"/>
    </row>
    <row r="20" spans="1:8" ht="14.25" customHeight="1" x14ac:dyDescent="0.25">
      <c r="A20" s="58"/>
      <c r="B20" s="58"/>
      <c r="C20" s="58"/>
      <c r="D20" s="58"/>
      <c r="E20" s="58"/>
      <c r="F20" s="58"/>
      <c r="G20" s="58"/>
      <c r="H20" s="58"/>
    </row>
    <row r="21" spans="1:8" ht="14.25" customHeight="1" x14ac:dyDescent="0.25">
      <c r="A21" s="58" t="s">
        <v>97</v>
      </c>
      <c r="B21" s="58"/>
      <c r="C21" s="58"/>
      <c r="D21" s="58"/>
      <c r="E21" s="58"/>
      <c r="F21" s="58"/>
      <c r="G21" s="58"/>
      <c r="H21" s="58"/>
    </row>
    <row r="22" spans="1:8" ht="14.25" customHeight="1" x14ac:dyDescent="0.25">
      <c r="A22" s="58"/>
      <c r="B22" s="58"/>
      <c r="C22" s="58"/>
      <c r="D22" s="58"/>
      <c r="E22" s="58"/>
      <c r="F22" s="58"/>
      <c r="G22" s="58"/>
      <c r="H22" s="58"/>
    </row>
    <row r="23" spans="1:8" ht="25.05" customHeight="1" x14ac:dyDescent="0.25">
      <c r="A23" s="58" t="s">
        <v>96</v>
      </c>
      <c r="B23" s="58"/>
      <c r="C23" s="58"/>
      <c r="D23" s="58"/>
      <c r="E23" s="58"/>
      <c r="F23" s="58"/>
      <c r="G23" s="58"/>
      <c r="H23" s="58"/>
    </row>
    <row r="24" spans="1:8" ht="12.75" customHeight="1" x14ac:dyDescent="0.25">
      <c r="A24" s="58"/>
      <c r="B24" s="58"/>
      <c r="C24" s="58"/>
      <c r="D24" s="58"/>
      <c r="E24" s="58"/>
      <c r="F24" s="58"/>
      <c r="G24" s="58"/>
      <c r="H24" s="58"/>
    </row>
    <row r="25" spans="1:8" ht="12.75" customHeight="1" x14ac:dyDescent="0.25">
      <c r="A25" s="58"/>
      <c r="B25" s="58"/>
      <c r="C25" s="58"/>
      <c r="D25" s="58"/>
      <c r="E25" s="58"/>
      <c r="F25" s="58"/>
      <c r="G25" s="58"/>
      <c r="H25" s="58"/>
    </row>
    <row r="26" spans="1:8" ht="12.75" customHeight="1" x14ac:dyDescent="0.25">
      <c r="A26" s="59" t="s">
        <v>95</v>
      </c>
      <c r="B26" s="59"/>
      <c r="C26" s="59"/>
      <c r="D26" s="59"/>
      <c r="E26" s="59"/>
      <c r="F26" s="59"/>
      <c r="G26" s="59"/>
      <c r="H26" s="59"/>
    </row>
    <row r="27" spans="1:8" ht="12.75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8" ht="12.75" customHeight="1" x14ac:dyDescent="0.25">
      <c r="A28" s="40"/>
      <c r="B28" s="40"/>
      <c r="C28" s="40"/>
      <c r="D28" s="40"/>
      <c r="E28" s="40"/>
      <c r="F28" s="40"/>
      <c r="G28" s="40"/>
      <c r="H28" s="40"/>
    </row>
    <row r="29" spans="1:8" ht="15" customHeight="1" x14ac:dyDescent="0.3">
      <c r="A29" s="37" t="s">
        <v>94</v>
      </c>
    </row>
    <row r="30" spans="1:8" ht="14.25" customHeight="1" x14ac:dyDescent="0.3">
      <c r="A30" s="37" t="s">
        <v>92</v>
      </c>
    </row>
    <row r="31" spans="1:8" ht="25.05" customHeight="1" x14ac:dyDescent="0.4">
      <c r="A31" s="44" t="s">
        <v>122</v>
      </c>
      <c r="B31" s="41"/>
      <c r="C31" s="41"/>
      <c r="D31" s="41"/>
      <c r="E31" s="45" t="s">
        <v>93</v>
      </c>
      <c r="F31" s="41"/>
      <c r="G31" s="41"/>
      <c r="H31" s="41"/>
    </row>
    <row r="32" spans="1:8" ht="14.25" customHeight="1" x14ac:dyDescent="0.25"/>
    <row r="33" spans="1:8" ht="14.25" customHeight="1" x14ac:dyDescent="0.3">
      <c r="A33" s="38" t="s">
        <v>89</v>
      </c>
      <c r="C33" s="37" t="s">
        <v>88</v>
      </c>
    </row>
    <row r="34" spans="1:8" ht="14.25" customHeight="1" x14ac:dyDescent="0.25">
      <c r="A34" s="56" t="s">
        <v>117</v>
      </c>
      <c r="B34" s="57"/>
      <c r="C34" s="56" t="s">
        <v>87</v>
      </c>
      <c r="D34" s="57"/>
      <c r="E34" s="56" t="s">
        <v>86</v>
      </c>
      <c r="F34" s="57"/>
      <c r="G34" s="56" t="s">
        <v>116</v>
      </c>
      <c r="H34" s="57"/>
    </row>
    <row r="35" spans="1:8" ht="14.25" customHeight="1" x14ac:dyDescent="0.25">
      <c r="A35" s="56"/>
      <c r="B35" s="57"/>
      <c r="C35" s="56"/>
      <c r="D35" s="57"/>
      <c r="E35" s="56"/>
      <c r="F35" s="57"/>
      <c r="G35" s="56"/>
      <c r="H35" s="57"/>
    </row>
    <row r="36" spans="1:8" ht="14.25" customHeight="1" x14ac:dyDescent="0.25">
      <c r="A36" s="56"/>
      <c r="B36" s="57"/>
      <c r="C36" s="56"/>
      <c r="D36" s="57"/>
      <c r="E36" s="56"/>
      <c r="F36" s="57"/>
      <c r="G36" s="56"/>
      <c r="H36" s="57"/>
    </row>
    <row r="37" spans="1:8" ht="14.25" customHeight="1" x14ac:dyDescent="0.25">
      <c r="A37" s="56"/>
      <c r="B37" s="57"/>
      <c r="C37" s="56"/>
      <c r="D37" s="57"/>
      <c r="E37" s="56"/>
      <c r="F37" s="57"/>
      <c r="G37" s="56"/>
      <c r="H37" s="57"/>
    </row>
    <row r="38" spans="1:8" ht="14.25" customHeight="1" x14ac:dyDescent="0.25">
      <c r="A38" s="56"/>
      <c r="B38" s="57"/>
      <c r="C38" s="56"/>
      <c r="D38" s="57"/>
      <c r="E38" s="56"/>
      <c r="F38" s="57"/>
      <c r="G38" s="56"/>
      <c r="H38" s="57"/>
    </row>
    <row r="39" spans="1:8" ht="14.25" customHeight="1" x14ac:dyDescent="0.25">
      <c r="A39" s="56"/>
      <c r="B39" s="57"/>
      <c r="C39" s="56"/>
      <c r="D39" s="57"/>
      <c r="E39" s="56"/>
      <c r="F39" s="57"/>
      <c r="G39" s="56"/>
      <c r="H39" s="57"/>
    </row>
    <row r="40" spans="1:8" ht="14.25" customHeight="1" x14ac:dyDescent="0.25">
      <c r="A40" s="56"/>
      <c r="B40" s="57"/>
      <c r="C40" s="56"/>
      <c r="D40" s="57"/>
      <c r="E40" s="56"/>
      <c r="F40" s="57"/>
      <c r="G40" s="56"/>
      <c r="H40" s="57"/>
    </row>
    <row r="41" spans="1:8" ht="14.25" customHeight="1" x14ac:dyDescent="0.25">
      <c r="A41" s="56"/>
      <c r="B41" s="57"/>
      <c r="C41" s="56"/>
      <c r="D41" s="57"/>
      <c r="E41" s="56"/>
      <c r="F41" s="57"/>
      <c r="G41" s="56"/>
      <c r="H41" s="57"/>
    </row>
    <row r="42" spans="1:8" ht="14.25" customHeight="1" x14ac:dyDescent="0.25">
      <c r="A42" s="56"/>
      <c r="B42" s="57"/>
      <c r="C42" s="56"/>
      <c r="D42" s="57"/>
      <c r="E42" s="56"/>
      <c r="F42" s="57"/>
      <c r="G42" s="56"/>
      <c r="H42" s="57"/>
    </row>
    <row r="43" spans="1:8" ht="14.25" customHeight="1" x14ac:dyDescent="0.25">
      <c r="A43" s="56"/>
      <c r="B43" s="57"/>
      <c r="C43" s="56"/>
      <c r="D43" s="57"/>
      <c r="E43" s="56"/>
      <c r="F43" s="57"/>
      <c r="G43" s="56"/>
      <c r="H43" s="57"/>
    </row>
    <row r="44" spans="1:8" ht="14.25" customHeight="1" x14ac:dyDescent="0.25">
      <c r="A44" s="38" t="s">
        <v>118</v>
      </c>
      <c r="B44" s="38"/>
      <c r="C44" s="38"/>
      <c r="D44" s="38"/>
      <c r="E44" s="38"/>
      <c r="F44" s="38"/>
    </row>
    <row r="45" spans="1:8" ht="14.25" customHeight="1" x14ac:dyDescent="0.25">
      <c r="A45" s="38"/>
      <c r="B45" s="38"/>
      <c r="C45" s="38"/>
      <c r="D45" s="38"/>
      <c r="E45" s="38"/>
      <c r="F45" s="38"/>
    </row>
    <row r="46" spans="1:8" ht="14.25" customHeight="1" x14ac:dyDescent="0.3">
      <c r="A46" s="38" t="s">
        <v>89</v>
      </c>
      <c r="C46" s="37" t="s">
        <v>88</v>
      </c>
    </row>
    <row r="47" spans="1:8" ht="14.25" customHeight="1" x14ac:dyDescent="0.25">
      <c r="A47" s="56" t="s">
        <v>117</v>
      </c>
      <c r="B47" s="57"/>
      <c r="C47" s="56" t="s">
        <v>87</v>
      </c>
      <c r="D47" s="57"/>
      <c r="E47" s="56" t="s">
        <v>86</v>
      </c>
      <c r="F47" s="57"/>
      <c r="G47" s="56" t="s">
        <v>116</v>
      </c>
      <c r="H47" s="57"/>
    </row>
    <row r="48" spans="1:8" ht="14.25" customHeight="1" x14ac:dyDescent="0.25">
      <c r="A48" s="56"/>
      <c r="B48" s="57"/>
      <c r="C48" s="56"/>
      <c r="D48" s="57"/>
      <c r="E48" s="56"/>
      <c r="F48" s="57"/>
      <c r="G48" s="56"/>
      <c r="H48" s="57"/>
    </row>
    <row r="49" spans="1:8" ht="14.25" customHeight="1" x14ac:dyDescent="0.25">
      <c r="A49" s="56"/>
      <c r="B49" s="57"/>
      <c r="C49" s="56"/>
      <c r="D49" s="57"/>
      <c r="E49" s="56"/>
      <c r="F49" s="57"/>
      <c r="G49" s="56"/>
      <c r="H49" s="57"/>
    </row>
    <row r="50" spans="1:8" ht="14.25" customHeight="1" x14ac:dyDescent="0.25">
      <c r="A50" s="56"/>
      <c r="B50" s="57"/>
      <c r="C50" s="56"/>
      <c r="D50" s="57"/>
      <c r="E50" s="56"/>
      <c r="F50" s="57"/>
      <c r="G50" s="56"/>
      <c r="H50" s="57"/>
    </row>
    <row r="51" spans="1:8" ht="14.25" customHeight="1" x14ac:dyDescent="0.25">
      <c r="A51" s="56"/>
      <c r="B51" s="57"/>
      <c r="C51" s="56"/>
      <c r="D51" s="57"/>
      <c r="E51" s="56"/>
      <c r="F51" s="57"/>
      <c r="G51" s="56"/>
      <c r="H51" s="57"/>
    </row>
    <row r="52" spans="1:8" ht="14.25" customHeight="1" x14ac:dyDescent="0.25">
      <c r="A52" s="56"/>
      <c r="B52" s="57"/>
      <c r="C52" s="56"/>
      <c r="D52" s="57"/>
      <c r="E52" s="56"/>
      <c r="F52" s="57"/>
      <c r="G52" s="56"/>
      <c r="H52" s="57"/>
    </row>
    <row r="53" spans="1:8" ht="14.25" customHeight="1" x14ac:dyDescent="0.25">
      <c r="A53" s="56"/>
      <c r="B53" s="57"/>
      <c r="C53" s="56"/>
      <c r="D53" s="57"/>
      <c r="E53" s="56"/>
      <c r="F53" s="57"/>
      <c r="G53" s="56"/>
      <c r="H53" s="57"/>
    </row>
    <row r="54" spans="1:8" ht="14.25" customHeight="1" x14ac:dyDescent="0.25">
      <c r="A54" s="56"/>
      <c r="B54" s="57"/>
      <c r="C54" s="56"/>
      <c r="D54" s="57"/>
      <c r="E54" s="56"/>
      <c r="F54" s="57"/>
      <c r="G54" s="56"/>
      <c r="H54" s="57"/>
    </row>
    <row r="55" spans="1:8" ht="14.25" customHeight="1" x14ac:dyDescent="0.25">
      <c r="A55" s="56"/>
      <c r="B55" s="57"/>
      <c r="C55" s="56"/>
      <c r="D55" s="57"/>
      <c r="E55" s="56"/>
      <c r="F55" s="57"/>
      <c r="G55" s="56"/>
      <c r="H55" s="57"/>
    </row>
    <row r="56" spans="1:8" ht="14.25" customHeight="1" x14ac:dyDescent="0.25">
      <c r="A56" s="56"/>
      <c r="B56" s="57"/>
      <c r="C56" s="56"/>
      <c r="D56" s="57"/>
      <c r="E56" s="56"/>
      <c r="F56" s="57"/>
      <c r="G56" s="56"/>
      <c r="H56" s="57"/>
    </row>
    <row r="57" spans="1:8" ht="14.25" customHeight="1" x14ac:dyDescent="0.25">
      <c r="A57" s="38" t="s">
        <v>118</v>
      </c>
    </row>
    <row r="58" spans="1:8" ht="14.25" customHeight="1" x14ac:dyDescent="0.25"/>
    <row r="59" spans="1:8" ht="14.25" customHeight="1" x14ac:dyDescent="0.25"/>
    <row r="60" spans="1:8" ht="14.25" customHeight="1" x14ac:dyDescent="0.25"/>
    <row r="61" spans="1:8" ht="14.25" customHeight="1" x14ac:dyDescent="0.3">
      <c r="A61" s="37" t="s">
        <v>91</v>
      </c>
    </row>
    <row r="62" spans="1:8" ht="14.25" customHeight="1" x14ac:dyDescent="0.25">
      <c r="A62" s="38" t="s">
        <v>90</v>
      </c>
    </row>
    <row r="63" spans="1:8" ht="25.05" customHeight="1" x14ac:dyDescent="0.4">
      <c r="D63" s="44" t="s">
        <v>123</v>
      </c>
      <c r="E63" s="46"/>
      <c r="F63" s="44" t="s">
        <v>124</v>
      </c>
    </row>
    <row r="64" spans="1:8" ht="25.05" customHeight="1" x14ac:dyDescent="0.4">
      <c r="D64" s="46"/>
      <c r="E64" s="46"/>
      <c r="F64" s="44" t="s">
        <v>125</v>
      </c>
    </row>
    <row r="65" spans="1:8" ht="14.25" customHeight="1" x14ac:dyDescent="0.25"/>
    <row r="66" spans="1:8" ht="14.25" customHeight="1" x14ac:dyDescent="0.25"/>
    <row r="67" spans="1:8" ht="14.25" customHeight="1" x14ac:dyDescent="0.3">
      <c r="A67" s="38" t="s">
        <v>89</v>
      </c>
      <c r="C67" s="37" t="s">
        <v>88</v>
      </c>
    </row>
    <row r="68" spans="1:8" ht="14.25" customHeight="1" x14ac:dyDescent="0.25">
      <c r="A68" s="56" t="s">
        <v>117</v>
      </c>
      <c r="B68" s="57"/>
      <c r="C68" s="56" t="s">
        <v>87</v>
      </c>
      <c r="D68" s="57"/>
      <c r="E68" s="56" t="s">
        <v>86</v>
      </c>
      <c r="F68" s="57"/>
      <c r="G68" s="56" t="s">
        <v>116</v>
      </c>
      <c r="H68" s="57"/>
    </row>
    <row r="69" spans="1:8" ht="14.25" customHeight="1" x14ac:dyDescent="0.25">
      <c r="A69" s="56"/>
      <c r="B69" s="57"/>
      <c r="C69" s="56"/>
      <c r="D69" s="57"/>
      <c r="E69" s="56"/>
      <c r="F69" s="57"/>
      <c r="G69" s="56"/>
      <c r="H69" s="57"/>
    </row>
    <row r="70" spans="1:8" ht="14.25" customHeight="1" x14ac:dyDescent="0.25">
      <c r="A70" s="56"/>
      <c r="B70" s="57"/>
      <c r="C70" s="56"/>
      <c r="D70" s="57"/>
      <c r="E70" s="56"/>
      <c r="F70" s="57"/>
      <c r="G70" s="56"/>
      <c r="H70" s="57"/>
    </row>
    <row r="71" spans="1:8" ht="14.25" customHeight="1" x14ac:dyDescent="0.25">
      <c r="A71" s="56"/>
      <c r="B71" s="57"/>
      <c r="C71" s="56"/>
      <c r="D71" s="57"/>
      <c r="E71" s="56"/>
      <c r="F71" s="57"/>
      <c r="G71" s="56"/>
      <c r="H71" s="57"/>
    </row>
    <row r="72" spans="1:8" ht="14.25" customHeight="1" x14ac:dyDescent="0.25">
      <c r="A72" s="56"/>
      <c r="B72" s="57"/>
      <c r="C72" s="56"/>
      <c r="D72" s="57"/>
      <c r="E72" s="56"/>
      <c r="F72" s="57"/>
      <c r="G72" s="56"/>
      <c r="H72" s="57"/>
    </row>
    <row r="73" spans="1:8" ht="14.25" customHeight="1" x14ac:dyDescent="0.25">
      <c r="A73" s="56"/>
      <c r="B73" s="57"/>
      <c r="C73" s="56"/>
      <c r="D73" s="57"/>
      <c r="E73" s="56"/>
      <c r="F73" s="57"/>
      <c r="G73" s="56"/>
      <c r="H73" s="57"/>
    </row>
    <row r="74" spans="1:8" ht="14.25" customHeight="1" x14ac:dyDescent="0.25">
      <c r="A74" s="56"/>
      <c r="B74" s="57"/>
      <c r="C74" s="56"/>
      <c r="D74" s="57"/>
      <c r="E74" s="56"/>
      <c r="F74" s="57"/>
      <c r="G74" s="56"/>
      <c r="H74" s="57"/>
    </row>
    <row r="75" spans="1:8" ht="14.25" customHeight="1" x14ac:dyDescent="0.25">
      <c r="A75" s="56"/>
      <c r="B75" s="57"/>
      <c r="C75" s="56"/>
      <c r="D75" s="57"/>
      <c r="E75" s="56"/>
      <c r="F75" s="57"/>
      <c r="G75" s="56"/>
      <c r="H75" s="57"/>
    </row>
    <row r="76" spans="1:8" ht="14.25" customHeight="1" x14ac:dyDescent="0.25">
      <c r="A76" s="56"/>
      <c r="B76" s="57"/>
      <c r="C76" s="56"/>
      <c r="D76" s="57"/>
      <c r="E76" s="56"/>
      <c r="F76" s="57"/>
      <c r="G76" s="56"/>
      <c r="H76" s="57"/>
    </row>
    <row r="77" spans="1:8" ht="14.25" customHeight="1" x14ac:dyDescent="0.25">
      <c r="A77" s="56"/>
      <c r="B77" s="57"/>
      <c r="C77" s="56"/>
      <c r="D77" s="57"/>
      <c r="E77" s="56"/>
      <c r="F77" s="57"/>
      <c r="G77" s="56"/>
      <c r="H77" s="57"/>
    </row>
    <row r="78" spans="1:8" ht="14.25" customHeight="1" x14ac:dyDescent="0.25">
      <c r="A78" s="38" t="s">
        <v>120</v>
      </c>
      <c r="B78" s="38"/>
      <c r="C78" s="38"/>
      <c r="D78" s="38"/>
      <c r="E78" s="38"/>
      <c r="F78" s="38"/>
    </row>
    <row r="79" spans="1:8" ht="14.25" customHeight="1" x14ac:dyDescent="0.25">
      <c r="A79" s="38"/>
      <c r="B79" s="38"/>
      <c r="C79" s="38"/>
      <c r="D79" s="38"/>
      <c r="E79" s="38"/>
      <c r="F79" s="38"/>
    </row>
    <row r="80" spans="1:8" ht="14.25" customHeight="1" x14ac:dyDescent="0.3">
      <c r="A80" s="38" t="s">
        <v>89</v>
      </c>
      <c r="C80" s="37" t="s">
        <v>88</v>
      </c>
    </row>
    <row r="81" spans="1:8" ht="14.25" customHeight="1" x14ac:dyDescent="0.25">
      <c r="A81" s="56" t="s">
        <v>119</v>
      </c>
      <c r="B81" s="57"/>
      <c r="C81" s="56" t="s">
        <v>87</v>
      </c>
      <c r="D81" s="57"/>
      <c r="E81" s="56" t="s">
        <v>86</v>
      </c>
      <c r="F81" s="57"/>
      <c r="G81" s="56" t="s">
        <v>116</v>
      </c>
      <c r="H81" s="57"/>
    </row>
    <row r="82" spans="1:8" ht="14.25" customHeight="1" x14ac:dyDescent="0.25">
      <c r="A82" s="56"/>
      <c r="B82" s="57"/>
      <c r="C82" s="56"/>
      <c r="D82" s="57"/>
      <c r="E82" s="56"/>
      <c r="F82" s="57"/>
      <c r="G82" s="56"/>
      <c r="H82" s="57"/>
    </row>
    <row r="83" spans="1:8" ht="14.25" customHeight="1" x14ac:dyDescent="0.25">
      <c r="A83" s="56"/>
      <c r="B83" s="57"/>
      <c r="C83" s="56"/>
      <c r="D83" s="57"/>
      <c r="E83" s="56"/>
      <c r="F83" s="57"/>
      <c r="G83" s="56"/>
      <c r="H83" s="57"/>
    </row>
    <row r="84" spans="1:8" ht="14.25" customHeight="1" x14ac:dyDescent="0.25">
      <c r="A84" s="56"/>
      <c r="B84" s="57"/>
      <c r="C84" s="56"/>
      <c r="D84" s="57"/>
      <c r="E84" s="56"/>
      <c r="F84" s="57"/>
      <c r="G84" s="56"/>
      <c r="H84" s="57"/>
    </row>
    <row r="85" spans="1:8" ht="14.25" customHeight="1" x14ac:dyDescent="0.25">
      <c r="A85" s="56"/>
      <c r="B85" s="57"/>
      <c r="C85" s="56"/>
      <c r="D85" s="57"/>
      <c r="E85" s="56"/>
      <c r="F85" s="57"/>
      <c r="G85" s="56"/>
      <c r="H85" s="57"/>
    </row>
    <row r="86" spans="1:8" ht="14.25" customHeight="1" x14ac:dyDescent="0.25">
      <c r="A86" s="56"/>
      <c r="B86" s="57"/>
      <c r="C86" s="56"/>
      <c r="D86" s="57"/>
      <c r="E86" s="56"/>
      <c r="F86" s="57"/>
      <c r="G86" s="56"/>
      <c r="H86" s="57"/>
    </row>
    <row r="87" spans="1:8" ht="14.25" customHeight="1" x14ac:dyDescent="0.25">
      <c r="A87" s="56"/>
      <c r="B87" s="57"/>
      <c r="C87" s="56"/>
      <c r="D87" s="57"/>
      <c r="E87" s="56"/>
      <c r="F87" s="57"/>
      <c r="G87" s="56"/>
      <c r="H87" s="57"/>
    </row>
    <row r="88" spans="1:8" ht="14.25" customHeight="1" x14ac:dyDescent="0.25">
      <c r="A88" s="56"/>
      <c r="B88" s="57"/>
      <c r="C88" s="56"/>
      <c r="D88" s="57"/>
      <c r="E88" s="56"/>
      <c r="F88" s="57"/>
      <c r="G88" s="56"/>
      <c r="H88" s="57"/>
    </row>
    <row r="89" spans="1:8" ht="14.25" customHeight="1" x14ac:dyDescent="0.25">
      <c r="A89" s="56"/>
      <c r="B89" s="57"/>
      <c r="C89" s="56"/>
      <c r="D89" s="57"/>
      <c r="E89" s="56"/>
      <c r="F89" s="57"/>
      <c r="G89" s="56"/>
      <c r="H89" s="57"/>
    </row>
    <row r="90" spans="1:8" ht="14.25" customHeight="1" x14ac:dyDescent="0.25">
      <c r="A90" s="56"/>
      <c r="B90" s="57"/>
      <c r="C90" s="56"/>
      <c r="D90" s="57"/>
      <c r="E90" s="56"/>
      <c r="F90" s="57"/>
      <c r="G90" s="56"/>
      <c r="H90" s="57"/>
    </row>
    <row r="91" spans="1:8" ht="14.25" customHeight="1" x14ac:dyDescent="0.25">
      <c r="A91" s="36" t="s">
        <v>121</v>
      </c>
    </row>
    <row r="92" spans="1:8" ht="14.25" customHeight="1" x14ac:dyDescent="0.25"/>
    <row r="93" spans="1:8" ht="14.25" customHeight="1" x14ac:dyDescent="0.25"/>
    <row r="94" spans="1:8" ht="14.25" customHeight="1" x14ac:dyDescent="0.25"/>
    <row r="95" spans="1:8" ht="14.25" customHeight="1" x14ac:dyDescent="0.25"/>
    <row r="96" spans="1:8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</sheetData>
  <mergeCells count="164">
    <mergeCell ref="G89:H89"/>
    <mergeCell ref="G90:H90"/>
    <mergeCell ref="G77:H77"/>
    <mergeCell ref="G81:H81"/>
    <mergeCell ref="G82:H82"/>
    <mergeCell ref="G83:H83"/>
    <mergeCell ref="G84:H84"/>
    <mergeCell ref="G85:H85"/>
    <mergeCell ref="G86:H86"/>
    <mergeCell ref="G87:H87"/>
    <mergeCell ref="G88:H88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36:H36"/>
    <mergeCell ref="G37:H37"/>
    <mergeCell ref="G38:H38"/>
    <mergeCell ref="G39:H39"/>
    <mergeCell ref="G40:H40"/>
    <mergeCell ref="G41:H41"/>
    <mergeCell ref="G42:H42"/>
    <mergeCell ref="G43:H43"/>
    <mergeCell ref="G47:H47"/>
    <mergeCell ref="C83:D83"/>
    <mergeCell ref="E83:F83"/>
    <mergeCell ref="A81:B81"/>
    <mergeCell ref="C81:D81"/>
    <mergeCell ref="E81:F81"/>
    <mergeCell ref="A82:B82"/>
    <mergeCell ref="C82:D82"/>
    <mergeCell ref="E82:F82"/>
    <mergeCell ref="A83:B83"/>
    <mergeCell ref="C77:D77"/>
    <mergeCell ref="E77:F77"/>
    <mergeCell ref="A75:B75"/>
    <mergeCell ref="C75:D75"/>
    <mergeCell ref="E75:F75"/>
    <mergeCell ref="A76:B76"/>
    <mergeCell ref="C76:D76"/>
    <mergeCell ref="E76:F76"/>
    <mergeCell ref="A77:B77"/>
    <mergeCell ref="C74:D74"/>
    <mergeCell ref="E74:F74"/>
    <mergeCell ref="A72:B72"/>
    <mergeCell ref="C72:D72"/>
    <mergeCell ref="E72:F72"/>
    <mergeCell ref="A73:B73"/>
    <mergeCell ref="C73:D73"/>
    <mergeCell ref="E73:F73"/>
    <mergeCell ref="A74:B74"/>
    <mergeCell ref="A70:B70"/>
    <mergeCell ref="C70:D70"/>
    <mergeCell ref="E70:F70"/>
    <mergeCell ref="A71:B71"/>
    <mergeCell ref="C52:D52"/>
    <mergeCell ref="E52:F52"/>
    <mergeCell ref="A53:B53"/>
    <mergeCell ref="C53:D53"/>
    <mergeCell ref="E53:F53"/>
    <mergeCell ref="A54:B54"/>
    <mergeCell ref="A90:B90"/>
    <mergeCell ref="C90:D90"/>
    <mergeCell ref="E90:F90"/>
    <mergeCell ref="C48:D48"/>
    <mergeCell ref="E48:F48"/>
    <mergeCell ref="A43:B43"/>
    <mergeCell ref="C43:D43"/>
    <mergeCell ref="E43:F43"/>
    <mergeCell ref="A47:B47"/>
    <mergeCell ref="C47:D47"/>
    <mergeCell ref="C68:D68"/>
    <mergeCell ref="E68:F68"/>
    <mergeCell ref="A55:B55"/>
    <mergeCell ref="C55:D55"/>
    <mergeCell ref="E55:F55"/>
    <mergeCell ref="A56:B56"/>
    <mergeCell ref="C56:D56"/>
    <mergeCell ref="E56:F56"/>
    <mergeCell ref="A68:B68"/>
    <mergeCell ref="C71:D71"/>
    <mergeCell ref="E71:F71"/>
    <mergeCell ref="A69:B69"/>
    <mergeCell ref="C69:D69"/>
    <mergeCell ref="E69:F69"/>
    <mergeCell ref="A51:B51"/>
    <mergeCell ref="C54:D54"/>
    <mergeCell ref="E54:F54"/>
    <mergeCell ref="A52:B52"/>
    <mergeCell ref="A37:B37"/>
    <mergeCell ref="C37:D37"/>
    <mergeCell ref="E37:F37"/>
    <mergeCell ref="A38:B38"/>
    <mergeCell ref="C38:D38"/>
    <mergeCell ref="E38:F38"/>
    <mergeCell ref="E47:F47"/>
    <mergeCell ref="A48:B48"/>
    <mergeCell ref="C51:D51"/>
    <mergeCell ref="E51:F51"/>
    <mergeCell ref="A49:B49"/>
    <mergeCell ref="C49:D49"/>
    <mergeCell ref="E49:F49"/>
    <mergeCell ref="A50:B50"/>
    <mergeCell ref="C50:D50"/>
    <mergeCell ref="E50:F50"/>
    <mergeCell ref="C89:D89"/>
    <mergeCell ref="E89:F89"/>
    <mergeCell ref="A87:B87"/>
    <mergeCell ref="C87:D87"/>
    <mergeCell ref="E87:F87"/>
    <mergeCell ref="A88:B88"/>
    <mergeCell ref="C88:D88"/>
    <mergeCell ref="E88:F88"/>
    <mergeCell ref="A89:B89"/>
    <mergeCell ref="A34:B34"/>
    <mergeCell ref="C34:D34"/>
    <mergeCell ref="E34:F34"/>
    <mergeCell ref="A35:B35"/>
    <mergeCell ref="C35:D35"/>
    <mergeCell ref="A19:H20"/>
    <mergeCell ref="A21:H22"/>
    <mergeCell ref="A23:H25"/>
    <mergeCell ref="A26:H27"/>
    <mergeCell ref="G34:H34"/>
    <mergeCell ref="G35:H35"/>
    <mergeCell ref="E35:F35"/>
    <mergeCell ref="A36:B36"/>
    <mergeCell ref="C39:D39"/>
    <mergeCell ref="E39:F39"/>
    <mergeCell ref="C85:D85"/>
    <mergeCell ref="E85:F85"/>
    <mergeCell ref="A86:B86"/>
    <mergeCell ref="C36:D36"/>
    <mergeCell ref="E36:F36"/>
    <mergeCell ref="C86:D86"/>
    <mergeCell ref="E86:F86"/>
    <mergeCell ref="A84:B84"/>
    <mergeCell ref="C84:D84"/>
    <mergeCell ref="E84:F84"/>
    <mergeCell ref="A85:B85"/>
    <mergeCell ref="A39:B39"/>
    <mergeCell ref="C42:D42"/>
    <mergeCell ref="E42:F42"/>
    <mergeCell ref="A40:B40"/>
    <mergeCell ref="C40:D40"/>
    <mergeCell ref="E40:F40"/>
    <mergeCell ref="A41:B41"/>
    <mergeCell ref="C41:D41"/>
    <mergeCell ref="E41:F41"/>
    <mergeCell ref="A42:B42"/>
  </mergeCells>
  <pageMargins left="0.7" right="0.7" top="0.75" bottom="0.75" header="0" footer="0"/>
  <pageSetup orientation="landscape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polarizzazione</vt:lpstr>
      <vt:lpstr>attività ottica</vt:lpstr>
      <vt:lpstr>Diffrazione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lbalassone4@gmail.com</cp:lastModifiedBy>
  <cp:lastPrinted>2021-11-08T12:46:49Z</cp:lastPrinted>
  <dcterms:created xsi:type="dcterms:W3CDTF">2005-06-17T18:16:31Z</dcterms:created>
  <dcterms:modified xsi:type="dcterms:W3CDTF">2023-12-06T11:56:08Z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2023-12-05T10:09:43Z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3ccf8782-797e-40c5-b469-1e7d01706825</vt:lpwstr>
  </property>
  <property fmtid="{D5CDD505-2E9C-101B-9397-08002B2CF9AE}" pid="7" name="MSIP_Label_defa4170-0d19-0005-0004-bc88714345d2_ActionId">
    <vt:lpwstr>6f91013c-6e98-4c0b-a8df-4359f3270498</vt:lpwstr>
  </property>
  <property fmtid="{D5CDD505-2E9C-101B-9397-08002B2CF9AE}" pid="8" name="MSIP_Label_defa4170-0d19-0005-0004-bc88714345d2_ContentBits">
    <vt:lpwstr>0</vt:lpwstr>
  </property>
</Properties>
</file>