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 IBARRONDO\Downloads\PSUControlLast\PSUControl\"/>
    </mc:Choice>
  </mc:AlternateContent>
  <bookViews>
    <workbookView xWindow="0" yWindow="0" windowWidth="11190" windowHeight="10485" activeTab="2"/>
  </bookViews>
  <sheets>
    <sheet name="General" sheetId="1" r:id="rId1"/>
    <sheet name="Documentation" sheetId="4" r:id="rId2"/>
    <sheet name="Program" sheetId="2" r:id="rId3"/>
    <sheet name="Tests" sheetId="3" r:id="rId4"/>
  </sheets>
  <calcPr calcId="15251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G3" i="4"/>
  <c r="G4" i="4"/>
  <c r="G5" i="4"/>
  <c r="G6" i="4"/>
  <c r="G7" i="4"/>
  <c r="G8" i="4"/>
  <c r="F8" i="4"/>
  <c r="F7" i="4"/>
  <c r="F6" i="4"/>
  <c r="F5" i="4"/>
  <c r="F4" i="4"/>
  <c r="F3" i="4"/>
  <c r="E4" i="4"/>
  <c r="A19" i="4" s="1"/>
  <c r="E5" i="4"/>
  <c r="A26" i="4" s="1"/>
  <c r="E6" i="4"/>
  <c r="A33" i="4" s="1"/>
  <c r="E7" i="4"/>
  <c r="A40" i="4" s="1"/>
  <c r="E8" i="4"/>
  <c r="A49" i="4" s="1"/>
  <c r="E3" i="4"/>
  <c r="A12" i="4" s="1"/>
  <c r="G4" i="3"/>
  <c r="F4" i="3"/>
  <c r="E4" i="3"/>
  <c r="C8" i="4"/>
  <c r="B4" i="4"/>
  <c r="B8" i="4"/>
  <c r="D4" i="4"/>
  <c r="B5" i="4"/>
  <c r="D6" i="4"/>
  <c r="D3" i="4"/>
  <c r="C5" i="4"/>
  <c r="B7" i="4"/>
  <c r="D7" i="4"/>
  <c r="C6" i="4"/>
  <c r="C7" i="4"/>
  <c r="D5" i="4"/>
  <c r="A4" i="3"/>
  <c r="B4" i="3"/>
  <c r="D8" i="4"/>
  <c r="C4" i="3"/>
  <c r="C4" i="4"/>
  <c r="B6" i="4"/>
  <c r="B3" i="4"/>
  <c r="C3" i="4"/>
  <c r="B6" i="1" l="1"/>
  <c r="C8" i="1"/>
  <c r="C10" i="1"/>
  <c r="C6" i="1"/>
  <c r="C5" i="1"/>
  <c r="B10" i="1"/>
  <c r="A8" i="4"/>
  <c r="C7" i="1"/>
  <c r="B9" i="1"/>
  <c r="C9" i="1"/>
  <c r="B8" i="1"/>
  <c r="B7" i="1"/>
  <c r="B5" i="1"/>
  <c r="A7" i="4"/>
  <c r="A4" i="4"/>
  <c r="A6" i="4"/>
  <c r="A5" i="4"/>
  <c r="A3" i="4"/>
  <c r="G4" i="2"/>
  <c r="F4" i="2"/>
  <c r="E4" i="2"/>
  <c r="C4" i="1"/>
  <c r="B4" i="1"/>
  <c r="B4" i="2"/>
  <c r="A4" i="2"/>
  <c r="C4" i="2"/>
  <c r="C3" i="1" l="1"/>
  <c r="B3" i="1"/>
</calcChain>
</file>

<file path=xl/sharedStrings.xml><?xml version="1.0" encoding="utf-8"?>
<sst xmlns="http://schemas.openxmlformats.org/spreadsheetml/2006/main" count="199" uniqueCount="145">
  <si>
    <t>Program</t>
  </si>
  <si>
    <t>Tests</t>
  </si>
  <si>
    <t>1.1</t>
  </si>
  <si>
    <t>1.2</t>
  </si>
  <si>
    <t>3.5</t>
  </si>
  <si>
    <t>2.0</t>
  </si>
  <si>
    <t>1. User Requirements</t>
  </si>
  <si>
    <t>PROJECT BASE LINE</t>
  </si>
  <si>
    <t>4. Traceability Matrix UR - SR - TC</t>
  </si>
  <si>
    <t>1.0</t>
  </si>
  <si>
    <t>Description</t>
  </si>
  <si>
    <t>Version</t>
  </si>
  <si>
    <t>Date</t>
  </si>
  <si>
    <t>Latest Version</t>
  </si>
  <si>
    <t>Versión Inicial, archivos guarros</t>
  </si>
  <si>
    <t>Funciona la modificacion del valor del RDAC</t>
  </si>
  <si>
    <t>Funciona la lectura del valor del RDAC</t>
  </si>
  <si>
    <t>1.3</t>
  </si>
  <si>
    <t>Pruebas para realizar distintas funciones secuencialmente. Sin éxito</t>
  </si>
  <si>
    <t>1.4.1</t>
  </si>
  <si>
    <t>Prueba del codigo ejemplo del manual</t>
  </si>
  <si>
    <t>1.4.2</t>
  </si>
  <si>
    <t>Prueba de funciones con toda mi biblioteca</t>
  </si>
  <si>
    <t>1.4.3</t>
  </si>
  <si>
    <t>Prueba de funciones sin mi bibliteca</t>
  </si>
  <si>
    <t>1.4.4</t>
  </si>
  <si>
    <t xml:space="preserve">Funciona la lectura del valor del RDAC! he bajado la frecuencia dle bus SPI al mínimo (opción 3). ConfigureSPI(false, false, false, 2, ...) </t>
  </si>
  <si>
    <t>1.4.5</t>
  </si>
  <si>
    <t>Funciona la lectura del Control del RDAC! en el mensaje de respuesta recibo 0x3f2 y 0x3f0, pero parece que los ultimos 4 bits sirven para almacenar el control.</t>
  </si>
  <si>
    <t>Funcionalidad del RDAC. Batería de pruebas para todos los comandos. Optimizadas las salidas por pantalla.</t>
  </si>
  <si>
    <t>2.1</t>
  </si>
  <si>
    <t>Documentación de las librerías. Falta probar su funcionalidad completa. Compresion de librerias RDAC.</t>
  </si>
  <si>
    <t>Avances en la PSULibrary.</t>
  </si>
  <si>
    <t>2.2</t>
  </si>
  <si>
    <t>2.3</t>
  </si>
  <si>
    <t>Estructura de alarma completada. A medio implementar la simplificación de los arrays multidimensionales y la declaracion de valores por defecto. Con errores</t>
  </si>
  <si>
    <t>Sin errores. MAIN contiene batería de pruebas para la PSU con los dos RDACs.</t>
  </si>
  <si>
    <t>2.4</t>
  </si>
  <si>
    <t>Errores en el import del CAD. Inicialización y guardado de datos de las PSUs usando flash y por defecto.</t>
  </si>
  <si>
    <t>2.5</t>
  </si>
  <si>
    <t>2.6</t>
  </si>
  <si>
    <t>Testeado y corregido el uso de memoria flash. Perfectamente funcional. método de impresión de PSUs (el struct funciona sin problemas)</t>
  </si>
  <si>
    <t>2.7</t>
  </si>
  <si>
    <t>Documentación detallada de PSU_TYPE. Protgramación de alarmas como TASKS con mayor prioridad que UserMain(). En proceso de implementar el encendido de fuentes con otro TASK.</t>
  </si>
  <si>
    <t>2.8</t>
  </si>
  <si>
    <t>Encendido de fuentes con un TASK disitinto. Configuración de Muxes y otras funciones. Cercano a completar una primera versión de PSULibrary. Faltan EscribeenDriver y EscribeenTransceptorBus.</t>
  </si>
  <si>
    <t>3.0</t>
  </si>
  <si>
    <t>Primera versión de la PSU_TYPE, correctamente comentada.</t>
  </si>
  <si>
    <t>Corregido el rdacValue y rdacAdr de todos los sitios. Cargado en el main con la batería de pruebas de los dos RDACs de una misma tarjeta.</t>
  </si>
  <si>
    <t>3.1</t>
  </si>
  <si>
    <t>Cambios menores (salidas por pantalla, descripcion de error I2C, remodelado de la prueba).</t>
  </si>
  <si>
    <t>3.2</t>
  </si>
  <si>
    <t>3.3</t>
  </si>
  <si>
    <t>Test_PSU.cpp completo y operativo. Todo tipo de pruebas para I2C y RDAC.</t>
  </si>
  <si>
    <t>3.4</t>
  </si>
  <si>
    <t>Una sola prueba para todas las funciones del RDAC (batería de pruebas) en TEST_RDAC() y una para I2C en TEST_I2C_ADDRESSING. Con conversion de valores a voltios funcional.</t>
  </si>
  <si>
    <t>Pruebas mejoradas. ERROR: al anular salidas por pantalla no funcionan los comandos de recepcion. mirarlo. Retocados algunos comandos de las librerias generales</t>
  </si>
  <si>
    <t>PROGRAM</t>
  </si>
  <si>
    <t>TESTS</t>
  </si>
  <si>
    <t>DOCUMENTATION</t>
  </si>
  <si>
    <t>2.1. System Requirements Summary</t>
  </si>
  <si>
    <t>3.2. Test Cases</t>
  </si>
  <si>
    <t>3.1. Test Cases Summary</t>
  </si>
  <si>
    <t>2.2. System Requirements</t>
  </si>
  <si>
    <t xml:space="preserve">Initial </t>
  </si>
  <si>
    <t>Comments</t>
  </si>
  <si>
    <t xml:space="preserve">Brief description &amp; unique naming of the requirements the developer </t>
  </si>
  <si>
    <t>Description &amp; unique naming of the requirements the client asked the system to fullfill.</t>
  </si>
  <si>
    <t>Brief description &amp; unique naming of the tests.</t>
  </si>
  <si>
    <r>
      <t xml:space="preserve">Detailed description &amp; unique naming of the requirements the developer has set for the system. It contains the best </t>
    </r>
    <r>
      <rPr>
        <b/>
        <sz val="11"/>
        <color rgb="FFFF0000"/>
        <rFont val="Calibri"/>
        <family val="2"/>
        <scheme val="minor"/>
      </rPr>
      <t>DESCRIPTION OF THE WHOLE SYSTEM</t>
    </r>
    <r>
      <rPr>
        <sz val="11"/>
        <color theme="1"/>
        <rFont val="Calibri"/>
        <family val="2"/>
        <scheme val="minor"/>
      </rPr>
      <t>, and links the System Requirements to the Program</t>
    </r>
  </si>
  <si>
    <r>
      <t xml:space="preserve">Traces the union between User Requirements, System Requirements &amp; Test Cases. It shows the </t>
    </r>
    <r>
      <rPr>
        <b/>
        <sz val="11"/>
        <color rgb="FFFF0000"/>
        <rFont val="Calibri"/>
        <family val="2"/>
        <scheme val="minor"/>
      </rPr>
      <t xml:space="preserve">PROJECT PROGRESS  </t>
    </r>
  </si>
  <si>
    <t xml:space="preserve">PSU Control project in C Languaje. The files include only the Class and Header files, leaving out any build-up files. </t>
  </si>
  <si>
    <t>Detailed description &amp; unique naming of each Test Case. It links the Test Cases defined in the documentation to the Tests programmed code, and to their parent System Requirements</t>
  </si>
  <si>
    <t>Test_PSU.cpp &amp; Test_PSU.h, containing all the programmed tests (aka Test Cases) in a selectable menu.</t>
  </si>
  <si>
    <t>Introduced all the data &amp; documentation from RDAC tests</t>
  </si>
  <si>
    <t>3.5.1</t>
  </si>
  <si>
    <t>Cambios menores (nombre de metodos, salidas por pantalla, comentarios)</t>
  </si>
  <si>
    <t>Flash Mem Battery Test</t>
  </si>
  <si>
    <t xml:space="preserve">Versión Inicial. Archivo Test_PSU contiene las capturas de pantalla de varios test.  </t>
  </si>
  <si>
    <t>Pasada la Batería de FLASH MEM. Captura de pantalla</t>
  </si>
  <si>
    <t>Actualizados todos los archivos y renombrados</t>
  </si>
  <si>
    <t>Halfway introducing  the Test Cases and matching them</t>
  </si>
  <si>
    <t>Other tests (Hardware, Communications)</t>
  </si>
  <si>
    <t>Updated to version 1.3 of Test Cases</t>
  </si>
  <si>
    <t>Minor changes</t>
  </si>
  <si>
    <t>changed UR numbers</t>
  </si>
  <si>
    <t>4.0</t>
  </si>
  <si>
    <t>Creada carpeta de Libreries para alojar todas las librerías. Librería para Relés</t>
  </si>
  <si>
    <t>4.1</t>
  </si>
  <si>
    <t>Librería de Muxes creada. Falta redefinir la librería de relés mediante GPIO</t>
  </si>
  <si>
    <t>4.1.1</t>
  </si>
  <si>
    <t xml:space="preserve">Headers.h conteniendo todas las cabeceras generales del proyecto, importable en todos los archivos. InterruptTimer como nuevo proyecto para hacer interrupciones </t>
  </si>
  <si>
    <t>4.2</t>
  </si>
  <si>
    <t>Finalizado el proyecto de prueba InterruptTimer y migrados los resultados en TimerInt.cpp. Actualmente el código de main.cpp contiene la prueba; falta recolocarlo en TEST_PSU y en _init</t>
  </si>
  <si>
    <t>Project Progress synchronized with system &amp; test summaries</t>
  </si>
  <si>
    <t>Latest changes</t>
  </si>
  <si>
    <t>4.3</t>
  </si>
  <si>
    <t>Codigo de timers introducido. Falta añadirles funcionalidad. Retocados muchos detalles del Controller.cpp. Las fuentes se inicializan siempre al voltaje mínimo (RDAC_MAX) para evitar picos de potencia.</t>
  </si>
  <si>
    <t>4.4</t>
  </si>
  <si>
    <t>Creado y configurado el AGC. Funcionalidad de muestreo del ADC para el timer 0 terminada (aunque sin revisar)</t>
  </si>
  <si>
    <t>4.5</t>
  </si>
  <si>
    <t>Versión refinada en muchos aspectos. _init actualizado. Alarmas actualizadas y alarmTask creado. SwitchON actualizado y Task creado. Falta crear la programación de los RDACs al valor minimo para lanzar la version siguiente</t>
  </si>
  <si>
    <t>4.6</t>
  </si>
  <si>
    <t>Creada la programacion de 20-TP. Mejoradas las salidas de error de la mayoria de modulos. Peleandome con los distintos Tasks para que se ejecuten. Con problemas en el Timer</t>
  </si>
  <si>
    <t xml:space="preserve">Creado un indice de menús. </t>
  </si>
  <si>
    <t>5.0</t>
  </si>
  <si>
    <t>Solucionado el problema de Tasks (funcionan todas a la vez y sin problemas). Problemas con los factores de escala. Cambiada toda la estructira del proyecto para simplificar el acceso y consulta, dividido en módulos</t>
  </si>
  <si>
    <t>5.1</t>
  </si>
  <si>
    <t>Solucionados los factores de escala del AGC y comprobado con un cable a masa. Sin problemas de concurrencia a velocidad de 1KHz. Creada la gestión de datos con VERIFY_KEY unido a la versión del código. AGC comprueba que se ha llegado al máximo de escala para parar el bucle (para valores muuuuuy pequeños).</t>
  </si>
  <si>
    <t>5.2</t>
  </si>
  <si>
    <t>Problemas horribles con el float de alarmProtocolVoltage de PSU. En proceso de añadir a FlashMem las variables de sniList. Ftos completamente cambiado. Actualizando las pruebas.</t>
  </si>
  <si>
    <t>5.21</t>
  </si>
  <si>
    <t>Resueltos los problemas con los float por fin con el metodo multiusos printBuffer</t>
  </si>
  <si>
    <t>1.4</t>
  </si>
  <si>
    <t>Test_DataLists_BATTERY creado y pasado correctamente</t>
  </si>
  <si>
    <t>1.5</t>
  </si>
  <si>
    <t>TEST_FlashMem_BATTERY pasado correctamente. Resultados de los dos en ficheros word</t>
  </si>
  <si>
    <t>5.23</t>
  </si>
  <si>
    <t>Asegurado el código de FlashMemCTRL y DataListsCTRL. Creada carpeta para Tests y cambiados los headers</t>
  </si>
  <si>
    <t>5.3</t>
  </si>
  <si>
    <t>Refactorizacion menor. Creados setters para todos los parametros de PSU/sin</t>
  </si>
  <si>
    <t>Batería de Test Refactorizada y dividida en secciones. TEST_Alarm creado y pasado</t>
  </si>
  <si>
    <t>5.35</t>
  </si>
  <si>
    <t>Asegurado el codigo de AlarmCTRL. Creados metodos de configCTRL para parar las dos Tasks (Alarm y Monitor). Control de la frecuencia de AlarmTask en multiplos de 50 ms</t>
  </si>
  <si>
    <t>5.41</t>
  </si>
  <si>
    <t>Lucha a muerte contra el TEST_MonitorCTRL. Parece haber un error en la conversión de voltios y cuentas de adc, por lo que desarrollo método TEST_VoltCurrCTRL para solucionarlo. El AGC funciona y tiene su propio test</t>
  </si>
  <si>
    <t>5.42</t>
  </si>
  <si>
    <t>Avances en el test maldito, pero no consigo que se actualicen las alarmas correctamente. A revisar la proxima vez. Creada la carpeta de Dsiplay con todos los cambios de esta semana, para la gestion de los menus de programacion, de estado y de funciones</t>
  </si>
  <si>
    <t>5.5</t>
  </si>
  <si>
    <t>5.6</t>
  </si>
  <si>
    <t>Pasadas las pruebas de MonitorCTRL y SwitchONCTRL. Cambiados los metodos de selección multiple de PSUS, Snis y alarmas a arrays de booleanos definidos el DataListsCTRL. Refactorizacion ligera de todos los metodos, para evitar metodos vacios en Controller</t>
  </si>
  <si>
    <t>Pasados todos los tests de bibliotecas Controller.h. Incluidos todos los resultados en ficheros word separados</t>
  </si>
  <si>
    <t>6.1</t>
  </si>
  <si>
    <t>Refactorizacion de gran parte del sistema. Interfaz casi completado.</t>
  </si>
  <si>
    <t>6.2</t>
  </si>
  <si>
    <t>Corregidos y testeados DisplayINFC y el menú general, así como el pausado de los tasks. ProgramINFC corregido y testeado completamente. Refactorización de las constantes. Refactorización de parte de FunctionINFC</t>
  </si>
  <si>
    <t>6.3</t>
  </si>
  <si>
    <t xml:space="preserve">Creado el método StatusDISP, con el que se muestra por pantalla el estado del sistema (valores y alarmas), y retocado para que salga en pantalla completa. </t>
  </si>
  <si>
    <t>Cambios en AGC Library. Finalizada toda la interfaz ( functionINFC separada en partes ). Refactorizados los TEST, aunque hay que modificar los test te las librerías para que sean efectivos con el sistema completo</t>
  </si>
  <si>
    <t>6.4</t>
  </si>
  <si>
    <t>Tests definidos para todas las Librerias. Refactorización de Tests completa. Falta probarlo y refactorizar librerías</t>
  </si>
  <si>
    <t>6.5</t>
  </si>
  <si>
    <t>Guardado y recuperacion de valores en encendido y apagado. Refactorización de todo Controller hasta el último detalle.</t>
  </si>
  <si>
    <t>7.0</t>
  </si>
  <si>
    <t>refactorización completa del sistema, arreglos varios (relés, defaultValues)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</si>
</sst>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12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mbria"/>
      <family val="1"/>
      <scheme val="maj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164" fontId="0" fillId="8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wrapText="1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164" fontId="0" fillId="11" borderId="0" xfId="0" applyNumberFormat="1" applyFill="1" applyAlignment="1">
      <alignment horizontal="left" vertical="center"/>
    </xf>
    <xf numFmtId="0" fontId="0" fillId="12" borderId="0" xfId="0" applyFill="1"/>
    <xf numFmtId="164" fontId="0" fillId="0" borderId="0" xfId="0" applyNumberFormat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3" fillId="0" borderId="0" xfId="0" applyFont="1"/>
    <xf numFmtId="0" fontId="6" fillId="0" borderId="0" xfId="0" applyFont="1"/>
    <xf numFmtId="164" fontId="0" fillId="0" borderId="2" xfId="0" applyNumberFormat="1" applyBorder="1" applyAlignment="1">
      <alignment vertical="center"/>
    </xf>
    <xf numFmtId="0" fontId="6" fillId="16" borderId="0" xfId="0" applyFont="1" applyFill="1"/>
    <xf numFmtId="164" fontId="6" fillId="15" borderId="0" xfId="0" applyNumberFormat="1" applyFont="1" applyFill="1"/>
    <xf numFmtId="0" fontId="7" fillId="0" borderId="0" xfId="0" applyFont="1" applyAlignment="1">
      <alignment vertical="center"/>
    </xf>
    <xf numFmtId="0" fontId="7" fillId="18" borderId="0" xfId="0" applyFont="1" applyFill="1"/>
    <xf numFmtId="0" fontId="7" fillId="20" borderId="0" xfId="0" applyFont="1" applyFill="1"/>
    <xf numFmtId="0" fontId="5" fillId="21" borderId="0" xfId="0" applyFont="1" applyFill="1"/>
    <xf numFmtId="0" fontId="7" fillId="18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wrapText="1"/>
    </xf>
    <xf numFmtId="0" fontId="11" fillId="7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K9" sqref="K9"/>
    </sheetView>
  </sheetViews>
  <sheetFormatPr baseColWidth="10" defaultRowHeight="15" x14ac:dyDescent="0.25"/>
  <cols>
    <col min="1" max="1" width="41.85546875" bestFit="1" customWidth="1"/>
    <col min="2" max="2" width="9.7109375" bestFit="1" customWidth="1"/>
    <col min="3" max="3" width="10.140625" bestFit="1" customWidth="1"/>
    <col min="4" max="4" width="37.85546875" customWidth="1"/>
  </cols>
  <sheetData>
    <row r="1" spans="1:7" ht="26.25" x14ac:dyDescent="0.4">
      <c r="A1" s="42" t="s">
        <v>7</v>
      </c>
      <c r="B1" s="42"/>
      <c r="C1" s="42"/>
      <c r="D1" s="42"/>
      <c r="E1" s="1"/>
      <c r="F1" s="1"/>
      <c r="G1" s="1"/>
    </row>
    <row r="2" spans="1:7" ht="18.75" x14ac:dyDescent="0.3">
      <c r="B2" s="31" t="s">
        <v>11</v>
      </c>
      <c r="C2" s="32" t="s">
        <v>12</v>
      </c>
      <c r="D2" s="33" t="s">
        <v>10</v>
      </c>
    </row>
    <row r="3" spans="1:7" ht="45" x14ac:dyDescent="0.25">
      <c r="A3" s="34" t="s">
        <v>0</v>
      </c>
      <c r="B3" s="35" t="str">
        <f ca="1">Program!A4</f>
        <v>7.0</v>
      </c>
      <c r="C3" s="36">
        <f ca="1">Program!B4</f>
        <v>42183</v>
      </c>
      <c r="D3" s="37" t="s">
        <v>71</v>
      </c>
    </row>
    <row r="4" spans="1:7" ht="45" x14ac:dyDescent="0.25">
      <c r="A4" s="34" t="s">
        <v>1</v>
      </c>
      <c r="B4" s="35" t="str">
        <f ca="1">Tests!A4</f>
        <v>2.1</v>
      </c>
      <c r="C4" s="36">
        <f ca="1">Tests!B4</f>
        <v>42163</v>
      </c>
      <c r="D4" s="37" t="s">
        <v>73</v>
      </c>
    </row>
    <row r="5" spans="1:7" ht="45" x14ac:dyDescent="0.25">
      <c r="A5" s="34" t="s">
        <v>6</v>
      </c>
      <c r="B5" s="35" t="str">
        <f ca="1">Documentation!B3</f>
        <v>1.1</v>
      </c>
      <c r="C5" s="36">
        <f ca="1">Documentation!C3</f>
        <v>42087</v>
      </c>
      <c r="D5" s="38" t="s">
        <v>67</v>
      </c>
    </row>
    <row r="6" spans="1:7" ht="30" x14ac:dyDescent="0.25">
      <c r="A6" s="34" t="s">
        <v>60</v>
      </c>
      <c r="B6" s="35" t="str">
        <f ca="1">Documentation!B4</f>
        <v>1.1</v>
      </c>
      <c r="C6" s="36">
        <f ca="1">Documentation!C4</f>
        <v>42087</v>
      </c>
      <c r="D6" s="38" t="s">
        <v>66</v>
      </c>
    </row>
    <row r="7" spans="1:7" ht="90" x14ac:dyDescent="0.25">
      <c r="A7" s="34" t="s">
        <v>63</v>
      </c>
      <c r="B7" s="35" t="str">
        <f ca="1">Documentation!B5</f>
        <v>1.1</v>
      </c>
      <c r="C7" s="36">
        <f ca="1">Documentation!C5</f>
        <v>42087</v>
      </c>
      <c r="D7" s="38" t="s">
        <v>69</v>
      </c>
    </row>
    <row r="8" spans="1:7" ht="30" x14ac:dyDescent="0.25">
      <c r="A8" s="34" t="s">
        <v>62</v>
      </c>
      <c r="B8" s="35" t="str">
        <f ca="1">Documentation!B6</f>
        <v>1.1</v>
      </c>
      <c r="C8" s="36">
        <f ca="1">Documentation!C6</f>
        <v>42087</v>
      </c>
      <c r="D8" s="38" t="s">
        <v>68</v>
      </c>
    </row>
    <row r="9" spans="1:7" ht="75" x14ac:dyDescent="0.25">
      <c r="A9" s="34" t="s">
        <v>61</v>
      </c>
      <c r="B9" s="35" t="str">
        <f ca="1">Documentation!B7</f>
        <v>1.3</v>
      </c>
      <c r="C9" s="36">
        <f ca="1">Documentation!C7</f>
        <v>42087</v>
      </c>
      <c r="D9" s="38" t="s">
        <v>72</v>
      </c>
    </row>
    <row r="10" spans="1:7" ht="60" x14ac:dyDescent="0.25">
      <c r="A10" s="34" t="s">
        <v>8</v>
      </c>
      <c r="B10" s="35" t="str">
        <f ca="1">Documentation!B8</f>
        <v>1.2</v>
      </c>
      <c r="C10" s="36">
        <f ca="1">Documentation!C8</f>
        <v>42109</v>
      </c>
      <c r="D10" s="38" t="s">
        <v>70</v>
      </c>
    </row>
  </sheetData>
  <mergeCells count="1">
    <mergeCell ref="A1:D1"/>
  </mergeCells>
  <conditionalFormatting sqref="F7:F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zoomScaleNormal="100" workbookViewId="0">
      <selection activeCell="E40" sqref="E40"/>
    </sheetView>
  </sheetViews>
  <sheetFormatPr baseColWidth="10" defaultRowHeight="15" x14ac:dyDescent="0.25"/>
  <cols>
    <col min="1" max="1" width="37.85546875" bestFit="1" customWidth="1"/>
    <col min="2" max="2" width="13.5703125" bestFit="1" customWidth="1"/>
    <col min="3" max="3" width="11.5703125" style="26" bestFit="1" customWidth="1"/>
    <col min="4" max="4" width="55.5703125" bestFit="1" customWidth="1"/>
    <col min="5" max="5" width="42.140625" bestFit="1" customWidth="1"/>
  </cols>
  <sheetData>
    <row r="1" spans="1:8" ht="26.25" x14ac:dyDescent="0.4">
      <c r="A1" s="44" t="s">
        <v>59</v>
      </c>
      <c r="B1" s="44"/>
      <c r="C1" s="44"/>
      <c r="D1" s="44"/>
    </row>
    <row r="2" spans="1:8" x14ac:dyDescent="0.25">
      <c r="B2" t="s">
        <v>13</v>
      </c>
      <c r="C2" s="26" t="s">
        <v>12</v>
      </c>
      <c r="D2" t="s">
        <v>95</v>
      </c>
    </row>
    <row r="3" spans="1:8" ht="18.75" x14ac:dyDescent="0.25">
      <c r="A3" t="str">
        <f ca="1">E3&amp;"_V"&amp;B3</f>
        <v>1. User Requirements_V1.1</v>
      </c>
      <c r="B3" t="str">
        <f ca="1">INDIRECT(F3, 1)</f>
        <v>1.1</v>
      </c>
      <c r="C3" s="21">
        <f ca="1">INDIRECT(G3, 1)</f>
        <v>42087</v>
      </c>
      <c r="D3" t="str">
        <f ca="1">INDIRECT(H3, 1)</f>
        <v>changed UR numbers</v>
      </c>
      <c r="E3" s="30" t="str">
        <f>General!A5</f>
        <v>1. User Requirements</v>
      </c>
      <c r="F3" s="25" t="str">
        <f>ADDRESS(ROW(B13)+2,COLUMN(B13),1,1)</f>
        <v>$B$15</v>
      </c>
      <c r="G3" s="25" t="str">
        <f>ADDRESS(ROW(C13)+2,COLUMN(C13),1,1)</f>
        <v>$C$15</v>
      </c>
      <c r="H3" s="25" t="str">
        <f>ADDRESS(ROW(D13)+2,COLUMN(D13),1,1)</f>
        <v>$D$15</v>
      </c>
    </row>
    <row r="4" spans="1:8" ht="18.75" x14ac:dyDescent="0.25">
      <c r="A4" t="str">
        <f t="shared" ref="A4:A8" ca="1" si="0">E4&amp;"_V"&amp;B4</f>
        <v>2.1. System Requirements Summary_V1.1</v>
      </c>
      <c r="B4" t="str">
        <f t="shared" ref="B4:B8" ca="1" si="1">INDIRECT(F4, 1)</f>
        <v>1.1</v>
      </c>
      <c r="C4" s="21">
        <f t="shared" ref="C4:C8" ca="1" si="2">INDIRECT(G4, 1)</f>
        <v>42087</v>
      </c>
      <c r="D4" t="str">
        <f t="shared" ref="D4:D8" ca="1" si="3">INDIRECT(H4, 1)</f>
        <v>Minor changes</v>
      </c>
      <c r="E4" s="30" t="str">
        <f>General!A6</f>
        <v>2.1. System Requirements Summary</v>
      </c>
      <c r="F4" s="25" t="str">
        <f>ADDRESS(ROW(B20)+2,COLUMN(B20),1,1)</f>
        <v>$B$22</v>
      </c>
      <c r="G4" s="25" t="str">
        <f>ADDRESS(ROW(C20)+2,COLUMN(C20),1,1)</f>
        <v>$C$22</v>
      </c>
      <c r="H4" s="25" t="str">
        <f>ADDRESS(ROW(D20)+2,COLUMN(D20),1,1)</f>
        <v>$D$22</v>
      </c>
    </row>
    <row r="5" spans="1:8" ht="18.75" x14ac:dyDescent="0.25">
      <c r="A5" t="str">
        <f t="shared" ca="1" si="0"/>
        <v>2.2. System Requirements_V1.1</v>
      </c>
      <c r="B5" t="str">
        <f t="shared" ca="1" si="1"/>
        <v>1.1</v>
      </c>
      <c r="C5" s="21">
        <f t="shared" ca="1" si="2"/>
        <v>42087</v>
      </c>
      <c r="D5" t="str">
        <f t="shared" ca="1" si="3"/>
        <v>Minor changes</v>
      </c>
      <c r="E5" s="30" t="str">
        <f>General!A7</f>
        <v>2.2. System Requirements</v>
      </c>
      <c r="F5" s="25" t="str">
        <f>ADDRESS(ROW(B27)+2,COLUMN(B27),1,1)</f>
        <v>$B$29</v>
      </c>
      <c r="G5" s="25" t="str">
        <f>ADDRESS(ROW(C27)+2,COLUMN(C27),1,1)</f>
        <v>$C$29</v>
      </c>
      <c r="H5" s="25" t="str">
        <f>ADDRESS(ROW(D27)+2,COLUMN(D27),1,1)</f>
        <v>$D$29</v>
      </c>
    </row>
    <row r="6" spans="1:8" ht="18.75" x14ac:dyDescent="0.25">
      <c r="A6" t="str">
        <f t="shared" ca="1" si="0"/>
        <v>3.1. Test Cases Summary_V1.1</v>
      </c>
      <c r="B6" t="str">
        <f t="shared" ca="1" si="1"/>
        <v>1.1</v>
      </c>
      <c r="C6" s="21">
        <f t="shared" ca="1" si="2"/>
        <v>42087</v>
      </c>
      <c r="D6" t="str">
        <f t="shared" ca="1" si="3"/>
        <v>Updated to version 1.3 of Test Cases</v>
      </c>
      <c r="E6" s="30" t="str">
        <f>General!A8</f>
        <v>3.1. Test Cases Summary</v>
      </c>
      <c r="F6" s="25" t="str">
        <f>ADDRESS(ROW(B34)+2,COLUMN(B34),1,1)</f>
        <v>$B$36</v>
      </c>
      <c r="G6" s="25" t="str">
        <f>ADDRESS(ROW(C34)+2,COLUMN(C34),1,1)</f>
        <v>$C$36</v>
      </c>
      <c r="H6" s="25" t="str">
        <f>ADDRESS(ROW(D34)+2,COLUMN(D34),1,1)</f>
        <v>$D$36</v>
      </c>
    </row>
    <row r="7" spans="1:8" ht="18.75" x14ac:dyDescent="0.25">
      <c r="A7" t="str">
        <f t="shared" ca="1" si="0"/>
        <v>3.2. Test Cases_V1.3</v>
      </c>
      <c r="B7" t="str">
        <f t="shared" ca="1" si="1"/>
        <v>1.3</v>
      </c>
      <c r="C7" s="21">
        <f t="shared" ca="1" si="2"/>
        <v>42087</v>
      </c>
      <c r="D7" t="str">
        <f t="shared" ca="1" si="3"/>
        <v>Other tests (Hardware, Communications)</v>
      </c>
      <c r="E7" s="30" t="str">
        <f>General!A9</f>
        <v>3.2. Test Cases</v>
      </c>
      <c r="F7" s="25" t="str">
        <f>ADDRESS(ROW(B41)+2,COLUMN(B41),1,1)</f>
        <v>$B$43</v>
      </c>
      <c r="G7" s="25" t="str">
        <f>ADDRESS(ROW(C41)+2,COLUMN(C41),1,1)</f>
        <v>$C$43</v>
      </c>
      <c r="H7" s="25" t="str">
        <f>ADDRESS(ROW(D41)+2,COLUMN(D41),1,1)</f>
        <v>$D$43</v>
      </c>
    </row>
    <row r="8" spans="1:8" ht="18.75" x14ac:dyDescent="0.25">
      <c r="A8" t="str">
        <f t="shared" ca="1" si="0"/>
        <v>4. Traceability Matrix UR - SR - TC_V1.2</v>
      </c>
      <c r="B8" t="str">
        <f t="shared" ca="1" si="1"/>
        <v>1.2</v>
      </c>
      <c r="C8" s="21">
        <f t="shared" ca="1" si="2"/>
        <v>42109</v>
      </c>
      <c r="D8" t="str">
        <f t="shared" ca="1" si="3"/>
        <v>Project Progress synchronized with system &amp; test summaries</v>
      </c>
      <c r="E8" s="30" t="str">
        <f>General!A10</f>
        <v>4. Traceability Matrix UR - SR - TC</v>
      </c>
      <c r="F8" s="25" t="str">
        <f>ADDRESS(ROW(B50)+2,COLUMN(B50),1,1)</f>
        <v>$B$52</v>
      </c>
      <c r="G8" s="25" t="str">
        <f>ADDRESS(ROW(C50)+2,COLUMN(C50),1,1)</f>
        <v>$C$52</v>
      </c>
      <c r="H8" s="25" t="str">
        <f>ADDRESS(ROW(D50)+2,COLUMN(D50),1,1)</f>
        <v>$D$52</v>
      </c>
    </row>
    <row r="9" spans="1:8" ht="18.75" x14ac:dyDescent="0.25">
      <c r="E9" s="30" t="s">
        <v>60</v>
      </c>
    </row>
    <row r="12" spans="1:8" x14ac:dyDescent="0.25">
      <c r="A12" s="43" t="str">
        <f t="shared" ref="A12" si="4">$E$3</f>
        <v>1. User Requirements</v>
      </c>
      <c r="B12" s="43"/>
      <c r="C12" s="43"/>
      <c r="D12" s="43"/>
    </row>
    <row r="13" spans="1:8" x14ac:dyDescent="0.25">
      <c r="B13" s="22" t="s">
        <v>11</v>
      </c>
      <c r="C13" s="28" t="s">
        <v>12</v>
      </c>
      <c r="D13" s="24" t="s">
        <v>65</v>
      </c>
    </row>
    <row r="14" spans="1:8" x14ac:dyDescent="0.25">
      <c r="B14" s="23"/>
      <c r="C14" s="29"/>
    </row>
    <row r="15" spans="1:8" x14ac:dyDescent="0.25">
      <c r="B15" s="23" t="s">
        <v>2</v>
      </c>
      <c r="C15" s="29">
        <v>42087</v>
      </c>
      <c r="D15" t="s">
        <v>85</v>
      </c>
    </row>
    <row r="16" spans="1:8" x14ac:dyDescent="0.25">
      <c r="B16" s="23" t="s">
        <v>9</v>
      </c>
      <c r="C16" s="29">
        <v>42076</v>
      </c>
      <c r="D16" t="s">
        <v>64</v>
      </c>
    </row>
    <row r="19" spans="1:4" x14ac:dyDescent="0.25">
      <c r="A19" s="43" t="str">
        <f t="shared" ref="A19" si="5">$E$4</f>
        <v>2.1. System Requirements Summary</v>
      </c>
      <c r="B19" s="43"/>
      <c r="C19" s="43"/>
      <c r="D19" s="43"/>
    </row>
    <row r="20" spans="1:4" x14ac:dyDescent="0.25">
      <c r="B20" s="22" t="s">
        <v>11</v>
      </c>
      <c r="C20" s="28" t="s">
        <v>12</v>
      </c>
      <c r="D20" s="24" t="s">
        <v>65</v>
      </c>
    </row>
    <row r="21" spans="1:4" x14ac:dyDescent="0.25">
      <c r="B21" s="23"/>
      <c r="C21" s="29"/>
    </row>
    <row r="22" spans="1:4" x14ac:dyDescent="0.25">
      <c r="B22" s="23" t="s">
        <v>2</v>
      </c>
      <c r="C22" s="29">
        <v>42087</v>
      </c>
      <c r="D22" t="s">
        <v>84</v>
      </c>
    </row>
    <row r="23" spans="1:4" x14ac:dyDescent="0.25">
      <c r="B23" s="23" t="s">
        <v>9</v>
      </c>
      <c r="C23" s="29">
        <v>42079</v>
      </c>
      <c r="D23" t="s">
        <v>64</v>
      </c>
    </row>
    <row r="26" spans="1:4" x14ac:dyDescent="0.25">
      <c r="A26" s="43" t="str">
        <f t="shared" ref="A26" si="6">$E$5</f>
        <v>2.2. System Requirements</v>
      </c>
      <c r="B26" s="43"/>
      <c r="C26" s="43"/>
      <c r="D26" s="43"/>
    </row>
    <row r="27" spans="1:4" x14ac:dyDescent="0.25">
      <c r="B27" s="22" t="s">
        <v>11</v>
      </c>
      <c r="C27" s="28" t="s">
        <v>12</v>
      </c>
      <c r="D27" s="24" t="s">
        <v>65</v>
      </c>
    </row>
    <row r="28" spans="1:4" x14ac:dyDescent="0.25">
      <c r="B28" s="23"/>
      <c r="C28" s="29"/>
    </row>
    <row r="29" spans="1:4" x14ac:dyDescent="0.25">
      <c r="B29" s="23" t="s">
        <v>2</v>
      </c>
      <c r="C29" s="29">
        <v>42087</v>
      </c>
      <c r="D29" t="s">
        <v>84</v>
      </c>
    </row>
    <row r="30" spans="1:4" x14ac:dyDescent="0.25">
      <c r="B30" s="23" t="s">
        <v>9</v>
      </c>
      <c r="C30" s="29">
        <v>42067</v>
      </c>
      <c r="D30" t="s">
        <v>64</v>
      </c>
    </row>
    <row r="33" spans="1:4" x14ac:dyDescent="0.25">
      <c r="A33" s="43" t="str">
        <f t="shared" ref="A33" si="7">$E$6</f>
        <v>3.1. Test Cases Summary</v>
      </c>
      <c r="B33" s="43"/>
      <c r="C33" s="43"/>
      <c r="D33" s="43"/>
    </row>
    <row r="34" spans="1:4" x14ac:dyDescent="0.25">
      <c r="B34" s="22" t="s">
        <v>11</v>
      </c>
      <c r="C34" s="28" t="s">
        <v>12</v>
      </c>
      <c r="D34" s="24" t="s">
        <v>65</v>
      </c>
    </row>
    <row r="35" spans="1:4" x14ac:dyDescent="0.25">
      <c r="B35" s="23"/>
      <c r="C35" s="29"/>
    </row>
    <row r="36" spans="1:4" x14ac:dyDescent="0.25">
      <c r="B36" s="23" t="s">
        <v>2</v>
      </c>
      <c r="C36" s="29">
        <v>42087</v>
      </c>
      <c r="D36" t="s">
        <v>83</v>
      </c>
    </row>
    <row r="37" spans="1:4" x14ac:dyDescent="0.25">
      <c r="B37" s="23" t="s">
        <v>9</v>
      </c>
      <c r="C37" s="29">
        <v>42079</v>
      </c>
      <c r="D37" t="s">
        <v>64</v>
      </c>
    </row>
    <row r="40" spans="1:4" x14ac:dyDescent="0.25">
      <c r="A40" s="43" t="str">
        <f t="shared" ref="A40" si="8">$E$7</f>
        <v>3.2. Test Cases</v>
      </c>
      <c r="B40" s="43"/>
      <c r="C40" s="43"/>
      <c r="D40" s="43"/>
    </row>
    <row r="41" spans="1:4" x14ac:dyDescent="0.25">
      <c r="B41" s="22" t="s">
        <v>11</v>
      </c>
      <c r="C41" s="28" t="s">
        <v>12</v>
      </c>
      <c r="D41" s="24" t="s">
        <v>65</v>
      </c>
    </row>
    <row r="42" spans="1:4" x14ac:dyDescent="0.25">
      <c r="B42" s="23"/>
      <c r="C42" s="29"/>
    </row>
    <row r="43" spans="1:4" x14ac:dyDescent="0.25">
      <c r="B43" s="23" t="s">
        <v>17</v>
      </c>
      <c r="C43" s="29">
        <v>42087</v>
      </c>
      <c r="D43" t="s">
        <v>82</v>
      </c>
    </row>
    <row r="44" spans="1:4" x14ac:dyDescent="0.25">
      <c r="B44" s="23" t="s">
        <v>3</v>
      </c>
      <c r="C44" s="29">
        <v>42083</v>
      </c>
      <c r="D44" t="s">
        <v>77</v>
      </c>
    </row>
    <row r="45" spans="1:4" x14ac:dyDescent="0.25">
      <c r="B45" s="23" t="s">
        <v>2</v>
      </c>
      <c r="C45" s="29">
        <v>42081</v>
      </c>
      <c r="D45" t="s">
        <v>74</v>
      </c>
    </row>
    <row r="46" spans="1:4" x14ac:dyDescent="0.25">
      <c r="B46" s="23" t="s">
        <v>9</v>
      </c>
      <c r="C46" s="29">
        <v>42079</v>
      </c>
      <c r="D46" t="s">
        <v>64</v>
      </c>
    </row>
    <row r="49" spans="1:4" x14ac:dyDescent="0.25">
      <c r="A49" s="43" t="str">
        <f t="shared" ref="A49" si="9">$E$8</f>
        <v>4. Traceability Matrix UR - SR - TC</v>
      </c>
      <c r="B49" s="43"/>
      <c r="C49" s="43"/>
      <c r="D49" s="43"/>
    </row>
    <row r="50" spans="1:4" x14ac:dyDescent="0.25">
      <c r="B50" s="22" t="s">
        <v>11</v>
      </c>
      <c r="C50" s="28" t="s">
        <v>12</v>
      </c>
      <c r="D50" s="24" t="s">
        <v>65</v>
      </c>
    </row>
    <row r="51" spans="1:4" x14ac:dyDescent="0.25">
      <c r="B51" s="23"/>
      <c r="C51" s="29"/>
    </row>
    <row r="52" spans="1:4" x14ac:dyDescent="0.25">
      <c r="B52" s="23" t="s">
        <v>3</v>
      </c>
      <c r="C52" s="29">
        <v>42109</v>
      </c>
      <c r="D52" t="s">
        <v>94</v>
      </c>
    </row>
    <row r="53" spans="1:4" x14ac:dyDescent="0.25">
      <c r="B53" s="23" t="s">
        <v>2</v>
      </c>
      <c r="C53" s="29">
        <v>42087</v>
      </c>
      <c r="D53" t="s">
        <v>81</v>
      </c>
    </row>
    <row r="54" spans="1:4" x14ac:dyDescent="0.25">
      <c r="B54" s="23" t="s">
        <v>9</v>
      </c>
      <c r="C54" s="29">
        <v>42079</v>
      </c>
      <c r="D54" t="s">
        <v>64</v>
      </c>
    </row>
  </sheetData>
  <mergeCells count="7">
    <mergeCell ref="A49:D49"/>
    <mergeCell ref="A40:D40"/>
    <mergeCell ref="A1:D1"/>
    <mergeCell ref="A12:D12"/>
    <mergeCell ref="A19:D19"/>
    <mergeCell ref="A26:D26"/>
    <mergeCell ref="A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8" sqref="C8"/>
    </sheetView>
  </sheetViews>
  <sheetFormatPr baseColWidth="10" defaultRowHeight="15" x14ac:dyDescent="0.25"/>
  <cols>
    <col min="1" max="1" width="13.5703125" style="3" bestFit="1" customWidth="1"/>
    <col min="2" max="2" width="11.42578125" style="10"/>
    <col min="3" max="3" width="67.42578125" customWidth="1"/>
  </cols>
  <sheetData>
    <row r="1" spans="1:7" ht="25.5" x14ac:dyDescent="0.35">
      <c r="A1" s="45" t="s">
        <v>57</v>
      </c>
      <c r="B1" s="45"/>
      <c r="C1" s="45"/>
    </row>
    <row r="3" spans="1:7" ht="15.75" thickBot="1" x14ac:dyDescent="0.3">
      <c r="A3" s="46" t="s">
        <v>13</v>
      </c>
      <c r="B3" s="46"/>
      <c r="C3" s="46"/>
    </row>
    <row r="4" spans="1:7" ht="30.75" thickBot="1" x14ac:dyDescent="0.3">
      <c r="A4" s="14" t="str">
        <f ca="1">INDIRECT(E4, TRUE)</f>
        <v>7.0</v>
      </c>
      <c r="B4" s="27">
        <f ca="1">INDIRECT(F4, TRUE)</f>
        <v>42183</v>
      </c>
      <c r="C4" s="15" t="str">
        <f ca="1">INDIRECT(G4, TRUE)</f>
        <v>refactorización completa del sistema, arreglos varios (relés, defaultValues)</v>
      </c>
      <c r="D4" s="26"/>
      <c r="E4" s="25" t="str">
        <f>"A8"</f>
        <v>A8</v>
      </c>
      <c r="F4" s="25" t="str">
        <f>"B8"</f>
        <v>B8</v>
      </c>
      <c r="G4" s="25" t="str">
        <f>"C8"</f>
        <v>C8</v>
      </c>
    </row>
    <row r="5" spans="1:7" x14ac:dyDescent="0.25">
      <c r="C5" s="2"/>
    </row>
    <row r="6" spans="1:7" x14ac:dyDescent="0.25">
      <c r="A6" s="7" t="s">
        <v>11</v>
      </c>
      <c r="B6" s="11" t="s">
        <v>12</v>
      </c>
      <c r="C6" s="9" t="s">
        <v>65</v>
      </c>
    </row>
    <row r="7" spans="1:7" x14ac:dyDescent="0.25">
      <c r="A7" s="8"/>
      <c r="B7" s="12"/>
      <c r="C7" s="4"/>
    </row>
    <row r="8" spans="1:7" ht="30" x14ac:dyDescent="0.25">
      <c r="A8" s="8" t="s">
        <v>143</v>
      </c>
      <c r="B8" s="12">
        <v>42183</v>
      </c>
      <c r="C8" s="4" t="s">
        <v>144</v>
      </c>
    </row>
    <row r="9" spans="1:7" x14ac:dyDescent="0.25">
      <c r="A9" s="5"/>
      <c r="B9" s="13"/>
      <c r="C9" s="39"/>
    </row>
    <row r="10" spans="1:7" ht="30" x14ac:dyDescent="0.25">
      <c r="A10" s="8" t="s">
        <v>141</v>
      </c>
      <c r="B10" s="12">
        <v>42181</v>
      </c>
      <c r="C10" s="4" t="s">
        <v>142</v>
      </c>
    </row>
    <row r="11" spans="1:7" ht="30" x14ac:dyDescent="0.25">
      <c r="A11" s="8" t="s">
        <v>139</v>
      </c>
      <c r="B11" s="12">
        <v>42180</v>
      </c>
      <c r="C11" s="4" t="s">
        <v>140</v>
      </c>
    </row>
    <row r="12" spans="1:7" ht="45" x14ac:dyDescent="0.25">
      <c r="A12" s="8" t="s">
        <v>136</v>
      </c>
      <c r="B12" s="12">
        <v>42178</v>
      </c>
      <c r="C12" s="4" t="s">
        <v>138</v>
      </c>
    </row>
    <row r="13" spans="1:7" ht="60" x14ac:dyDescent="0.25">
      <c r="A13" s="8" t="s">
        <v>134</v>
      </c>
      <c r="B13" s="12">
        <v>42177</v>
      </c>
      <c r="C13" s="4" t="s">
        <v>135</v>
      </c>
    </row>
    <row r="14" spans="1:7" x14ac:dyDescent="0.25">
      <c r="A14" s="41" t="s">
        <v>132</v>
      </c>
      <c r="B14" s="12">
        <v>42177</v>
      </c>
      <c r="C14" s="4" t="s">
        <v>133</v>
      </c>
    </row>
    <row r="15" spans="1:7" x14ac:dyDescent="0.25">
      <c r="A15" s="5"/>
      <c r="B15" s="13"/>
      <c r="C15" s="39"/>
    </row>
    <row r="16" spans="1:7" ht="60" x14ac:dyDescent="0.25">
      <c r="A16" s="8" t="s">
        <v>129</v>
      </c>
      <c r="B16" s="12">
        <v>42163</v>
      </c>
      <c r="C16" s="4" t="s">
        <v>130</v>
      </c>
    </row>
    <row r="17" spans="1:3" ht="45" x14ac:dyDescent="0.25">
      <c r="A17" s="8" t="s">
        <v>128</v>
      </c>
      <c r="B17" s="12">
        <v>42158</v>
      </c>
      <c r="C17" s="4" t="s">
        <v>137</v>
      </c>
    </row>
    <row r="18" spans="1:3" ht="60" x14ac:dyDescent="0.25">
      <c r="A18" s="8" t="s">
        <v>126</v>
      </c>
      <c r="B18" s="12">
        <v>42157</v>
      </c>
      <c r="C18" s="40" t="s">
        <v>127</v>
      </c>
    </row>
    <row r="19" spans="1:3" ht="60" x14ac:dyDescent="0.25">
      <c r="A19" s="8" t="s">
        <v>124</v>
      </c>
      <c r="B19" s="12">
        <v>42150</v>
      </c>
      <c r="C19" s="4" t="s">
        <v>125</v>
      </c>
    </row>
    <row r="20" spans="1:3" ht="45" x14ac:dyDescent="0.25">
      <c r="A20" s="8" t="s">
        <v>122</v>
      </c>
      <c r="B20" s="12">
        <v>42146</v>
      </c>
      <c r="C20" s="4" t="s">
        <v>123</v>
      </c>
    </row>
    <row r="21" spans="1:3" ht="30" x14ac:dyDescent="0.25">
      <c r="A21" s="8" t="s">
        <v>119</v>
      </c>
      <c r="B21" s="12">
        <v>42144</v>
      </c>
      <c r="C21" s="4" t="s">
        <v>120</v>
      </c>
    </row>
    <row r="22" spans="1:3" ht="30" x14ac:dyDescent="0.25">
      <c r="A22" s="8" t="s">
        <v>117</v>
      </c>
      <c r="B22" s="12">
        <v>42143</v>
      </c>
      <c r="C22" s="4" t="s">
        <v>118</v>
      </c>
    </row>
    <row r="23" spans="1:3" ht="30" x14ac:dyDescent="0.25">
      <c r="A23" s="8" t="s">
        <v>111</v>
      </c>
      <c r="B23" s="12">
        <v>42138</v>
      </c>
      <c r="C23" s="4" t="s">
        <v>112</v>
      </c>
    </row>
    <row r="24" spans="1:3" ht="45" x14ac:dyDescent="0.25">
      <c r="A24" s="8" t="s">
        <v>109</v>
      </c>
      <c r="B24" s="12">
        <v>42137</v>
      </c>
      <c r="C24" s="4" t="s">
        <v>110</v>
      </c>
    </row>
    <row r="25" spans="1:3" ht="75" x14ac:dyDescent="0.25">
      <c r="A25" s="8" t="s">
        <v>107</v>
      </c>
      <c r="B25" s="12">
        <v>42132</v>
      </c>
      <c r="C25" s="4" t="s">
        <v>108</v>
      </c>
    </row>
    <row r="26" spans="1:3" ht="60" x14ac:dyDescent="0.25">
      <c r="A26" s="8" t="s">
        <v>105</v>
      </c>
      <c r="B26" s="12">
        <v>42131</v>
      </c>
      <c r="C26" s="4" t="s">
        <v>106</v>
      </c>
    </row>
    <row r="27" spans="1:3" x14ac:dyDescent="0.25">
      <c r="A27" s="5"/>
      <c r="B27" s="13"/>
      <c r="C27" s="6"/>
    </row>
    <row r="28" spans="1:3" ht="45" x14ac:dyDescent="0.25">
      <c r="A28" s="8" t="s">
        <v>102</v>
      </c>
      <c r="B28" s="12">
        <v>42118</v>
      </c>
      <c r="C28" s="4" t="s">
        <v>103</v>
      </c>
    </row>
    <row r="29" spans="1:3" ht="60" x14ac:dyDescent="0.25">
      <c r="A29" s="8" t="s">
        <v>100</v>
      </c>
      <c r="B29" s="12">
        <v>42114</v>
      </c>
      <c r="C29" s="4" t="s">
        <v>101</v>
      </c>
    </row>
    <row r="30" spans="1:3" ht="30" x14ac:dyDescent="0.25">
      <c r="A30" s="8" t="s">
        <v>98</v>
      </c>
      <c r="B30" s="12">
        <v>42111</v>
      </c>
      <c r="C30" s="4" t="s">
        <v>99</v>
      </c>
    </row>
    <row r="31" spans="1:3" ht="45" x14ac:dyDescent="0.25">
      <c r="A31" s="8" t="s">
        <v>96</v>
      </c>
      <c r="B31" s="12">
        <v>42110</v>
      </c>
      <c r="C31" s="4" t="s">
        <v>97</v>
      </c>
    </row>
    <row r="32" spans="1:3" ht="45" x14ac:dyDescent="0.25">
      <c r="A32" s="8" t="s">
        <v>92</v>
      </c>
      <c r="B32" s="12">
        <v>42109</v>
      </c>
      <c r="C32" s="4" t="s">
        <v>93</v>
      </c>
    </row>
    <row r="33" spans="1:3" ht="45" x14ac:dyDescent="0.25">
      <c r="A33" s="8" t="s">
        <v>90</v>
      </c>
      <c r="B33" s="12">
        <v>42103</v>
      </c>
      <c r="C33" s="4" t="s">
        <v>91</v>
      </c>
    </row>
    <row r="34" spans="1:3" ht="30" x14ac:dyDescent="0.25">
      <c r="A34" s="8" t="s">
        <v>88</v>
      </c>
      <c r="B34" s="12">
        <v>42102</v>
      </c>
      <c r="C34" s="4" t="s">
        <v>89</v>
      </c>
    </row>
    <row r="35" spans="1:3" ht="30" x14ac:dyDescent="0.25">
      <c r="A35" s="8" t="s">
        <v>86</v>
      </c>
      <c r="B35" s="12">
        <v>42090</v>
      </c>
      <c r="C35" s="4" t="s">
        <v>87</v>
      </c>
    </row>
    <row r="36" spans="1:3" x14ac:dyDescent="0.25">
      <c r="A36" s="5"/>
      <c r="B36" s="13"/>
      <c r="C36" s="6"/>
    </row>
    <row r="37" spans="1:3" ht="30" x14ac:dyDescent="0.25">
      <c r="A37" s="8" t="s">
        <v>75</v>
      </c>
      <c r="B37" s="12">
        <v>42081</v>
      </c>
      <c r="C37" s="4" t="s">
        <v>76</v>
      </c>
    </row>
    <row r="38" spans="1:3" ht="45" x14ac:dyDescent="0.25">
      <c r="A38" s="8" t="s">
        <v>4</v>
      </c>
      <c r="B38" s="12">
        <v>42076</v>
      </c>
      <c r="C38" s="4" t="s">
        <v>56</v>
      </c>
    </row>
    <row r="39" spans="1:3" ht="45" x14ac:dyDescent="0.25">
      <c r="A39" s="8" t="s">
        <v>54</v>
      </c>
      <c r="B39" s="12">
        <v>42074</v>
      </c>
      <c r="C39" s="4" t="s">
        <v>55</v>
      </c>
    </row>
    <row r="40" spans="1:3" x14ac:dyDescent="0.25">
      <c r="A40" s="8" t="s">
        <v>52</v>
      </c>
      <c r="B40" s="12">
        <v>42073</v>
      </c>
      <c r="C40" t="s">
        <v>53</v>
      </c>
    </row>
    <row r="41" spans="1:3" ht="30" x14ac:dyDescent="0.25">
      <c r="A41" s="8" t="s">
        <v>51</v>
      </c>
      <c r="B41" s="12">
        <v>42067</v>
      </c>
      <c r="C41" s="4" t="s">
        <v>50</v>
      </c>
    </row>
    <row r="42" spans="1:3" ht="30" x14ac:dyDescent="0.25">
      <c r="A42" s="8" t="s">
        <v>49</v>
      </c>
      <c r="B42" s="12">
        <v>42066</v>
      </c>
      <c r="C42" s="4" t="s">
        <v>48</v>
      </c>
    </row>
    <row r="43" spans="1:3" x14ac:dyDescent="0.25">
      <c r="A43" s="8" t="s">
        <v>46</v>
      </c>
      <c r="B43" s="12">
        <v>42061</v>
      </c>
      <c r="C43" t="s">
        <v>47</v>
      </c>
    </row>
    <row r="44" spans="1:3" x14ac:dyDescent="0.25">
      <c r="A44" s="5"/>
      <c r="B44" s="13"/>
      <c r="C44" s="6"/>
    </row>
    <row r="45" spans="1:3" ht="45" x14ac:dyDescent="0.25">
      <c r="A45" s="8" t="s">
        <v>44</v>
      </c>
      <c r="B45" s="12">
        <v>42060</v>
      </c>
      <c r="C45" s="4" t="s">
        <v>45</v>
      </c>
    </row>
    <row r="46" spans="1:3" ht="45" x14ac:dyDescent="0.25">
      <c r="A46" s="8" t="s">
        <v>42</v>
      </c>
      <c r="B46" s="12">
        <v>42059</v>
      </c>
      <c r="C46" s="4" t="s">
        <v>43</v>
      </c>
    </row>
    <row r="47" spans="1:3" ht="30" x14ac:dyDescent="0.25">
      <c r="A47" s="8" t="s">
        <v>40</v>
      </c>
      <c r="B47" s="12">
        <v>42055</v>
      </c>
      <c r="C47" s="4" t="s">
        <v>41</v>
      </c>
    </row>
    <row r="48" spans="1:3" ht="30" x14ac:dyDescent="0.25">
      <c r="A48" s="8" t="s">
        <v>39</v>
      </c>
      <c r="B48" s="12">
        <v>42053</v>
      </c>
      <c r="C48" s="4" t="s">
        <v>38</v>
      </c>
    </row>
    <row r="49" spans="1:3" ht="30" x14ac:dyDescent="0.25">
      <c r="A49" s="8" t="s">
        <v>37</v>
      </c>
      <c r="B49" s="12">
        <v>42053</v>
      </c>
      <c r="C49" s="4" t="s">
        <v>36</v>
      </c>
    </row>
    <row r="50" spans="1:3" ht="45" x14ac:dyDescent="0.25">
      <c r="A50" s="8" t="s">
        <v>34</v>
      </c>
      <c r="B50" s="12">
        <v>42052</v>
      </c>
      <c r="C50" s="4" t="s">
        <v>35</v>
      </c>
    </row>
    <row r="51" spans="1:3" x14ac:dyDescent="0.25">
      <c r="A51" s="8" t="s">
        <v>33</v>
      </c>
      <c r="B51" s="12">
        <v>42048</v>
      </c>
      <c r="C51" t="s">
        <v>32</v>
      </c>
    </row>
    <row r="52" spans="1:3" ht="30" x14ac:dyDescent="0.25">
      <c r="A52" s="8" t="s">
        <v>30</v>
      </c>
      <c r="B52" s="12">
        <v>42047</v>
      </c>
      <c r="C52" s="4" t="s">
        <v>31</v>
      </c>
    </row>
    <row r="53" spans="1:3" ht="30" x14ac:dyDescent="0.25">
      <c r="A53" s="8" t="s">
        <v>5</v>
      </c>
      <c r="B53" s="12">
        <v>42046</v>
      </c>
      <c r="C53" s="2" t="s">
        <v>29</v>
      </c>
    </row>
    <row r="54" spans="1:3" x14ac:dyDescent="0.25">
      <c r="A54" s="5"/>
      <c r="B54" s="13"/>
      <c r="C54" s="6"/>
    </row>
    <row r="55" spans="1:3" ht="45" x14ac:dyDescent="0.25">
      <c r="A55" s="8" t="s">
        <v>27</v>
      </c>
      <c r="B55" s="12">
        <v>42046</v>
      </c>
      <c r="C55" s="2" t="s">
        <v>28</v>
      </c>
    </row>
    <row r="56" spans="1:3" ht="30" x14ac:dyDescent="0.25">
      <c r="A56" s="8" t="s">
        <v>25</v>
      </c>
      <c r="B56" s="12">
        <v>42046</v>
      </c>
      <c r="C56" s="2" t="s">
        <v>26</v>
      </c>
    </row>
    <row r="57" spans="1:3" x14ac:dyDescent="0.25">
      <c r="A57" s="8" t="s">
        <v>23</v>
      </c>
      <c r="B57" s="12">
        <v>42045</v>
      </c>
      <c r="C57" t="s">
        <v>24</v>
      </c>
    </row>
    <row r="58" spans="1:3" x14ac:dyDescent="0.25">
      <c r="A58" s="8" t="s">
        <v>21</v>
      </c>
      <c r="B58" s="12">
        <v>42044</v>
      </c>
      <c r="C58" t="s">
        <v>22</v>
      </c>
    </row>
    <row r="59" spans="1:3" x14ac:dyDescent="0.25">
      <c r="A59" s="8" t="s">
        <v>19</v>
      </c>
      <c r="B59" s="12">
        <v>42044</v>
      </c>
      <c r="C59" t="s">
        <v>20</v>
      </c>
    </row>
    <row r="60" spans="1:3" x14ac:dyDescent="0.25">
      <c r="A60" s="8" t="s">
        <v>17</v>
      </c>
      <c r="B60" s="12">
        <v>42041</v>
      </c>
      <c r="C60" t="s">
        <v>18</v>
      </c>
    </row>
    <row r="61" spans="1:3" x14ac:dyDescent="0.25">
      <c r="A61" s="8" t="s">
        <v>3</v>
      </c>
      <c r="B61" s="12">
        <v>42039</v>
      </c>
      <c r="C61" t="s">
        <v>16</v>
      </c>
    </row>
    <row r="62" spans="1:3" x14ac:dyDescent="0.25">
      <c r="A62" s="8" t="s">
        <v>2</v>
      </c>
      <c r="B62" s="12">
        <v>42037</v>
      </c>
      <c r="C62" t="s">
        <v>15</v>
      </c>
    </row>
    <row r="63" spans="1:3" x14ac:dyDescent="0.25">
      <c r="A63" s="8" t="s">
        <v>9</v>
      </c>
      <c r="B63" s="12">
        <v>42033</v>
      </c>
      <c r="C63" t="s">
        <v>14</v>
      </c>
    </row>
  </sheetData>
  <mergeCells count="2">
    <mergeCell ref="A1:C1"/>
    <mergeCell ref="A3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9" sqref="A9"/>
    </sheetView>
  </sheetViews>
  <sheetFormatPr baseColWidth="10" defaultRowHeight="15" x14ac:dyDescent="0.25"/>
  <cols>
    <col min="1" max="1" width="13.5703125" bestFit="1" customWidth="1"/>
    <col min="2" max="2" width="7.42578125" bestFit="1" customWidth="1"/>
    <col min="3" max="3" width="68.140625" bestFit="1" customWidth="1"/>
  </cols>
  <sheetData>
    <row r="1" spans="1:7" ht="25.5" x14ac:dyDescent="0.35">
      <c r="A1" s="47" t="s">
        <v>58</v>
      </c>
      <c r="B1" s="47"/>
      <c r="C1" s="47"/>
    </row>
    <row r="3" spans="1:7" ht="15.75" thickBot="1" x14ac:dyDescent="0.3">
      <c r="A3" s="46" t="s">
        <v>13</v>
      </c>
      <c r="B3" s="46"/>
      <c r="C3" s="46"/>
    </row>
    <row r="4" spans="1:7" ht="30.75" thickBot="1" x14ac:dyDescent="0.3">
      <c r="A4" s="14" t="str">
        <f ca="1">INDIRECT(E4, TRUE)</f>
        <v>2.1</v>
      </c>
      <c r="B4" s="27">
        <f ca="1">INDIRECT(F4, TRUE)</f>
        <v>42163</v>
      </c>
      <c r="C4" s="15" t="str">
        <f ca="1">INDIRECT(G4, TRUE)</f>
        <v>Pasados todos los tests de bibliotecas Controller.h. Incluidos todos los resultados en ficheros word separados</v>
      </c>
      <c r="D4" s="26"/>
      <c r="E4" s="25" t="str">
        <f>"A8"</f>
        <v>A8</v>
      </c>
      <c r="F4" s="25" t="str">
        <f>"B8"</f>
        <v>B8</v>
      </c>
      <c r="G4" s="25" t="str">
        <f>"C8"</f>
        <v>C8</v>
      </c>
    </row>
    <row r="5" spans="1:7" x14ac:dyDescent="0.25">
      <c r="A5" s="3"/>
      <c r="B5" s="10"/>
      <c r="C5" s="2"/>
    </row>
    <row r="6" spans="1:7" x14ac:dyDescent="0.25">
      <c r="A6" s="16" t="s">
        <v>11</v>
      </c>
      <c r="B6" s="18" t="s">
        <v>12</v>
      </c>
      <c r="C6" s="20" t="s">
        <v>65</v>
      </c>
    </row>
    <row r="7" spans="1:7" x14ac:dyDescent="0.25">
      <c r="A7" s="17"/>
      <c r="B7" s="19"/>
      <c r="C7" s="4"/>
    </row>
    <row r="8" spans="1:7" ht="30" x14ac:dyDescent="0.25">
      <c r="A8" s="17" t="s">
        <v>30</v>
      </c>
      <c r="B8" s="19">
        <v>42163</v>
      </c>
      <c r="C8" s="4" t="s">
        <v>131</v>
      </c>
    </row>
    <row r="9" spans="1:7" ht="30" x14ac:dyDescent="0.25">
      <c r="A9" s="17" t="s">
        <v>5</v>
      </c>
      <c r="B9" s="19">
        <v>42146</v>
      </c>
      <c r="C9" s="4" t="s">
        <v>121</v>
      </c>
    </row>
    <row r="10" spans="1:7" x14ac:dyDescent="0.25">
      <c r="A10" s="5"/>
      <c r="B10" s="13"/>
      <c r="C10" s="39"/>
    </row>
    <row r="11" spans="1:7" ht="30" x14ac:dyDescent="0.25">
      <c r="A11" s="17" t="s">
        <v>115</v>
      </c>
      <c r="B11" s="19">
        <v>42143</v>
      </c>
      <c r="C11" s="4" t="s">
        <v>116</v>
      </c>
    </row>
    <row r="12" spans="1:7" x14ac:dyDescent="0.25">
      <c r="A12" s="17" t="s">
        <v>113</v>
      </c>
      <c r="B12" s="19">
        <v>42138</v>
      </c>
      <c r="C12" s="4" t="s">
        <v>114</v>
      </c>
    </row>
    <row r="13" spans="1:7" x14ac:dyDescent="0.25">
      <c r="A13" s="17" t="s">
        <v>17</v>
      </c>
      <c r="B13" s="19">
        <v>42118</v>
      </c>
      <c r="C13" s="4" t="s">
        <v>104</v>
      </c>
    </row>
    <row r="14" spans="1:7" x14ac:dyDescent="0.25">
      <c r="A14" s="17" t="s">
        <v>3</v>
      </c>
      <c r="B14" s="19">
        <v>42087</v>
      </c>
      <c r="C14" s="4" t="s">
        <v>80</v>
      </c>
    </row>
    <row r="15" spans="1:7" x14ac:dyDescent="0.25">
      <c r="A15" s="17" t="s">
        <v>2</v>
      </c>
      <c r="B15" s="19">
        <v>42083</v>
      </c>
      <c r="C15" s="4" t="s">
        <v>79</v>
      </c>
    </row>
    <row r="16" spans="1:7" ht="30" x14ac:dyDescent="0.25">
      <c r="A16" s="17" t="s">
        <v>9</v>
      </c>
      <c r="B16" s="19">
        <v>42079</v>
      </c>
      <c r="C16" s="4" t="s">
        <v>78</v>
      </c>
    </row>
  </sheetData>
  <mergeCells count="2">
    <mergeCell ref="A1:C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Documentation</vt:lpstr>
      <vt:lpstr>Program</vt:lpstr>
      <vt:lpstr>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 IBARRONDO</cp:lastModifiedBy>
  <dcterms:created xsi:type="dcterms:W3CDTF">2015-02-27T13:38:08Z</dcterms:created>
  <dcterms:modified xsi:type="dcterms:W3CDTF">2015-06-27T23:51:02Z</dcterms:modified>
</cp:coreProperties>
</file>