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Hoja1" sheetId="2" r:id="rId1"/>
  </sheets>
  <calcPr calcId="125725"/>
</workbook>
</file>

<file path=xl/calcChain.xml><?xml version="1.0" encoding="utf-8"?>
<calcChain xmlns="http://schemas.openxmlformats.org/spreadsheetml/2006/main">
  <c r="F2" i="2"/>
  <c r="B3"/>
  <c r="B4" s="1"/>
  <c r="J2"/>
  <c r="G2" s="1"/>
  <c r="C4" l="1"/>
  <c r="F4" s="1"/>
  <c r="G4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C3"/>
  <c r="F3" s="1"/>
  <c r="G3" s="1"/>
  <c r="C5" l="1"/>
  <c r="F5" s="1"/>
  <c r="G5" s="1"/>
  <c r="C6" l="1"/>
  <c r="F6" s="1"/>
  <c r="G6" s="1"/>
  <c r="C7" l="1"/>
  <c r="F7" s="1"/>
  <c r="G7" s="1"/>
  <c r="C8" l="1"/>
  <c r="F8" s="1"/>
  <c r="G8" s="1"/>
  <c r="C9" l="1"/>
  <c r="F9" s="1"/>
  <c r="G9" s="1"/>
  <c r="C10" l="1"/>
  <c r="F10" s="1"/>
  <c r="G10" s="1"/>
  <c r="C11" l="1"/>
  <c r="F11" s="1"/>
  <c r="G11" s="1"/>
  <c r="C12" l="1"/>
  <c r="F12" s="1"/>
  <c r="G12" s="1"/>
  <c r="C13" l="1"/>
  <c r="F13" s="1"/>
  <c r="G13" s="1"/>
  <c r="C14" l="1"/>
  <c r="F14" s="1"/>
  <c r="G14" s="1"/>
  <c r="C15" l="1"/>
  <c r="F15" s="1"/>
  <c r="G15" s="1"/>
  <c r="C16" l="1"/>
  <c r="F16" s="1"/>
  <c r="G16" s="1"/>
  <c r="C17" l="1"/>
  <c r="F17" s="1"/>
  <c r="G17" s="1"/>
  <c r="C18" l="1"/>
  <c r="F18" s="1"/>
  <c r="G18" s="1"/>
  <c r="C19" l="1"/>
  <c r="F19" s="1"/>
  <c r="G19" s="1"/>
  <c r="C20" l="1"/>
  <c r="F20" s="1"/>
  <c r="G20" s="1"/>
  <c r="C21" l="1"/>
  <c r="F21" s="1"/>
  <c r="G21" s="1"/>
  <c r="G22" s="1"/>
  <c r="C22"/>
  <c r="F22" s="1"/>
</calcChain>
</file>

<file path=xl/sharedStrings.xml><?xml version="1.0" encoding="utf-8"?>
<sst xmlns="http://schemas.openxmlformats.org/spreadsheetml/2006/main" count="29" uniqueCount="29">
  <si>
    <t>Vout</t>
  </si>
  <si>
    <t>0x3ff</t>
  </si>
  <si>
    <t>0x3cd</t>
  </si>
  <si>
    <t>0x39b</t>
  </si>
  <si>
    <t>0x369</t>
  </si>
  <si>
    <t>0x337</t>
  </si>
  <si>
    <t>0x305</t>
  </si>
  <si>
    <t>0x2d3</t>
  </si>
  <si>
    <t>0x2a1</t>
  </si>
  <si>
    <t>Ohms(K)</t>
  </si>
  <si>
    <t>Vcalc</t>
  </si>
  <si>
    <t>A1</t>
  </si>
  <si>
    <t>B1</t>
  </si>
  <si>
    <t>0x26f</t>
  </si>
  <si>
    <t>0x23d</t>
  </si>
  <si>
    <t>0x20b</t>
  </si>
  <si>
    <t>0x1d9</t>
  </si>
  <si>
    <t>0x1a7</t>
  </si>
  <si>
    <t>0x175</t>
  </si>
  <si>
    <t>0x143</t>
  </si>
  <si>
    <t>0x111</t>
  </si>
  <si>
    <t>0x0df</t>
  </si>
  <si>
    <t>0x0ad</t>
  </si>
  <si>
    <t>0x07b</t>
  </si>
  <si>
    <t>0x049</t>
  </si>
  <si>
    <t>0x017</t>
  </si>
  <si>
    <t>Rel Error</t>
  </si>
  <si>
    <t>RP - Reg position (DEC)</t>
  </si>
  <si>
    <t>RP - Reg Position (HEX)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</si>
</sst>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Alignment="1"/>
    <xf numFmtId="0" fontId="2" fillId="2" borderId="0" xfId="0" applyFont="1" applyFill="1"/>
    <xf numFmtId="164" fontId="2" fillId="2" borderId="0" xfId="1" applyNumberFormat="1" applyFont="1" applyFill="1" applyAlignment="1"/>
    <xf numFmtId="0" fontId="2" fillId="3" borderId="0" xfId="0" applyFont="1" applyFill="1"/>
    <xf numFmtId="0" fontId="0" fillId="0" borderId="1" xfId="0" applyBorder="1"/>
    <xf numFmtId="0" fontId="0" fillId="0" borderId="2" xfId="0" applyBorder="1"/>
    <xf numFmtId="0" fontId="2" fillId="4" borderId="0" xfId="0" applyFont="1" applyFill="1"/>
    <xf numFmtId="43" fontId="0" fillId="0" borderId="2" xfId="1" applyNumberFormat="1" applyFont="1" applyBorder="1" applyAlignment="1">
      <alignment horizontal="left" vertical="top"/>
    </xf>
    <xf numFmtId="0" fontId="0" fillId="6" borderId="2" xfId="0" applyFill="1" applyBorder="1" applyAlignment="1">
      <alignment horizontal="left"/>
    </xf>
    <xf numFmtId="43" fontId="2" fillId="2" borderId="0" xfId="1" applyFont="1" applyFill="1"/>
    <xf numFmtId="43" fontId="0" fillId="0" borderId="3" xfId="1" applyFont="1" applyBorder="1"/>
    <xf numFmtId="43" fontId="0" fillId="0" borderId="0" xfId="1" applyFont="1"/>
    <xf numFmtId="43" fontId="2" fillId="2" borderId="0" xfId="1" applyNumberFormat="1" applyFont="1" applyFill="1"/>
    <xf numFmtId="43" fontId="3" fillId="5" borderId="2" xfId="1" applyNumberFormat="1" applyFont="1" applyFill="1" applyBorder="1"/>
    <xf numFmtId="43" fontId="2" fillId="0" borderId="0" xfId="1" applyNumberFormat="1" applyFont="1" applyFill="1"/>
    <xf numFmtId="43" fontId="2" fillId="3" borderId="2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133351</xdr:colOff>
      <xdr:row>4</xdr:row>
      <xdr:rowOff>9524</xdr:rowOff>
    </xdr:from>
    <xdr:to>
      <xdr:col>12</xdr:col>
      <xdr:colOff>266700</xdr:colOff>
      <xdr:row>7</xdr:row>
      <xdr:rowOff>95249</xdr:rowOff>
    </xdr:to>
    <xdr:sp macro="" textlink="">
      <xdr:nvSpPr>
        <xdr:cNvPr id="2" name="1 CuadroTexto"/>
        <xdr:cNvSpPr txBox="1"/>
      </xdr:nvSpPr>
      <xdr:spPr>
        <a:xfrm>
          <a:off x="6543676" y="771524"/>
          <a:ext cx="3943349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/>
            <a:t>Vcalc</a:t>
          </a:r>
          <a:r>
            <a:rPr lang="es-ES" sz="1600" baseline="0"/>
            <a:t> = 1,25*(20.000*(1-RP/1023)</a:t>
          </a:r>
          <a:r>
            <a:rPr kumimoji="0" lang="es-E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/800</a:t>
          </a:r>
          <a:r>
            <a:rPr lang="es-ES" sz="1600" baseline="0"/>
            <a:t>)</a:t>
          </a:r>
        </a:p>
        <a:p>
          <a:r>
            <a:rPr lang="es-ES" sz="1600" baseline="0"/>
            <a:t>Vout = measurement results</a:t>
          </a:r>
          <a:endParaRPr lang="es-ES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topLeftCell="F1" workbookViewId="0">
      <selection activeCell="L14" sqref="L14"/>
    </sheetView>
  </sheetViews>
  <sheetFormatPr baseColWidth="10" defaultRowHeight="15"/>
  <cols>
    <col min="1" max="1" width="21.42578125" bestFit="1" customWidth="1"/>
    <col min="2" max="2" width="21" bestFit="1" customWidth="1"/>
    <col min="3" max="3" width="9.7109375" style="1" customWidth="1"/>
    <col min="5" max="5" width="9.7109375" style="15" customWidth="1"/>
    <col min="6" max="7" width="11.42578125" style="12"/>
  </cols>
  <sheetData>
    <row r="1" spans="1:10">
      <c r="A1" s="2" t="s">
        <v>28</v>
      </c>
      <c r="B1" s="4" t="s">
        <v>27</v>
      </c>
      <c r="C1" s="3" t="s">
        <v>9</v>
      </c>
      <c r="D1" s="7"/>
      <c r="E1" s="13" t="s">
        <v>0</v>
      </c>
      <c r="F1" s="10" t="s">
        <v>10</v>
      </c>
      <c r="G1" s="10" t="s">
        <v>26</v>
      </c>
    </row>
    <row r="2" spans="1:10">
      <c r="A2" s="5" t="s">
        <v>1</v>
      </c>
      <c r="B2" s="9">
        <v>1023</v>
      </c>
      <c r="C2" s="8">
        <v>20</v>
      </c>
      <c r="D2" s="6"/>
      <c r="E2" s="14">
        <v>1.431</v>
      </c>
      <c r="F2" s="16">
        <f t="shared" ref="F2:F22" si="0">$J$2*(1+((20-C2)*1000)/$J$3)</f>
        <v>1.25</v>
      </c>
      <c r="G2" s="11">
        <f t="shared" ref="G2:G21" si="1">ABS(E2-F2)</f>
        <v>0.18100000000000005</v>
      </c>
      <c r="I2" t="s">
        <v>11</v>
      </c>
      <c r="J2">
        <f>1.25</f>
        <v>1.25</v>
      </c>
    </row>
    <row r="3" spans="1:10">
      <c r="A3" s="5" t="s">
        <v>2</v>
      </c>
      <c r="B3" s="9">
        <f>B2-50</f>
        <v>973</v>
      </c>
      <c r="C3" s="8">
        <f t="shared" ref="C3:C22" si="2">$C$2*B3/$B$2</f>
        <v>19.022482893450636</v>
      </c>
      <c r="D3" s="6"/>
      <c r="E3" s="14">
        <v>2.8260000000000001</v>
      </c>
      <c r="F3" s="16">
        <f t="shared" si="0"/>
        <v>2.7754636494216034</v>
      </c>
      <c r="G3" s="11">
        <f t="shared" si="1"/>
        <v>5.0536350578396672E-2</v>
      </c>
      <c r="I3" t="s">
        <v>12</v>
      </c>
      <c r="J3">
        <v>801</v>
      </c>
    </row>
    <row r="4" spans="1:10">
      <c r="A4" s="5" t="s">
        <v>3</v>
      </c>
      <c r="B4" s="9">
        <f t="shared" ref="B4:B22" si="3">B3-50</f>
        <v>923</v>
      </c>
      <c r="C4" s="8">
        <f t="shared" si="2"/>
        <v>18.044965786901273</v>
      </c>
      <c r="D4" s="6"/>
      <c r="E4" s="14">
        <v>4.3650000000000002</v>
      </c>
      <c r="F4" s="16">
        <f t="shared" si="0"/>
        <v>4.3009272988432077</v>
      </c>
      <c r="G4" s="11">
        <f t="shared" si="1"/>
        <v>6.4072701156792533E-2</v>
      </c>
    </row>
    <row r="5" spans="1:10">
      <c r="A5" s="5" t="s">
        <v>4</v>
      </c>
      <c r="B5" s="9">
        <f t="shared" si="3"/>
        <v>873</v>
      </c>
      <c r="C5" s="8">
        <f t="shared" si="2"/>
        <v>17.067448680351905</v>
      </c>
      <c r="D5" s="6"/>
      <c r="E5" s="14">
        <v>5.9219999999999997</v>
      </c>
      <c r="F5" s="16">
        <f t="shared" si="0"/>
        <v>5.8263909482648168</v>
      </c>
      <c r="G5" s="11">
        <f t="shared" si="1"/>
        <v>9.5609051735182859E-2</v>
      </c>
    </row>
    <row r="6" spans="1:10">
      <c r="A6" s="5" t="s">
        <v>5</v>
      </c>
      <c r="B6" s="9">
        <f t="shared" si="3"/>
        <v>823</v>
      </c>
      <c r="C6" s="8">
        <f t="shared" si="2"/>
        <v>16.089931573802541</v>
      </c>
      <c r="D6" s="6"/>
      <c r="E6" s="14">
        <v>7.43</v>
      </c>
      <c r="F6" s="16">
        <f t="shared" si="0"/>
        <v>7.3518545976864207</v>
      </c>
      <c r="G6" s="11">
        <f t="shared" si="1"/>
        <v>7.8145402313579027E-2</v>
      </c>
    </row>
    <row r="7" spans="1:10">
      <c r="A7" s="5" t="s">
        <v>6</v>
      </c>
      <c r="B7" s="9">
        <f t="shared" si="3"/>
        <v>773</v>
      </c>
      <c r="C7" s="8">
        <f t="shared" si="2"/>
        <v>15.112414467253178</v>
      </c>
      <c r="D7" s="6"/>
      <c r="E7" s="14">
        <v>8.9499999999999993</v>
      </c>
      <c r="F7" s="16">
        <f t="shared" si="0"/>
        <v>8.8773182471080254</v>
      </c>
      <c r="G7" s="11">
        <f t="shared" si="1"/>
        <v>7.2681752891973872E-2</v>
      </c>
    </row>
    <row r="8" spans="1:10">
      <c r="A8" s="5" t="s">
        <v>7</v>
      </c>
      <c r="B8" s="9">
        <f t="shared" si="3"/>
        <v>723</v>
      </c>
      <c r="C8" s="8">
        <f t="shared" si="2"/>
        <v>14.134897360703812</v>
      </c>
      <c r="D8" s="6"/>
      <c r="E8" s="14">
        <v>10.48</v>
      </c>
      <c r="F8" s="16">
        <f t="shared" si="0"/>
        <v>10.402781896529632</v>
      </c>
      <c r="G8" s="11">
        <f t="shared" si="1"/>
        <v>7.7218103470368504E-2</v>
      </c>
    </row>
    <row r="9" spans="1:10">
      <c r="A9" s="5" t="s">
        <v>8</v>
      </c>
      <c r="B9" s="9">
        <f t="shared" si="3"/>
        <v>673</v>
      </c>
      <c r="C9" s="8">
        <f t="shared" si="2"/>
        <v>13.157380254154448</v>
      </c>
      <c r="D9" s="6"/>
      <c r="E9" s="14">
        <v>12.03</v>
      </c>
      <c r="F9" s="16">
        <f t="shared" si="0"/>
        <v>11.928245545951235</v>
      </c>
      <c r="G9" s="11">
        <f t="shared" si="1"/>
        <v>0.10175445404876449</v>
      </c>
    </row>
    <row r="10" spans="1:10">
      <c r="A10" s="5" t="s">
        <v>13</v>
      </c>
      <c r="B10" s="9">
        <f t="shared" si="3"/>
        <v>623</v>
      </c>
      <c r="C10" s="8">
        <f t="shared" si="2"/>
        <v>12.179863147605083</v>
      </c>
      <c r="D10" s="6"/>
      <c r="E10" s="14">
        <v>13.55</v>
      </c>
      <c r="F10" s="16">
        <f t="shared" si="0"/>
        <v>13.453709195372841</v>
      </c>
      <c r="G10" s="11">
        <f t="shared" si="1"/>
        <v>9.6290804627159332E-2</v>
      </c>
    </row>
    <row r="11" spans="1:10">
      <c r="A11" s="5" t="s">
        <v>14</v>
      </c>
      <c r="B11" s="9">
        <f t="shared" si="3"/>
        <v>573</v>
      </c>
      <c r="C11" s="8">
        <f t="shared" si="2"/>
        <v>11.202346041055719</v>
      </c>
      <c r="D11" s="6"/>
      <c r="E11" s="14">
        <v>15.06</v>
      </c>
      <c r="F11" s="16">
        <f t="shared" si="0"/>
        <v>14.979172844794444</v>
      </c>
      <c r="G11" s="11">
        <f t="shared" si="1"/>
        <v>8.0827155205556167E-2</v>
      </c>
    </row>
    <row r="12" spans="1:10">
      <c r="A12" s="5" t="s">
        <v>15</v>
      </c>
      <c r="B12" s="9">
        <f t="shared" si="3"/>
        <v>523</v>
      </c>
      <c r="C12" s="8">
        <f t="shared" si="2"/>
        <v>10.224828934506354</v>
      </c>
      <c r="D12" s="6"/>
      <c r="E12" s="14">
        <v>16.57</v>
      </c>
      <c r="F12" s="16">
        <f t="shared" si="0"/>
        <v>16.504636494216054</v>
      </c>
      <c r="G12" s="11">
        <f t="shared" si="1"/>
        <v>6.5363505783945897E-2</v>
      </c>
    </row>
    <row r="13" spans="1:10">
      <c r="A13" s="5" t="s">
        <v>16</v>
      </c>
      <c r="B13" s="9">
        <f t="shared" si="3"/>
        <v>473</v>
      </c>
      <c r="C13" s="8">
        <f t="shared" si="2"/>
        <v>9.2473118279569899</v>
      </c>
      <c r="D13" s="6"/>
      <c r="E13" s="14">
        <v>18.079999999999998</v>
      </c>
      <c r="F13" s="16">
        <f t="shared" si="0"/>
        <v>18.030100143637657</v>
      </c>
      <c r="G13" s="11">
        <f t="shared" si="1"/>
        <v>4.9899856362340955E-2</v>
      </c>
    </row>
    <row r="14" spans="1:10">
      <c r="A14" s="5" t="s">
        <v>17</v>
      </c>
      <c r="B14" s="9">
        <f t="shared" si="3"/>
        <v>423</v>
      </c>
      <c r="C14" s="8">
        <f t="shared" si="2"/>
        <v>8.2697947214076244</v>
      </c>
      <c r="D14" s="6"/>
      <c r="E14" s="14">
        <v>19.579999999999998</v>
      </c>
      <c r="F14" s="16">
        <f t="shared" si="0"/>
        <v>19.555563793059264</v>
      </c>
      <c r="G14" s="11">
        <f t="shared" si="1"/>
        <v>2.4436206940734451E-2</v>
      </c>
    </row>
    <row r="15" spans="1:10">
      <c r="A15" s="5" t="s">
        <v>18</v>
      </c>
      <c r="B15" s="9">
        <f t="shared" si="3"/>
        <v>373</v>
      </c>
      <c r="C15" s="8">
        <f t="shared" si="2"/>
        <v>7.2922776148582598</v>
      </c>
      <c r="D15" s="6"/>
      <c r="E15" s="14">
        <v>21.22</v>
      </c>
      <c r="F15" s="16">
        <f t="shared" si="0"/>
        <v>21.081027442480867</v>
      </c>
      <c r="G15" s="11">
        <f t="shared" si="1"/>
        <v>0.13897255751913207</v>
      </c>
    </row>
    <row r="16" spans="1:10">
      <c r="A16" s="5" t="s">
        <v>19</v>
      </c>
      <c r="B16" s="9">
        <f t="shared" si="3"/>
        <v>323</v>
      </c>
      <c r="C16" s="8">
        <f t="shared" si="2"/>
        <v>6.3147605083088951</v>
      </c>
      <c r="D16" s="6"/>
      <c r="E16" s="14">
        <v>22.64</v>
      </c>
      <c r="F16" s="16">
        <f t="shared" si="0"/>
        <v>22.606491091902473</v>
      </c>
      <c r="G16" s="11">
        <f t="shared" si="1"/>
        <v>3.3508908097527268E-2</v>
      </c>
    </row>
    <row r="17" spans="1:7">
      <c r="A17" s="5" t="s">
        <v>20</v>
      </c>
      <c r="B17" s="9">
        <f t="shared" si="3"/>
        <v>273</v>
      </c>
      <c r="C17" s="8">
        <f t="shared" si="2"/>
        <v>5.3372434017595305</v>
      </c>
      <c r="D17" s="6"/>
      <c r="E17" s="14">
        <v>24.15</v>
      </c>
      <c r="F17" s="16">
        <f t="shared" si="0"/>
        <v>24.13195474132408</v>
      </c>
      <c r="G17" s="11">
        <f t="shared" si="1"/>
        <v>1.8045258675918774E-2</v>
      </c>
    </row>
    <row r="18" spans="1:7">
      <c r="A18" s="5" t="s">
        <v>21</v>
      </c>
      <c r="B18" s="9">
        <f t="shared" si="3"/>
        <v>223</v>
      </c>
      <c r="C18" s="8">
        <f t="shared" si="2"/>
        <v>4.3597262952101659</v>
      </c>
      <c r="D18" s="6"/>
      <c r="E18" s="14">
        <v>25.66</v>
      </c>
      <c r="F18" s="16">
        <f t="shared" si="0"/>
        <v>25.657418390745683</v>
      </c>
      <c r="G18" s="11">
        <f t="shared" si="1"/>
        <v>2.5816092543173852E-3</v>
      </c>
    </row>
    <row r="19" spans="1:7">
      <c r="A19" s="5" t="s">
        <v>22</v>
      </c>
      <c r="B19" s="9">
        <f t="shared" si="3"/>
        <v>173</v>
      </c>
      <c r="C19" s="8">
        <f t="shared" si="2"/>
        <v>3.3822091886608017</v>
      </c>
      <c r="D19" s="6"/>
      <c r="E19" s="14">
        <v>27.17</v>
      </c>
      <c r="F19" s="16">
        <f t="shared" si="0"/>
        <v>27.182882040167286</v>
      </c>
      <c r="G19" s="11">
        <f t="shared" si="1"/>
        <v>1.2882040167284003E-2</v>
      </c>
    </row>
    <row r="20" spans="1:7">
      <c r="A20" s="5" t="s">
        <v>23</v>
      </c>
      <c r="B20" s="9">
        <f t="shared" si="3"/>
        <v>123</v>
      </c>
      <c r="C20" s="8">
        <f t="shared" si="2"/>
        <v>2.404692082111437</v>
      </c>
      <c r="D20" s="6"/>
      <c r="E20" s="14">
        <v>28.68</v>
      </c>
      <c r="F20" s="16">
        <f t="shared" si="0"/>
        <v>28.708345689588889</v>
      </c>
      <c r="G20" s="11">
        <f t="shared" si="1"/>
        <v>2.8345689588888945E-2</v>
      </c>
    </row>
    <row r="21" spans="1:7">
      <c r="A21" s="5" t="s">
        <v>24</v>
      </c>
      <c r="B21" s="9">
        <f t="shared" si="3"/>
        <v>73</v>
      </c>
      <c r="C21" s="8">
        <f t="shared" si="2"/>
        <v>1.4271749755620724</v>
      </c>
      <c r="D21" s="6"/>
      <c r="E21" s="14">
        <v>30.18</v>
      </c>
      <c r="F21" s="16">
        <f t="shared" si="0"/>
        <v>30.233809339010502</v>
      </c>
      <c r="G21" s="11">
        <f t="shared" si="1"/>
        <v>5.3809339010502555E-2</v>
      </c>
    </row>
    <row r="22" spans="1:7">
      <c r="A22" s="5" t="s">
        <v>25</v>
      </c>
      <c r="B22" s="9">
        <f t="shared" si="3"/>
        <v>23</v>
      </c>
      <c r="C22" s="8">
        <f t="shared" si="2"/>
        <v>0.44965786901270771</v>
      </c>
      <c r="D22" s="6"/>
      <c r="E22" s="14">
        <v>31.35</v>
      </c>
      <c r="F22" s="16">
        <f t="shared" si="0"/>
        <v>31.759272988432109</v>
      </c>
      <c r="G22" s="11">
        <f>AVERAGE(G2:G21)</f>
        <v>6.629903737141829E-2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2015-02-02T15:28:30Z</dcterms:created>
  <dcterms:modified xsi:type="dcterms:W3CDTF">2015-03-18T16:12:47Z</dcterms:modified>
</cp:coreProperties>
</file>