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M\Redes Sociales\"/>
    </mc:Choice>
  </mc:AlternateContent>
  <xr:revisionPtr revIDLastSave="0" documentId="8_{0E29CE38-C240-4405-8F60-B1EF0B05DC73}" xr6:coauthVersionLast="45" xr6:coauthVersionMax="45" xr10:uidLastSave="{00000000-0000-0000-0000-000000000000}"/>
  <bookViews>
    <workbookView xWindow="-120" yWindow="-120" windowWidth="29040" windowHeight="15840" activeTab="2" xr2:uid="{E5C9E003-725B-494D-8D35-A0CEECEE0325}"/>
  </bookViews>
  <sheets>
    <sheet name="Porcentajes" sheetId="1" r:id="rId1"/>
    <sheet name="nodo57" sheetId="2" r:id="rId2"/>
    <sheet name="nodo58" sheetId="3" r:id="rId3"/>
  </sheets>
  <definedNames>
    <definedName name="_xlnm._FilterDatabase" localSheetId="0" hidden="1">Porcentajes!$A$1:$N$76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F19" i="3"/>
  <c r="E19" i="3"/>
  <c r="J18" i="3" s="1"/>
  <c r="D19" i="3"/>
  <c r="I18" i="3" s="1"/>
  <c r="C19" i="3"/>
  <c r="L18" i="3"/>
  <c r="K18" i="3"/>
  <c r="H18" i="3"/>
  <c r="L17" i="3"/>
  <c r="K17" i="3"/>
  <c r="J17" i="3"/>
  <c r="H17" i="3"/>
  <c r="L16" i="3"/>
  <c r="K16" i="3"/>
  <c r="H16" i="3"/>
  <c r="L15" i="3"/>
  <c r="K15" i="3"/>
  <c r="J15" i="3"/>
  <c r="I15" i="3"/>
  <c r="M15" i="3" s="1"/>
  <c r="H15" i="3"/>
  <c r="L14" i="3"/>
  <c r="K14" i="3"/>
  <c r="H14" i="3"/>
  <c r="L13" i="3"/>
  <c r="K13" i="3"/>
  <c r="J13" i="3"/>
  <c r="I13" i="3"/>
  <c r="M13" i="3" s="1"/>
  <c r="H13" i="3"/>
  <c r="L12" i="3"/>
  <c r="K12" i="3"/>
  <c r="J12" i="3"/>
  <c r="H12" i="3"/>
  <c r="L11" i="3"/>
  <c r="K11" i="3"/>
  <c r="J11" i="3"/>
  <c r="I11" i="3"/>
  <c r="M11" i="3" s="1"/>
  <c r="H11" i="3"/>
  <c r="L10" i="3"/>
  <c r="K10" i="3"/>
  <c r="J10" i="3"/>
  <c r="H10" i="3"/>
  <c r="L9" i="3"/>
  <c r="K9" i="3"/>
  <c r="J9" i="3"/>
  <c r="I9" i="3"/>
  <c r="M9" i="3" s="1"/>
  <c r="H9" i="3"/>
  <c r="L8" i="3"/>
  <c r="K8" i="3"/>
  <c r="J8" i="3"/>
  <c r="H8" i="3"/>
  <c r="L7" i="3"/>
  <c r="K7" i="3"/>
  <c r="J7" i="3"/>
  <c r="I7" i="3"/>
  <c r="M7" i="3" s="1"/>
  <c r="H7" i="3"/>
  <c r="L6" i="3"/>
  <c r="K6" i="3"/>
  <c r="J6" i="3"/>
  <c r="H6" i="3"/>
  <c r="L5" i="3"/>
  <c r="K5" i="3"/>
  <c r="J5" i="3"/>
  <c r="I5" i="3"/>
  <c r="M5" i="3" s="1"/>
  <c r="H5" i="3"/>
  <c r="L4" i="3"/>
  <c r="K4" i="3"/>
  <c r="J4" i="3"/>
  <c r="H4" i="3"/>
  <c r="L3" i="3"/>
  <c r="K3" i="3"/>
  <c r="J3" i="3"/>
  <c r="I3" i="3"/>
  <c r="M3" i="3" s="1"/>
  <c r="H3" i="3"/>
  <c r="L2" i="3"/>
  <c r="K2" i="3"/>
  <c r="J2" i="3"/>
  <c r="H2" i="3"/>
  <c r="G11" i="2"/>
  <c r="F11" i="2"/>
  <c r="E11" i="2"/>
  <c r="J10" i="2" s="1"/>
  <c r="D11" i="2"/>
  <c r="I9" i="2" s="1"/>
  <c r="M9" i="2" s="1"/>
  <c r="C11" i="2"/>
  <c r="L10" i="2"/>
  <c r="K10" i="2"/>
  <c r="H10" i="2"/>
  <c r="L9" i="2"/>
  <c r="K9" i="2"/>
  <c r="J9" i="2"/>
  <c r="H9" i="2"/>
  <c r="L8" i="2"/>
  <c r="K8" i="2"/>
  <c r="H8" i="2"/>
  <c r="L7" i="2"/>
  <c r="K7" i="2"/>
  <c r="J7" i="2"/>
  <c r="I7" i="2"/>
  <c r="M7" i="2" s="1"/>
  <c r="H7" i="2"/>
  <c r="L6" i="2"/>
  <c r="K6" i="2"/>
  <c r="H6" i="2"/>
  <c r="L5" i="2"/>
  <c r="K5" i="2"/>
  <c r="J5" i="2"/>
  <c r="I5" i="2"/>
  <c r="M5" i="2" s="1"/>
  <c r="H5" i="2"/>
  <c r="L4" i="2"/>
  <c r="K4" i="2"/>
  <c r="H4" i="2"/>
  <c r="L3" i="2"/>
  <c r="K3" i="2"/>
  <c r="J3" i="2"/>
  <c r="I3" i="2"/>
  <c r="M3" i="2" s="1"/>
  <c r="H3" i="2"/>
  <c r="L2" i="2"/>
  <c r="K2" i="2"/>
  <c r="J2" i="2"/>
  <c r="H2" i="2"/>
  <c r="T32" i="1"/>
  <c r="M18" i="3" l="1"/>
  <c r="M8" i="3"/>
  <c r="M2" i="3"/>
  <c r="M10" i="3"/>
  <c r="I17" i="3"/>
  <c r="M17" i="3" s="1"/>
  <c r="I2" i="3"/>
  <c r="I4" i="3"/>
  <c r="M4" i="3" s="1"/>
  <c r="I6" i="3"/>
  <c r="M6" i="3" s="1"/>
  <c r="I8" i="3"/>
  <c r="I10" i="3"/>
  <c r="I12" i="3"/>
  <c r="M12" i="3" s="1"/>
  <c r="I14" i="3"/>
  <c r="M14" i="3" s="1"/>
  <c r="I16" i="3"/>
  <c r="J14" i="3"/>
  <c r="J16" i="3"/>
  <c r="M16" i="3" s="1"/>
  <c r="I2" i="2"/>
  <c r="M2" i="2" s="1"/>
  <c r="I4" i="2"/>
  <c r="M4" i="2" s="1"/>
  <c r="I6" i="2"/>
  <c r="M6" i="2" s="1"/>
  <c r="I8" i="2"/>
  <c r="M8" i="2" s="1"/>
  <c r="I10" i="2"/>
  <c r="M10" i="2" s="1"/>
  <c r="J4" i="2"/>
  <c r="J6" i="2"/>
  <c r="J8" i="2"/>
  <c r="T33" i="1"/>
</calcChain>
</file>

<file path=xl/sharedStrings.xml><?xml version="1.0" encoding="utf-8"?>
<sst xmlns="http://schemas.openxmlformats.org/spreadsheetml/2006/main" count="53" uniqueCount="37">
  <si>
    <t>Number</t>
  </si>
  <si>
    <t>Label</t>
  </si>
  <si>
    <t>All Degree of N1 (75)</t>
  </si>
  <si>
    <t>Weighted All Degree of N1 (75)</t>
  </si>
  <si>
    <t>All closeness centrality in N1 (75)</t>
  </si>
  <si>
    <t>Betweenness centrality in N1 (75)</t>
  </si>
  <si>
    <t>Hub&amp;Authority</t>
  </si>
  <si>
    <t>OrdenCD</t>
  </si>
  <si>
    <t>OrdenWD</t>
  </si>
  <si>
    <t>OrdenC</t>
  </si>
  <si>
    <t>OrdenHA</t>
  </si>
  <si>
    <t>OrdenB</t>
  </si>
  <si>
    <t>Agregacion</t>
  </si>
  <si>
    <t>Particion</t>
  </si>
  <si>
    <t>Etiquetas de fila</t>
  </si>
  <si>
    <t>Total general</t>
  </si>
  <si>
    <t>Suma de Agregacion</t>
  </si>
  <si>
    <t>Nodo 57</t>
  </si>
  <si>
    <t>Nodo 58</t>
  </si>
  <si>
    <t>Representación en el correspondiente grupo</t>
  </si>
  <si>
    <t>All Degree of N5 (9)</t>
  </si>
  <si>
    <t>Weighted All Degree of N5 (9)</t>
  </si>
  <si>
    <t>All closeness centrality in N5 (9)</t>
  </si>
  <si>
    <t>Betweenness centrality in N5 (9)</t>
  </si>
  <si>
    <t>H&amp;A</t>
  </si>
  <si>
    <t>PorcentajeCD</t>
  </si>
  <si>
    <t>PorcentajeWD</t>
  </si>
  <si>
    <t>PorcentajeC</t>
  </si>
  <si>
    <t>PorcentajeB</t>
  </si>
  <si>
    <t>PorcentajeHA</t>
  </si>
  <si>
    <t>Poco importante en el grupo</t>
  </si>
  <si>
    <t>COYUNTURA INTERNA</t>
  </si>
  <si>
    <t>Antes, representaba el 4,62 % de la red general</t>
  </si>
  <si>
    <t>Ahora, representa apenas el 0,06 %. Ha perdido poder</t>
  </si>
  <si>
    <t>En posición relativa, ahora ocupa la 5ª posición</t>
  </si>
  <si>
    <t>Antes, ocupaba la 7ª posición en su grupo. Ha mejorado ligeramente en posición relativa.</t>
  </si>
  <si>
    <t>No ha perdido mucho poder. De hecho, ha aumentado ligeramente en posición.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</si>
</sst>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/>
    <xf numFmtId="11" fontId="0" fillId="0" borderId="0" xfId="0" applyNumberFormat="1"/>
    <xf numFmtId="0" fontId="3" fillId="2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4" borderId="0" xfId="0" applyFont="1" applyFill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Fernández" refreshedDate="44256.95542997685" createdVersion="6" refreshedVersion="6" minRefreshableVersion="3" recordCount="78" xr:uid="{99855555-8707-42F5-A99E-E7F03D92D211}">
  <cacheSource type="worksheet">
    <worksheetSource ref="A1:N1048576" sheet="Porcentajes"/>
  </cacheSource>
  <cacheFields count="14">
    <cacheField name="Number" numFmtId="0">
      <sharedItems containsString="0" containsBlank="1" containsNumber="1" containsInteger="1" minValue="1" maxValue="75"/>
    </cacheField>
    <cacheField name="Label" numFmtId="0">
      <sharedItems containsString="0" containsBlank="1" containsNumber="1" containsInteger="1" minValue="1" maxValue="77"/>
    </cacheField>
    <cacheField name="All Degree of N1 (75)" numFmtId="0">
      <sharedItems containsString="0" containsBlank="1" containsNumber="1" containsInteger="1" minValue="1" maxValue="36"/>
    </cacheField>
    <cacheField name="Weighted All Degree of N1 (75)" numFmtId="0">
      <sharedItems containsString="0" containsBlank="1" containsNumber="1" minValue="1" maxValue="87"/>
    </cacheField>
    <cacheField name="All closeness centrality in N1 (75)" numFmtId="0">
      <sharedItems containsString="0" containsBlank="1" containsNumber="1" minValue="0.25783972100000002" maxValue="0.64912280700000002"/>
    </cacheField>
    <cacheField name="Betweenness centrality in N1 (75)" numFmtId="0">
      <sharedItems containsString="0" containsBlank="1" containsNumber="1" minValue="0" maxValue="0.57493973899999995"/>
    </cacheField>
    <cacheField name="Hub&amp;Authority" numFmtId="0">
      <sharedItems containsString="0" containsBlank="1" containsNumber="1" minValue="5.4018969000000001E-4" maxValue="0.35880012700000002"/>
    </cacheField>
    <cacheField name="OrdenCD" numFmtId="0">
      <sharedItems containsString="0" containsBlank="1" containsNumber="1" minValue="0.20080321285140559" maxValue="7.2289156626506017"/>
    </cacheField>
    <cacheField name="OrdenWD" numFmtId="0">
      <sharedItems containsString="0" containsBlank="1" containsNumber="1" minValue="7.9744816586921854E-2" maxValue="6.937799043062201"/>
    </cacheField>
    <cacheField name="OrdenC" numFmtId="0">
      <sharedItems containsString="0" containsBlank="1" containsNumber="1" minValue="0.87634079156097866" maxValue="2.2062263808711782"/>
    </cacheField>
    <cacheField name="OrdenHA" numFmtId="0">
      <sharedItems containsString="0" containsBlank="1" containsNumber="1" minValue="1.1555774881684073E-2" maxValue="7.6754769146587298"/>
    </cacheField>
    <cacheField name="OrdenB" numFmtId="0">
      <sharedItems containsString="0" containsBlank="1" containsNumber="1" minValue="0" maxValue="34.509160783928181"/>
    </cacheField>
    <cacheField name="Agregacion" numFmtId="0">
      <sharedItems containsString="0" containsBlank="1" containsNumber="1" minValue="0.31739256594247611" maxValue="6.9279442845646759"/>
    </cacheField>
    <cacheField name="Particion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1"/>
    <n v="1"/>
    <n v="10"/>
    <n v="22"/>
    <n v="0.43274853800000002"/>
    <n v="0.18141429100000001"/>
    <n v="2.567322E-2"/>
    <n v="2.0080321285140563"/>
    <n v="1.7543859649122806"/>
    <n v="1.4708175872474523"/>
    <n v="0.5492032822913544"/>
    <n v="10.8888888903561"/>
    <n v="2.1255983179482398"/>
    <x v="0"/>
  </r>
  <r>
    <n v="2"/>
    <n v="2"/>
    <n v="1"/>
    <n v="1"/>
    <n v="0.30327868899999999"/>
    <n v="0"/>
    <n v="6.9085760999999996E-4"/>
    <n v="0.20080321285140559"/>
    <n v="7.9744816586921854E-2"/>
    <n v="1.0307779009031577"/>
    <n v="1.4778873355502754E-2"/>
    <n v="0"/>
    <n v="0.35603407426275907"/>
    <x v="0"/>
  </r>
  <r>
    <n v="3"/>
    <n v="3"/>
    <n v="3"/>
    <n v="11.5"/>
    <n v="0.41573033700000001"/>
    <n v="0"/>
    <n v="1.7016287000000001E-2"/>
    <n v="0.60240963855421692"/>
    <n v="0.91706539074960136"/>
    <n v="1.4129764459467917"/>
    <n v="0.36401357807130169"/>
    <n v="0"/>
    <n v="0.8887005075237473"/>
    <x v="0"/>
  </r>
  <r>
    <n v="4"/>
    <n v="4"/>
    <n v="3"/>
    <n v="11.5"/>
    <n v="0.41573033700000001"/>
    <n v="0"/>
    <n v="1.7016287000000001E-2"/>
    <n v="0.60240963855421692"/>
    <n v="0.91706539074960136"/>
    <n v="1.4129764459467917"/>
    <n v="0.36401357807130169"/>
    <n v="0"/>
    <n v="0.8887005075237473"/>
    <x v="0"/>
  </r>
  <r>
    <n v="5"/>
    <n v="5"/>
    <n v="1"/>
    <n v="1"/>
    <n v="0.30327868899999999"/>
    <n v="0"/>
    <n v="6.9085760999999996E-4"/>
    <n v="0.20080321285140559"/>
    <n v="7.9744816586921854E-2"/>
    <n v="1.0307779009031577"/>
    <n v="1.4778873355502754E-2"/>
    <n v="0"/>
    <n v="0.35603407426275907"/>
    <x v="0"/>
  </r>
  <r>
    <n v="6"/>
    <n v="6"/>
    <n v="1"/>
    <n v="1"/>
    <n v="0.30327868899999999"/>
    <n v="0"/>
    <n v="6.9085760999999996E-4"/>
    <n v="0.20080321285140559"/>
    <n v="7.9744816586921854E-2"/>
    <n v="1.0307779009031577"/>
    <n v="1.4778873355502754E-2"/>
    <n v="0"/>
    <n v="0.35603407426275907"/>
    <x v="0"/>
  </r>
  <r>
    <n v="7"/>
    <n v="7"/>
    <n v="1"/>
    <n v="1"/>
    <n v="0.30327868899999999"/>
    <n v="0"/>
    <n v="6.9085760999999996E-4"/>
    <n v="0.20080321285140559"/>
    <n v="7.9744816586921854E-2"/>
    <n v="1.0307779009031577"/>
    <n v="1.4778873355502754E-2"/>
    <n v="0"/>
    <n v="0.35603407426275907"/>
    <x v="0"/>
  </r>
  <r>
    <n v="8"/>
    <n v="8"/>
    <n v="1"/>
    <n v="1"/>
    <n v="0.30327868899999999"/>
    <n v="0"/>
    <n v="6.9085760999999996E-4"/>
    <n v="0.20080321285140559"/>
    <n v="7.9744816586921854E-2"/>
    <n v="1.0307779009031577"/>
    <n v="1.4778873355502754E-2"/>
    <n v="0"/>
    <n v="0.35603407426275907"/>
    <x v="0"/>
  </r>
  <r>
    <n v="9"/>
    <n v="9"/>
    <n v="1"/>
    <n v="2.5"/>
    <n v="0.30327868899999999"/>
    <n v="0"/>
    <n v="1.7271439999999999E-3"/>
    <n v="0.20080321285140559"/>
    <n v="0.1993620414673046"/>
    <n v="1.0307779009031577"/>
    <n v="3.6947182853955166E-2"/>
    <n v="0"/>
    <n v="0.3981217860658775"/>
    <x v="0"/>
  </r>
  <r>
    <n v="10"/>
    <n v="10"/>
    <n v="1"/>
    <n v="1"/>
    <n v="0.30327868899999999"/>
    <n v="0"/>
    <n v="6.9085760999999996E-4"/>
    <n v="0.20080321285140559"/>
    <n v="7.9744816586921854E-2"/>
    <n v="1.0307779009031577"/>
    <n v="1.4778873355502754E-2"/>
    <n v="0"/>
    <n v="0.35603407426275907"/>
    <x v="0"/>
  </r>
  <r>
    <n v="11"/>
    <n v="11"/>
    <n v="1"/>
    <n v="1"/>
    <n v="0.39572192499999997"/>
    <n v="0"/>
    <n v="4.7387469999999998E-3"/>
    <n v="0.20080321285140559"/>
    <n v="7.9744816586921854E-2"/>
    <n v="1.3449722317708146"/>
    <n v="0.10137160069318568"/>
    <n v="0"/>
    <n v="0.43544858425305011"/>
    <x v="0"/>
  </r>
  <r>
    <n v="12"/>
    <n v="12"/>
    <n v="36"/>
    <n v="87"/>
    <n v="0.64912280700000002"/>
    <n v="0.57493973899999995"/>
    <n v="0.17609849599999999"/>
    <n v="7.2289156626506017"/>
    <n v="6.937799043062201"/>
    <n v="2.2062263808711782"/>
    <n v="3.7671110990273498"/>
    <n v="34.509160783928181"/>
    <n v="6.9279442845646759"/>
    <x v="0"/>
  </r>
  <r>
    <n v="13"/>
    <n v="13"/>
    <n v="2"/>
    <n v="3.5"/>
    <n v="0.41573033700000001"/>
    <n v="0"/>
    <n v="8.199787E-3"/>
    <n v="0.40160642570281119"/>
    <n v="0.27910685805422647"/>
    <n v="1.4129764459467917"/>
    <n v="0.17541040564798563"/>
    <n v="0"/>
    <n v="0.59324786485814096"/>
    <x v="1"/>
  </r>
  <r>
    <n v="14"/>
    <n v="14"/>
    <n v="1"/>
    <n v="1"/>
    <n v="0.39572192499999997"/>
    <n v="0"/>
    <n v="4.7387469999999998E-3"/>
    <n v="0.20080321285140559"/>
    <n v="7.9744816586921854E-2"/>
    <n v="1.3449722317708146"/>
    <n v="0.10137160069318568"/>
    <n v="0"/>
    <n v="0.43544858425305011"/>
    <x v="0"/>
  </r>
  <r>
    <n v="15"/>
    <n v="15"/>
    <n v="1"/>
    <n v="1"/>
    <n v="0.39572192499999997"/>
    <n v="0"/>
    <n v="4.7387469999999998E-3"/>
    <n v="0.20080321285140559"/>
    <n v="7.9744816586921854E-2"/>
    <n v="1.3449722317708146"/>
    <n v="0.10137160069318568"/>
    <n v="0"/>
    <n v="0.43544858425305011"/>
    <x v="0"/>
  </r>
  <r>
    <n v="16"/>
    <n v="16"/>
    <n v="1"/>
    <n v="1"/>
    <n v="0.39572192499999997"/>
    <n v="0"/>
    <n v="4.7387469999999998E-3"/>
    <n v="0.20080321285140559"/>
    <n v="7.9744816586921854E-2"/>
    <n v="1.3449722317708146"/>
    <n v="0.10137160069318568"/>
    <n v="0"/>
    <n v="0.43544858425305011"/>
    <x v="0"/>
  </r>
  <r>
    <n v="17"/>
    <n v="17"/>
    <n v="9"/>
    <n v="25.5"/>
    <n v="0.39153439200000001"/>
    <n v="3.9044913000000001E-2"/>
    <n v="2.0512415999999999E-2"/>
    <n v="1.8072289156626504"/>
    <n v="2.0334928229665072"/>
    <n v="1.330739723413781"/>
    <n v="0.43880300931966043"/>
    <n v="2.3435624450921586"/>
    <n v="1.7750680672705332"/>
    <x v="1"/>
  </r>
  <r>
    <n v="18"/>
    <n v="18"/>
    <n v="7"/>
    <n v="23.5"/>
    <n v="0.342592593"/>
    <n v="0"/>
    <n v="1.1536566999999999E-2"/>
    <n v="1.4056224899598393"/>
    <n v="1.8740031897926632"/>
    <n v="1.1643972579870585"/>
    <n v="0.24679103216402629"/>
    <n v="0"/>
    <n v="1.4414362127317808"/>
    <x v="1"/>
  </r>
  <r>
    <n v="19"/>
    <n v="19"/>
    <n v="7"/>
    <n v="23.5"/>
    <n v="0.342592593"/>
    <n v="0"/>
    <n v="1.1536566999999999E-2"/>
    <n v="1.4056224899598393"/>
    <n v="1.8740031897926632"/>
    <n v="1.1643972579870585"/>
    <n v="0.24679103216402629"/>
    <n v="0"/>
    <n v="1.4414362127317808"/>
    <x v="1"/>
  </r>
  <r>
    <n v="20"/>
    <n v="20"/>
    <n v="7"/>
    <n v="25.5"/>
    <n v="0.342592593"/>
    <n v="0"/>
    <n v="1.2201590999999999E-2"/>
    <n v="1.4056224899598393"/>
    <n v="2.0334928229665072"/>
    <n v="1.1643972579870585"/>
    <n v="0.26101727116336199"/>
    <n v="0"/>
    <n v="1.4973998467326195"/>
    <x v="1"/>
  </r>
  <r>
    <n v="21"/>
    <n v="21"/>
    <n v="7"/>
    <n v="25.5"/>
    <n v="0.342592593"/>
    <n v="0"/>
    <n v="1.3852768E-2"/>
    <n v="1.4056224899598393"/>
    <n v="2.0334928229665072"/>
    <n v="1.1643972579870585"/>
    <n v="0.29633936274532918"/>
    <n v="0"/>
    <n v="1.4977530676484392"/>
    <x v="1"/>
  </r>
  <r>
    <n v="22"/>
    <n v="22"/>
    <n v="7"/>
    <n v="23.5"/>
    <n v="0.342592593"/>
    <n v="0"/>
    <n v="1.3267011E-2"/>
    <n v="1.4056224899598393"/>
    <n v="1.8740031897926632"/>
    <n v="1.1643972579870585"/>
    <n v="0.283808808844216"/>
    <n v="0"/>
    <n v="1.4418063904985827"/>
    <x v="1"/>
  </r>
  <r>
    <n v="23"/>
    <n v="23"/>
    <n v="7"/>
    <n v="23.5"/>
    <n v="0.342592593"/>
    <n v="0"/>
    <n v="1.3267011E-2"/>
    <n v="1.4056224899598393"/>
    <n v="1.8740031897926632"/>
    <n v="1.1643972579870585"/>
    <n v="0.283808808844216"/>
    <n v="0"/>
    <n v="1.4418063904985827"/>
    <x v="1"/>
  </r>
  <r>
    <n v="24"/>
    <n v="24"/>
    <n v="15"/>
    <n v="43"/>
    <n v="0.46540880499999998"/>
    <n v="0.135623945"/>
    <n v="5.1446655000000001E-2"/>
    <n v="3.0120481927710845"/>
    <n v="3.4290271132376398"/>
    <n v="1.5818226881076602"/>
    <n v="1.1005503707330409"/>
    <n v="8.1404505666908378"/>
    <n v="2.9864555555049326"/>
    <x v="1"/>
  </r>
  <r>
    <n v="25"/>
    <n v="25"/>
    <n v="11"/>
    <n v="24.5"/>
    <n v="0.46250000000000002"/>
    <n v="3.0213585000000001E-2"/>
    <n v="5.7555648000000001E-2"/>
    <n v="2.2088353413654618"/>
    <n v="1.9537480063795853"/>
    <n v="1.5719362964131993"/>
    <n v="1.231234367796709"/>
    <n v="1.813486513277665"/>
    <n v="1.93474005002314"/>
    <x v="2"/>
  </r>
  <r>
    <n v="26"/>
    <n v="26"/>
    <n v="16"/>
    <n v="43"/>
    <n v="0.52112676099999999"/>
    <n v="7.7198417000000005E-2"/>
    <n v="9.7463264999999993E-2"/>
    <n v="3.2128514056224895"/>
    <n v="3.4290271132376398"/>
    <n v="1.7711958284284248"/>
    <n v="2.0849408465643213"/>
    <n v="4.6336205410872369"/>
    <n v="2.9736506688172839"/>
    <x v="2"/>
  </r>
  <r>
    <n v="27"/>
    <n v="27"/>
    <n v="10"/>
    <n v="25"/>
    <n v="0.47435897399999999"/>
    <n v="1.5816113E-2"/>
    <n v="7.9378487999999997E-2"/>
    <n v="2.0080321285140563"/>
    <n v="1.9936204146730463"/>
    <n v="1.6122423540755135"/>
    <n v="1.6980700571616991"/>
    <n v="0.9493182493231288"/>
    <n v="1.8585924091789061"/>
    <x v="3"/>
  </r>
  <r>
    <n v="28"/>
    <n v="28"/>
    <n v="17"/>
    <n v="32.5"/>
    <n v="0.52112676099999999"/>
    <n v="5.6719919000000001E-2"/>
    <n v="0.10404250299999999"/>
    <n v="3.4136546184738958"/>
    <n v="2.5917065390749601"/>
    <n v="1.7711958284284248"/>
    <n v="2.2256843569060711"/>
    <n v="3.4044555831657046"/>
    <n v="2.7031104291448944"/>
    <x v="2"/>
  </r>
  <r>
    <n v="29"/>
    <n v="29"/>
    <n v="4"/>
    <n v="10.5"/>
    <n v="0.40437158499999998"/>
    <n v="2.7212144000000001E-2"/>
    <n v="2.4666170000000001E-2"/>
    <n v="0.80321285140562237"/>
    <n v="0.83732057416267947"/>
    <n v="1.3743705334046166"/>
    <n v="0.52766039965210965"/>
    <n v="1.6333333545611926"/>
    <n v="0.98838927047902858"/>
    <x v="0"/>
  </r>
  <r>
    <n v="30"/>
    <n v="30"/>
    <n v="8"/>
    <n v="12.5"/>
    <n v="0.43023255799999999"/>
    <n v="8.4845119999999996E-3"/>
    <n v="1.9807834999999999E-2"/>
    <n v="1.6064257028112447"/>
    <n v="0.99681020733652315"/>
    <n v="1.4622663217705878"/>
    <n v="0.42373056426445799"/>
    <n v="0.50925926478908434"/>
    <n v="1.3013068252285735"/>
    <x v="0"/>
  </r>
  <r>
    <n v="31"/>
    <n v="31"/>
    <n v="2"/>
    <n v="3.5"/>
    <n v="0.32034632000000002"/>
    <n v="0"/>
    <n v="2.6144269999999999E-3"/>
    <n v="0.40160642570281119"/>
    <n v="0.27910685805422647"/>
    <n v="1.0887870439576164"/>
    <n v="5.59280016184623E-2"/>
    <n v="0"/>
    <n v="0.51100569032055199"/>
    <x v="1"/>
  </r>
  <r>
    <n v="32"/>
    <n v="32"/>
    <n v="4"/>
    <n v="8.5"/>
    <n v="0.42045454500000001"/>
    <n v="8.8084070000000007E-3"/>
    <n v="1.8283536999999999E-2"/>
    <n v="0.80321285140562237"/>
    <n v="0.67783094098883578"/>
    <n v="1.4290329951943717"/>
    <n v="0.39112267694879804"/>
    <n v="0.52870016245872764"/>
    <n v="0.9006828094044903"/>
    <x v="1"/>
  </r>
  <r>
    <n v="33"/>
    <n v="33"/>
    <n v="1"/>
    <n v="1"/>
    <n v="0.39572192499999997"/>
    <n v="0"/>
    <n v="4.7387469999999998E-3"/>
    <n v="0.20080321285140559"/>
    <n v="7.9744816586921854E-2"/>
    <n v="1.3449722317708146"/>
    <n v="0.10137160069318568"/>
    <n v="0"/>
    <n v="0.43544858425305011"/>
    <x v="0"/>
  </r>
  <r>
    <n v="34"/>
    <n v="34"/>
    <n v="2"/>
    <n v="3.5"/>
    <n v="0.39784946199999999"/>
    <n v="0"/>
    <n v="1.4646612999999999E-2"/>
    <n v="0.40160642570281119"/>
    <n v="0.27910685805422647"/>
    <n v="1.3522032644892192"/>
    <n v="0.31332134940810774"/>
    <n v="0"/>
    <n v="0.57943367893134901"/>
    <x v="0"/>
  </r>
  <r>
    <n v="35"/>
    <n v="35"/>
    <n v="6"/>
    <n v="15"/>
    <n v="0.40659340700000002"/>
    <n v="0"/>
    <n v="1.7824833000000002E-2"/>
    <n v="1.2048192771084338"/>
    <n v="1.1961722488038278"/>
    <n v="1.3819220202067126"/>
    <n v="0.38131004953392089"/>
    <n v="0"/>
    <n v="1.1896406396163091"/>
    <x v="0"/>
  </r>
  <r>
    <n v="36"/>
    <n v="36"/>
    <n v="6"/>
    <n v="15"/>
    <n v="0.40659340700000002"/>
    <n v="0"/>
    <n v="1.7824833000000002E-2"/>
    <n v="1.2048192771084338"/>
    <n v="1.1961722488038278"/>
    <n v="1.3819220202067126"/>
    <n v="0.38131004953392089"/>
    <n v="0"/>
    <n v="1.1896406396163091"/>
    <x v="0"/>
  </r>
  <r>
    <n v="37"/>
    <n v="37"/>
    <n v="6"/>
    <n v="13.5"/>
    <n v="0.40659340700000002"/>
    <n v="0"/>
    <n v="1.7075697000000001E-2"/>
    <n v="1.2048192771084338"/>
    <n v="1.0765550239234449"/>
    <n v="1.3819220202067126"/>
    <n v="0.36528448086420917"/>
    <n v="0"/>
    <n v="1.1476143552214777"/>
    <x v="0"/>
  </r>
  <r>
    <n v="38"/>
    <n v="38"/>
    <n v="6"/>
    <n v="13.5"/>
    <n v="0.40659340700000002"/>
    <n v="0"/>
    <n v="1.7075697000000001E-2"/>
    <n v="1.2048192771084338"/>
    <n v="1.0765550239234449"/>
    <n v="1.3819220202067126"/>
    <n v="0.36528448086420917"/>
    <n v="0"/>
    <n v="1.1476143552214777"/>
    <x v="0"/>
  </r>
  <r>
    <n v="39"/>
    <n v="39"/>
    <n v="6"/>
    <n v="13.5"/>
    <n v="0.40659340700000002"/>
    <n v="0"/>
    <n v="1.7075697000000001E-2"/>
    <n v="1.2048192771084338"/>
    <n v="1.0765550239234449"/>
    <n v="1.3819220202067126"/>
    <n v="0.36528448086420917"/>
    <n v="0"/>
    <n v="1.1476143552214777"/>
    <x v="0"/>
  </r>
  <r>
    <n v="40"/>
    <n v="40"/>
    <n v="3"/>
    <n v="3"/>
    <n v="0.37185929600000001"/>
    <n v="7.3074790000000004E-3"/>
    <n v="1.0600712999999999E-2"/>
    <n v="0.60240963855421692"/>
    <n v="0.23923444976076555"/>
    <n v="1.2638683773860748"/>
    <n v="0.22677117923768927"/>
    <n v="0.43861112848937844"/>
    <n v="0.6303546821887146"/>
    <x v="3"/>
  </r>
  <r>
    <n v="41"/>
    <n v="41"/>
    <n v="1"/>
    <n v="1"/>
    <n v="0.34418604699999999"/>
    <n v="0"/>
    <n v="2.6227020000000002E-3"/>
    <n v="0.20080321285140559"/>
    <n v="7.9744816586921854E-2"/>
    <n v="1.169813059455739"/>
    <n v="5.6105020985762588E-2"/>
    <n v="0"/>
    <n v="0.391206125377207"/>
    <x v="2"/>
  </r>
  <r>
    <n v="42"/>
    <n v="42"/>
    <n v="11"/>
    <n v="19"/>
    <n v="0.39572192499999997"/>
    <n v="1.1685206E-2"/>
    <n v="6.4030769000000001E-2"/>
    <n v="2.2088353413654618"/>
    <n v="1.5151515151515151"/>
    <n v="1.3449722317708146"/>
    <n v="1.3697506001366211"/>
    <n v="0.70137203135183224"/>
    <n v="1.6813908449790849"/>
    <x v="2"/>
  </r>
  <r>
    <n v="43"/>
    <n v="43"/>
    <n v="3"/>
    <n v="6"/>
    <n v="0.35406698599999997"/>
    <n v="0"/>
    <n v="1.2413169E-2"/>
    <n v="0.60240963855421692"/>
    <n v="0.4784688995215311"/>
    <n v="1.2033962089838357"/>
    <n v="0.2655433622442876"/>
    <n v="0"/>
    <n v="0.68181197419491357"/>
    <x v="2"/>
  </r>
  <r>
    <n v="44"/>
    <n v="44"/>
    <n v="3"/>
    <n v="4.5"/>
    <n v="0.40217391299999999"/>
    <n v="0"/>
    <n v="1.6782658999999998E-2"/>
    <n v="0.60240963855421692"/>
    <n v="0.35885167464114831"/>
    <n v="1.3669011271680525"/>
    <n v="0.3590157918787179"/>
    <n v="0"/>
    <n v="0.68175689932917805"/>
    <x v="0"/>
  </r>
  <r>
    <n v="45"/>
    <n v="45"/>
    <n v="2"/>
    <n v="3.5"/>
    <n v="0.4"/>
    <n v="0"/>
    <n v="6.3981419999999999E-3"/>
    <n v="0.40160642570281119"/>
    <n v="0.27910685805422647"/>
    <n v="1.3595124725735777"/>
    <n v="0.13686949229454545"/>
    <n v="0"/>
    <n v="0.57949646238130303"/>
    <x v="0"/>
  </r>
  <r>
    <n v="46"/>
    <n v="46"/>
    <n v="1"/>
    <n v="2.5"/>
    <n v="0.2890625"/>
    <n v="0"/>
    <n v="1.6593949999999999E-3"/>
    <n v="0.20080321285140559"/>
    <n v="0.1993620414673046"/>
    <n v="0.98246018525824952"/>
    <n v="3.5497891601359778E-2"/>
    <n v="0"/>
    <n v="0.38602786424212454"/>
    <x v="0"/>
  </r>
  <r>
    <n v="47"/>
    <n v="47"/>
    <n v="1"/>
    <n v="1"/>
    <n v="0.25783972100000002"/>
    <n v="0"/>
    <n v="5.4018969000000001E-4"/>
    <n v="0.20080321285140559"/>
    <n v="7.9744816586921854E-2"/>
    <n v="0.87634079156097866"/>
    <n v="1.1555774881684073E-2"/>
    <n v="0"/>
    <n v="0.31739256594247611"/>
    <x v="4"/>
  </r>
  <r>
    <n v="48"/>
    <n v="48"/>
    <n v="2"/>
    <n v="3.5"/>
    <n v="0.34579439299999998"/>
    <n v="2.7027026999999999E-2"/>
    <n v="2.0074241E-2"/>
    <n v="0.40160642570281119"/>
    <n v="0.27910685805422647"/>
    <n v="1.1752794755737734"/>
    <n v="0.42942953968016784"/>
    <n v="1.6222222208483801"/>
    <n v="0.60125270243914342"/>
    <x v="4"/>
  </r>
  <r>
    <n v="49"/>
    <n v="49"/>
    <n v="22"/>
    <n v="50.5"/>
    <n v="0.51748251700000003"/>
    <n v="0.17060607"/>
    <n v="0.29817918900000001"/>
    <n v="4.4176706827309236"/>
    <n v="4.0271132376395533"/>
    <n v="1.7588098405006711"/>
    <n v="6.3786696530382283"/>
    <n v="10.240155447567881"/>
    <n v="3.8687697466879318"/>
    <x v="4"/>
  </r>
  <r>
    <n v="50"/>
    <n v="50"/>
    <n v="6"/>
    <n v="16"/>
    <n v="0.43786982200000002"/>
    <n v="1.7477166999999998E-2"/>
    <n v="6.0493725999999998E-2"/>
    <n v="1.2048192771084338"/>
    <n v="1.2759170653907497"/>
    <n v="1.4882237109314309"/>
    <n v="1.294085933795365"/>
    <n v="1.0490184016495052"/>
    <n v="1.2952152430115056"/>
    <x v="3"/>
  </r>
  <r>
    <n v="51"/>
    <n v="51"/>
    <n v="2"/>
    <n v="2"/>
    <n v="0.33333333300000001"/>
    <n v="2.2919201000000001E-4"/>
    <n v="3.1766670000000002E-3"/>
    <n v="0.40160642570281119"/>
    <n v="0.15948963317384371"/>
    <n v="1.1329270593450544"/>
    <n v="6.7955478243345788E-2"/>
    <n v="1.3756613757884071E-2"/>
    <n v="0.48084520477584164"/>
    <x v="3"/>
  </r>
  <r>
    <n v="52"/>
    <n v="52"/>
    <n v="5"/>
    <n v="15"/>
    <n v="0.43529411800000001"/>
    <n v="1.9349314999999999E-2"/>
    <n v="6.0233889999999998E-2"/>
    <n v="1.0040160642570282"/>
    <n v="1.1961722488038278"/>
    <n v="1.4794694566472868"/>
    <n v="1.2885275042700677"/>
    <n v="1.1613888849555993"/>
    <n v="1.1992741041740458"/>
    <x v="3"/>
  </r>
  <r>
    <n v="53"/>
    <n v="53"/>
    <n v="2"/>
    <n v="2"/>
    <n v="0.312236287"/>
    <n v="1.8511662E-4"/>
    <n v="1.9061320000000001E-3"/>
    <n v="0.40160642570281119"/>
    <n v="0.15948963317384371"/>
    <n v="1.0612228164164081"/>
    <n v="4.0776106420643138E-2"/>
    <n v="1.11111109043679E-2"/>
    <n v="0.46254153021131239"/>
    <x v="3"/>
  </r>
  <r>
    <n v="54"/>
    <n v="56"/>
    <n v="18"/>
    <n v="56"/>
    <n v="0.52857142899999998"/>
    <n v="0.119829792"/>
    <n v="0.29456834599999998"/>
    <n v="3.6144578313253009"/>
    <n v="4.4657097288676235"/>
    <n v="1.7964986259288482"/>
    <n v="6.3014262520375439"/>
    <n v="7.1924504053679099"/>
    <n v="3.6278955812848275"/>
    <x v="3"/>
  </r>
  <r>
    <n v="55"/>
    <n v="57"/>
    <n v="2"/>
    <n v="2"/>
    <n v="0.35071089999999999"/>
    <n v="0"/>
    <n v="9.5545809999999995E-3"/>
    <n v="0.40160642570281119"/>
    <n v="0.15948963317384371"/>
    <n v="1.1919896070437619"/>
    <n v="0.20439225177514195"/>
    <n v="0"/>
    <n v="0.49642494488552114"/>
    <x v="3"/>
  </r>
  <r>
    <n v="56"/>
    <n v="58"/>
    <n v="11"/>
    <n v="17"/>
    <n v="0.39572192499999997"/>
    <n v="2.8446695000000001E-2"/>
    <n v="0.113481076"/>
    <n v="2.2088353413654618"/>
    <n v="1.3556618819776716"/>
    <n v="1.3449722317708146"/>
    <n v="2.4275949575921771"/>
    <n v="1.7074338490392047"/>
    <n v="1.6763903896502901"/>
    <x v="4"/>
  </r>
  <r>
    <n v="57"/>
    <n v="59"/>
    <n v="15"/>
    <n v="55"/>
    <n v="0.48366013099999999"/>
    <n v="4.4492611000000001E-2"/>
    <n v="0.35880012700000002"/>
    <n v="3.0120481927710845"/>
    <n v="4.3859649122807012"/>
    <n v="1.6438549514526761"/>
    <n v="7.6754769146587298"/>
    <n v="2.6705453850977792"/>
    <n v="3.1838449091817926"/>
    <x v="4"/>
  </r>
  <r>
    <n v="58"/>
    <n v="60"/>
    <n v="11"/>
    <n v="42"/>
    <n v="0.39153439200000001"/>
    <n v="1.1592359999999999E-3"/>
    <n v="0.31729359000000001"/>
    <n v="2.2088353413654618"/>
    <n v="3.3492822966507179"/>
    <n v="1.330739723413781"/>
    <n v="6.7875662296356776"/>
    <n v="6.9579920810653451E-2"/>
    <n v="2.3486849632878912"/>
    <x v="4"/>
  </r>
  <r>
    <n v="59"/>
    <n v="61"/>
    <n v="9"/>
    <n v="21.5"/>
    <n v="0.35922330099999999"/>
    <n v="0"/>
    <n v="0.17575748099999999"/>
    <n v="1.8072289156626504"/>
    <n v="1.7145135566188199"/>
    <n v="1.2209213953713816"/>
    <n v="3.7598160827687508"/>
    <n v="0"/>
    <n v="1.5754383749690473"/>
    <x v="4"/>
  </r>
  <r>
    <n v="60"/>
    <n v="62"/>
    <n v="11"/>
    <n v="33"/>
    <n v="0.39153439200000001"/>
    <n v="1.1592359999999999E-3"/>
    <n v="0.26064115300000001"/>
    <n v="2.2088353413654618"/>
    <n v="2.6315789473684208"/>
    <n v="1.330739723413781"/>
    <n v="5.575653413471434"/>
    <n v="6.9579920810653451E-2"/>
    <n v="2.085369662877445"/>
    <x v="4"/>
  </r>
  <r>
    <n v="61"/>
    <n v="63"/>
    <n v="13"/>
    <n v="45.5"/>
    <n v="0.4"/>
    <n v="5.2948680000000003E-3"/>
    <n v="0.32460893600000001"/>
    <n v="2.6104417670682731"/>
    <n v="3.6283891547049438"/>
    <n v="1.3595124725735777"/>
    <n v="6.9440566127779908"/>
    <n v="0.31780974378199356"/>
    <n v="2.60562189664308"/>
    <x v="4"/>
  </r>
  <r>
    <n v="62"/>
    <n v="64"/>
    <n v="12"/>
    <n v="37.5"/>
    <n v="0.39361702100000001"/>
    <n v="2.0433339999999999E-3"/>
    <n v="0.281327045"/>
    <n v="2.4096385542168677"/>
    <n v="2.9904306220095696"/>
    <n v="1.3378181236668898"/>
    <n v="6.0181674332759023"/>
    <n v="0.12264544744100059"/>
    <n v="2.2895662348263746"/>
    <x v="4"/>
  </r>
  <r>
    <n v="63"/>
    <n v="65"/>
    <n v="13"/>
    <n v="44"/>
    <n v="0.47741935499999999"/>
    <n v="3.2079000000000003E-2"/>
    <n v="0.32321307399999999"/>
    <n v="2.6104417670682731"/>
    <n v="3.5087719298245612"/>
    <n v="1.6226439194263316"/>
    <n v="6.9141962371793788"/>
    <n v="1.925452866961475"/>
    <n v="2.6935458508193277"/>
    <x v="4"/>
  </r>
  <r>
    <n v="64"/>
    <n v="66"/>
    <n v="12"/>
    <n v="39"/>
    <n v="0.39361702100000001"/>
    <n v="2.0433339999999999E-3"/>
    <n v="0.29053073800000001"/>
    <n v="2.4096385542168677"/>
    <n v="3.1100478468899522"/>
    <n v="1.3378181236668898"/>
    <n v="6.2150534648995928"/>
    <n v="0.12264544744100059"/>
    <n v="2.3334011238507455"/>
    <x v="4"/>
  </r>
  <r>
    <n v="65"/>
    <n v="67"/>
    <n v="10"/>
    <n v="16"/>
    <n v="0.36097561"/>
    <n v="1.5867139E-4"/>
    <n v="0.12458963100000001"/>
    <n v="2.0080321285140563"/>
    <n v="1.2759170653907497"/>
    <n v="1.2268771102246387"/>
    <n v="2.6652299277094449"/>
    <n v="9.5238094323470898E-3"/>
    <n v="1.48313474707723"/>
    <x v="4"/>
  </r>
  <r>
    <n v="66"/>
    <n v="68"/>
    <n v="1"/>
    <n v="2.5"/>
    <n v="0.284615385"/>
    <n v="0"/>
    <n v="7.6343239999999996E-3"/>
    <n v="0.20080321285140559"/>
    <n v="0.1993620414673046"/>
    <n v="0.96734541448457689"/>
    <n v="0.16331398238614639"/>
    <n v="0"/>
    <n v="0.38352733245655424"/>
    <x v="4"/>
  </r>
  <r>
    <n v="67"/>
    <n v="69"/>
    <n v="10"/>
    <n v="23.5"/>
    <n v="0.46835442999999999"/>
    <n v="5.1969989999999999E-3"/>
    <n v="4.5994436E-2"/>
    <n v="2.0080321285140563"/>
    <n v="1.8740031897926632"/>
    <n v="1.5918342229252216"/>
    <n v="0.98391612810312179"/>
    <n v="0.31193542891442744"/>
    <n v="1.7789874955762655"/>
    <x v="2"/>
  </r>
  <r>
    <n v="68"/>
    <n v="70"/>
    <n v="10"/>
    <n v="25"/>
    <n v="0.46835442999999999"/>
    <n v="5.1969989999999999E-3"/>
    <n v="4.9740438999999997E-2"/>
    <n v="2.0080321285140563"/>
    <n v="1.9936204146730463"/>
    <n v="1.5918342229252216"/>
    <n v="1.0640508810898239"/>
    <n v="0.31193542891442744"/>
    <n v="1.8216548718142667"/>
    <x v="2"/>
  </r>
  <r>
    <n v="69"/>
    <n v="71"/>
    <n v="10"/>
    <n v="22"/>
    <n v="0.45679012299999999"/>
    <n v="5.0929809999999999E-3"/>
    <n v="4.6556309999999997E-2"/>
    <n v="2.0080321285140563"/>
    <n v="1.7543859649122806"/>
    <n v="1.5525296739172967"/>
    <n v="0.99593577523091392"/>
    <n v="0.30569203740236039"/>
    <n v="1.7271657904269457"/>
    <x v="2"/>
  </r>
  <r>
    <n v="70"/>
    <n v="72"/>
    <n v="9"/>
    <n v="13.5"/>
    <n v="0.46250000000000002"/>
    <n v="4.0505050000000003E-3"/>
    <n v="3.0148219E-2"/>
    <n v="1.8072289156626504"/>
    <n v="1.0765550239234449"/>
    <n v="1.5719362964131993"/>
    <n v="0.64493276768705188"/>
    <n v="0.24312031125944666"/>
    <n v="1.4184825930856815"/>
    <x v="2"/>
  </r>
  <r>
    <n v="71"/>
    <n v="73"/>
    <n v="3"/>
    <n v="4.5"/>
    <n v="0.40217391299999999"/>
    <n v="0"/>
    <n v="1.2878608999999999E-2"/>
    <n v="0.60240963855421692"/>
    <n v="0.35885167464114831"/>
    <n v="1.3669011271680525"/>
    <n v="0.27550008663295744"/>
    <n v="0"/>
    <n v="0.68092174227672053"/>
    <x v="3"/>
  </r>
  <r>
    <n v="72"/>
    <n v="74"/>
    <n v="2"/>
    <n v="5"/>
    <n v="0.34418604699999999"/>
    <n v="0"/>
    <n v="2.1506535E-2"/>
    <n v="0.40160642570281119"/>
    <n v="0.3987240829346092"/>
    <n v="1.169813059455739"/>
    <n v="0.46006927112040841"/>
    <n v="0"/>
    <n v="0.57716963559823597"/>
    <x v="4"/>
  </r>
  <r>
    <n v="73"/>
    <n v="75"/>
    <n v="2"/>
    <n v="5"/>
    <n v="0.34418604699999999"/>
    <n v="0"/>
    <n v="2.1506535E-2"/>
    <n v="0.40160642570281119"/>
    <n v="0.3987240829346092"/>
    <n v="1.169813059455739"/>
    <n v="0.46006927112040841"/>
    <n v="0"/>
    <n v="0.57716963559823597"/>
    <x v="4"/>
  </r>
  <r>
    <n v="74"/>
    <n v="76"/>
    <n v="7"/>
    <n v="11.5"/>
    <n v="0.38341968900000001"/>
    <n v="4.6279155999999998E-4"/>
    <n v="2.4808255000000001E-2"/>
    <n v="1.4056224899598393"/>
    <n v="0.91706539074960136"/>
    <n v="1.3031596235644556"/>
    <n v="0.53069989171287835"/>
    <n v="2.7777777861141974E-2"/>
    <n v="1.1451487741709925"/>
    <x v="2"/>
  </r>
  <r>
    <n v="75"/>
    <n v="77"/>
    <n v="7"/>
    <n v="7"/>
    <n v="0.35576923100000002"/>
    <n v="0"/>
    <n v="5.3852791999999997E-2"/>
    <n v="1.4056224899598393"/>
    <n v="0.55821371610845294"/>
    <n v="1.2091817672560259"/>
    <n v="1.1520226183919893"/>
    <n v="0"/>
    <n v="1.0011583401218285"/>
    <x v="4"/>
  </r>
  <r>
    <m/>
    <m/>
    <m/>
    <m/>
    <m/>
    <m/>
    <m/>
    <m/>
    <m/>
    <m/>
    <m/>
    <m/>
    <m/>
    <x v="5"/>
  </r>
  <r>
    <m/>
    <m/>
    <m/>
    <m/>
    <m/>
    <m/>
    <m/>
    <m/>
    <m/>
    <m/>
    <m/>
    <m/>
    <m/>
    <x v="5"/>
  </r>
  <r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31418-61DE-4935-B927-DC79E63E8B24}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S23:T2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Agregacion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813D-83EC-4FE6-83F8-144EBC521AF2}">
  <sheetPr filterMode="1"/>
  <dimension ref="A1:T76"/>
  <sheetViews>
    <sheetView workbookViewId="0">
      <selection activeCell="D28" sqref="D28:D72"/>
    </sheetView>
  </sheetViews>
  <sheetFormatPr baseColWidth="10" defaultRowHeight="15" x14ac:dyDescent="0.25"/>
  <cols>
    <col min="1" max="1" width="10.5703125" bestFit="1" customWidth="1"/>
    <col min="2" max="2" width="8" bestFit="1" customWidth="1"/>
    <col min="3" max="3" width="21.7109375" bestFit="1" customWidth="1"/>
    <col min="4" max="4" width="31.28515625" bestFit="1" customWidth="1"/>
    <col min="5" max="5" width="32.85546875" bestFit="1" customWidth="1"/>
    <col min="6" max="6" width="33.42578125" bestFit="1" customWidth="1"/>
    <col min="7" max="7" width="16.85546875" bestFit="1" customWidth="1"/>
    <col min="8" max="8" width="13.5703125" bestFit="1" customWidth="1"/>
    <col min="9" max="9" width="14.42578125" bestFit="1" customWidth="1"/>
    <col min="10" max="10" width="12.28515625" bestFit="1" customWidth="1"/>
    <col min="11" max="11" width="13.7109375" bestFit="1" customWidth="1"/>
    <col min="12" max="12" width="13.7109375" customWidth="1"/>
    <col min="13" max="13" width="15.42578125" bestFit="1" customWidth="1"/>
    <col min="14" max="14" width="15" bestFit="1" customWidth="1"/>
    <col min="19" max="19" width="17.5703125" bestFit="1" customWidth="1"/>
    <col min="20" max="20" width="25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idden="1" x14ac:dyDescent="0.25">
      <c r="A2">
        <v>1</v>
      </c>
      <c r="B2">
        <v>1</v>
      </c>
      <c r="C2">
        <v>10</v>
      </c>
      <c r="D2">
        <v>22</v>
      </c>
      <c r="E2">
        <v>0.43274853800000002</v>
      </c>
      <c r="F2">
        <v>0.18141429100000001</v>
      </c>
      <c r="G2">
        <v>2.567322E-2</v>
      </c>
      <c r="H2">
        <v>2.0080321285140563</v>
      </c>
      <c r="I2">
        <v>1.7543859649122806</v>
      </c>
      <c r="J2">
        <v>1.4708175872474523</v>
      </c>
      <c r="K2">
        <v>0.5492032822913544</v>
      </c>
      <c r="L2">
        <v>10.8888888903561</v>
      </c>
      <c r="M2">
        <v>2.1255983179482398</v>
      </c>
      <c r="N2">
        <v>1</v>
      </c>
    </row>
    <row r="3" spans="1:14" hidden="1" x14ac:dyDescent="0.25">
      <c r="A3">
        <v>2</v>
      </c>
      <c r="B3">
        <v>2</v>
      </c>
      <c r="C3">
        <v>1</v>
      </c>
      <c r="D3">
        <v>1</v>
      </c>
      <c r="E3">
        <v>0.30327868899999999</v>
      </c>
      <c r="F3">
        <v>0</v>
      </c>
      <c r="G3">
        <v>6.9085760999999996E-4</v>
      </c>
      <c r="H3">
        <v>0.20080321285140559</v>
      </c>
      <c r="I3">
        <v>7.9744816586921854E-2</v>
      </c>
      <c r="J3">
        <v>1.0307779009031577</v>
      </c>
      <c r="K3">
        <v>1.4778873355502754E-2</v>
      </c>
      <c r="L3">
        <v>0</v>
      </c>
      <c r="M3">
        <v>0.35603407426275907</v>
      </c>
      <c r="N3">
        <v>1</v>
      </c>
    </row>
    <row r="4" spans="1:14" hidden="1" x14ac:dyDescent="0.25">
      <c r="A4">
        <v>3</v>
      </c>
      <c r="B4">
        <v>3</v>
      </c>
      <c r="C4">
        <v>3</v>
      </c>
      <c r="D4">
        <v>11.5</v>
      </c>
      <c r="E4">
        <v>0.41573033700000001</v>
      </c>
      <c r="F4">
        <v>0</v>
      </c>
      <c r="G4">
        <v>1.7016287000000001E-2</v>
      </c>
      <c r="H4">
        <v>0.60240963855421692</v>
      </c>
      <c r="I4">
        <v>0.91706539074960136</v>
      </c>
      <c r="J4">
        <v>1.4129764459467917</v>
      </c>
      <c r="K4">
        <v>0.36401357807130169</v>
      </c>
      <c r="L4">
        <v>0</v>
      </c>
      <c r="M4">
        <v>0.8887005075237473</v>
      </c>
      <c r="N4">
        <v>1</v>
      </c>
    </row>
    <row r="5" spans="1:14" hidden="1" x14ac:dyDescent="0.25">
      <c r="A5">
        <v>4</v>
      </c>
      <c r="B5">
        <v>4</v>
      </c>
      <c r="C5">
        <v>3</v>
      </c>
      <c r="D5">
        <v>11.5</v>
      </c>
      <c r="E5">
        <v>0.41573033700000001</v>
      </c>
      <c r="F5">
        <v>0</v>
      </c>
      <c r="G5">
        <v>1.7016287000000001E-2</v>
      </c>
      <c r="H5">
        <v>0.60240963855421692</v>
      </c>
      <c r="I5">
        <v>0.91706539074960136</v>
      </c>
      <c r="J5">
        <v>1.4129764459467917</v>
      </c>
      <c r="K5">
        <v>0.36401357807130169</v>
      </c>
      <c r="L5">
        <v>0</v>
      </c>
      <c r="M5">
        <v>0.8887005075237473</v>
      </c>
      <c r="N5">
        <v>1</v>
      </c>
    </row>
    <row r="6" spans="1:14" hidden="1" x14ac:dyDescent="0.25">
      <c r="A6">
        <v>5</v>
      </c>
      <c r="B6">
        <v>5</v>
      </c>
      <c r="C6">
        <v>1</v>
      </c>
      <c r="D6">
        <v>1</v>
      </c>
      <c r="E6">
        <v>0.30327868899999999</v>
      </c>
      <c r="F6">
        <v>0</v>
      </c>
      <c r="G6">
        <v>6.9085760999999996E-4</v>
      </c>
      <c r="H6">
        <v>0.20080321285140559</v>
      </c>
      <c r="I6">
        <v>7.9744816586921854E-2</v>
      </c>
      <c r="J6">
        <v>1.0307779009031577</v>
      </c>
      <c r="K6">
        <v>1.4778873355502754E-2</v>
      </c>
      <c r="L6">
        <v>0</v>
      </c>
      <c r="M6">
        <v>0.35603407426275907</v>
      </c>
      <c r="N6">
        <v>1</v>
      </c>
    </row>
    <row r="7" spans="1:14" hidden="1" x14ac:dyDescent="0.25">
      <c r="A7">
        <v>6</v>
      </c>
      <c r="B7">
        <v>6</v>
      </c>
      <c r="C7">
        <v>1</v>
      </c>
      <c r="D7">
        <v>1</v>
      </c>
      <c r="E7">
        <v>0.30327868899999999</v>
      </c>
      <c r="F7">
        <v>0</v>
      </c>
      <c r="G7">
        <v>6.9085760999999996E-4</v>
      </c>
      <c r="H7">
        <v>0.20080321285140559</v>
      </c>
      <c r="I7">
        <v>7.9744816586921854E-2</v>
      </c>
      <c r="J7">
        <v>1.0307779009031577</v>
      </c>
      <c r="K7">
        <v>1.4778873355502754E-2</v>
      </c>
      <c r="L7">
        <v>0</v>
      </c>
      <c r="M7">
        <v>0.35603407426275907</v>
      </c>
      <c r="N7">
        <v>1</v>
      </c>
    </row>
    <row r="8" spans="1:14" hidden="1" x14ac:dyDescent="0.25">
      <c r="A8">
        <v>7</v>
      </c>
      <c r="B8">
        <v>7</v>
      </c>
      <c r="C8">
        <v>1</v>
      </c>
      <c r="D8">
        <v>1</v>
      </c>
      <c r="E8">
        <v>0.30327868899999999</v>
      </c>
      <c r="F8">
        <v>0</v>
      </c>
      <c r="G8">
        <v>6.9085760999999996E-4</v>
      </c>
      <c r="H8">
        <v>0.20080321285140559</v>
      </c>
      <c r="I8">
        <v>7.9744816586921854E-2</v>
      </c>
      <c r="J8">
        <v>1.0307779009031577</v>
      </c>
      <c r="K8">
        <v>1.4778873355502754E-2</v>
      </c>
      <c r="L8">
        <v>0</v>
      </c>
      <c r="M8">
        <v>0.35603407426275907</v>
      </c>
      <c r="N8">
        <v>1</v>
      </c>
    </row>
    <row r="9" spans="1:14" hidden="1" x14ac:dyDescent="0.25">
      <c r="A9">
        <v>8</v>
      </c>
      <c r="B9">
        <v>8</v>
      </c>
      <c r="C9">
        <v>1</v>
      </c>
      <c r="D9">
        <v>1</v>
      </c>
      <c r="E9">
        <v>0.30327868899999999</v>
      </c>
      <c r="F9">
        <v>0</v>
      </c>
      <c r="G9">
        <v>6.9085760999999996E-4</v>
      </c>
      <c r="H9">
        <v>0.20080321285140559</v>
      </c>
      <c r="I9">
        <v>7.9744816586921854E-2</v>
      </c>
      <c r="J9">
        <v>1.0307779009031577</v>
      </c>
      <c r="K9">
        <v>1.4778873355502754E-2</v>
      </c>
      <c r="L9">
        <v>0</v>
      </c>
      <c r="M9">
        <v>0.35603407426275907</v>
      </c>
      <c r="N9">
        <v>1</v>
      </c>
    </row>
    <row r="10" spans="1:14" hidden="1" x14ac:dyDescent="0.25">
      <c r="A10">
        <v>9</v>
      </c>
      <c r="B10">
        <v>9</v>
      </c>
      <c r="C10">
        <v>1</v>
      </c>
      <c r="D10">
        <v>2.5</v>
      </c>
      <c r="E10">
        <v>0.30327868899999999</v>
      </c>
      <c r="F10">
        <v>0</v>
      </c>
      <c r="G10">
        <v>1.7271439999999999E-3</v>
      </c>
      <c r="H10">
        <v>0.20080321285140559</v>
      </c>
      <c r="I10">
        <v>0.1993620414673046</v>
      </c>
      <c r="J10">
        <v>1.0307779009031577</v>
      </c>
      <c r="K10">
        <v>3.6947182853955166E-2</v>
      </c>
      <c r="L10">
        <v>0</v>
      </c>
      <c r="M10">
        <v>0.3981217860658775</v>
      </c>
      <c r="N10">
        <v>1</v>
      </c>
    </row>
    <row r="11" spans="1:14" hidden="1" x14ac:dyDescent="0.25">
      <c r="A11">
        <v>10</v>
      </c>
      <c r="B11">
        <v>10</v>
      </c>
      <c r="C11">
        <v>1</v>
      </c>
      <c r="D11">
        <v>1</v>
      </c>
      <c r="E11">
        <v>0.30327868899999999</v>
      </c>
      <c r="F11">
        <v>0</v>
      </c>
      <c r="G11">
        <v>6.9085760999999996E-4</v>
      </c>
      <c r="H11">
        <v>0.20080321285140559</v>
      </c>
      <c r="I11">
        <v>7.9744816586921854E-2</v>
      </c>
      <c r="J11">
        <v>1.0307779009031577</v>
      </c>
      <c r="K11">
        <v>1.4778873355502754E-2</v>
      </c>
      <c r="L11">
        <v>0</v>
      </c>
      <c r="M11">
        <v>0.35603407426275907</v>
      </c>
      <c r="N11">
        <v>1</v>
      </c>
    </row>
    <row r="12" spans="1:14" hidden="1" x14ac:dyDescent="0.25">
      <c r="A12">
        <v>11</v>
      </c>
      <c r="B12">
        <v>11</v>
      </c>
      <c r="C12">
        <v>1</v>
      </c>
      <c r="D12">
        <v>1</v>
      </c>
      <c r="E12">
        <v>0.39572192499999997</v>
      </c>
      <c r="F12">
        <v>0</v>
      </c>
      <c r="G12">
        <v>4.7387469999999998E-3</v>
      </c>
      <c r="H12">
        <v>0.20080321285140559</v>
      </c>
      <c r="I12">
        <v>7.9744816586921854E-2</v>
      </c>
      <c r="J12">
        <v>1.3449722317708146</v>
      </c>
      <c r="K12">
        <v>0.10137160069318568</v>
      </c>
      <c r="L12">
        <v>0</v>
      </c>
      <c r="M12">
        <v>0.43544858425305011</v>
      </c>
      <c r="N12">
        <v>1</v>
      </c>
    </row>
    <row r="13" spans="1:14" hidden="1" x14ac:dyDescent="0.25">
      <c r="A13">
        <v>12</v>
      </c>
      <c r="B13">
        <v>12</v>
      </c>
      <c r="C13">
        <v>36</v>
      </c>
      <c r="D13">
        <v>87</v>
      </c>
      <c r="E13">
        <v>0.64912280700000002</v>
      </c>
      <c r="F13">
        <v>0.57493973899999995</v>
      </c>
      <c r="G13">
        <v>0.17609849599999999</v>
      </c>
      <c r="H13">
        <v>7.2289156626506017</v>
      </c>
      <c r="I13">
        <v>6.937799043062201</v>
      </c>
      <c r="J13">
        <v>2.2062263808711782</v>
      </c>
      <c r="K13">
        <v>3.7671110990273498</v>
      </c>
      <c r="L13">
        <v>34.509160783928181</v>
      </c>
      <c r="M13">
        <v>6.9279442845646759</v>
      </c>
      <c r="N13">
        <v>1</v>
      </c>
    </row>
    <row r="14" spans="1:14" hidden="1" x14ac:dyDescent="0.25">
      <c r="A14">
        <v>13</v>
      </c>
      <c r="B14">
        <v>13</v>
      </c>
      <c r="C14">
        <v>2</v>
      </c>
      <c r="D14">
        <v>3.5</v>
      </c>
      <c r="E14">
        <v>0.41573033700000001</v>
      </c>
      <c r="F14">
        <v>0</v>
      </c>
      <c r="G14">
        <v>8.199787E-3</v>
      </c>
      <c r="H14">
        <v>0.40160642570281119</v>
      </c>
      <c r="I14">
        <v>0.27910685805422647</v>
      </c>
      <c r="J14">
        <v>1.4129764459467917</v>
      </c>
      <c r="K14">
        <v>0.17541040564798563</v>
      </c>
      <c r="L14">
        <v>0</v>
      </c>
      <c r="M14">
        <v>0.59324786485814096</v>
      </c>
      <c r="N14">
        <v>2</v>
      </c>
    </row>
    <row r="15" spans="1:14" hidden="1" x14ac:dyDescent="0.25">
      <c r="A15">
        <v>14</v>
      </c>
      <c r="B15">
        <v>14</v>
      </c>
      <c r="C15">
        <v>1</v>
      </c>
      <c r="D15">
        <v>1</v>
      </c>
      <c r="E15">
        <v>0.39572192499999997</v>
      </c>
      <c r="F15">
        <v>0</v>
      </c>
      <c r="G15">
        <v>4.7387469999999998E-3</v>
      </c>
      <c r="H15">
        <v>0.20080321285140559</v>
      </c>
      <c r="I15">
        <v>7.9744816586921854E-2</v>
      </c>
      <c r="J15">
        <v>1.3449722317708146</v>
      </c>
      <c r="K15">
        <v>0.10137160069318568</v>
      </c>
      <c r="L15">
        <v>0</v>
      </c>
      <c r="M15">
        <v>0.43544858425305011</v>
      </c>
      <c r="N15">
        <v>1</v>
      </c>
    </row>
    <row r="16" spans="1:14" hidden="1" x14ac:dyDescent="0.25">
      <c r="A16">
        <v>15</v>
      </c>
      <c r="B16">
        <v>15</v>
      </c>
      <c r="C16">
        <v>1</v>
      </c>
      <c r="D16">
        <v>1</v>
      </c>
      <c r="E16">
        <v>0.39572192499999997</v>
      </c>
      <c r="F16">
        <v>0</v>
      </c>
      <c r="G16">
        <v>4.7387469999999998E-3</v>
      </c>
      <c r="H16">
        <v>0.20080321285140559</v>
      </c>
      <c r="I16">
        <v>7.9744816586921854E-2</v>
      </c>
      <c r="J16">
        <v>1.3449722317708146</v>
      </c>
      <c r="K16">
        <v>0.10137160069318568</v>
      </c>
      <c r="L16">
        <v>0</v>
      </c>
      <c r="M16">
        <v>0.43544858425305011</v>
      </c>
      <c r="N16">
        <v>1</v>
      </c>
    </row>
    <row r="17" spans="1:20" hidden="1" x14ac:dyDescent="0.25">
      <c r="A17">
        <v>16</v>
      </c>
      <c r="B17">
        <v>16</v>
      </c>
      <c r="C17">
        <v>1</v>
      </c>
      <c r="D17">
        <v>1</v>
      </c>
      <c r="E17">
        <v>0.39572192499999997</v>
      </c>
      <c r="F17">
        <v>0</v>
      </c>
      <c r="G17">
        <v>4.7387469999999998E-3</v>
      </c>
      <c r="H17">
        <v>0.20080321285140559</v>
      </c>
      <c r="I17">
        <v>7.9744816586921854E-2</v>
      </c>
      <c r="J17">
        <v>1.3449722317708146</v>
      </c>
      <c r="K17">
        <v>0.10137160069318568</v>
      </c>
      <c r="L17">
        <v>0</v>
      </c>
      <c r="M17">
        <v>0.43544858425305011</v>
      </c>
      <c r="N17">
        <v>1</v>
      </c>
    </row>
    <row r="18" spans="1:20" hidden="1" x14ac:dyDescent="0.25">
      <c r="A18">
        <v>17</v>
      </c>
      <c r="B18">
        <v>17</v>
      </c>
      <c r="C18">
        <v>9</v>
      </c>
      <c r="D18">
        <v>25.5</v>
      </c>
      <c r="E18">
        <v>0.39153439200000001</v>
      </c>
      <c r="F18">
        <v>3.9044913000000001E-2</v>
      </c>
      <c r="G18">
        <v>2.0512415999999999E-2</v>
      </c>
      <c r="H18">
        <v>1.8072289156626504</v>
      </c>
      <c r="I18">
        <v>2.0334928229665072</v>
      </c>
      <c r="J18">
        <v>1.330739723413781</v>
      </c>
      <c r="K18">
        <v>0.43880300931966043</v>
      </c>
      <c r="L18">
        <v>2.3435624450921586</v>
      </c>
      <c r="M18">
        <v>1.7750680672705332</v>
      </c>
      <c r="N18">
        <v>2</v>
      </c>
    </row>
    <row r="19" spans="1:20" hidden="1" x14ac:dyDescent="0.25">
      <c r="A19">
        <v>18</v>
      </c>
      <c r="B19">
        <v>18</v>
      </c>
      <c r="C19">
        <v>7</v>
      </c>
      <c r="D19">
        <v>23.5</v>
      </c>
      <c r="E19">
        <v>0.342592593</v>
      </c>
      <c r="F19">
        <v>0</v>
      </c>
      <c r="G19">
        <v>1.1536566999999999E-2</v>
      </c>
      <c r="H19">
        <v>1.4056224899598393</v>
      </c>
      <c r="I19">
        <v>1.8740031897926632</v>
      </c>
      <c r="J19">
        <v>1.1643972579870585</v>
      </c>
      <c r="K19">
        <v>0.24679103216402629</v>
      </c>
      <c r="L19">
        <v>0</v>
      </c>
      <c r="M19">
        <v>1.4414362127317808</v>
      </c>
      <c r="N19">
        <v>2</v>
      </c>
    </row>
    <row r="20" spans="1:20" hidden="1" x14ac:dyDescent="0.25">
      <c r="A20">
        <v>19</v>
      </c>
      <c r="B20">
        <v>19</v>
      </c>
      <c r="C20">
        <v>7</v>
      </c>
      <c r="D20">
        <v>23.5</v>
      </c>
      <c r="E20">
        <v>0.342592593</v>
      </c>
      <c r="F20">
        <v>0</v>
      </c>
      <c r="G20">
        <v>1.1536566999999999E-2</v>
      </c>
      <c r="H20">
        <v>1.4056224899598393</v>
      </c>
      <c r="I20">
        <v>1.8740031897926632</v>
      </c>
      <c r="J20">
        <v>1.1643972579870585</v>
      </c>
      <c r="K20">
        <v>0.24679103216402629</v>
      </c>
      <c r="L20">
        <v>0</v>
      </c>
      <c r="M20">
        <v>1.4414362127317808</v>
      </c>
      <c r="N20">
        <v>2</v>
      </c>
    </row>
    <row r="21" spans="1:20" hidden="1" x14ac:dyDescent="0.25">
      <c r="A21">
        <v>20</v>
      </c>
      <c r="B21">
        <v>20</v>
      </c>
      <c r="C21">
        <v>7</v>
      </c>
      <c r="D21">
        <v>25.5</v>
      </c>
      <c r="E21">
        <v>0.342592593</v>
      </c>
      <c r="F21">
        <v>0</v>
      </c>
      <c r="G21">
        <v>1.2201590999999999E-2</v>
      </c>
      <c r="H21">
        <v>1.4056224899598393</v>
      </c>
      <c r="I21">
        <v>2.0334928229665072</v>
      </c>
      <c r="J21">
        <v>1.1643972579870585</v>
      </c>
      <c r="K21">
        <v>0.26101727116336199</v>
      </c>
      <c r="L21">
        <v>0</v>
      </c>
      <c r="M21">
        <v>1.4973998467326195</v>
      </c>
      <c r="N21">
        <v>2</v>
      </c>
    </row>
    <row r="22" spans="1:20" hidden="1" x14ac:dyDescent="0.25">
      <c r="A22">
        <v>21</v>
      </c>
      <c r="B22">
        <v>21</v>
      </c>
      <c r="C22">
        <v>7</v>
      </c>
      <c r="D22">
        <v>25.5</v>
      </c>
      <c r="E22">
        <v>0.342592593</v>
      </c>
      <c r="F22">
        <v>0</v>
      </c>
      <c r="G22">
        <v>1.3852768E-2</v>
      </c>
      <c r="H22">
        <v>1.4056224899598393</v>
      </c>
      <c r="I22">
        <v>2.0334928229665072</v>
      </c>
      <c r="J22">
        <v>1.1643972579870585</v>
      </c>
      <c r="K22">
        <v>0.29633936274532918</v>
      </c>
      <c r="L22">
        <v>0</v>
      </c>
      <c r="M22">
        <v>1.4977530676484392</v>
      </c>
      <c r="N22">
        <v>2</v>
      </c>
    </row>
    <row r="23" spans="1:20" hidden="1" x14ac:dyDescent="0.25">
      <c r="A23">
        <v>22</v>
      </c>
      <c r="B23">
        <v>22</v>
      </c>
      <c r="C23">
        <v>7</v>
      </c>
      <c r="D23">
        <v>23.5</v>
      </c>
      <c r="E23">
        <v>0.342592593</v>
      </c>
      <c r="F23">
        <v>0</v>
      </c>
      <c r="G23">
        <v>1.3267011E-2</v>
      </c>
      <c r="H23">
        <v>1.4056224899598393</v>
      </c>
      <c r="I23">
        <v>1.8740031897926632</v>
      </c>
      <c r="J23">
        <v>1.1643972579870585</v>
      </c>
      <c r="K23">
        <v>0.283808808844216</v>
      </c>
      <c r="L23">
        <v>0</v>
      </c>
      <c r="M23">
        <v>1.4418063904985827</v>
      </c>
      <c r="N23">
        <v>2</v>
      </c>
      <c r="S23" s="6" t="s">
        <v>14</v>
      </c>
      <c r="T23" t="s">
        <v>16</v>
      </c>
    </row>
    <row r="24" spans="1:20" hidden="1" x14ac:dyDescent="0.25">
      <c r="A24">
        <v>23</v>
      </c>
      <c r="B24">
        <v>23</v>
      </c>
      <c r="C24">
        <v>7</v>
      </c>
      <c r="D24">
        <v>23.5</v>
      </c>
      <c r="E24">
        <v>0.342592593</v>
      </c>
      <c r="F24">
        <v>0</v>
      </c>
      <c r="G24">
        <v>1.3267011E-2</v>
      </c>
      <c r="H24">
        <v>1.4056224899598393</v>
      </c>
      <c r="I24">
        <v>1.8740031897926632</v>
      </c>
      <c r="J24">
        <v>1.1643972579870585</v>
      </c>
      <c r="K24">
        <v>0.283808808844216</v>
      </c>
      <c r="L24">
        <v>0</v>
      </c>
      <c r="M24">
        <v>1.4418063904985827</v>
      </c>
      <c r="N24">
        <v>2</v>
      </c>
      <c r="S24" s="7">
        <v>1</v>
      </c>
      <c r="T24" s="8">
        <v>25.881048115956695</v>
      </c>
    </row>
    <row r="25" spans="1:20" hidden="1" x14ac:dyDescent="0.25">
      <c r="A25">
        <v>24</v>
      </c>
      <c r="B25">
        <v>24</v>
      </c>
      <c r="C25">
        <v>15</v>
      </c>
      <c r="D25">
        <v>43</v>
      </c>
      <c r="E25">
        <v>0.46540880499999998</v>
      </c>
      <c r="F25">
        <v>0.135623945</v>
      </c>
      <c r="G25">
        <v>5.1446655000000001E-2</v>
      </c>
      <c r="H25">
        <v>3.0120481927710845</v>
      </c>
      <c r="I25">
        <v>3.4290271132376398</v>
      </c>
      <c r="J25">
        <v>1.5818226881076602</v>
      </c>
      <c r="K25">
        <v>1.1005503707330409</v>
      </c>
      <c r="L25">
        <v>8.1404505666908378</v>
      </c>
      <c r="M25">
        <v>2.9864555555049326</v>
      </c>
      <c r="N25">
        <v>2</v>
      </c>
      <c r="S25" s="7">
        <v>2</v>
      </c>
      <c r="T25" s="8">
        <v>15.528098108200433</v>
      </c>
    </row>
    <row r="26" spans="1:20" hidden="1" x14ac:dyDescent="0.25">
      <c r="A26">
        <v>25</v>
      </c>
      <c r="B26">
        <v>25</v>
      </c>
      <c r="C26">
        <v>11</v>
      </c>
      <c r="D26">
        <v>24.5</v>
      </c>
      <c r="E26">
        <v>0.46250000000000002</v>
      </c>
      <c r="F26">
        <v>3.0213585000000001E-2</v>
      </c>
      <c r="G26">
        <v>5.7555648000000001E-2</v>
      </c>
      <c r="H26">
        <v>2.2088353413654618</v>
      </c>
      <c r="I26">
        <v>1.9537480063795853</v>
      </c>
      <c r="J26">
        <v>1.5719362964131993</v>
      </c>
      <c r="K26">
        <v>1.231234367796709</v>
      </c>
      <c r="L26">
        <v>1.813486513277665</v>
      </c>
      <c r="M26">
        <v>1.93474005002314</v>
      </c>
      <c r="N26">
        <v>3</v>
      </c>
      <c r="S26" s="7">
        <v>3</v>
      </c>
      <c r="T26" s="8">
        <v>18.257349617610675</v>
      </c>
    </row>
    <row r="27" spans="1:20" hidden="1" x14ac:dyDescent="0.25">
      <c r="A27">
        <v>26</v>
      </c>
      <c r="B27">
        <v>26</v>
      </c>
      <c r="C27">
        <v>16</v>
      </c>
      <c r="D27">
        <v>43</v>
      </c>
      <c r="E27">
        <v>0.52112676099999999</v>
      </c>
      <c r="F27">
        <v>7.7198417000000005E-2</v>
      </c>
      <c r="G27">
        <v>9.7463264999999993E-2</v>
      </c>
      <c r="H27">
        <v>3.2128514056224895</v>
      </c>
      <c r="I27">
        <v>3.4290271132376398</v>
      </c>
      <c r="J27">
        <v>1.7711958284284248</v>
      </c>
      <c r="K27">
        <v>2.0849408465643213</v>
      </c>
      <c r="L27">
        <v>4.6336205410872369</v>
      </c>
      <c r="M27">
        <v>2.9736506688172839</v>
      </c>
      <c r="N27">
        <v>3</v>
      </c>
      <c r="S27" s="7">
        <v>4</v>
      </c>
      <c r="T27" s="8">
        <v>10.732065441987395</v>
      </c>
    </row>
    <row r="28" spans="1:20" x14ac:dyDescent="0.25">
      <c r="A28">
        <v>54</v>
      </c>
      <c r="B28">
        <v>56</v>
      </c>
      <c r="C28">
        <v>18</v>
      </c>
      <c r="D28">
        <v>56</v>
      </c>
      <c r="E28">
        <v>0.52857142899999998</v>
      </c>
      <c r="F28">
        <v>0.119829792</v>
      </c>
      <c r="G28">
        <v>0.29456834599999998</v>
      </c>
      <c r="H28">
        <v>3.6144578313253009</v>
      </c>
      <c r="I28">
        <v>4.4657097288676235</v>
      </c>
      <c r="J28">
        <v>1.7964986259288482</v>
      </c>
      <c r="K28">
        <v>6.3014262520375439</v>
      </c>
      <c r="L28">
        <v>7.1924504053679099</v>
      </c>
      <c r="M28">
        <v>3.6278955812848275</v>
      </c>
      <c r="N28">
        <v>4</v>
      </c>
      <c r="S28" s="7">
        <v>5</v>
      </c>
      <c r="T28" s="8">
        <v>29.60143811202763</v>
      </c>
    </row>
    <row r="29" spans="1:20" hidden="1" x14ac:dyDescent="0.25">
      <c r="A29">
        <v>28</v>
      </c>
      <c r="B29">
        <v>28</v>
      </c>
      <c r="C29">
        <v>17</v>
      </c>
      <c r="D29">
        <v>32.5</v>
      </c>
      <c r="E29">
        <v>0.52112676099999999</v>
      </c>
      <c r="F29">
        <v>5.6719919000000001E-2</v>
      </c>
      <c r="G29">
        <v>0.10404250299999999</v>
      </c>
      <c r="H29">
        <v>3.4136546184738958</v>
      </c>
      <c r="I29">
        <v>2.5917065390749601</v>
      </c>
      <c r="J29">
        <v>1.7711958284284248</v>
      </c>
      <c r="K29">
        <v>2.2256843569060711</v>
      </c>
      <c r="L29">
        <v>3.4044555831657046</v>
      </c>
      <c r="M29">
        <v>2.7031104291448944</v>
      </c>
      <c r="N29">
        <v>3</v>
      </c>
      <c r="S29" s="7" t="s">
        <v>15</v>
      </c>
      <c r="T29" s="8">
        <v>99.999999395782822</v>
      </c>
    </row>
    <row r="30" spans="1:20" hidden="1" x14ac:dyDescent="0.25">
      <c r="A30">
        <v>29</v>
      </c>
      <c r="B30">
        <v>29</v>
      </c>
      <c r="C30">
        <v>4</v>
      </c>
      <c r="D30">
        <v>10.5</v>
      </c>
      <c r="E30">
        <v>0.40437158499999998</v>
      </c>
      <c r="F30">
        <v>2.7212144000000001E-2</v>
      </c>
      <c r="G30">
        <v>2.4666170000000001E-2</v>
      </c>
      <c r="H30">
        <v>0.80321285140562237</v>
      </c>
      <c r="I30">
        <v>0.83732057416267947</v>
      </c>
      <c r="J30">
        <v>1.3743705334046166</v>
      </c>
      <c r="K30">
        <v>0.52766039965210965</v>
      </c>
      <c r="L30">
        <v>1.6333333545611926</v>
      </c>
      <c r="M30">
        <v>0.98838927047902858</v>
      </c>
      <c r="N30">
        <v>1</v>
      </c>
    </row>
    <row r="31" spans="1:20" hidden="1" x14ac:dyDescent="0.25">
      <c r="A31">
        <v>30</v>
      </c>
      <c r="B31">
        <v>30</v>
      </c>
      <c r="C31">
        <v>8</v>
      </c>
      <c r="D31">
        <v>12.5</v>
      </c>
      <c r="E31">
        <v>0.43023255799999999</v>
      </c>
      <c r="F31">
        <v>8.4845119999999996E-3</v>
      </c>
      <c r="G31">
        <v>1.9807834999999999E-2</v>
      </c>
      <c r="H31">
        <v>1.6064257028112447</v>
      </c>
      <c r="I31">
        <v>0.99681020733652315</v>
      </c>
      <c r="J31">
        <v>1.4622663217705878</v>
      </c>
      <c r="K31">
        <v>0.42373056426445799</v>
      </c>
      <c r="L31">
        <v>0.50925926478908434</v>
      </c>
      <c r="M31">
        <v>1.3013068252285735</v>
      </c>
      <c r="N31">
        <v>1</v>
      </c>
      <c r="S31" s="9" t="s">
        <v>19</v>
      </c>
      <c r="T31" s="9"/>
    </row>
    <row r="32" spans="1:20" hidden="1" x14ac:dyDescent="0.25">
      <c r="A32">
        <v>31</v>
      </c>
      <c r="B32">
        <v>31</v>
      </c>
      <c r="C32">
        <v>2</v>
      </c>
      <c r="D32">
        <v>3.5</v>
      </c>
      <c r="E32">
        <v>0.32034632000000002</v>
      </c>
      <c r="F32">
        <v>0</v>
      </c>
      <c r="G32">
        <v>2.6144269999999999E-3</v>
      </c>
      <c r="H32">
        <v>0.40160642570281119</v>
      </c>
      <c r="I32">
        <v>0.27910685805422647</v>
      </c>
      <c r="J32">
        <v>1.0887870439576164</v>
      </c>
      <c r="K32">
        <v>5.59280016184623E-2</v>
      </c>
      <c r="L32">
        <v>0</v>
      </c>
      <c r="M32">
        <v>0.51100569032055199</v>
      </c>
      <c r="N32">
        <v>2</v>
      </c>
      <c r="S32" s="3" t="s">
        <v>17</v>
      </c>
      <c r="T32">
        <f>M56*100/GETPIVOTDATA("Agregacion",$S$23,"Particion",4)</f>
        <v>4.4804535284943006</v>
      </c>
    </row>
    <row r="33" spans="1:20" hidden="1" x14ac:dyDescent="0.25">
      <c r="A33">
        <v>32</v>
      </c>
      <c r="B33">
        <v>32</v>
      </c>
      <c r="C33">
        <v>4</v>
      </c>
      <c r="D33">
        <v>8.5</v>
      </c>
      <c r="E33">
        <v>0.42045454500000001</v>
      </c>
      <c r="F33">
        <v>8.8084070000000007E-3</v>
      </c>
      <c r="G33">
        <v>1.8283536999999999E-2</v>
      </c>
      <c r="H33">
        <v>0.80321285140562237</v>
      </c>
      <c r="I33">
        <v>0.67783094098883578</v>
      </c>
      <c r="J33">
        <v>1.4290329951943717</v>
      </c>
      <c r="K33">
        <v>0.39112267694879804</v>
      </c>
      <c r="L33">
        <v>0.52870016245872764</v>
      </c>
      <c r="M33">
        <v>0.9006828094044903</v>
      </c>
      <c r="N33">
        <v>2</v>
      </c>
      <c r="S33" s="3" t="s">
        <v>18</v>
      </c>
      <c r="T33">
        <f>M57*100/GETPIVOTDATA("Agregacion",$S$23,"Particion",5)</f>
        <v>5.6632059000172044</v>
      </c>
    </row>
    <row r="34" spans="1:20" hidden="1" x14ac:dyDescent="0.25">
      <c r="A34">
        <v>33</v>
      </c>
      <c r="B34">
        <v>33</v>
      </c>
      <c r="C34">
        <v>1</v>
      </c>
      <c r="D34">
        <v>1</v>
      </c>
      <c r="E34">
        <v>0.39572192499999997</v>
      </c>
      <c r="F34">
        <v>0</v>
      </c>
      <c r="G34">
        <v>4.7387469999999998E-3</v>
      </c>
      <c r="H34">
        <v>0.20080321285140559</v>
      </c>
      <c r="I34">
        <v>7.9744816586921854E-2</v>
      </c>
      <c r="J34">
        <v>1.3449722317708146</v>
      </c>
      <c r="K34">
        <v>0.10137160069318568</v>
      </c>
      <c r="L34">
        <v>0</v>
      </c>
      <c r="M34">
        <v>0.43544858425305011</v>
      </c>
      <c r="N34">
        <v>1</v>
      </c>
    </row>
    <row r="35" spans="1:20" hidden="1" x14ac:dyDescent="0.25">
      <c r="A35">
        <v>34</v>
      </c>
      <c r="B35">
        <v>34</v>
      </c>
      <c r="C35">
        <v>2</v>
      </c>
      <c r="D35">
        <v>3.5</v>
      </c>
      <c r="E35">
        <v>0.39784946199999999</v>
      </c>
      <c r="F35">
        <v>0</v>
      </c>
      <c r="G35">
        <v>1.4646612999999999E-2</v>
      </c>
      <c r="H35">
        <v>0.40160642570281119</v>
      </c>
      <c r="I35">
        <v>0.27910685805422647</v>
      </c>
      <c r="J35">
        <v>1.3522032644892192</v>
      </c>
      <c r="K35">
        <v>0.31332134940810774</v>
      </c>
      <c r="L35">
        <v>0</v>
      </c>
      <c r="M35">
        <v>0.57943367893134901</v>
      </c>
      <c r="N35">
        <v>1</v>
      </c>
    </row>
    <row r="36" spans="1:20" hidden="1" x14ac:dyDescent="0.25">
      <c r="A36">
        <v>35</v>
      </c>
      <c r="B36">
        <v>35</v>
      </c>
      <c r="C36">
        <v>6</v>
      </c>
      <c r="D36">
        <v>15</v>
      </c>
      <c r="E36">
        <v>0.40659340700000002</v>
      </c>
      <c r="F36">
        <v>0</v>
      </c>
      <c r="G36">
        <v>1.7824833000000002E-2</v>
      </c>
      <c r="H36">
        <v>1.2048192771084338</v>
      </c>
      <c r="I36">
        <v>1.1961722488038278</v>
      </c>
      <c r="J36">
        <v>1.3819220202067126</v>
      </c>
      <c r="K36">
        <v>0.38131004953392089</v>
      </c>
      <c r="L36">
        <v>0</v>
      </c>
      <c r="M36">
        <v>1.1896406396163091</v>
      </c>
      <c r="N36">
        <v>1</v>
      </c>
    </row>
    <row r="37" spans="1:20" hidden="1" x14ac:dyDescent="0.25">
      <c r="A37">
        <v>36</v>
      </c>
      <c r="B37">
        <v>36</v>
      </c>
      <c r="C37">
        <v>6</v>
      </c>
      <c r="D37">
        <v>15</v>
      </c>
      <c r="E37">
        <v>0.40659340700000002</v>
      </c>
      <c r="F37">
        <v>0</v>
      </c>
      <c r="G37">
        <v>1.7824833000000002E-2</v>
      </c>
      <c r="H37">
        <v>1.2048192771084338</v>
      </c>
      <c r="I37">
        <v>1.1961722488038278</v>
      </c>
      <c r="J37">
        <v>1.3819220202067126</v>
      </c>
      <c r="K37">
        <v>0.38131004953392089</v>
      </c>
      <c r="L37">
        <v>0</v>
      </c>
      <c r="M37">
        <v>1.1896406396163091</v>
      </c>
      <c r="N37">
        <v>1</v>
      </c>
    </row>
    <row r="38" spans="1:20" hidden="1" x14ac:dyDescent="0.25">
      <c r="A38">
        <v>37</v>
      </c>
      <c r="B38">
        <v>37</v>
      </c>
      <c r="C38">
        <v>6</v>
      </c>
      <c r="D38">
        <v>13.5</v>
      </c>
      <c r="E38">
        <v>0.40659340700000002</v>
      </c>
      <c r="F38">
        <v>0</v>
      </c>
      <c r="G38">
        <v>1.7075697000000001E-2</v>
      </c>
      <c r="H38">
        <v>1.2048192771084338</v>
      </c>
      <c r="I38">
        <v>1.0765550239234449</v>
      </c>
      <c r="J38">
        <v>1.3819220202067126</v>
      </c>
      <c r="K38">
        <v>0.36528448086420917</v>
      </c>
      <c r="L38">
        <v>0</v>
      </c>
      <c r="M38">
        <v>1.1476143552214777</v>
      </c>
      <c r="N38">
        <v>1</v>
      </c>
    </row>
    <row r="39" spans="1:20" hidden="1" x14ac:dyDescent="0.25">
      <c r="A39">
        <v>38</v>
      </c>
      <c r="B39">
        <v>38</v>
      </c>
      <c r="C39">
        <v>6</v>
      </c>
      <c r="D39">
        <v>13.5</v>
      </c>
      <c r="E39">
        <v>0.40659340700000002</v>
      </c>
      <c r="F39">
        <v>0</v>
      </c>
      <c r="G39">
        <v>1.7075697000000001E-2</v>
      </c>
      <c r="H39">
        <v>1.2048192771084338</v>
      </c>
      <c r="I39">
        <v>1.0765550239234449</v>
      </c>
      <c r="J39">
        <v>1.3819220202067126</v>
      </c>
      <c r="K39">
        <v>0.36528448086420917</v>
      </c>
      <c r="L39">
        <v>0</v>
      </c>
      <c r="M39">
        <v>1.1476143552214777</v>
      </c>
      <c r="N39">
        <v>1</v>
      </c>
    </row>
    <row r="40" spans="1:20" hidden="1" x14ac:dyDescent="0.25">
      <c r="A40">
        <v>39</v>
      </c>
      <c r="B40">
        <v>39</v>
      </c>
      <c r="C40">
        <v>6</v>
      </c>
      <c r="D40">
        <v>13.5</v>
      </c>
      <c r="E40">
        <v>0.40659340700000002</v>
      </c>
      <c r="F40">
        <v>0</v>
      </c>
      <c r="G40">
        <v>1.7075697000000001E-2</v>
      </c>
      <c r="H40">
        <v>1.2048192771084338</v>
      </c>
      <c r="I40">
        <v>1.0765550239234449</v>
      </c>
      <c r="J40">
        <v>1.3819220202067126</v>
      </c>
      <c r="K40">
        <v>0.36528448086420917</v>
      </c>
      <c r="L40">
        <v>0</v>
      </c>
      <c r="M40">
        <v>1.1476143552214777</v>
      </c>
      <c r="N40">
        <v>1</v>
      </c>
    </row>
    <row r="41" spans="1:20" x14ac:dyDescent="0.25">
      <c r="A41">
        <v>27</v>
      </c>
      <c r="B41">
        <v>27</v>
      </c>
      <c r="C41">
        <v>10</v>
      </c>
      <c r="D41">
        <v>25</v>
      </c>
      <c r="E41">
        <v>0.47435897399999999</v>
      </c>
      <c r="F41">
        <v>1.5816113E-2</v>
      </c>
      <c r="G41">
        <v>7.9378487999999997E-2</v>
      </c>
      <c r="H41">
        <v>2.0080321285140563</v>
      </c>
      <c r="I41">
        <v>1.9936204146730463</v>
      </c>
      <c r="J41">
        <v>1.6122423540755135</v>
      </c>
      <c r="K41">
        <v>1.6980700571616991</v>
      </c>
      <c r="L41">
        <v>0.9493182493231288</v>
      </c>
      <c r="M41">
        <v>1.8585924091789061</v>
      </c>
      <c r="N41">
        <v>4</v>
      </c>
    </row>
    <row r="42" spans="1:20" hidden="1" x14ac:dyDescent="0.25">
      <c r="A42">
        <v>41</v>
      </c>
      <c r="B42">
        <v>41</v>
      </c>
      <c r="C42">
        <v>1</v>
      </c>
      <c r="D42">
        <v>1</v>
      </c>
      <c r="E42">
        <v>0.34418604699999999</v>
      </c>
      <c r="F42">
        <v>0</v>
      </c>
      <c r="G42">
        <v>2.6227020000000002E-3</v>
      </c>
      <c r="H42">
        <v>0.20080321285140559</v>
      </c>
      <c r="I42">
        <v>7.9744816586921854E-2</v>
      </c>
      <c r="J42">
        <v>1.169813059455739</v>
      </c>
      <c r="K42">
        <v>5.6105020985762588E-2</v>
      </c>
      <c r="L42">
        <v>0</v>
      </c>
      <c r="M42">
        <v>0.391206125377207</v>
      </c>
      <c r="N42">
        <v>3</v>
      </c>
    </row>
    <row r="43" spans="1:20" hidden="1" x14ac:dyDescent="0.25">
      <c r="A43">
        <v>42</v>
      </c>
      <c r="B43">
        <v>42</v>
      </c>
      <c r="C43">
        <v>11</v>
      </c>
      <c r="D43">
        <v>19</v>
      </c>
      <c r="E43">
        <v>0.39572192499999997</v>
      </c>
      <c r="F43">
        <v>1.1685206E-2</v>
      </c>
      <c r="G43">
        <v>6.4030769000000001E-2</v>
      </c>
      <c r="H43">
        <v>2.2088353413654618</v>
      </c>
      <c r="I43">
        <v>1.5151515151515151</v>
      </c>
      <c r="J43">
        <v>1.3449722317708146</v>
      </c>
      <c r="K43">
        <v>1.3697506001366211</v>
      </c>
      <c r="L43">
        <v>0.70137203135183224</v>
      </c>
      <c r="M43">
        <v>1.6813908449790849</v>
      </c>
      <c r="N43">
        <v>3</v>
      </c>
    </row>
    <row r="44" spans="1:20" hidden="1" x14ac:dyDescent="0.25">
      <c r="A44">
        <v>43</v>
      </c>
      <c r="B44">
        <v>43</v>
      </c>
      <c r="C44">
        <v>3</v>
      </c>
      <c r="D44">
        <v>6</v>
      </c>
      <c r="E44">
        <v>0.35406698599999997</v>
      </c>
      <c r="F44">
        <v>0</v>
      </c>
      <c r="G44">
        <v>1.2413169E-2</v>
      </c>
      <c r="H44">
        <v>0.60240963855421692</v>
      </c>
      <c r="I44">
        <v>0.4784688995215311</v>
      </c>
      <c r="J44">
        <v>1.2033962089838357</v>
      </c>
      <c r="K44">
        <v>0.2655433622442876</v>
      </c>
      <c r="L44">
        <v>0</v>
      </c>
      <c r="M44">
        <v>0.68181197419491357</v>
      </c>
      <c r="N44">
        <v>3</v>
      </c>
    </row>
    <row r="45" spans="1:20" hidden="1" x14ac:dyDescent="0.25">
      <c r="A45">
        <v>44</v>
      </c>
      <c r="B45">
        <v>44</v>
      </c>
      <c r="C45">
        <v>3</v>
      </c>
      <c r="D45">
        <v>4.5</v>
      </c>
      <c r="E45">
        <v>0.40217391299999999</v>
      </c>
      <c r="F45">
        <v>0</v>
      </c>
      <c r="G45">
        <v>1.6782658999999998E-2</v>
      </c>
      <c r="H45">
        <v>0.60240963855421692</v>
      </c>
      <c r="I45">
        <v>0.35885167464114831</v>
      </c>
      <c r="J45">
        <v>1.3669011271680525</v>
      </c>
      <c r="K45">
        <v>0.3590157918787179</v>
      </c>
      <c r="L45">
        <v>0</v>
      </c>
      <c r="M45">
        <v>0.68175689932917805</v>
      </c>
      <c r="N45">
        <v>1</v>
      </c>
    </row>
    <row r="46" spans="1:20" hidden="1" x14ac:dyDescent="0.25">
      <c r="A46">
        <v>45</v>
      </c>
      <c r="B46">
        <v>45</v>
      </c>
      <c r="C46">
        <v>2</v>
      </c>
      <c r="D46">
        <v>3.5</v>
      </c>
      <c r="E46">
        <v>0.4</v>
      </c>
      <c r="F46">
        <v>0</v>
      </c>
      <c r="G46">
        <v>6.3981419999999999E-3</v>
      </c>
      <c r="H46">
        <v>0.40160642570281119</v>
      </c>
      <c r="I46">
        <v>0.27910685805422647</v>
      </c>
      <c r="J46">
        <v>1.3595124725735777</v>
      </c>
      <c r="K46">
        <v>0.13686949229454545</v>
      </c>
      <c r="L46">
        <v>0</v>
      </c>
      <c r="M46">
        <v>0.57949646238130303</v>
      </c>
      <c r="N46">
        <v>1</v>
      </c>
    </row>
    <row r="47" spans="1:20" hidden="1" x14ac:dyDescent="0.25">
      <c r="A47">
        <v>46</v>
      </c>
      <c r="B47">
        <v>46</v>
      </c>
      <c r="C47">
        <v>1</v>
      </c>
      <c r="D47">
        <v>2.5</v>
      </c>
      <c r="E47">
        <v>0.2890625</v>
      </c>
      <c r="F47">
        <v>0</v>
      </c>
      <c r="G47">
        <v>1.6593949999999999E-3</v>
      </c>
      <c r="H47">
        <v>0.20080321285140559</v>
      </c>
      <c r="I47">
        <v>0.1993620414673046</v>
      </c>
      <c r="J47">
        <v>0.98246018525824952</v>
      </c>
      <c r="K47">
        <v>3.5497891601359778E-2</v>
      </c>
      <c r="L47">
        <v>0</v>
      </c>
      <c r="M47">
        <v>0.38602786424212454</v>
      </c>
      <c r="N47">
        <v>1</v>
      </c>
    </row>
    <row r="48" spans="1:20" hidden="1" x14ac:dyDescent="0.25">
      <c r="A48">
        <v>47</v>
      </c>
      <c r="B48">
        <v>47</v>
      </c>
      <c r="C48">
        <v>1</v>
      </c>
      <c r="D48">
        <v>1</v>
      </c>
      <c r="E48">
        <v>0.25783972100000002</v>
      </c>
      <c r="F48">
        <v>0</v>
      </c>
      <c r="G48">
        <v>5.4018969000000001E-4</v>
      </c>
      <c r="H48">
        <v>0.20080321285140559</v>
      </c>
      <c r="I48">
        <v>7.9744816586921854E-2</v>
      </c>
      <c r="J48">
        <v>0.87634079156097866</v>
      </c>
      <c r="K48">
        <v>1.1555774881684073E-2</v>
      </c>
      <c r="L48">
        <v>0</v>
      </c>
      <c r="M48">
        <v>0.31739256594247611</v>
      </c>
      <c r="N48">
        <v>5</v>
      </c>
    </row>
    <row r="49" spans="1:14" hidden="1" x14ac:dyDescent="0.25">
      <c r="A49">
        <v>48</v>
      </c>
      <c r="B49">
        <v>48</v>
      </c>
      <c r="C49">
        <v>2</v>
      </c>
      <c r="D49">
        <v>3.5</v>
      </c>
      <c r="E49">
        <v>0.34579439299999998</v>
      </c>
      <c r="F49">
        <v>2.7027026999999999E-2</v>
      </c>
      <c r="G49">
        <v>2.0074241E-2</v>
      </c>
      <c r="H49">
        <v>0.40160642570281119</v>
      </c>
      <c r="I49">
        <v>0.27910685805422647</v>
      </c>
      <c r="J49">
        <v>1.1752794755737734</v>
      </c>
      <c r="K49">
        <v>0.42942953968016784</v>
      </c>
      <c r="L49">
        <v>1.6222222208483801</v>
      </c>
      <c r="M49">
        <v>0.60125270243914342</v>
      </c>
      <c r="N49">
        <v>5</v>
      </c>
    </row>
    <row r="50" spans="1:14" hidden="1" x14ac:dyDescent="0.25">
      <c r="A50">
        <v>49</v>
      </c>
      <c r="B50">
        <v>49</v>
      </c>
      <c r="C50">
        <v>22</v>
      </c>
      <c r="D50">
        <v>50.5</v>
      </c>
      <c r="E50">
        <v>0.51748251700000003</v>
      </c>
      <c r="F50">
        <v>0.17060607</v>
      </c>
      <c r="G50">
        <v>0.29817918900000001</v>
      </c>
      <c r="H50">
        <v>4.4176706827309236</v>
      </c>
      <c r="I50">
        <v>4.0271132376395533</v>
      </c>
      <c r="J50">
        <v>1.7588098405006711</v>
      </c>
      <c r="K50">
        <v>6.3786696530382283</v>
      </c>
      <c r="L50">
        <v>10.240155447567881</v>
      </c>
      <c r="M50">
        <v>3.8687697466879318</v>
      </c>
      <c r="N50">
        <v>5</v>
      </c>
    </row>
    <row r="51" spans="1:14" x14ac:dyDescent="0.25">
      <c r="A51">
        <v>50</v>
      </c>
      <c r="B51">
        <v>50</v>
      </c>
      <c r="C51">
        <v>6</v>
      </c>
      <c r="D51">
        <v>16</v>
      </c>
      <c r="E51">
        <v>0.43786982200000002</v>
      </c>
      <c r="F51">
        <v>1.7477166999999998E-2</v>
      </c>
      <c r="G51">
        <v>6.0493725999999998E-2</v>
      </c>
      <c r="H51">
        <v>1.2048192771084338</v>
      </c>
      <c r="I51">
        <v>1.2759170653907497</v>
      </c>
      <c r="J51">
        <v>1.4882237109314309</v>
      </c>
      <c r="K51">
        <v>1.294085933795365</v>
      </c>
      <c r="L51">
        <v>1.0490184016495052</v>
      </c>
      <c r="M51">
        <v>1.2952152430115056</v>
      </c>
      <c r="N51">
        <v>4</v>
      </c>
    </row>
    <row r="52" spans="1:14" x14ac:dyDescent="0.25">
      <c r="A52">
        <v>52</v>
      </c>
      <c r="B52">
        <v>52</v>
      </c>
      <c r="C52">
        <v>5</v>
      </c>
      <c r="D52">
        <v>15</v>
      </c>
      <c r="E52">
        <v>0.43529411800000001</v>
      </c>
      <c r="F52">
        <v>1.9349314999999999E-2</v>
      </c>
      <c r="G52">
        <v>6.0233889999999998E-2</v>
      </c>
      <c r="H52">
        <v>1.0040160642570282</v>
      </c>
      <c r="I52">
        <v>1.1961722488038278</v>
      </c>
      <c r="J52">
        <v>1.4794694566472868</v>
      </c>
      <c r="K52">
        <v>1.2885275042700677</v>
      </c>
      <c r="L52">
        <v>1.1613888849555993</v>
      </c>
      <c r="M52">
        <v>1.1992741041740458</v>
      </c>
      <c r="N52">
        <v>4</v>
      </c>
    </row>
    <row r="53" spans="1:14" x14ac:dyDescent="0.25">
      <c r="A53">
        <v>71</v>
      </c>
      <c r="B53">
        <v>73</v>
      </c>
      <c r="C53">
        <v>3</v>
      </c>
      <c r="D53">
        <v>4.5</v>
      </c>
      <c r="E53">
        <v>0.40217391299999999</v>
      </c>
      <c r="F53">
        <v>0</v>
      </c>
      <c r="G53">
        <v>1.2878608999999999E-2</v>
      </c>
      <c r="H53">
        <v>0.60240963855421692</v>
      </c>
      <c r="I53">
        <v>0.35885167464114831</v>
      </c>
      <c r="J53">
        <v>1.3669011271680525</v>
      </c>
      <c r="K53">
        <v>0.27550008663295744</v>
      </c>
      <c r="L53">
        <v>0</v>
      </c>
      <c r="M53">
        <v>0.68092174227672053</v>
      </c>
      <c r="N53">
        <v>4</v>
      </c>
    </row>
    <row r="54" spans="1:14" x14ac:dyDescent="0.25">
      <c r="A54">
        <v>40</v>
      </c>
      <c r="B54">
        <v>40</v>
      </c>
      <c r="C54">
        <v>3</v>
      </c>
      <c r="D54">
        <v>3</v>
      </c>
      <c r="E54">
        <v>0.37185929600000001</v>
      </c>
      <c r="F54">
        <v>7.3074790000000004E-3</v>
      </c>
      <c r="G54">
        <v>1.0600712999999999E-2</v>
      </c>
      <c r="H54">
        <v>0.60240963855421692</v>
      </c>
      <c r="I54">
        <v>0.23923444976076555</v>
      </c>
      <c r="J54">
        <v>1.2638683773860748</v>
      </c>
      <c r="K54">
        <v>0.22677117923768927</v>
      </c>
      <c r="L54">
        <v>0.43861112848937844</v>
      </c>
      <c r="M54">
        <v>0.6303546821887146</v>
      </c>
      <c r="N54">
        <v>4</v>
      </c>
    </row>
    <row r="55" spans="1:14" x14ac:dyDescent="0.25">
      <c r="A55" s="5">
        <v>55</v>
      </c>
      <c r="B55" s="5">
        <v>57</v>
      </c>
      <c r="C55" s="5">
        <v>2</v>
      </c>
      <c r="D55" s="5">
        <v>2</v>
      </c>
      <c r="E55" s="5">
        <v>0.35071089999999999</v>
      </c>
      <c r="F55" s="5">
        <v>0</v>
      </c>
      <c r="G55" s="5">
        <v>9.5545809999999995E-3</v>
      </c>
      <c r="H55" s="5">
        <v>0.40160642570281119</v>
      </c>
      <c r="I55" s="5">
        <v>0.15948963317384371</v>
      </c>
      <c r="J55" s="5">
        <v>1.1919896070437619</v>
      </c>
      <c r="K55" s="5">
        <v>0.20439225177514195</v>
      </c>
      <c r="L55" s="5">
        <v>0</v>
      </c>
      <c r="M55" s="5">
        <v>0.49642494488552114</v>
      </c>
      <c r="N55" s="5">
        <v>4</v>
      </c>
    </row>
    <row r="56" spans="1:14" x14ac:dyDescent="0.25">
      <c r="A56">
        <v>51</v>
      </c>
      <c r="B56">
        <v>51</v>
      </c>
      <c r="C56">
        <v>2</v>
      </c>
      <c r="D56">
        <v>2</v>
      </c>
      <c r="E56">
        <v>0.33333333300000001</v>
      </c>
      <c r="F56">
        <v>2.2919201000000001E-4</v>
      </c>
      <c r="G56">
        <v>3.1766670000000002E-3</v>
      </c>
      <c r="H56">
        <v>0.40160642570281119</v>
      </c>
      <c r="I56">
        <v>0.15948963317384371</v>
      </c>
      <c r="J56">
        <v>1.1329270593450544</v>
      </c>
      <c r="K56">
        <v>6.7955478243345788E-2</v>
      </c>
      <c r="L56">
        <v>1.3756613757884071E-2</v>
      </c>
      <c r="M56">
        <v>0.48084520477584164</v>
      </c>
      <c r="N56">
        <v>4</v>
      </c>
    </row>
    <row r="57" spans="1:14" hidden="1" x14ac:dyDescent="0.25">
      <c r="A57" s="5">
        <v>56</v>
      </c>
      <c r="B57" s="5">
        <v>58</v>
      </c>
      <c r="C57" s="5">
        <v>11</v>
      </c>
      <c r="D57" s="5">
        <v>17</v>
      </c>
      <c r="E57" s="5">
        <v>0.39572192499999997</v>
      </c>
      <c r="F57" s="5">
        <v>2.8446695000000001E-2</v>
      </c>
      <c r="G57" s="5">
        <v>0.113481076</v>
      </c>
      <c r="H57" s="5">
        <v>2.2088353413654618</v>
      </c>
      <c r="I57" s="5">
        <v>1.3556618819776716</v>
      </c>
      <c r="J57" s="5">
        <v>1.3449722317708146</v>
      </c>
      <c r="K57" s="5">
        <v>2.4275949575921771</v>
      </c>
      <c r="L57" s="5">
        <v>1.7074338490392047</v>
      </c>
      <c r="M57" s="5">
        <v>1.6763903896502901</v>
      </c>
      <c r="N57" s="5">
        <v>5</v>
      </c>
    </row>
    <row r="58" spans="1:14" hidden="1" x14ac:dyDescent="0.25">
      <c r="A58">
        <v>57</v>
      </c>
      <c r="B58">
        <v>59</v>
      </c>
      <c r="C58">
        <v>15</v>
      </c>
      <c r="D58">
        <v>55</v>
      </c>
      <c r="E58">
        <v>0.48366013099999999</v>
      </c>
      <c r="F58">
        <v>4.4492611000000001E-2</v>
      </c>
      <c r="G58">
        <v>0.35880012700000002</v>
      </c>
      <c r="H58">
        <v>3.0120481927710845</v>
      </c>
      <c r="I58">
        <v>4.3859649122807012</v>
      </c>
      <c r="J58">
        <v>1.6438549514526761</v>
      </c>
      <c r="K58">
        <v>7.6754769146587298</v>
      </c>
      <c r="L58">
        <v>2.6705453850977792</v>
      </c>
      <c r="M58">
        <v>3.1838449091817926</v>
      </c>
      <c r="N58">
        <v>5</v>
      </c>
    </row>
    <row r="59" spans="1:14" hidden="1" x14ac:dyDescent="0.25">
      <c r="A59">
        <v>58</v>
      </c>
      <c r="B59">
        <v>60</v>
      </c>
      <c r="C59">
        <v>11</v>
      </c>
      <c r="D59">
        <v>42</v>
      </c>
      <c r="E59">
        <v>0.39153439200000001</v>
      </c>
      <c r="F59">
        <v>1.1592359999999999E-3</v>
      </c>
      <c r="G59">
        <v>0.31729359000000001</v>
      </c>
      <c r="H59">
        <v>2.2088353413654618</v>
      </c>
      <c r="I59">
        <v>3.3492822966507179</v>
      </c>
      <c r="J59">
        <v>1.330739723413781</v>
      </c>
      <c r="K59">
        <v>6.7875662296356776</v>
      </c>
      <c r="L59">
        <v>6.9579920810653451E-2</v>
      </c>
      <c r="M59">
        <v>2.3486849632878912</v>
      </c>
      <c r="N59">
        <v>5</v>
      </c>
    </row>
    <row r="60" spans="1:14" hidden="1" x14ac:dyDescent="0.25">
      <c r="A60">
        <v>59</v>
      </c>
      <c r="B60">
        <v>61</v>
      </c>
      <c r="C60">
        <v>9</v>
      </c>
      <c r="D60">
        <v>21.5</v>
      </c>
      <c r="E60">
        <v>0.35922330099999999</v>
      </c>
      <c r="F60">
        <v>0</v>
      </c>
      <c r="G60">
        <v>0.17575748099999999</v>
      </c>
      <c r="H60">
        <v>1.8072289156626504</v>
      </c>
      <c r="I60">
        <v>1.7145135566188199</v>
      </c>
      <c r="J60">
        <v>1.2209213953713816</v>
      </c>
      <c r="K60">
        <v>3.7598160827687508</v>
      </c>
      <c r="L60">
        <v>0</v>
      </c>
      <c r="M60">
        <v>1.5754383749690473</v>
      </c>
      <c r="N60">
        <v>5</v>
      </c>
    </row>
    <row r="61" spans="1:14" hidden="1" x14ac:dyDescent="0.25">
      <c r="A61">
        <v>60</v>
      </c>
      <c r="B61">
        <v>62</v>
      </c>
      <c r="C61">
        <v>11</v>
      </c>
      <c r="D61">
        <v>33</v>
      </c>
      <c r="E61">
        <v>0.39153439200000001</v>
      </c>
      <c r="F61">
        <v>1.1592359999999999E-3</v>
      </c>
      <c r="G61">
        <v>0.26064115300000001</v>
      </c>
      <c r="H61">
        <v>2.2088353413654618</v>
      </c>
      <c r="I61">
        <v>2.6315789473684208</v>
      </c>
      <c r="J61">
        <v>1.330739723413781</v>
      </c>
      <c r="K61">
        <v>5.575653413471434</v>
      </c>
      <c r="L61">
        <v>6.9579920810653451E-2</v>
      </c>
      <c r="M61">
        <v>2.085369662877445</v>
      </c>
      <c r="N61">
        <v>5</v>
      </c>
    </row>
    <row r="62" spans="1:14" hidden="1" x14ac:dyDescent="0.25">
      <c r="A62">
        <v>61</v>
      </c>
      <c r="B62">
        <v>63</v>
      </c>
      <c r="C62">
        <v>13</v>
      </c>
      <c r="D62">
        <v>45.5</v>
      </c>
      <c r="E62">
        <v>0.4</v>
      </c>
      <c r="F62">
        <v>5.2948680000000003E-3</v>
      </c>
      <c r="G62">
        <v>0.32460893600000001</v>
      </c>
      <c r="H62">
        <v>2.6104417670682731</v>
      </c>
      <c r="I62">
        <v>3.6283891547049438</v>
      </c>
      <c r="J62">
        <v>1.3595124725735777</v>
      </c>
      <c r="K62">
        <v>6.9440566127779908</v>
      </c>
      <c r="L62">
        <v>0.31780974378199356</v>
      </c>
      <c r="M62">
        <v>2.60562189664308</v>
      </c>
      <c r="N62">
        <v>5</v>
      </c>
    </row>
    <row r="63" spans="1:14" hidden="1" x14ac:dyDescent="0.25">
      <c r="A63">
        <v>62</v>
      </c>
      <c r="B63">
        <v>64</v>
      </c>
      <c r="C63">
        <v>12</v>
      </c>
      <c r="D63">
        <v>37.5</v>
      </c>
      <c r="E63">
        <v>0.39361702100000001</v>
      </c>
      <c r="F63">
        <v>2.0433339999999999E-3</v>
      </c>
      <c r="G63">
        <v>0.281327045</v>
      </c>
      <c r="H63">
        <v>2.4096385542168677</v>
      </c>
      <c r="I63">
        <v>2.9904306220095696</v>
      </c>
      <c r="J63">
        <v>1.3378181236668898</v>
      </c>
      <c r="K63">
        <v>6.0181674332759023</v>
      </c>
      <c r="L63">
        <v>0.12264544744100059</v>
      </c>
      <c r="M63">
        <v>2.2895662348263746</v>
      </c>
      <c r="N63">
        <v>5</v>
      </c>
    </row>
    <row r="64" spans="1:14" hidden="1" x14ac:dyDescent="0.25">
      <c r="A64">
        <v>63</v>
      </c>
      <c r="B64">
        <v>65</v>
      </c>
      <c r="C64">
        <v>13</v>
      </c>
      <c r="D64">
        <v>44</v>
      </c>
      <c r="E64">
        <v>0.47741935499999999</v>
      </c>
      <c r="F64">
        <v>3.2079000000000003E-2</v>
      </c>
      <c r="G64">
        <v>0.32321307399999999</v>
      </c>
      <c r="H64">
        <v>2.6104417670682731</v>
      </c>
      <c r="I64">
        <v>3.5087719298245612</v>
      </c>
      <c r="J64">
        <v>1.6226439194263316</v>
      </c>
      <c r="K64">
        <v>6.9141962371793788</v>
      </c>
      <c r="L64">
        <v>1.925452866961475</v>
      </c>
      <c r="M64">
        <v>2.6935458508193277</v>
      </c>
      <c r="N64">
        <v>5</v>
      </c>
    </row>
    <row r="65" spans="1:14" hidden="1" x14ac:dyDescent="0.25">
      <c r="A65">
        <v>64</v>
      </c>
      <c r="B65">
        <v>66</v>
      </c>
      <c r="C65">
        <v>12</v>
      </c>
      <c r="D65">
        <v>39</v>
      </c>
      <c r="E65">
        <v>0.39361702100000001</v>
      </c>
      <c r="F65">
        <v>2.0433339999999999E-3</v>
      </c>
      <c r="G65">
        <v>0.29053073800000001</v>
      </c>
      <c r="H65">
        <v>2.4096385542168677</v>
      </c>
      <c r="I65">
        <v>3.1100478468899522</v>
      </c>
      <c r="J65">
        <v>1.3378181236668898</v>
      </c>
      <c r="K65">
        <v>6.2150534648995928</v>
      </c>
      <c r="L65">
        <v>0.12264544744100059</v>
      </c>
      <c r="M65">
        <v>2.3334011238507455</v>
      </c>
      <c r="N65">
        <v>5</v>
      </c>
    </row>
    <row r="66" spans="1:14" hidden="1" x14ac:dyDescent="0.25">
      <c r="A66">
        <v>65</v>
      </c>
      <c r="B66">
        <v>67</v>
      </c>
      <c r="C66">
        <v>10</v>
      </c>
      <c r="D66">
        <v>16</v>
      </c>
      <c r="E66">
        <v>0.36097561</v>
      </c>
      <c r="F66">
        <v>1.5867139E-4</v>
      </c>
      <c r="G66">
        <v>0.12458963100000001</v>
      </c>
      <c r="H66">
        <v>2.0080321285140563</v>
      </c>
      <c r="I66">
        <v>1.2759170653907497</v>
      </c>
      <c r="J66">
        <v>1.2268771102246387</v>
      </c>
      <c r="K66">
        <v>2.6652299277094449</v>
      </c>
      <c r="L66">
        <v>9.5238094323470898E-3</v>
      </c>
      <c r="M66">
        <v>1.48313474707723</v>
      </c>
      <c r="N66">
        <v>5</v>
      </c>
    </row>
    <row r="67" spans="1:14" hidden="1" x14ac:dyDescent="0.25">
      <c r="A67">
        <v>66</v>
      </c>
      <c r="B67">
        <v>68</v>
      </c>
      <c r="C67">
        <v>1</v>
      </c>
      <c r="D67">
        <v>2.5</v>
      </c>
      <c r="E67">
        <v>0.284615385</v>
      </c>
      <c r="F67">
        <v>0</v>
      </c>
      <c r="G67">
        <v>7.6343239999999996E-3</v>
      </c>
      <c r="H67">
        <v>0.20080321285140559</v>
      </c>
      <c r="I67">
        <v>0.1993620414673046</v>
      </c>
      <c r="J67">
        <v>0.96734541448457689</v>
      </c>
      <c r="K67">
        <v>0.16331398238614639</v>
      </c>
      <c r="L67">
        <v>0</v>
      </c>
      <c r="M67">
        <v>0.38352733245655424</v>
      </c>
      <c r="N67">
        <v>5</v>
      </c>
    </row>
    <row r="68" spans="1:14" hidden="1" x14ac:dyDescent="0.25">
      <c r="A68">
        <v>67</v>
      </c>
      <c r="B68">
        <v>69</v>
      </c>
      <c r="C68">
        <v>10</v>
      </c>
      <c r="D68">
        <v>23.5</v>
      </c>
      <c r="E68">
        <v>0.46835442999999999</v>
      </c>
      <c r="F68">
        <v>5.1969989999999999E-3</v>
      </c>
      <c r="G68">
        <v>4.5994436E-2</v>
      </c>
      <c r="H68">
        <v>2.0080321285140563</v>
      </c>
      <c r="I68">
        <v>1.8740031897926632</v>
      </c>
      <c r="J68">
        <v>1.5918342229252216</v>
      </c>
      <c r="K68">
        <v>0.98391612810312179</v>
      </c>
      <c r="L68">
        <v>0.31193542891442744</v>
      </c>
      <c r="M68">
        <v>1.7789874955762655</v>
      </c>
      <c r="N68">
        <v>3</v>
      </c>
    </row>
    <row r="69" spans="1:14" hidden="1" x14ac:dyDescent="0.25">
      <c r="A69">
        <v>68</v>
      </c>
      <c r="B69">
        <v>70</v>
      </c>
      <c r="C69">
        <v>10</v>
      </c>
      <c r="D69">
        <v>25</v>
      </c>
      <c r="E69">
        <v>0.46835442999999999</v>
      </c>
      <c r="F69">
        <v>5.1969989999999999E-3</v>
      </c>
      <c r="G69">
        <v>4.9740438999999997E-2</v>
      </c>
      <c r="H69">
        <v>2.0080321285140563</v>
      </c>
      <c r="I69">
        <v>1.9936204146730463</v>
      </c>
      <c r="J69">
        <v>1.5918342229252216</v>
      </c>
      <c r="K69">
        <v>1.0640508810898239</v>
      </c>
      <c r="L69">
        <v>0.31193542891442744</v>
      </c>
      <c r="M69">
        <v>1.8216548718142667</v>
      </c>
      <c r="N69">
        <v>3</v>
      </c>
    </row>
    <row r="70" spans="1:14" hidden="1" x14ac:dyDescent="0.25">
      <c r="A70">
        <v>69</v>
      </c>
      <c r="B70">
        <v>71</v>
      </c>
      <c r="C70">
        <v>10</v>
      </c>
      <c r="D70">
        <v>22</v>
      </c>
      <c r="E70">
        <v>0.45679012299999999</v>
      </c>
      <c r="F70">
        <v>5.0929809999999999E-3</v>
      </c>
      <c r="G70">
        <v>4.6556309999999997E-2</v>
      </c>
      <c r="H70">
        <v>2.0080321285140563</v>
      </c>
      <c r="I70">
        <v>1.7543859649122806</v>
      </c>
      <c r="J70">
        <v>1.5525296739172967</v>
      </c>
      <c r="K70">
        <v>0.99593577523091392</v>
      </c>
      <c r="L70">
        <v>0.30569203740236039</v>
      </c>
      <c r="M70">
        <v>1.7271657904269457</v>
      </c>
      <c r="N70">
        <v>3</v>
      </c>
    </row>
    <row r="71" spans="1:14" hidden="1" x14ac:dyDescent="0.25">
      <c r="A71">
        <v>70</v>
      </c>
      <c r="B71">
        <v>72</v>
      </c>
      <c r="C71">
        <v>9</v>
      </c>
      <c r="D71">
        <v>13.5</v>
      </c>
      <c r="E71">
        <v>0.46250000000000002</v>
      </c>
      <c r="F71">
        <v>4.0505050000000003E-3</v>
      </c>
      <c r="G71">
        <v>3.0148219E-2</v>
      </c>
      <c r="H71">
        <v>1.8072289156626504</v>
      </c>
      <c r="I71">
        <v>1.0765550239234449</v>
      </c>
      <c r="J71">
        <v>1.5719362964131993</v>
      </c>
      <c r="K71">
        <v>0.64493276768705188</v>
      </c>
      <c r="L71">
        <v>0.24312031125944666</v>
      </c>
      <c r="M71">
        <v>1.4184825930856815</v>
      </c>
      <c r="N71">
        <v>3</v>
      </c>
    </row>
    <row r="72" spans="1:14" x14ac:dyDescent="0.25">
      <c r="A72">
        <v>53</v>
      </c>
      <c r="B72">
        <v>53</v>
      </c>
      <c r="C72">
        <v>2</v>
      </c>
      <c r="D72">
        <v>2</v>
      </c>
      <c r="E72">
        <v>0.312236287</v>
      </c>
      <c r="F72">
        <v>1.8511662E-4</v>
      </c>
      <c r="G72">
        <v>1.9061320000000001E-3</v>
      </c>
      <c r="H72">
        <v>0.40160642570281119</v>
      </c>
      <c r="I72">
        <v>0.15948963317384371</v>
      </c>
      <c r="J72">
        <v>1.0612228164164081</v>
      </c>
      <c r="K72">
        <v>4.0776106420643138E-2</v>
      </c>
      <c r="L72">
        <v>1.11111109043679E-2</v>
      </c>
      <c r="M72">
        <v>0.46254153021131239</v>
      </c>
      <c r="N72">
        <v>4</v>
      </c>
    </row>
    <row r="73" spans="1:14" hidden="1" x14ac:dyDescent="0.25">
      <c r="A73">
        <v>72</v>
      </c>
      <c r="B73">
        <v>74</v>
      </c>
      <c r="C73">
        <v>2</v>
      </c>
      <c r="D73">
        <v>5</v>
      </c>
      <c r="E73">
        <v>0.34418604699999999</v>
      </c>
      <c r="F73">
        <v>0</v>
      </c>
      <c r="G73">
        <v>2.1506535E-2</v>
      </c>
      <c r="H73">
        <v>0.40160642570281119</v>
      </c>
      <c r="I73">
        <v>0.3987240829346092</v>
      </c>
      <c r="J73">
        <v>1.169813059455739</v>
      </c>
      <c r="K73">
        <v>0.46006927112040841</v>
      </c>
      <c r="L73">
        <v>0</v>
      </c>
      <c r="M73">
        <v>0.57716963559823597</v>
      </c>
      <c r="N73">
        <v>5</v>
      </c>
    </row>
    <row r="74" spans="1:14" hidden="1" x14ac:dyDescent="0.25">
      <c r="A74">
        <v>73</v>
      </c>
      <c r="B74">
        <v>75</v>
      </c>
      <c r="C74">
        <v>2</v>
      </c>
      <c r="D74">
        <v>5</v>
      </c>
      <c r="E74">
        <v>0.34418604699999999</v>
      </c>
      <c r="F74">
        <v>0</v>
      </c>
      <c r="G74">
        <v>2.1506535E-2</v>
      </c>
      <c r="H74">
        <v>0.40160642570281119</v>
      </c>
      <c r="I74">
        <v>0.3987240829346092</v>
      </c>
      <c r="J74">
        <v>1.169813059455739</v>
      </c>
      <c r="K74">
        <v>0.46006927112040841</v>
      </c>
      <c r="L74">
        <v>0</v>
      </c>
      <c r="M74">
        <v>0.57716963559823597</v>
      </c>
      <c r="N74">
        <v>5</v>
      </c>
    </row>
    <row r="75" spans="1:14" hidden="1" x14ac:dyDescent="0.25">
      <c r="A75">
        <v>74</v>
      </c>
      <c r="B75">
        <v>76</v>
      </c>
      <c r="C75">
        <v>7</v>
      </c>
      <c r="D75">
        <v>11.5</v>
      </c>
      <c r="E75">
        <v>0.38341968900000001</v>
      </c>
      <c r="F75">
        <v>4.6279155999999998E-4</v>
      </c>
      <c r="G75">
        <v>2.4808255000000001E-2</v>
      </c>
      <c r="H75">
        <v>1.4056224899598393</v>
      </c>
      <c r="I75">
        <v>0.91706539074960136</v>
      </c>
      <c r="J75">
        <v>1.3031596235644556</v>
      </c>
      <c r="K75">
        <v>0.53069989171287835</v>
      </c>
      <c r="L75">
        <v>2.7777777861141974E-2</v>
      </c>
      <c r="M75">
        <v>1.1451487741709925</v>
      </c>
      <c r="N75">
        <v>3</v>
      </c>
    </row>
    <row r="76" spans="1:14" hidden="1" x14ac:dyDescent="0.25">
      <c r="A76">
        <v>75</v>
      </c>
      <c r="B76">
        <v>77</v>
      </c>
      <c r="C76">
        <v>7</v>
      </c>
      <c r="D76">
        <v>7</v>
      </c>
      <c r="E76">
        <v>0.35576923100000002</v>
      </c>
      <c r="F76">
        <v>0</v>
      </c>
      <c r="G76">
        <v>5.3852791999999997E-2</v>
      </c>
      <c r="H76">
        <v>1.4056224899598393</v>
      </c>
      <c r="I76">
        <v>0.55821371610845294</v>
      </c>
      <c r="J76">
        <v>1.2091817672560259</v>
      </c>
      <c r="K76">
        <v>1.1520226183919893</v>
      </c>
      <c r="L76">
        <v>0</v>
      </c>
      <c r="M76">
        <v>1.0011583401218285</v>
      </c>
      <c r="N76">
        <v>5</v>
      </c>
    </row>
  </sheetData>
  <autoFilter ref="A1:N76" xr:uid="{74FE1E71-7670-40BE-8ACA-956FE7771DC3}">
    <filterColumn colId="13">
      <filters>
        <filter val="4"/>
      </filters>
    </filterColumn>
    <sortState xmlns:xlrd2="http://schemas.microsoft.com/office/spreadsheetml/2017/richdata2" ref="A28:N72">
      <sortCondition descending="1" ref="M1:M76"/>
    </sortState>
  </autoFilter>
  <mergeCells count="1">
    <mergeCell ref="S31:T31"/>
  </mergeCell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D609-C41C-4E4C-8561-ABB1055B0580}">
  <dimension ref="A1:N21"/>
  <sheetViews>
    <sheetView workbookViewId="0">
      <selection activeCell="C35" sqref="C35:C36"/>
    </sheetView>
  </sheetViews>
  <sheetFormatPr baseColWidth="10" defaultRowHeight="15" x14ac:dyDescent="0.25"/>
  <sheetData>
    <row r="1" spans="1:14" x14ac:dyDescent="0.25">
      <c r="A1" s="10" t="s">
        <v>0</v>
      </c>
      <c r="B1" s="10" t="s">
        <v>1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12</v>
      </c>
    </row>
    <row r="2" spans="1:14" x14ac:dyDescent="0.25">
      <c r="A2">
        <v>7</v>
      </c>
      <c r="B2">
        <v>56</v>
      </c>
      <c r="C2">
        <v>5</v>
      </c>
      <c r="D2">
        <v>15.5</v>
      </c>
      <c r="E2">
        <v>0.72727272700000001</v>
      </c>
      <c r="F2">
        <v>0.27380952400000003</v>
      </c>
      <c r="G2">
        <v>0.54946624200000005</v>
      </c>
      <c r="H2">
        <f>C2/$C$11</f>
        <v>0.19230769230769232</v>
      </c>
      <c r="I2">
        <f>D2/$D$11</f>
        <v>0.24603174603174602</v>
      </c>
      <c r="J2">
        <f>E2/$E$11</f>
        <v>0.14193556257389384</v>
      </c>
      <c r="K2">
        <f>F2/$F$11</f>
        <v>0.25555555559703702</v>
      </c>
      <c r="L2">
        <f>G2/$G$11</f>
        <v>0.24022653451997078</v>
      </c>
      <c r="M2">
        <f>0.35*H2+0.35*I2+0.25*J2+0.04*L2+0.01*K2</f>
        <v>0.20106731099904607</v>
      </c>
    </row>
    <row r="3" spans="1:14" x14ac:dyDescent="0.25">
      <c r="A3">
        <v>3</v>
      </c>
      <c r="B3">
        <v>50</v>
      </c>
      <c r="C3">
        <v>5</v>
      </c>
      <c r="D3">
        <v>13.5</v>
      </c>
      <c r="E3">
        <v>0.72727272700000001</v>
      </c>
      <c r="F3">
        <v>0.31547618999999999</v>
      </c>
      <c r="G3">
        <v>0.49593159399999998</v>
      </c>
      <c r="H3">
        <f>C3/$C$11</f>
        <v>0.19230769230769232</v>
      </c>
      <c r="I3">
        <f>D3/$D$11</f>
        <v>0.21428571428571427</v>
      </c>
      <c r="J3">
        <f>E3/$E$11</f>
        <v>0.14193556257389384</v>
      </c>
      <c r="K3">
        <f>F3/$F$11</f>
        <v>0.29444444384296292</v>
      </c>
      <c r="L3">
        <f>G3/$G$11</f>
        <v>0.21682119678898329</v>
      </c>
      <c r="M3">
        <f>0.35*H3+0.35*I3+0.25*J3+0.04*L3+0.01*K3</f>
        <v>0.18940887526115471</v>
      </c>
    </row>
    <row r="4" spans="1:14" x14ac:dyDescent="0.25">
      <c r="A4">
        <v>5</v>
      </c>
      <c r="B4">
        <v>52</v>
      </c>
      <c r="C4">
        <v>4</v>
      </c>
      <c r="D4">
        <v>12.5</v>
      </c>
      <c r="E4">
        <v>0.66666666699999999</v>
      </c>
      <c r="F4">
        <v>0.18452381000000001</v>
      </c>
      <c r="G4">
        <v>0.49079859999999997</v>
      </c>
      <c r="H4">
        <f>C4/$C$11</f>
        <v>0.15384615384615385</v>
      </c>
      <c r="I4">
        <f>D4/$D$11</f>
        <v>0.1984126984126984</v>
      </c>
      <c r="J4">
        <f>E4/$E$11</f>
        <v>0.13010759913991349</v>
      </c>
      <c r="K4">
        <f>F4/$F$11</f>
        <v>0.17222222257481481</v>
      </c>
      <c r="L4">
        <f>G4/$G$11</f>
        <v>0.21457705280691894</v>
      </c>
      <c r="M4">
        <f>0.35*H4+0.35*I4+0.25*J4+0.04*L4+0.01*K4</f>
        <v>0.16612280241360156</v>
      </c>
    </row>
    <row r="5" spans="1:14" x14ac:dyDescent="0.25">
      <c r="A5">
        <v>1</v>
      </c>
      <c r="B5">
        <v>27</v>
      </c>
      <c r="C5">
        <v>4</v>
      </c>
      <c r="D5">
        <v>12</v>
      </c>
      <c r="E5">
        <v>0.66666666699999999</v>
      </c>
      <c r="F5">
        <v>0.25</v>
      </c>
      <c r="G5">
        <v>0.43458925900000001</v>
      </c>
      <c r="H5">
        <f>C5/$C$11</f>
        <v>0.15384615384615385</v>
      </c>
      <c r="I5">
        <f>D5/$D$11</f>
        <v>0.19047619047619047</v>
      </c>
      <c r="J5">
        <f>E5/$E$11</f>
        <v>0.13010759913991349</v>
      </c>
      <c r="K5">
        <f>F5/$F$11</f>
        <v>0.23333333320888888</v>
      </c>
      <c r="L5">
        <f>G5/$G$11</f>
        <v>0.19000233981466691</v>
      </c>
      <c r="M5">
        <f>0.35*H5+0.35*I5+0.25*J5+0.04*L5+0.01*K5</f>
        <v>0.16297314722247444</v>
      </c>
    </row>
    <row r="6" spans="1:14" x14ac:dyDescent="0.25">
      <c r="A6" s="5">
        <v>8</v>
      </c>
      <c r="B6" s="5">
        <v>57</v>
      </c>
      <c r="C6" s="5">
        <v>2</v>
      </c>
      <c r="D6" s="5">
        <v>2</v>
      </c>
      <c r="E6" s="5">
        <v>0.5</v>
      </c>
      <c r="F6" s="5">
        <v>0</v>
      </c>
      <c r="G6" s="5">
        <v>8.7912670999999998E-2</v>
      </c>
      <c r="H6" s="5">
        <f>C6/$C$11</f>
        <v>7.6923076923076927E-2</v>
      </c>
      <c r="I6" s="5">
        <f>D6/$D$11</f>
        <v>3.1746031746031744E-2</v>
      </c>
      <c r="J6" s="5">
        <f>E6/$E$11</f>
        <v>9.7580699306144769E-2</v>
      </c>
      <c r="K6" s="5">
        <f>F6/$F$11</f>
        <v>0</v>
      </c>
      <c r="L6" s="5">
        <f>G6/$G$11</f>
        <v>3.8435402724384893E-2</v>
      </c>
      <c r="M6" s="5">
        <f>0.35*H6+0.35*I6+0.25*J6+0.04*L6+0.01*K6</f>
        <v>6.3966778969699628E-2</v>
      </c>
      <c r="N6" s="3" t="s">
        <v>30</v>
      </c>
    </row>
    <row r="7" spans="1:14" x14ac:dyDescent="0.25">
      <c r="A7">
        <v>2</v>
      </c>
      <c r="B7">
        <v>40</v>
      </c>
      <c r="C7">
        <v>2</v>
      </c>
      <c r="D7">
        <v>2</v>
      </c>
      <c r="E7">
        <v>0.5</v>
      </c>
      <c r="F7">
        <v>2.9761905000000002E-2</v>
      </c>
      <c r="G7">
        <v>5.0032075000000002E-2</v>
      </c>
      <c r="H7">
        <f>C7/$C$11</f>
        <v>7.6923076923076927E-2</v>
      </c>
      <c r="I7">
        <f>D7/$D$11</f>
        <v>3.1746031746031744E-2</v>
      </c>
      <c r="J7">
        <f>E7/$E$11</f>
        <v>9.7580699306144769E-2</v>
      </c>
      <c r="K7">
        <f>F7/$F$11</f>
        <v>2.7777777985185183E-2</v>
      </c>
      <c r="L7">
        <f>G7/$G$11</f>
        <v>2.1874013494159784E-2</v>
      </c>
      <c r="M7">
        <f>0.35*H7+0.35*I7+0.25*J7+0.04*L7+0.01*K7</f>
        <v>6.3582101180342479E-2</v>
      </c>
    </row>
    <row r="8" spans="1:14" x14ac:dyDescent="0.25">
      <c r="A8">
        <v>6</v>
      </c>
      <c r="B8">
        <v>53</v>
      </c>
      <c r="C8">
        <v>2</v>
      </c>
      <c r="D8">
        <v>2</v>
      </c>
      <c r="E8">
        <v>0.47058823500000002</v>
      </c>
      <c r="F8">
        <v>1.7857142999999999E-2</v>
      </c>
      <c r="G8">
        <v>4.5481105000000001E-2</v>
      </c>
      <c r="H8">
        <f>C8/$C$11</f>
        <v>7.6923076923076927E-2</v>
      </c>
      <c r="I8">
        <f>D8/$D$11</f>
        <v>3.1746031746031744E-2</v>
      </c>
      <c r="J8">
        <f>E8/$E$11</f>
        <v>9.184065811308878E-2</v>
      </c>
      <c r="K8">
        <f>F8/$F$11</f>
        <v>1.6666666791111107E-2</v>
      </c>
      <c r="L8">
        <f>G8/$G$11</f>
        <v>1.9884330292103576E-2</v>
      </c>
      <c r="M8">
        <f>0.35*H8+0.35*I8+0.25*J8+0.04*L8+0.01*K8</f>
        <v>6.1956392442055488E-2</v>
      </c>
    </row>
    <row r="9" spans="1:14" x14ac:dyDescent="0.25">
      <c r="A9">
        <v>9</v>
      </c>
      <c r="B9">
        <v>73</v>
      </c>
      <c r="C9">
        <v>1</v>
      </c>
      <c r="D9">
        <v>2.5</v>
      </c>
      <c r="E9">
        <v>0.42105263199999998</v>
      </c>
      <c r="F9">
        <v>0</v>
      </c>
      <c r="G9">
        <v>9.1366848000000001E-2</v>
      </c>
      <c r="H9">
        <f>C9/$C$11</f>
        <v>3.8461538461538464E-2</v>
      </c>
      <c r="I9">
        <f>D9/$D$11</f>
        <v>3.968253968253968E-2</v>
      </c>
      <c r="J9">
        <f>E9/$E$11</f>
        <v>8.2173220550505646E-2</v>
      </c>
      <c r="K9">
        <f>F9/$F$11</f>
        <v>0</v>
      </c>
      <c r="L9">
        <f>G9/$G$11</f>
        <v>3.9945568239391348E-2</v>
      </c>
      <c r="M9">
        <f>0.35*H9+0.35*I9+0.25*J9+0.04*L9+0.01*K9</f>
        <v>4.9491555217629414E-2</v>
      </c>
    </row>
    <row r="10" spans="1:14" x14ac:dyDescent="0.25">
      <c r="A10">
        <v>4</v>
      </c>
      <c r="B10">
        <v>51</v>
      </c>
      <c r="C10">
        <v>1</v>
      </c>
      <c r="D10">
        <v>1</v>
      </c>
      <c r="E10">
        <v>0.44444444399999999</v>
      </c>
      <c r="F10">
        <v>0</v>
      </c>
      <c r="G10">
        <v>4.1705328E-2</v>
      </c>
      <c r="H10">
        <f>C10/$C$11</f>
        <v>3.8461538461538464E-2</v>
      </c>
      <c r="I10">
        <f>D10/$D$11</f>
        <v>1.5873015873015872E-2</v>
      </c>
      <c r="J10">
        <f>E10/$E$11</f>
        <v>8.6738399296501387E-2</v>
      </c>
      <c r="K10">
        <f>F10/$F$11</f>
        <v>0</v>
      </c>
      <c r="L10">
        <f>G10/$G$11</f>
        <v>1.8233561319420787E-2</v>
      </c>
      <c r="M10">
        <f>0.35*H10+0.35*I10+0.25*J10+0.04*L10+0.01*K10</f>
        <v>4.14310362939962E-2</v>
      </c>
    </row>
    <row r="11" spans="1:14" x14ac:dyDescent="0.25">
      <c r="C11">
        <f>SUM(C2:C10)</f>
        <v>26</v>
      </c>
      <c r="D11">
        <f>SUM(D2:D10)</f>
        <v>63</v>
      </c>
      <c r="E11">
        <f>SUM(E2:E10)</f>
        <v>5.1239640990000002</v>
      </c>
      <c r="F11">
        <f>SUM(F2:F10)</f>
        <v>1.0714285720000001</v>
      </c>
      <c r="G11">
        <f>SUM(G2:G10)</f>
        <v>2.2872837219999993</v>
      </c>
    </row>
    <row r="15" spans="1:14" x14ac:dyDescent="0.25">
      <c r="D15" s="3" t="s">
        <v>31</v>
      </c>
    </row>
    <row r="16" spans="1:14" x14ac:dyDescent="0.25">
      <c r="D16" t="s">
        <v>32</v>
      </c>
    </row>
    <row r="17" spans="4:4" x14ac:dyDescent="0.25">
      <c r="D17" t="s">
        <v>33</v>
      </c>
    </row>
    <row r="18" spans="4:4" x14ac:dyDescent="0.25">
      <c r="D18" t="s">
        <v>34</v>
      </c>
    </row>
    <row r="19" spans="4:4" x14ac:dyDescent="0.25">
      <c r="D19" t="s">
        <v>35</v>
      </c>
    </row>
    <row r="21" spans="4:4" x14ac:dyDescent="0.25">
      <c r="D2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9B00-4EAE-4426-8E9B-5B11E5079CDA}">
  <dimension ref="A1:M19"/>
  <sheetViews>
    <sheetView tabSelected="1" workbookViewId="0">
      <selection activeCell="G23" sqref="G23"/>
    </sheetView>
  </sheetViews>
  <sheetFormatPr baseColWidth="10" defaultRowHeight="15" x14ac:dyDescent="0.25"/>
  <sheetData>
    <row r="1" spans="1:13" x14ac:dyDescent="0.25">
      <c r="A1" s="10" t="s">
        <v>0</v>
      </c>
      <c r="B1" s="10" t="s">
        <v>1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12</v>
      </c>
    </row>
    <row r="2" spans="1:13" x14ac:dyDescent="0.25">
      <c r="A2">
        <v>1</v>
      </c>
      <c r="B2">
        <v>47</v>
      </c>
      <c r="C2">
        <v>1</v>
      </c>
      <c r="D2">
        <v>1</v>
      </c>
      <c r="E2">
        <v>0.34782608700000001</v>
      </c>
      <c r="F2">
        <v>0</v>
      </c>
      <c r="G2" s="4">
        <v>6.8917021000000005E-4</v>
      </c>
      <c r="H2">
        <f>C2*100/$C$19</f>
        <v>0.75757575757575757</v>
      </c>
      <c r="I2">
        <f>D2*100/$D$19</f>
        <v>0.26525198938992045</v>
      </c>
      <c r="J2">
        <f>E2*100/$E$19</f>
        <v>3.2335778668972504</v>
      </c>
      <c r="K2">
        <f>F2*100/$F$19</f>
        <v>0</v>
      </c>
      <c r="L2" s="4">
        <f>G2*100/$G$19</f>
        <v>2.0669005703182221E-2</v>
      </c>
      <c r="M2">
        <f>0.35*H2+0.35*I2+0.25*J2+0.04*L2+0.01*K2</f>
        <v>1.1672109383904272</v>
      </c>
    </row>
    <row r="3" spans="1:13" x14ac:dyDescent="0.25">
      <c r="A3">
        <v>2</v>
      </c>
      <c r="B3">
        <v>48</v>
      </c>
      <c r="C3">
        <v>2</v>
      </c>
      <c r="D3">
        <v>3.5</v>
      </c>
      <c r="E3">
        <v>0.51612903200000004</v>
      </c>
      <c r="F3">
        <v>0.125</v>
      </c>
      <c r="G3">
        <v>2.2966787999999998E-2</v>
      </c>
      <c r="H3">
        <f>C3*100/$C$19</f>
        <v>1.5151515151515151</v>
      </c>
      <c r="I3">
        <f t="shared" ref="I3:I18" si="0">D3*100/$D$19</f>
        <v>0.92838196286472152</v>
      </c>
      <c r="J3">
        <f t="shared" ref="J3:J18" si="1">E3*100/$E$19</f>
        <v>4.7982123156228447</v>
      </c>
      <c r="K3">
        <f t="shared" ref="K3:K18" si="2">F3*100/$F$19</f>
        <v>16.483516469025478</v>
      </c>
      <c r="L3" s="4">
        <f t="shared" ref="L3:L18" si="3">G3*100/$G$19</f>
        <v>0.68880033592249579</v>
      </c>
      <c r="M3">
        <f t="shared" ref="M3:M18" si="4">0.35*H3+0.35*I3+0.25*J3+0.04*L3+0.01*K3</f>
        <v>2.2471769743385486</v>
      </c>
    </row>
    <row r="4" spans="1:13" x14ac:dyDescent="0.25">
      <c r="A4">
        <v>3</v>
      </c>
      <c r="B4">
        <v>49</v>
      </c>
      <c r="C4">
        <v>14</v>
      </c>
      <c r="D4">
        <v>39</v>
      </c>
      <c r="E4">
        <v>0.88888888899999996</v>
      </c>
      <c r="F4">
        <v>0.443849206</v>
      </c>
      <c r="G4">
        <v>0.30587414200000002</v>
      </c>
      <c r="H4">
        <f t="shared" ref="H4:H19" si="5">C4*100/$C$19</f>
        <v>10.606060606060606</v>
      </c>
      <c r="I4">
        <f t="shared" si="0"/>
        <v>10.344827586206897</v>
      </c>
      <c r="J4">
        <f t="shared" si="1"/>
        <v>8.2635878820707518</v>
      </c>
      <c r="K4">
        <f t="shared" si="2"/>
        <v>58.529565574919062</v>
      </c>
      <c r="L4" s="4">
        <f t="shared" si="3"/>
        <v>9.1735166345248267</v>
      </c>
      <c r="M4">
        <f t="shared" si="4"/>
        <v>10.350944158941497</v>
      </c>
    </row>
    <row r="5" spans="1:13" x14ac:dyDescent="0.25">
      <c r="A5">
        <v>4</v>
      </c>
      <c r="B5">
        <v>58</v>
      </c>
      <c r="C5">
        <v>9</v>
      </c>
      <c r="D5">
        <v>15</v>
      </c>
      <c r="E5">
        <v>0.66666666699999999</v>
      </c>
      <c r="F5">
        <v>0.125</v>
      </c>
      <c r="G5">
        <v>0.12800726000000001</v>
      </c>
      <c r="H5">
        <f t="shared" si="5"/>
        <v>6.8181818181818183</v>
      </c>
      <c r="I5">
        <f t="shared" si="0"/>
        <v>3.9787798408488064</v>
      </c>
      <c r="J5">
        <f t="shared" si="1"/>
        <v>6.1976909138771967</v>
      </c>
      <c r="K5">
        <f t="shared" si="2"/>
        <v>16.483516469025478</v>
      </c>
      <c r="L5" s="4">
        <f t="shared" si="3"/>
        <v>3.8390846681964526</v>
      </c>
      <c r="M5">
        <f t="shared" si="4"/>
        <v>5.6467578605481297</v>
      </c>
    </row>
    <row r="6" spans="1:13" x14ac:dyDescent="0.25">
      <c r="A6">
        <v>5</v>
      </c>
      <c r="B6">
        <v>59</v>
      </c>
      <c r="C6">
        <v>11</v>
      </c>
      <c r="D6">
        <v>40.5</v>
      </c>
      <c r="E6">
        <v>0.72727272700000001</v>
      </c>
      <c r="F6">
        <v>1.0515873E-2</v>
      </c>
      <c r="G6">
        <v>0.36085435100000002</v>
      </c>
      <c r="H6">
        <f t="shared" si="5"/>
        <v>8.3333333333333339</v>
      </c>
      <c r="I6">
        <f t="shared" si="0"/>
        <v>10.742705570291777</v>
      </c>
      <c r="J6">
        <f t="shared" si="1"/>
        <v>6.7611173546773289</v>
      </c>
      <c r="K6">
        <f t="shared" si="2"/>
        <v>1.3867085262534431</v>
      </c>
      <c r="L6" s="4">
        <f t="shared" si="3"/>
        <v>10.82243621475908</v>
      </c>
      <c r="M6">
        <f t="shared" si="4"/>
        <v>8.8136574887910193</v>
      </c>
    </row>
    <row r="7" spans="1:13" x14ac:dyDescent="0.25">
      <c r="A7">
        <v>6</v>
      </c>
      <c r="B7">
        <v>60</v>
      </c>
      <c r="C7">
        <v>10</v>
      </c>
      <c r="D7">
        <v>37.5</v>
      </c>
      <c r="E7">
        <v>0.69565217400000001</v>
      </c>
      <c r="F7">
        <v>4.1666669999999998E-3</v>
      </c>
      <c r="G7">
        <v>0.34682895600000002</v>
      </c>
      <c r="H7">
        <f t="shared" si="5"/>
        <v>7.5757575757575761</v>
      </c>
      <c r="I7">
        <f t="shared" si="0"/>
        <v>9.9469496021220163</v>
      </c>
      <c r="J7">
        <f t="shared" si="1"/>
        <v>6.4671557337945007</v>
      </c>
      <c r="K7">
        <f t="shared" si="2"/>
        <v>0.54945059292355991</v>
      </c>
      <c r="L7" s="4">
        <f t="shared" si="3"/>
        <v>10.401798518819808</v>
      </c>
      <c r="M7">
        <f t="shared" si="4"/>
        <v>8.1713028923885087</v>
      </c>
    </row>
    <row r="8" spans="1:13" x14ac:dyDescent="0.25">
      <c r="A8">
        <v>7</v>
      </c>
      <c r="B8">
        <v>61</v>
      </c>
      <c r="C8">
        <v>9</v>
      </c>
      <c r="D8">
        <v>21.5</v>
      </c>
      <c r="E8">
        <v>0.64</v>
      </c>
      <c r="F8">
        <v>0</v>
      </c>
      <c r="G8">
        <v>0.21435020900000001</v>
      </c>
      <c r="H8">
        <f t="shared" si="5"/>
        <v>6.8181818181818183</v>
      </c>
      <c r="I8">
        <f t="shared" si="0"/>
        <v>5.7029177718832891</v>
      </c>
      <c r="J8">
        <f t="shared" si="1"/>
        <v>5.9497832743472179</v>
      </c>
      <c r="K8">
        <f t="shared" si="2"/>
        <v>0</v>
      </c>
      <c r="L8" s="4">
        <f t="shared" si="3"/>
        <v>6.4286088226293199</v>
      </c>
      <c r="M8">
        <f t="shared" si="4"/>
        <v>6.1269750280147646</v>
      </c>
    </row>
    <row r="9" spans="1:13" x14ac:dyDescent="0.25">
      <c r="A9">
        <v>8</v>
      </c>
      <c r="B9">
        <v>62</v>
      </c>
      <c r="C9">
        <v>10</v>
      </c>
      <c r="D9">
        <v>32</v>
      </c>
      <c r="E9">
        <v>0.69565217400000001</v>
      </c>
      <c r="F9">
        <v>4.1666669999999998E-3</v>
      </c>
      <c r="G9">
        <v>0.30801053</v>
      </c>
      <c r="H9">
        <f t="shared" si="5"/>
        <v>7.5757575757575761</v>
      </c>
      <c r="I9">
        <f t="shared" si="0"/>
        <v>8.4880636604774544</v>
      </c>
      <c r="J9">
        <f t="shared" si="1"/>
        <v>6.4671557337945007</v>
      </c>
      <c r="K9">
        <f t="shared" si="2"/>
        <v>0.54945059292355991</v>
      </c>
      <c r="L9" s="4">
        <f t="shared" si="3"/>
        <v>9.2375893630256858</v>
      </c>
      <c r="M9">
        <f t="shared" si="4"/>
        <v>7.6141244465811475</v>
      </c>
    </row>
    <row r="10" spans="1:13" x14ac:dyDescent="0.25">
      <c r="A10">
        <v>9</v>
      </c>
      <c r="B10">
        <v>63</v>
      </c>
      <c r="C10">
        <v>11</v>
      </c>
      <c r="D10">
        <v>40</v>
      </c>
      <c r="E10">
        <v>0.72727272700000001</v>
      </c>
      <c r="F10">
        <v>1.0515873E-2</v>
      </c>
      <c r="G10">
        <v>0.35459690799999999</v>
      </c>
      <c r="H10">
        <f t="shared" si="5"/>
        <v>8.3333333333333339</v>
      </c>
      <c r="I10">
        <f t="shared" si="0"/>
        <v>10.610079575596817</v>
      </c>
      <c r="J10">
        <f t="shared" si="1"/>
        <v>6.7611173546773289</v>
      </c>
      <c r="K10">
        <f t="shared" si="2"/>
        <v>1.3867085262534431</v>
      </c>
      <c r="L10" s="4">
        <f t="shared" si="3"/>
        <v>10.634768316208532</v>
      </c>
      <c r="M10">
        <f t="shared" si="4"/>
        <v>8.7597316747057619</v>
      </c>
    </row>
    <row r="11" spans="1:13" x14ac:dyDescent="0.25">
      <c r="A11">
        <v>10</v>
      </c>
      <c r="B11">
        <v>64</v>
      </c>
      <c r="C11">
        <v>11</v>
      </c>
      <c r="D11">
        <v>36.5</v>
      </c>
      <c r="E11">
        <v>0.72727272700000001</v>
      </c>
      <c r="F11">
        <v>1.0515873E-2</v>
      </c>
      <c r="G11">
        <v>0.33227921399999999</v>
      </c>
      <c r="H11">
        <f t="shared" si="5"/>
        <v>8.3333333333333339</v>
      </c>
      <c r="I11">
        <f t="shared" si="0"/>
        <v>9.6816976127320959</v>
      </c>
      <c r="J11">
        <f t="shared" si="1"/>
        <v>6.7611173546773289</v>
      </c>
      <c r="K11">
        <f t="shared" si="2"/>
        <v>1.3867085262534431</v>
      </c>
      <c r="L11" s="4">
        <f t="shared" si="3"/>
        <v>9.9654350544474415</v>
      </c>
      <c r="M11">
        <f t="shared" si="4"/>
        <v>8.408024657232664</v>
      </c>
    </row>
    <row r="12" spans="1:13" x14ac:dyDescent="0.25">
      <c r="A12">
        <v>11</v>
      </c>
      <c r="B12">
        <v>65</v>
      </c>
      <c r="C12">
        <v>11</v>
      </c>
      <c r="D12">
        <v>38.5</v>
      </c>
      <c r="E12">
        <v>0.72727272700000001</v>
      </c>
      <c r="F12">
        <v>1.0515873E-2</v>
      </c>
      <c r="G12">
        <v>0.34952064900000002</v>
      </c>
      <c r="H12">
        <f t="shared" si="5"/>
        <v>8.3333333333333339</v>
      </c>
      <c r="I12">
        <f t="shared" si="0"/>
        <v>10.212201591511937</v>
      </c>
      <c r="J12">
        <f t="shared" si="1"/>
        <v>6.7611173546773289</v>
      </c>
      <c r="K12">
        <f t="shared" si="2"/>
        <v>1.3867085262534431</v>
      </c>
      <c r="L12" s="4">
        <f t="shared" si="3"/>
        <v>10.482525481710754</v>
      </c>
      <c r="M12">
        <f t="shared" si="4"/>
        <v>8.6143846668961412</v>
      </c>
    </row>
    <row r="13" spans="1:13" x14ac:dyDescent="0.25">
      <c r="A13">
        <v>12</v>
      </c>
      <c r="B13">
        <v>66</v>
      </c>
      <c r="C13">
        <v>11</v>
      </c>
      <c r="D13">
        <v>36.5</v>
      </c>
      <c r="E13">
        <v>0.72727272700000001</v>
      </c>
      <c r="F13">
        <v>1.0515873E-2</v>
      </c>
      <c r="G13">
        <v>0.33334764500000003</v>
      </c>
      <c r="H13">
        <f t="shared" si="5"/>
        <v>8.3333333333333339</v>
      </c>
      <c r="I13">
        <f t="shared" si="0"/>
        <v>9.6816976127320959</v>
      </c>
      <c r="J13">
        <f t="shared" si="1"/>
        <v>6.7611173546773289</v>
      </c>
      <c r="K13">
        <f t="shared" si="2"/>
        <v>1.3867085262534431</v>
      </c>
      <c r="L13" s="4">
        <f t="shared" si="3"/>
        <v>9.9974785265999291</v>
      </c>
      <c r="M13">
        <f t="shared" si="4"/>
        <v>8.4093063961187635</v>
      </c>
    </row>
    <row r="14" spans="1:13" x14ac:dyDescent="0.25">
      <c r="A14">
        <v>13</v>
      </c>
      <c r="B14">
        <v>67</v>
      </c>
      <c r="C14">
        <v>10</v>
      </c>
      <c r="D14">
        <v>16</v>
      </c>
      <c r="E14">
        <v>0.66666666699999999</v>
      </c>
      <c r="F14">
        <v>3.5714290000000001E-3</v>
      </c>
      <c r="G14">
        <v>0.15210122100000001</v>
      </c>
      <c r="H14">
        <f t="shared" si="5"/>
        <v>7.5757575757575761</v>
      </c>
      <c r="I14">
        <f t="shared" si="0"/>
        <v>4.2440318302387272</v>
      </c>
      <c r="J14">
        <f t="shared" si="1"/>
        <v>6.1976909138771967</v>
      </c>
      <c r="K14">
        <f t="shared" si="2"/>
        <v>0.47095766991564159</v>
      </c>
      <c r="L14" s="4">
        <f t="shared" si="3"/>
        <v>4.5616902162819537</v>
      </c>
      <c r="M14">
        <f t="shared" si="4"/>
        <v>5.8735262059184388</v>
      </c>
    </row>
    <row r="15" spans="1:13" x14ac:dyDescent="0.25">
      <c r="A15">
        <v>14</v>
      </c>
      <c r="B15">
        <v>68</v>
      </c>
      <c r="C15">
        <v>1</v>
      </c>
      <c r="D15">
        <v>2.5</v>
      </c>
      <c r="E15">
        <v>0.41025641000000002</v>
      </c>
      <c r="F15">
        <v>0</v>
      </c>
      <c r="G15">
        <v>9.6028659999999998E-3</v>
      </c>
      <c r="H15">
        <f t="shared" si="5"/>
        <v>0.75757575757575757</v>
      </c>
      <c r="I15">
        <f t="shared" si="0"/>
        <v>0.66312997347480107</v>
      </c>
      <c r="J15">
        <f t="shared" si="1"/>
        <v>3.8139636350183355</v>
      </c>
      <c r="K15">
        <f t="shared" si="2"/>
        <v>0</v>
      </c>
      <c r="L15" s="4">
        <f t="shared" si="3"/>
        <v>0.28800097456460666</v>
      </c>
      <c r="M15">
        <f t="shared" si="4"/>
        <v>1.4622579536048637</v>
      </c>
    </row>
    <row r="16" spans="1:13" x14ac:dyDescent="0.25">
      <c r="A16">
        <v>15</v>
      </c>
      <c r="B16">
        <v>74</v>
      </c>
      <c r="C16">
        <v>2</v>
      </c>
      <c r="D16">
        <v>5</v>
      </c>
      <c r="E16">
        <v>0.5</v>
      </c>
      <c r="F16">
        <v>0</v>
      </c>
      <c r="G16">
        <v>2.480709E-2</v>
      </c>
      <c r="H16">
        <f t="shared" si="5"/>
        <v>1.5151515151515151</v>
      </c>
      <c r="I16">
        <f t="shared" si="0"/>
        <v>1.3262599469496021</v>
      </c>
      <c r="J16">
        <f t="shared" si="1"/>
        <v>4.648268183083764</v>
      </c>
      <c r="K16">
        <f t="shared" si="2"/>
        <v>0</v>
      </c>
      <c r="L16" s="4">
        <f t="shared" si="3"/>
        <v>0.74399310540331487</v>
      </c>
      <c r="M16">
        <f t="shared" si="4"/>
        <v>2.1863207817224648</v>
      </c>
    </row>
    <row r="17" spans="1:13" x14ac:dyDescent="0.25">
      <c r="A17">
        <v>16</v>
      </c>
      <c r="B17">
        <v>75</v>
      </c>
      <c r="C17">
        <v>2</v>
      </c>
      <c r="D17">
        <v>5</v>
      </c>
      <c r="E17">
        <v>0.5</v>
      </c>
      <c r="F17">
        <v>0</v>
      </c>
      <c r="G17">
        <v>2.480709E-2</v>
      </c>
      <c r="H17">
        <f t="shared" si="5"/>
        <v>1.5151515151515151</v>
      </c>
      <c r="I17">
        <f t="shared" si="0"/>
        <v>1.3262599469496021</v>
      </c>
      <c r="J17">
        <f t="shared" si="1"/>
        <v>4.648268183083764</v>
      </c>
      <c r="K17">
        <f t="shared" si="2"/>
        <v>0</v>
      </c>
      <c r="L17" s="4">
        <f t="shared" si="3"/>
        <v>0.74399310540331487</v>
      </c>
      <c r="M17">
        <f t="shared" si="4"/>
        <v>2.1863207817224648</v>
      </c>
    </row>
    <row r="18" spans="1:13" x14ac:dyDescent="0.25">
      <c r="A18">
        <v>17</v>
      </c>
      <c r="B18">
        <v>77</v>
      </c>
      <c r="C18">
        <v>7</v>
      </c>
      <c r="D18">
        <v>7</v>
      </c>
      <c r="E18">
        <v>0.592592593</v>
      </c>
      <c r="F18">
        <v>0</v>
      </c>
      <c r="G18">
        <v>6.5673099999999998E-2</v>
      </c>
      <c r="H18">
        <f t="shared" si="5"/>
        <v>5.3030303030303028</v>
      </c>
      <c r="I18">
        <f t="shared" si="0"/>
        <v>1.856763925729443</v>
      </c>
      <c r="J18">
        <f t="shared" si="1"/>
        <v>5.5090585911460126</v>
      </c>
      <c r="K18">
        <f t="shared" si="2"/>
        <v>0</v>
      </c>
      <c r="L18" s="4">
        <f t="shared" si="3"/>
        <v>1.9696116557993071</v>
      </c>
      <c r="M18">
        <f t="shared" si="4"/>
        <v>3.9619770940843861</v>
      </c>
    </row>
    <row r="19" spans="1:13" x14ac:dyDescent="0.25">
      <c r="C19">
        <f>SUM(C2:C18)</f>
        <v>132</v>
      </c>
      <c r="D19">
        <f>SUM(D2:D18)</f>
        <v>377</v>
      </c>
      <c r="E19">
        <f>SUM(E2:E18)</f>
        <v>10.756694328000002</v>
      </c>
      <c r="F19">
        <f>SUM(F2:F18)</f>
        <v>0.75833333400000003</v>
      </c>
      <c r="G19" s="4">
        <f>SUM(G2:G18)</f>
        <v>3.3343171892100001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Porcentajes</vt:lpstr>
      <vt:lpstr>nodo57</vt:lpstr>
      <vt:lpstr>nodo58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Fernández</dc:creator>
  <cp:lastModifiedBy>Alberto Fernández</cp:lastModifiedBy>
  <dcterms:created xsi:type="dcterms:W3CDTF">2021-03-01T21:49:29Z</dcterms:created>
  <dcterms:modified xsi:type="dcterms:W3CDTF">2021-03-01T22:46:20Z</dcterms:modified>
</cp:coreProperties>
</file>