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mu\Downloads\scriptsdef\"/>
    </mc:Choice>
  </mc:AlternateContent>
  <xr:revisionPtr revIDLastSave="0" documentId="13_ncr:1_{48DE45BB-FE57-49ED-8E61-D6E257A78E4F}" xr6:coauthVersionLast="47" xr6:coauthVersionMax="47" xr10:uidLastSave="{00000000-0000-0000-0000-000000000000}"/>
  <bookViews>
    <workbookView xWindow="2616" yWindow="2616" windowWidth="17280" windowHeight="8880" xr2:uid="{FEEBED8A-D0B1-4866-A24F-50E61E7A5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2" i="1" l="1"/>
  <c r="G62" i="1"/>
  <c r="H62" i="1"/>
  <c r="I8" i="1" l="1"/>
  <c r="G4" i="1" l="1"/>
  <c r="G5" i="1"/>
  <c r="G6" i="1"/>
  <c r="G7" i="1"/>
  <c r="G8" i="1"/>
  <c r="F34" i="1" l="1"/>
  <c r="I48" i="1"/>
  <c r="I49" i="1"/>
  <c r="I50" i="1"/>
  <c r="I51" i="1"/>
  <c r="I52" i="1"/>
  <c r="C14" i="1"/>
  <c r="G49" i="1"/>
  <c r="F48" i="1"/>
  <c r="H52" i="1"/>
  <c r="I63" i="1"/>
  <c r="I64" i="1"/>
  <c r="I65" i="1"/>
  <c r="I66" i="1"/>
  <c r="H63" i="1"/>
  <c r="H64" i="1"/>
  <c r="H65" i="1"/>
  <c r="H66" i="1"/>
  <c r="I62" i="1"/>
  <c r="G63" i="1"/>
  <c r="G64" i="1"/>
  <c r="G65" i="1"/>
  <c r="G66" i="1"/>
  <c r="F63" i="1"/>
  <c r="F64" i="1"/>
  <c r="F65" i="1"/>
  <c r="F66" i="1"/>
  <c r="I21" i="1" l="1"/>
  <c r="I19" i="1"/>
  <c r="I20" i="1"/>
  <c r="I22" i="1"/>
  <c r="I23" i="1"/>
  <c r="H20" i="1"/>
  <c r="H21" i="1"/>
  <c r="H22" i="1"/>
  <c r="H23" i="1"/>
  <c r="H19" i="1"/>
  <c r="H49" i="1" l="1"/>
  <c r="H50" i="1"/>
  <c r="H51" i="1"/>
  <c r="H48" i="1"/>
  <c r="F49" i="1" l="1"/>
  <c r="F50" i="1"/>
  <c r="F51" i="1"/>
  <c r="F52" i="1"/>
  <c r="G50" i="1"/>
  <c r="G51" i="1"/>
  <c r="G52" i="1"/>
  <c r="G48" i="1"/>
  <c r="I35" i="1"/>
  <c r="I37" i="1"/>
  <c r="I38" i="1"/>
  <c r="H36" i="1"/>
  <c r="H35" i="1"/>
  <c r="H37" i="1"/>
  <c r="H38" i="1"/>
  <c r="H34" i="1"/>
  <c r="G38" i="1"/>
  <c r="G37" i="1"/>
  <c r="G36" i="1"/>
  <c r="G35" i="1"/>
  <c r="G34" i="1"/>
  <c r="F38" i="1"/>
  <c r="F37" i="1"/>
  <c r="F36" i="1"/>
  <c r="F35" i="1"/>
  <c r="H5" i="1"/>
  <c r="I5" i="1"/>
  <c r="I6" i="1"/>
  <c r="I7" i="1"/>
  <c r="I4" i="1"/>
  <c r="H8" i="1"/>
  <c r="H4" i="1"/>
  <c r="H6" i="1"/>
  <c r="H7" i="1"/>
  <c r="F19" i="1" l="1"/>
  <c r="G19" i="1"/>
  <c r="F20" i="1"/>
  <c r="G20" i="1"/>
  <c r="F21" i="1"/>
  <c r="G21" i="1"/>
  <c r="F22" i="1"/>
  <c r="G22" i="1"/>
  <c r="F23" i="1"/>
  <c r="G23" i="1"/>
  <c r="C29" i="1" l="1"/>
  <c r="F6" i="1" l="1"/>
  <c r="F5" i="1"/>
  <c r="F7" i="1"/>
  <c r="F8" i="1"/>
  <c r="F4" i="1"/>
</calcChain>
</file>

<file path=xl/sharedStrings.xml><?xml version="1.0" encoding="utf-8"?>
<sst xmlns="http://schemas.openxmlformats.org/spreadsheetml/2006/main" count="127" uniqueCount="33">
  <si>
    <t>PWP201</t>
  </si>
  <si>
    <t>VOC</t>
  </si>
  <si>
    <t>ISC</t>
  </si>
  <si>
    <t>IMP</t>
  </si>
  <si>
    <t>VMP</t>
  </si>
  <si>
    <t>Isc</t>
  </si>
  <si>
    <t>Voc</t>
  </si>
  <si>
    <t>Vmp</t>
  </si>
  <si>
    <t>Imp</t>
  </si>
  <si>
    <t>Evoc</t>
  </si>
  <si>
    <t>eIsc</t>
  </si>
  <si>
    <t>pmp</t>
  </si>
  <si>
    <t>Carrero</t>
  </si>
  <si>
    <t>Yetayew</t>
  </si>
  <si>
    <t>Lidaighbi</t>
  </si>
  <si>
    <t>Obbadi</t>
  </si>
  <si>
    <t>Villalva</t>
  </si>
  <si>
    <t>SPR220</t>
  </si>
  <si>
    <t>KC200GT</t>
  </si>
  <si>
    <t>eIMP</t>
  </si>
  <si>
    <t>eVmp</t>
  </si>
  <si>
    <t>eImp</t>
  </si>
  <si>
    <t>SPR205</t>
  </si>
  <si>
    <t>RTC FRANCE</t>
  </si>
  <si>
    <t>-</t>
  </si>
  <si>
    <t>Datos</t>
  </si>
  <si>
    <t>RTC France</t>
  </si>
  <si>
    <t>datos</t>
  </si>
  <si>
    <t>0.675500002054865</t>
  </si>
  <si>
    <t>0.675496789898552</t>
  </si>
  <si>
    <t>0.675281541330615</t>
  </si>
  <si>
    <t>0.675499690833315</t>
  </si>
  <si>
    <t>0.674778864628922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</si>
</sst>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,##0.0000"/>
    <numFmt numFmtId="165" formatCode="#,##0.00000"/>
    <numFmt numFmtId="166" formatCode="#,##0.000000"/>
    <numFmt numFmtId="167" formatCode="#,##0.0000000"/>
    <numFmt numFmtId="168" formatCode="0.00000"/>
    <numFmt numFmtId="169" formatCode="0.0000E+00"/>
    <numFmt numFmtId="170" formatCode="0.0000"/>
    <numFmt numFmtId="171" formatCode="0.000000"/>
    <numFmt numFmtId="172" formatCode="0.00000E+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3" fontId="0" fillId="0" borderId="0" xfId="0" applyNumberFormat="1"/>
    <xf numFmtId="3" fontId="0" fillId="0" borderId="1" xfId="0" applyNumberFormat="1" applyBorder="1" applyAlignment="1">
      <alignment horizontal="center"/>
    </xf>
    <xf numFmtId="0" fontId="0" fillId="0" borderId="1" xfId="0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71" fontId="0" fillId="0" borderId="1" xfId="0" applyNumberFormat="1" applyBorder="1" applyAlignment="1">
      <alignment horizontal="center"/>
    </xf>
    <xf numFmtId="17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6" fontId="0" fillId="0" borderId="1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D79B-BA94-445C-B227-05E20AC6B7E6}">
  <dimension ref="A1:P71"/>
  <sheetViews>
    <sheetView tabSelected="1" topLeftCell="C58" zoomScale="119" zoomScaleNormal="130" workbookViewId="0">
      <selection activeCell="I62" sqref="I62:I66"/>
    </sheetView>
  </sheetViews>
  <sheetFormatPr defaultRowHeight="14.4" x14ac:dyDescent="0.3"/>
  <cols>
    <col min="1" max="1" width="11.44140625" customWidth="1"/>
    <col min="2" max="2" width="14.77734375" customWidth="1"/>
    <col min="3" max="3" width="10.6640625" customWidth="1"/>
    <col min="4" max="4" width="16.44140625" customWidth="1"/>
    <col min="5" max="5" width="13.44140625" customWidth="1"/>
    <col min="6" max="9" width="19" bestFit="1" customWidth="1"/>
    <col min="11" max="11" width="11.109375" bestFit="1" customWidth="1"/>
    <col min="12" max="12" width="10.5546875" bestFit="1" customWidth="1"/>
    <col min="13" max="16" width="19.109375" bestFit="1" customWidth="1"/>
  </cols>
  <sheetData>
    <row r="1" spans="1:14" x14ac:dyDescent="0.3">
      <c r="B1" s="7" t="s">
        <v>0</v>
      </c>
    </row>
    <row r="2" spans="1:14" x14ac:dyDescent="0.3">
      <c r="A2" s="9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9</v>
      </c>
      <c r="G2" s="2" t="s">
        <v>10</v>
      </c>
      <c r="H2" s="2" t="s">
        <v>19</v>
      </c>
      <c r="I2" s="2" t="s">
        <v>20</v>
      </c>
    </row>
    <row r="3" spans="1:14" x14ac:dyDescent="0.3">
      <c r="A3" s="9" t="s">
        <v>25</v>
      </c>
      <c r="B3" s="16">
        <v>16.798999999999999</v>
      </c>
      <c r="C3" s="13">
        <v>1.0317000000000001</v>
      </c>
      <c r="D3" s="13">
        <v>12.492900000000001</v>
      </c>
      <c r="E3" s="17">
        <v>0.92549999999999999</v>
      </c>
      <c r="F3" s="9" t="s">
        <v>24</v>
      </c>
      <c r="G3" s="9" t="s">
        <v>24</v>
      </c>
      <c r="H3" s="9" t="s">
        <v>24</v>
      </c>
      <c r="I3" s="9" t="s">
        <v>24</v>
      </c>
      <c r="J3" s="1"/>
      <c r="K3" s="1"/>
      <c r="L3" s="1"/>
      <c r="M3" s="1"/>
    </row>
    <row r="4" spans="1:14" x14ac:dyDescent="0.3">
      <c r="A4" s="9" t="s">
        <v>12</v>
      </c>
      <c r="B4" s="11">
        <v>16.799017231665498</v>
      </c>
      <c r="C4" s="10">
        <v>1.03169907638642</v>
      </c>
      <c r="D4" s="11">
        <v>12.4929128694534</v>
      </c>
      <c r="E4" s="17">
        <v>0.92549988410995598</v>
      </c>
      <c r="F4" s="14">
        <f>100*ABS(B4-$C$11)/$C$11</f>
        <v>1.0257554318078561E-4</v>
      </c>
      <c r="G4" s="14">
        <f>ABS(C4-$C$10)/$C$10*100</f>
        <v>8.9523464191301259E-5</v>
      </c>
      <c r="H4" s="14">
        <f>ABS(E4-$C$13)/$C$13*100</f>
        <v>1.252188481963213E-5</v>
      </c>
      <c r="I4" s="19">
        <f>ABS(D4-$C$12)/$C$12*100</f>
        <v>1.030141392298356E-4</v>
      </c>
    </row>
    <row r="5" spans="1:14" x14ac:dyDescent="0.3">
      <c r="A5" s="9" t="s">
        <v>13</v>
      </c>
      <c r="B5" s="11">
        <v>16.798443351036902</v>
      </c>
      <c r="C5" s="10">
        <v>1.0317197865646599</v>
      </c>
      <c r="D5" s="11">
        <v>12.492447237968401</v>
      </c>
      <c r="E5" s="17">
        <v>0.92551859593167696</v>
      </c>
      <c r="F5" s="14">
        <f>100*ABS(B5-$C$11)/$C$11</f>
        <v>3.3135839222449412E-3</v>
      </c>
      <c r="G5" s="14">
        <f>ABS(C5-$C$10)/$C$10*100</f>
        <v>1.9178602946438423E-3</v>
      </c>
      <c r="H5" s="14">
        <f>ABS(E5-$C$13)/$C$13*100</f>
        <v>2.0092848921629321E-3</v>
      </c>
      <c r="I5" s="14">
        <f t="shared" ref="I5:I7" si="0">ABS(D5-$C$12)/$C$12*100</f>
        <v>3.6241547727086446E-3</v>
      </c>
    </row>
    <row r="6" spans="1:14" x14ac:dyDescent="0.3">
      <c r="A6" s="9" t="s">
        <v>14</v>
      </c>
      <c r="B6" s="11">
        <v>16.7990112236687</v>
      </c>
      <c r="C6" s="10">
        <v>1.0317062348458701</v>
      </c>
      <c r="D6" s="11">
        <v>12.539340834617599</v>
      </c>
      <c r="E6" s="17">
        <v>0.92581874398476605</v>
      </c>
      <c r="F6" s="14">
        <f>100*ABS(B6-$C$11)/$C$11</f>
        <v>6.6811528663676198E-5</v>
      </c>
      <c r="G6" s="14">
        <f>ABS(C6-$C$10)/$C$10*100</f>
        <v>6.0432740816463435E-4</v>
      </c>
      <c r="H6" s="14">
        <f t="shared" ref="H6:H7" si="1">ABS(E6-$C$13)/$C$13*100</f>
        <v>3.4440192843442109E-2</v>
      </c>
      <c r="I6" s="14">
        <f t="shared" si="0"/>
        <v>0.37173782402483513</v>
      </c>
    </row>
    <row r="7" spans="1:14" x14ac:dyDescent="0.3">
      <c r="A7" s="9" t="s">
        <v>15</v>
      </c>
      <c r="B7" s="11">
        <v>16.798541650753599</v>
      </c>
      <c r="C7" s="10">
        <v>1.03171740159384</v>
      </c>
      <c r="D7" s="11">
        <v>12.4924862909317</v>
      </c>
      <c r="E7" s="17">
        <v>0.92551859511846701</v>
      </c>
      <c r="F7" s="14">
        <f>100*ABS(B7-$C$11)/$C$11</f>
        <v>2.728431730464657E-3</v>
      </c>
      <c r="G7" s="14">
        <f>ABS(C7-$C$10)/$C$10*100</f>
        <v>1.6866912707079718E-3</v>
      </c>
      <c r="H7" s="14">
        <f t="shared" si="1"/>
        <v>2.009197025070136E-3</v>
      </c>
      <c r="I7" s="19">
        <f t="shared" si="0"/>
        <v>3.3115535088006813E-3</v>
      </c>
      <c r="J7" s="1"/>
      <c r="K7" s="1"/>
      <c r="L7" s="1"/>
      <c r="M7" s="1"/>
      <c r="N7" s="1"/>
    </row>
    <row r="8" spans="1:14" x14ac:dyDescent="0.3">
      <c r="A8" s="9" t="s">
        <v>16</v>
      </c>
      <c r="B8" s="11">
        <v>16.773772994202901</v>
      </c>
      <c r="C8" s="10">
        <v>1.0317133151486999</v>
      </c>
      <c r="D8" s="11">
        <v>12.543273167610201</v>
      </c>
      <c r="E8" s="17">
        <v>0.92187070291286799</v>
      </c>
      <c r="F8" s="14">
        <f>100*ABS(B8-$C$11)/$C$11</f>
        <v>0.15016968746412829</v>
      </c>
      <c r="G8" s="14">
        <f>ABS(C8-$C$10)/$C$10*100</f>
        <v>1.2906027624158146E-3</v>
      </c>
      <c r="H8" s="14">
        <f>ABS(E8-$C$13)/$C$13*100</f>
        <v>0.39214447186731494</v>
      </c>
      <c r="I8" s="14">
        <f>ABS(D8-$C$12)/$C$12*100</f>
        <v>0.40321436664185212</v>
      </c>
    </row>
    <row r="10" spans="1:14" x14ac:dyDescent="0.3">
      <c r="B10" s="3" t="s">
        <v>5</v>
      </c>
      <c r="C10" s="3">
        <v>1.0317000000000001</v>
      </c>
      <c r="D10" s="1"/>
      <c r="E10" s="1"/>
      <c r="F10" s="1"/>
      <c r="G10" s="1"/>
      <c r="H10" s="1">
        <v>12.4924862909317</v>
      </c>
      <c r="I10" s="1">
        <v>12.5417170572281</v>
      </c>
      <c r="J10" s="1"/>
      <c r="K10" s="1"/>
    </row>
    <row r="11" spans="1:14" x14ac:dyDescent="0.3">
      <c r="B11" s="3" t="s">
        <v>6</v>
      </c>
      <c r="C11" s="3">
        <v>16.798999999999999</v>
      </c>
      <c r="E11" s="1"/>
      <c r="F11" s="1"/>
      <c r="G11" s="1"/>
      <c r="H11" s="1">
        <v>16.798541650753599</v>
      </c>
      <c r="I11" s="1">
        <v>16.77190113808</v>
      </c>
    </row>
    <row r="12" spans="1:14" x14ac:dyDescent="0.3">
      <c r="B12" s="3" t="s">
        <v>7</v>
      </c>
      <c r="C12" s="3">
        <v>12.492900000000001</v>
      </c>
      <c r="E12" s="1"/>
      <c r="F12" s="1"/>
      <c r="G12" s="1"/>
      <c r="H12" s="1">
        <v>1.03171740159384</v>
      </c>
      <c r="I12" s="1">
        <v>1.0317133151486999</v>
      </c>
    </row>
    <row r="13" spans="1:14" x14ac:dyDescent="0.3">
      <c r="B13" s="3" t="s">
        <v>8</v>
      </c>
      <c r="C13" s="3">
        <v>0.92549999999999999</v>
      </c>
      <c r="H13">
        <v>0.92551859511846701</v>
      </c>
      <c r="I13">
        <v>0.92187070326040799</v>
      </c>
    </row>
    <row r="14" spans="1:14" x14ac:dyDescent="0.3">
      <c r="B14" s="3" t="s">
        <v>11</v>
      </c>
      <c r="C14" s="3">
        <f>C13*C12</f>
        <v>11.56217895</v>
      </c>
    </row>
    <row r="16" spans="1:14" x14ac:dyDescent="0.3">
      <c r="B16" s="7" t="s">
        <v>17</v>
      </c>
    </row>
    <row r="17" spans="1:16" x14ac:dyDescent="0.3">
      <c r="A17" s="9" t="s">
        <v>17</v>
      </c>
      <c r="B17" s="2" t="s">
        <v>1</v>
      </c>
      <c r="C17" s="2" t="s">
        <v>2</v>
      </c>
      <c r="D17" s="2" t="s">
        <v>4</v>
      </c>
      <c r="E17" s="2" t="s">
        <v>3</v>
      </c>
      <c r="F17" s="2" t="s">
        <v>9</v>
      </c>
      <c r="G17" s="2" t="s">
        <v>10</v>
      </c>
      <c r="H17" s="2" t="s">
        <v>19</v>
      </c>
      <c r="I17" s="9" t="s">
        <v>20</v>
      </c>
    </row>
    <row r="18" spans="1:16" x14ac:dyDescent="0.3">
      <c r="A18" s="9" t="s">
        <v>25</v>
      </c>
      <c r="B18" s="9">
        <v>42.368000000000002</v>
      </c>
      <c r="C18" s="9">
        <v>5.6970000000000001</v>
      </c>
      <c r="D18" s="9">
        <v>33.866999999999997</v>
      </c>
      <c r="E18" s="9">
        <v>5.2295999999999996</v>
      </c>
      <c r="F18" s="8" t="s">
        <v>24</v>
      </c>
      <c r="G18" s="8" t="s">
        <v>24</v>
      </c>
      <c r="H18" s="8" t="s">
        <v>24</v>
      </c>
      <c r="I18" s="8" t="s">
        <v>24</v>
      </c>
      <c r="K18" s="1"/>
      <c r="L18" s="6"/>
      <c r="M18" s="6"/>
      <c r="N18" s="6"/>
      <c r="O18" s="6"/>
      <c r="P18" s="6"/>
    </row>
    <row r="19" spans="1:16" x14ac:dyDescent="0.3">
      <c r="A19" s="9" t="s">
        <v>12</v>
      </c>
      <c r="B19" s="11">
        <v>42.367998377365403</v>
      </c>
      <c r="C19" s="10">
        <v>5.6969997758461002</v>
      </c>
      <c r="D19" s="20">
        <v>33.867035851478597</v>
      </c>
      <c r="E19" s="21">
        <v>5.2296011625809697</v>
      </c>
      <c r="F19" s="14">
        <f>100*ABS(B19-$C$26)/$C$26</f>
        <v>3.8298588536865652E-6</v>
      </c>
      <c r="G19" s="14">
        <f>ABS(C19-$C$25)/$C$25*100</f>
        <v>3.9345953990863308E-6</v>
      </c>
      <c r="H19" s="14">
        <f>ABS(E19-$C$27)/$C$27*100</f>
        <v>2.2230781898421784E-5</v>
      </c>
      <c r="I19" s="14">
        <f>ABS(D19-$C$28)/$C$28*100</f>
        <v>1.0585962323228997E-4</v>
      </c>
      <c r="K19" s="1">
        <v>33.867035851478597</v>
      </c>
      <c r="L19" s="1">
        <v>33.8660264825821</v>
      </c>
      <c r="M19" s="1">
        <v>33.905067429542498</v>
      </c>
      <c r="N19" s="1">
        <v>33.865984425544703</v>
      </c>
      <c r="O19" s="1">
        <v>33.917960915565502</v>
      </c>
    </row>
    <row r="20" spans="1:16" x14ac:dyDescent="0.3">
      <c r="A20" s="9" t="s">
        <v>13</v>
      </c>
      <c r="B20" s="11">
        <v>42.367904269424599</v>
      </c>
      <c r="C20" s="10">
        <v>5.6969600991109104</v>
      </c>
      <c r="D20" s="20">
        <v>33.8660264825821</v>
      </c>
      <c r="E20" s="21">
        <v>5.2295968890528099</v>
      </c>
      <c r="F20" s="14">
        <f t="shared" ref="F20:F23" si="2">100*ABS(B20-$C$26)/$C$26</f>
        <v>2.2595018741219093E-4</v>
      </c>
      <c r="G20" s="14">
        <f t="shared" ref="G20:G23" si="3">ABS(C20-$C$25)/$C$25*100</f>
        <v>7.0038422133881649E-4</v>
      </c>
      <c r="H20" s="14">
        <f t="shared" ref="H20:H23" si="4">ABS(E20-$C$27)/$C$27*100</f>
        <v>5.948728754843383E-5</v>
      </c>
      <c r="I20" s="14">
        <f t="shared" ref="I20:I23" si="5">ABS(D20-$C$28)/$C$28*100</f>
        <v>2.8745310121861553E-3</v>
      </c>
      <c r="K20" s="1">
        <v>5.2296011625809697</v>
      </c>
      <c r="L20" s="1">
        <v>5.2295968890528099</v>
      </c>
      <c r="M20" s="1">
        <v>5.23001127607637</v>
      </c>
      <c r="N20" s="1">
        <v>5.2295792180794702</v>
      </c>
      <c r="O20" s="1">
        <v>5.2218051668520804</v>
      </c>
    </row>
    <row r="21" spans="1:16" x14ac:dyDescent="0.3">
      <c r="A21" s="9" t="s">
        <v>14</v>
      </c>
      <c r="B21" s="11">
        <v>42.368004253484202</v>
      </c>
      <c r="C21" s="10">
        <v>5.6969814722997203</v>
      </c>
      <c r="D21" s="20">
        <v>33.905067429542498</v>
      </c>
      <c r="E21" s="21">
        <v>5.23001127607637</v>
      </c>
      <c r="F21" s="14">
        <f t="shared" si="2"/>
        <v>1.0039379247364585E-5</v>
      </c>
      <c r="G21" s="14">
        <f t="shared" si="3"/>
        <v>3.252185409824297E-4</v>
      </c>
      <c r="H21" s="14">
        <f t="shared" si="4"/>
        <v>7.8643887939875024E-3</v>
      </c>
      <c r="I21" s="14">
        <f>ABS(D21-$C$28)/$C$28*100</f>
        <v>0.11240272106327982</v>
      </c>
    </row>
    <row r="22" spans="1:16" x14ac:dyDescent="0.3">
      <c r="A22" s="9" t="s">
        <v>15</v>
      </c>
      <c r="B22" s="11">
        <v>42.366761421851798</v>
      </c>
      <c r="C22" s="10">
        <v>5.6969752376540699</v>
      </c>
      <c r="D22" s="20">
        <v>33.865984425544703</v>
      </c>
      <c r="E22" s="21">
        <v>5.2295792180794702</v>
      </c>
      <c r="F22" s="14">
        <f t="shared" si="2"/>
        <v>2.923381203275652E-3</v>
      </c>
      <c r="G22" s="14">
        <f t="shared" si="3"/>
        <v>4.3465588783894846E-4</v>
      </c>
      <c r="H22" s="14">
        <f t="shared" si="4"/>
        <v>3.9739025029341996E-4</v>
      </c>
      <c r="I22" s="14">
        <f t="shared" si="5"/>
        <v>2.9987139554570955E-3</v>
      </c>
    </row>
    <row r="23" spans="1:16" x14ac:dyDescent="0.3">
      <c r="A23" s="9" t="s">
        <v>16</v>
      </c>
      <c r="B23" s="11">
        <v>42.338892506698201</v>
      </c>
      <c r="C23" s="10">
        <v>5.69698593613216</v>
      </c>
      <c r="D23" s="20">
        <v>33.917960915565502</v>
      </c>
      <c r="E23" s="21">
        <v>5.2218051668520804</v>
      </c>
      <c r="F23" s="15">
        <f t="shared" si="2"/>
        <v>6.8701598616410869E-2</v>
      </c>
      <c r="G23" s="15">
        <f t="shared" si="3"/>
        <v>2.4686445216932023E-4</v>
      </c>
      <c r="H23" s="14">
        <f t="shared" si="4"/>
        <v>0.14905218655191943</v>
      </c>
      <c r="I23" s="14">
        <f t="shared" si="5"/>
        <v>0.15047366334633772</v>
      </c>
      <c r="K23" s="1"/>
      <c r="L23" s="1"/>
      <c r="M23" s="1"/>
      <c r="N23" s="1"/>
      <c r="O23" s="1"/>
    </row>
    <row r="25" spans="1:16" x14ac:dyDescent="0.3">
      <c r="B25" s="3" t="s">
        <v>5</v>
      </c>
      <c r="C25" s="3">
        <v>5.6970000000000001</v>
      </c>
    </row>
    <row r="26" spans="1:16" x14ac:dyDescent="0.3">
      <c r="B26" s="3" t="s">
        <v>6</v>
      </c>
      <c r="C26" s="3">
        <v>42.368000000000002</v>
      </c>
    </row>
    <row r="27" spans="1:16" x14ac:dyDescent="0.3">
      <c r="B27" s="3" t="s">
        <v>8</v>
      </c>
      <c r="C27" s="3">
        <v>5.2295999999999996</v>
      </c>
      <c r="F27" s="1"/>
      <c r="G27" s="1"/>
      <c r="H27" s="1"/>
      <c r="I27" s="1"/>
    </row>
    <row r="28" spans="1:16" x14ac:dyDescent="0.3">
      <c r="B28" s="3" t="s">
        <v>7</v>
      </c>
      <c r="C28" s="3">
        <v>33.866999999999997</v>
      </c>
      <c r="L28" s="1"/>
      <c r="M28" s="1"/>
      <c r="N28" s="1"/>
      <c r="O28" s="1"/>
      <c r="P28" s="1"/>
    </row>
    <row r="29" spans="1:16" x14ac:dyDescent="0.3">
      <c r="B29" s="3" t="s">
        <v>11</v>
      </c>
      <c r="C29" s="3">
        <f>C28*C27</f>
        <v>177.11086319999998</v>
      </c>
    </row>
    <row r="30" spans="1:16" x14ac:dyDescent="0.3">
      <c r="L30" s="1"/>
      <c r="M30" s="1"/>
      <c r="N30" s="1"/>
      <c r="O30" s="1"/>
      <c r="P30" s="1"/>
    </row>
    <row r="31" spans="1:16" x14ac:dyDescent="0.3">
      <c r="B31" s="7" t="s">
        <v>18</v>
      </c>
    </row>
    <row r="32" spans="1:16" x14ac:dyDescent="0.3">
      <c r="A32" s="9" t="s">
        <v>18</v>
      </c>
      <c r="B32" s="2" t="s">
        <v>1</v>
      </c>
      <c r="C32" s="2" t="s">
        <v>2</v>
      </c>
      <c r="D32" s="2" t="s">
        <v>4</v>
      </c>
      <c r="E32" s="2" t="s">
        <v>3</v>
      </c>
      <c r="F32" s="2" t="s">
        <v>9</v>
      </c>
      <c r="G32" s="2" t="s">
        <v>10</v>
      </c>
      <c r="H32" s="2" t="s">
        <v>21</v>
      </c>
      <c r="I32" s="2" t="s">
        <v>20</v>
      </c>
      <c r="L32" s="1"/>
      <c r="M32" s="1"/>
      <c r="N32" s="1"/>
      <c r="O32" s="1"/>
      <c r="P32" s="1"/>
    </row>
    <row r="33" spans="1:16" x14ac:dyDescent="0.3">
      <c r="A33" s="9" t="s">
        <v>25</v>
      </c>
      <c r="B33" s="16">
        <v>33.1</v>
      </c>
      <c r="C33" s="9">
        <v>8.1761999999999997</v>
      </c>
      <c r="D33" s="9">
        <v>27.046199999999999</v>
      </c>
      <c r="E33" s="9">
        <v>7.5698999999999996</v>
      </c>
      <c r="F33" s="9" t="s">
        <v>24</v>
      </c>
      <c r="G33" s="9" t="s">
        <v>24</v>
      </c>
      <c r="H33" s="9" t="s">
        <v>24</v>
      </c>
      <c r="I33" s="9" t="s">
        <v>24</v>
      </c>
      <c r="K33" s="4"/>
      <c r="L33" s="5"/>
      <c r="M33" s="4"/>
      <c r="N33" s="5"/>
      <c r="O33" s="4"/>
    </row>
    <row r="34" spans="1:16" x14ac:dyDescent="0.3">
      <c r="A34" s="9" t="s">
        <v>12</v>
      </c>
      <c r="B34" s="11">
        <v>33.100001877836903</v>
      </c>
      <c r="C34" s="10">
        <v>8.1761994775877405</v>
      </c>
      <c r="D34" s="11">
        <v>27.046200449466699</v>
      </c>
      <c r="E34" s="10">
        <v>7.5698986605761096</v>
      </c>
      <c r="F34" s="18">
        <f>100*ABS(B34-$C$41)/$C$41</f>
        <v>5.6732232661252216E-6</v>
      </c>
      <c r="G34" s="18">
        <f>ABS(C34-$C$40)/$C$40*100</f>
        <v>6.3894261298592798E-6</v>
      </c>
      <c r="H34" s="18">
        <f>ABS(E34-$C$42)/$C$42*100</f>
        <v>1.7694076408186155E-5</v>
      </c>
      <c r="I34" s="19">
        <v>0</v>
      </c>
    </row>
    <row r="35" spans="1:16" x14ac:dyDescent="0.3">
      <c r="A35" s="9" t="s">
        <v>13</v>
      </c>
      <c r="B35" s="11">
        <v>33.100795836530502</v>
      </c>
      <c r="C35" s="10">
        <v>8.1763307835209993</v>
      </c>
      <c r="D35" s="11">
        <v>27.046885378360699</v>
      </c>
      <c r="E35" s="10">
        <v>7.5700217077449503</v>
      </c>
      <c r="F35" s="18">
        <f>100*ABS(B35-$C$41)/$C$41</f>
        <v>2.4043399712993427E-3</v>
      </c>
      <c r="G35" s="18">
        <f>ABS(C35-$C$40)/$C$40*100</f>
        <v>1.5995636236833736E-3</v>
      </c>
      <c r="H35" s="18">
        <f t="shared" ref="H35:H38" si="6">ABS(E35-$C$42)/$C$42*100</f>
        <v>1.6077853729994209E-3</v>
      </c>
      <c r="I35" s="18">
        <f t="shared" ref="I35:I38" si="7">ABS(D35-$C$43)/$C$43*100</f>
        <v>2.5341022424589356E-3</v>
      </c>
    </row>
    <row r="36" spans="1:16" x14ac:dyDescent="0.3">
      <c r="A36" s="9" t="s">
        <v>14</v>
      </c>
      <c r="B36" s="11">
        <v>33.100029621510799</v>
      </c>
      <c r="C36" s="10">
        <v>8.1761954676800794</v>
      </c>
      <c r="D36" s="11">
        <v>27.0463626694679</v>
      </c>
      <c r="E36" s="10">
        <v>7.5698940304138196</v>
      </c>
      <c r="F36" s="18">
        <f>100*ABS(B36-$C$41)/$C$41</f>
        <v>8.9490969178231686E-5</v>
      </c>
      <c r="G36" s="18">
        <f>ABS(C36-$C$40)/$C$40*100</f>
        <v>5.5433085299509402E-5</v>
      </c>
      <c r="H36" s="18">
        <f>ABS(E36-$C$42)/$C$42*100</f>
        <v>7.8859511751060214E-5</v>
      </c>
      <c r="I36" s="18">
        <v>0</v>
      </c>
    </row>
    <row r="37" spans="1:16" x14ac:dyDescent="0.3">
      <c r="A37" s="9" t="s">
        <v>15</v>
      </c>
      <c r="B37" s="11">
        <v>33.1010870022521</v>
      </c>
      <c r="C37" s="10">
        <v>8.1762635761935503</v>
      </c>
      <c r="D37" s="11">
        <v>27.047110683918</v>
      </c>
      <c r="E37" s="10">
        <v>7.5699607829503996</v>
      </c>
      <c r="F37" s="18">
        <f>100*ABS(B37-$C$41)/$C$41</f>
        <v>3.2839947193323621E-3</v>
      </c>
      <c r="G37" s="18">
        <f>ABS(C37-$C$40)/$C$40*100</f>
        <v>7.7757630134505133E-4</v>
      </c>
      <c r="H37" s="18">
        <f t="shared" si="6"/>
        <v>8.029557906976038E-4</v>
      </c>
      <c r="I37" s="19">
        <f t="shared" si="7"/>
        <v>3.3671418461767026E-3</v>
      </c>
      <c r="K37" s="5"/>
      <c r="L37" s="5"/>
      <c r="M37" s="5"/>
      <c r="N37" s="5"/>
      <c r="O37" s="5"/>
      <c r="P37" s="5"/>
    </row>
    <row r="38" spans="1:16" x14ac:dyDescent="0.3">
      <c r="A38" s="9" t="s">
        <v>16</v>
      </c>
      <c r="B38" s="11">
        <v>33.068781888868301</v>
      </c>
      <c r="C38" s="10">
        <v>8.1762309989204596</v>
      </c>
      <c r="D38" s="11">
        <v>27.093672330379501</v>
      </c>
      <c r="E38" s="10">
        <v>7.5559347244410198</v>
      </c>
      <c r="F38" s="18">
        <f>100*ABS(B38-$C$41)/$C$41</f>
        <v>9.4314535141088382E-2</v>
      </c>
      <c r="G38" s="18">
        <f>ABS(C38-$C$40)/$C$40*100</f>
        <v>3.791360345867186E-4</v>
      </c>
      <c r="H38" s="18">
        <f t="shared" si="6"/>
        <v>0.18448428062431291</v>
      </c>
      <c r="I38" s="18">
        <f t="shared" si="7"/>
        <v>0.1755231063125407</v>
      </c>
    </row>
    <row r="39" spans="1:16" x14ac:dyDescent="0.3">
      <c r="L39" s="5"/>
      <c r="M39" s="5"/>
      <c r="N39" s="5"/>
      <c r="O39" s="5"/>
      <c r="P39" s="5"/>
    </row>
    <row r="40" spans="1:16" x14ac:dyDescent="0.3">
      <c r="B40" s="3" t="s">
        <v>5</v>
      </c>
      <c r="C40" s="3">
        <v>8.1761999999999997</v>
      </c>
      <c r="E40" s="1"/>
      <c r="F40" s="1"/>
      <c r="G40" s="1"/>
      <c r="H40" s="1"/>
      <c r="I40" s="1"/>
      <c r="J40" s="1">
        <v>8.1762309989204596</v>
      </c>
      <c r="K40" s="1"/>
      <c r="L40" s="1"/>
      <c r="M40" s="1"/>
    </row>
    <row r="41" spans="1:16" x14ac:dyDescent="0.3">
      <c r="B41" s="3" t="s">
        <v>6</v>
      </c>
      <c r="C41" s="3">
        <v>33.1</v>
      </c>
      <c r="F41" s="1"/>
      <c r="G41" s="1"/>
      <c r="H41" s="1"/>
      <c r="I41" s="1"/>
      <c r="J41" s="1">
        <v>7.5559347244410198</v>
      </c>
    </row>
    <row r="42" spans="1:16" x14ac:dyDescent="0.3">
      <c r="B42" s="3" t="s">
        <v>8</v>
      </c>
      <c r="C42" s="3">
        <v>7.5698999999999996</v>
      </c>
    </row>
    <row r="43" spans="1:16" x14ac:dyDescent="0.3">
      <c r="B43" s="3" t="s">
        <v>7</v>
      </c>
      <c r="C43" s="3">
        <v>27.046199999999999</v>
      </c>
    </row>
    <row r="45" spans="1:16" x14ac:dyDescent="0.3">
      <c r="B45" s="7" t="s">
        <v>22</v>
      </c>
    </row>
    <row r="46" spans="1:16" x14ac:dyDescent="0.3">
      <c r="A46" s="3" t="s">
        <v>22</v>
      </c>
      <c r="B46" s="12" t="s">
        <v>1</v>
      </c>
      <c r="C46" s="12" t="s">
        <v>2</v>
      </c>
      <c r="D46" s="12" t="s">
        <v>4</v>
      </c>
      <c r="E46" s="12" t="s">
        <v>3</v>
      </c>
      <c r="F46" s="12" t="s">
        <v>9</v>
      </c>
      <c r="G46" s="12" t="s">
        <v>10</v>
      </c>
      <c r="H46" s="12" t="s">
        <v>21</v>
      </c>
      <c r="I46" s="12" t="s">
        <v>20</v>
      </c>
    </row>
    <row r="47" spans="1:16" x14ac:dyDescent="0.3">
      <c r="A47" s="9" t="s">
        <v>25</v>
      </c>
      <c r="B47" s="16">
        <v>43.061999999999998</v>
      </c>
      <c r="C47" s="9">
        <v>5.5807000000000002</v>
      </c>
      <c r="D47" s="9">
        <v>35.079000000000001</v>
      </c>
      <c r="E47" s="9">
        <v>5.1280000000000001</v>
      </c>
      <c r="F47" s="9" t="s">
        <v>24</v>
      </c>
      <c r="G47" s="9" t="s">
        <v>24</v>
      </c>
      <c r="H47" s="9" t="s">
        <v>24</v>
      </c>
      <c r="I47" s="9" t="s">
        <v>24</v>
      </c>
    </row>
    <row r="48" spans="1:16" x14ac:dyDescent="0.3">
      <c r="A48" s="9" t="s">
        <v>12</v>
      </c>
      <c r="B48" s="11">
        <v>43.061998248358499</v>
      </c>
      <c r="C48" s="10">
        <v>5.5807000505817896</v>
      </c>
      <c r="D48" s="20">
        <v>35.078996500968898</v>
      </c>
      <c r="E48" s="22">
        <v>5.1280003018150699</v>
      </c>
      <c r="F48" s="14">
        <f>100*ABS(B48-$C$55)/$C$55</f>
        <v>4.0677197959111406E-6</v>
      </c>
      <c r="G48" s="14">
        <f>ABS(C48-$C$54)/$C$54*100</f>
        <v>9.063699790999616E-7</v>
      </c>
      <c r="H48" s="14">
        <f>ABS(E48-$C$57)/$C$57*100</f>
        <v>5.8856292867647282E-6</v>
      </c>
      <c r="I48" s="14">
        <f>ABS(D48-$C$56)/$C$56*100</f>
        <v>9.9747173585173297E-6</v>
      </c>
    </row>
    <row r="49" spans="1:16" x14ac:dyDescent="0.3">
      <c r="A49" s="9" t="s">
        <v>13</v>
      </c>
      <c r="B49" s="11">
        <v>43.061586508262799</v>
      </c>
      <c r="C49" s="10">
        <v>5.5807012108306804</v>
      </c>
      <c r="D49" s="20">
        <v>35.0787291383743</v>
      </c>
      <c r="E49" s="22">
        <v>5.12800295585639</v>
      </c>
      <c r="F49" s="14">
        <f t="shared" ref="F49:F52" si="8">100*ABS(B49-$C$55)/$C$55</f>
        <v>9.6022418187383899E-4</v>
      </c>
      <c r="G49" s="14">
        <f>ABS(C49-$C$54)/$C$54*100</f>
        <v>2.1696752740069014E-5</v>
      </c>
      <c r="H49" s="14">
        <f t="shared" ref="H49:H51" si="9">ABS(E49-$C$57)/$C$57*100</f>
        <v>5.7641505262765437E-5</v>
      </c>
      <c r="I49" s="14">
        <f>ABS(D49-$C$56)/$C$56*100</f>
        <v>7.7214751190456425E-4</v>
      </c>
      <c r="L49" s="1"/>
      <c r="M49" s="1"/>
      <c r="N49" s="1"/>
      <c r="O49" s="1"/>
      <c r="P49" s="1"/>
    </row>
    <row r="50" spans="1:16" x14ac:dyDescent="0.3">
      <c r="A50" s="9" t="s">
        <v>14</v>
      </c>
      <c r="B50" s="11">
        <v>43.062075057429801</v>
      </c>
      <c r="C50" s="10">
        <v>5.58074873916431</v>
      </c>
      <c r="D50" s="20">
        <v>35.0799487924576</v>
      </c>
      <c r="E50" s="22">
        <v>5.12805450171758</v>
      </c>
      <c r="F50" s="14">
        <f t="shared" si="8"/>
        <v>1.7430084483732448E-4</v>
      </c>
      <c r="G50" s="14">
        <f t="shared" ref="G50:G52" si="10">ABS(C50-$C$54)/$C$54*100</f>
        <v>8.7335216567469747E-4</v>
      </c>
      <c r="H50" s="14">
        <f t="shared" si="9"/>
        <v>1.0628260058487616E-3</v>
      </c>
      <c r="I50" s="14">
        <f t="shared" ref="I50:I52" si="11">ABS(D50-$C$56)/$C$56*100</f>
        <v>2.7047306297193984E-3</v>
      </c>
      <c r="L50" s="1"/>
      <c r="M50" s="1"/>
      <c r="N50" s="1"/>
      <c r="O50" s="1"/>
      <c r="P50" s="1"/>
    </row>
    <row r="51" spans="1:16" x14ac:dyDescent="0.3">
      <c r="A51" s="9" t="s">
        <v>15</v>
      </c>
      <c r="B51" s="11">
        <v>43.061351025689397</v>
      </c>
      <c r="C51" s="10">
        <v>5.5806850764840199</v>
      </c>
      <c r="D51" s="20">
        <v>35.078479800224301</v>
      </c>
      <c r="E51" s="22">
        <v>5.1279883072671097</v>
      </c>
      <c r="F51" s="14">
        <f t="shared" si="8"/>
        <v>1.5070695987185478E-3</v>
      </c>
      <c r="G51" s="14">
        <f t="shared" si="10"/>
        <v>2.6741297651395072E-4</v>
      </c>
      <c r="H51" s="14">
        <f t="shared" si="9"/>
        <v>2.2801741205864072E-4</v>
      </c>
      <c r="I51" s="14">
        <f t="shared" si="11"/>
        <v>1.4829378708054296E-3</v>
      </c>
      <c r="L51" s="1"/>
      <c r="M51" s="1"/>
      <c r="N51" s="1"/>
      <c r="O51" s="1"/>
      <c r="P51" s="1"/>
    </row>
    <row r="52" spans="1:16" x14ac:dyDescent="0.3">
      <c r="A52" s="9" t="s">
        <v>16</v>
      </c>
      <c r="B52" s="11">
        <v>43.02204746524</v>
      </c>
      <c r="C52" s="10">
        <v>5.5806586747481699</v>
      </c>
      <c r="D52" s="20">
        <v>35.1299185609817</v>
      </c>
      <c r="E52" s="22">
        <v>5.1205972359146701</v>
      </c>
      <c r="F52" s="14">
        <f t="shared" si="8"/>
        <v>9.2779097022891666E-2</v>
      </c>
      <c r="G52" s="14">
        <f t="shared" si="10"/>
        <v>7.4050301629392942E-4</v>
      </c>
      <c r="H52" s="14">
        <f>ABS(E52-$C$57)/$C$57*100</f>
        <v>0.14435967405089756</v>
      </c>
      <c r="I52" s="14">
        <f t="shared" si="11"/>
        <v>0.1451539695592792</v>
      </c>
      <c r="L52" s="1"/>
      <c r="M52" s="1"/>
      <c r="N52" s="1"/>
      <c r="O52" s="1"/>
      <c r="P52" s="1"/>
    </row>
    <row r="53" spans="1:16" x14ac:dyDescent="0.3">
      <c r="L53" s="1"/>
      <c r="M53" s="1"/>
      <c r="N53" s="1"/>
      <c r="O53" s="1"/>
      <c r="P53" s="1"/>
    </row>
    <row r="54" spans="1:16" x14ac:dyDescent="0.3">
      <c r="B54" s="3" t="s">
        <v>5</v>
      </c>
      <c r="C54" s="3">
        <v>5.5807000000000002</v>
      </c>
      <c r="E54" s="4">
        <v>5.5807000505817896</v>
      </c>
      <c r="F54" s="4">
        <v>5.5807012108306804</v>
      </c>
      <c r="G54" s="4">
        <v>5.58074873916431</v>
      </c>
      <c r="H54" s="4">
        <v>5.5806850764840199</v>
      </c>
      <c r="I54" s="4">
        <v>5.5806586747481699</v>
      </c>
    </row>
    <row r="55" spans="1:16" x14ac:dyDescent="0.3">
      <c r="B55" s="3" t="s">
        <v>6</v>
      </c>
      <c r="C55" s="3">
        <v>43.061999999999998</v>
      </c>
      <c r="E55" s="1"/>
      <c r="F55" s="1"/>
      <c r="G55" s="1"/>
      <c r="H55" s="1"/>
      <c r="I55" s="1"/>
    </row>
    <row r="56" spans="1:16" x14ac:dyDescent="0.3">
      <c r="B56" s="3" t="s">
        <v>7</v>
      </c>
      <c r="C56" s="3">
        <v>35.079000000000001</v>
      </c>
    </row>
    <row r="57" spans="1:16" x14ac:dyDescent="0.3">
      <c r="B57" s="3" t="s">
        <v>8</v>
      </c>
      <c r="C57" s="3">
        <v>5.1280000000000001</v>
      </c>
    </row>
    <row r="59" spans="1:16" x14ac:dyDescent="0.3">
      <c r="B59" s="7" t="s">
        <v>23</v>
      </c>
    </row>
    <row r="60" spans="1:16" x14ac:dyDescent="0.3">
      <c r="A60" s="9" t="s">
        <v>26</v>
      </c>
      <c r="B60" s="2" t="s">
        <v>1</v>
      </c>
      <c r="C60" s="2" t="s">
        <v>2</v>
      </c>
      <c r="D60" s="2" t="s">
        <v>4</v>
      </c>
      <c r="E60" s="2" t="s">
        <v>3</v>
      </c>
      <c r="F60" s="2" t="s">
        <v>9</v>
      </c>
      <c r="G60" s="2" t="s">
        <v>10</v>
      </c>
      <c r="H60" s="2" t="s">
        <v>21</v>
      </c>
      <c r="I60" s="2" t="s">
        <v>20</v>
      </c>
    </row>
    <row r="61" spans="1:16" x14ac:dyDescent="0.3">
      <c r="A61" s="9" t="s">
        <v>27</v>
      </c>
      <c r="B61" s="9">
        <v>0.57279999999999998</v>
      </c>
      <c r="C61" s="9">
        <v>0.760548</v>
      </c>
      <c r="D61" s="9">
        <v>0.45900000000000002</v>
      </c>
      <c r="E61" s="9">
        <v>0.67549999999999999</v>
      </c>
      <c r="F61" s="9" t="s">
        <v>24</v>
      </c>
      <c r="G61" s="9" t="s">
        <v>24</v>
      </c>
      <c r="H61" s="9" t="s">
        <v>24</v>
      </c>
      <c r="I61" s="9" t="s">
        <v>24</v>
      </c>
    </row>
    <row r="62" spans="1:16" x14ac:dyDescent="0.3">
      <c r="A62" s="9" t="s">
        <v>12</v>
      </c>
      <c r="B62" s="17">
        <v>0.57280253815526005</v>
      </c>
      <c r="C62" s="17">
        <v>0.76054792845841201</v>
      </c>
      <c r="D62" s="17">
        <v>0.45900142669677702</v>
      </c>
      <c r="E62" s="17">
        <v>0.67550000205486505</v>
      </c>
      <c r="F62" s="14">
        <f>100*ABS(B62-$C$69)/$C$69</f>
        <v>4.4311369763948061E-4</v>
      </c>
      <c r="G62" s="14">
        <f>ABS(C62-$C$68)/$C$68*100</f>
        <v>9.406584198111918E-6</v>
      </c>
      <c r="H62" s="14">
        <f>ABS(E62-$C$71)/$C$71*100</f>
        <v>3.0419912004283728E-7</v>
      </c>
      <c r="I62" s="14">
        <f>ABS(D62-$C$70)/$C$70*100</f>
        <v>3.1082718453072508E-4</v>
      </c>
    </row>
    <row r="63" spans="1:16" x14ac:dyDescent="0.3">
      <c r="A63" s="9" t="s">
        <v>13</v>
      </c>
      <c r="B63" s="17">
        <v>0.57279614517298605</v>
      </c>
      <c r="C63" s="17">
        <v>0.76054519426084299</v>
      </c>
      <c r="D63" s="17">
        <v>0.45899608612060599</v>
      </c>
      <c r="E63" s="17">
        <v>0.675496789898552</v>
      </c>
      <c r="F63" s="14">
        <f t="shared" ref="F63:F66" si="12">100*ABS(B63-$C$69)/$C$69</f>
        <v>6.729795764537609E-4</v>
      </c>
      <c r="G63" s="14">
        <f t="shared" ref="G63:G66" si="13">ABS(C63-$C$68)/$C$68*100</f>
        <v>3.6891020119808235E-4</v>
      </c>
      <c r="H63" s="14">
        <f t="shared" ref="H63:H66" si="14">ABS(E63-$C$71)/$C$71*100</f>
        <v>4.7521857113136726E-4</v>
      </c>
      <c r="I63" s="14">
        <f t="shared" ref="I63:I66" si="15">ABS(D63-$C$70)/$C$70*100</f>
        <v>8.5269703573509807E-4</v>
      </c>
    </row>
    <row r="64" spans="1:16" x14ac:dyDescent="0.3">
      <c r="A64" s="9" t="s">
        <v>14</v>
      </c>
      <c r="B64" s="17">
        <v>0.57279882057159803</v>
      </c>
      <c r="C64" s="17">
        <v>0.76052407595573601</v>
      </c>
      <c r="D64" s="17">
        <v>0.45578639984130898</v>
      </c>
      <c r="E64" s="17">
        <v>0.67528154133061502</v>
      </c>
      <c r="F64" s="14">
        <f t="shared" si="12"/>
        <v>2.0590579642857024E-4</v>
      </c>
      <c r="G64" s="14">
        <f t="shared" si="13"/>
        <v>3.145632394535238E-3</v>
      </c>
      <c r="H64" s="14">
        <f t="shared" si="14"/>
        <v>3.2340291544777029E-2</v>
      </c>
      <c r="I64" s="14">
        <f t="shared" si="15"/>
        <v>0.70013075352746046</v>
      </c>
    </row>
    <row r="65" spans="1:9" x14ac:dyDescent="0.3">
      <c r="A65" s="9" t="s">
        <v>15</v>
      </c>
      <c r="B65" s="17">
        <v>0.57278377849990503</v>
      </c>
      <c r="C65" s="17">
        <v>0.76054438417124004</v>
      </c>
      <c r="D65" s="17">
        <v>0.45898807525634799</v>
      </c>
      <c r="E65" s="17">
        <v>0.67549969083331496</v>
      </c>
      <c r="F65" s="14">
        <f t="shared" si="12"/>
        <v>2.8319657986990892E-3</v>
      </c>
      <c r="G65" s="14">
        <f t="shared" si="13"/>
        <v>4.7542413627567418E-4</v>
      </c>
      <c r="H65" s="14">
        <f t="shared" si="14"/>
        <v>4.5768569212550961E-5</v>
      </c>
      <c r="I65" s="14">
        <f t="shared" si="15"/>
        <v>2.5979833664543216E-3</v>
      </c>
    </row>
    <row r="66" spans="1:9" x14ac:dyDescent="0.3">
      <c r="A66" s="9" t="s">
        <v>16</v>
      </c>
      <c r="B66" s="17">
        <v>0.57085347303471701</v>
      </c>
      <c r="C66" s="17">
        <v>0.76058699170186395</v>
      </c>
      <c r="D66" s="17">
        <v>0.45951946258544901</v>
      </c>
      <c r="E66" s="17">
        <v>0.674778864628922</v>
      </c>
      <c r="F66" s="14">
        <f t="shared" si="12"/>
        <v>0.3398266350005183</v>
      </c>
      <c r="G66" s="14">
        <f t="shared" si="13"/>
        <v>5.1267904016503987E-3</v>
      </c>
      <c r="H66" s="14">
        <f t="shared" si="14"/>
        <v>0.10675579142531244</v>
      </c>
      <c r="I66" s="14">
        <f t="shared" si="15"/>
        <v>0.11317267656840808</v>
      </c>
    </row>
    <row r="68" spans="1:9" x14ac:dyDescent="0.3">
      <c r="B68" s="3" t="s">
        <v>5</v>
      </c>
      <c r="C68" s="3">
        <v>0.760548</v>
      </c>
      <c r="E68">
        <v>0.57280253815526005</v>
      </c>
      <c r="F68">
        <v>0.57279614517298605</v>
      </c>
      <c r="G68">
        <v>0.57279882057159803</v>
      </c>
      <c r="H68">
        <v>0.57278377849990503</v>
      </c>
      <c r="I68">
        <v>0.57085347303471701</v>
      </c>
    </row>
    <row r="69" spans="1:9" x14ac:dyDescent="0.3">
      <c r="B69" s="3" t="s">
        <v>6</v>
      </c>
      <c r="C69" s="3">
        <v>0.57279999999999998</v>
      </c>
      <c r="E69">
        <v>0.45900142669677702</v>
      </c>
      <c r="F69">
        <v>0.45899608612060599</v>
      </c>
      <c r="G69">
        <v>0.45578639984130898</v>
      </c>
      <c r="H69">
        <v>0.45898807525634799</v>
      </c>
      <c r="I69">
        <v>0.45951946258544901</v>
      </c>
    </row>
    <row r="70" spans="1:9" x14ac:dyDescent="0.3">
      <c r="B70" s="3" t="s">
        <v>7</v>
      </c>
      <c r="C70" s="3">
        <v>0.45900000000000002</v>
      </c>
      <c r="E70">
        <v>0.76054792845841201</v>
      </c>
      <c r="F70">
        <v>0.76054519426084299</v>
      </c>
      <c r="G70">
        <v>0.76052407595573601</v>
      </c>
      <c r="H70">
        <v>0.76054438417124004</v>
      </c>
      <c r="I70">
        <v>0.76058699170186395</v>
      </c>
    </row>
    <row r="71" spans="1:9" x14ac:dyDescent="0.3">
      <c r="B71" s="3" t="s">
        <v>8</v>
      </c>
      <c r="C71" s="3">
        <v>0.67549999999999999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Leamus</dc:creator>
  <cp:lastModifiedBy>Alberto Leamus</cp:lastModifiedBy>
  <dcterms:created xsi:type="dcterms:W3CDTF">2023-07-28T17:38:28Z</dcterms:created>
  <dcterms:modified xsi:type="dcterms:W3CDTF">2023-08-06T20:25:33Z</dcterms:modified>
</cp:coreProperties>
</file>