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if\Dropbox\Manuscripts\Multicellular modules\Manuscript Revision - January 2022\SI\"/>
    </mc:Choice>
  </mc:AlternateContent>
  <xr:revisionPtr revIDLastSave="0" documentId="13_ncr:1_{4429AE3C-F3D6-428D-B3E5-2A9DA34F5E1C}" xr6:coauthVersionLast="47" xr6:coauthVersionMax="47" xr10:uidLastSave="{00000000-0000-0000-0000-000000000000}"/>
  <bookViews>
    <workbookView xWindow="-108" yWindow="-108" windowWidth="23256" windowHeight="12456" firstSheet="1" activeTab="6" xr2:uid="{F8DDCF30-53D3-4FB1-B091-A7F07E243406}"/>
  </bookViews>
  <sheets>
    <sheet name="Figure SI 1" sheetId="2" r:id="rId1"/>
    <sheet name="Figure SI 2" sheetId="3" r:id="rId2"/>
    <sheet name="Figure SI 6" sheetId="1" r:id="rId3"/>
    <sheet name="Figure SI 7" sheetId="4" r:id="rId4"/>
    <sheet name="Figure SI 9" sheetId="5" r:id="rId5"/>
    <sheet name="Figure SI 10" sheetId="6" r:id="rId6"/>
    <sheet name="Figure SI 1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3" i="7" l="1"/>
  <c r="L61" i="7"/>
  <c r="L59" i="7"/>
  <c r="L57" i="7"/>
  <c r="L55" i="7"/>
  <c r="H44" i="7"/>
  <c r="I44" i="7"/>
  <c r="J44" i="7"/>
  <c r="H45" i="7"/>
  <c r="I45" i="7"/>
  <c r="J45" i="7"/>
  <c r="L45" i="7"/>
  <c r="M45" i="7"/>
  <c r="H47" i="7"/>
  <c r="I47" i="7"/>
  <c r="J47" i="7"/>
  <c r="H48" i="7"/>
  <c r="L48" i="7" s="1"/>
  <c r="I48" i="7"/>
  <c r="J48" i="7"/>
  <c r="M48" i="7"/>
  <c r="L35" i="7"/>
  <c r="M7" i="7"/>
  <c r="M19" i="7"/>
  <c r="M36" i="7"/>
  <c r="M35" i="7"/>
  <c r="M32" i="7"/>
  <c r="M31" i="7"/>
  <c r="M24" i="7"/>
  <c r="M23" i="7"/>
  <c r="M20" i="7"/>
  <c r="M12" i="7"/>
  <c r="M11" i="7"/>
  <c r="M8" i="7"/>
  <c r="L36" i="7"/>
  <c r="L31" i="7"/>
  <c r="L32" i="7"/>
  <c r="L23" i="7"/>
  <c r="L24" i="7"/>
  <c r="L19" i="7"/>
  <c r="L20" i="7"/>
  <c r="L12" i="7"/>
  <c r="L8" i="7"/>
  <c r="H31" i="7"/>
  <c r="I31" i="7"/>
  <c r="H32" i="7"/>
  <c r="I32" i="7"/>
  <c r="H34" i="7"/>
  <c r="I34" i="7"/>
  <c r="J34" i="7" s="1"/>
  <c r="H35" i="7"/>
  <c r="I35" i="7"/>
  <c r="J35" i="7" s="1"/>
  <c r="H36" i="7"/>
  <c r="I36" i="7"/>
  <c r="J36" i="7" s="1"/>
  <c r="I30" i="7"/>
  <c r="J30" i="7" s="1"/>
  <c r="H30" i="7"/>
  <c r="H19" i="7"/>
  <c r="I19" i="7"/>
  <c r="J19" i="7" s="1"/>
  <c r="H20" i="7"/>
  <c r="I20" i="7"/>
  <c r="J20" i="7" s="1"/>
  <c r="H22" i="7"/>
  <c r="I22" i="7"/>
  <c r="J22" i="7" s="1"/>
  <c r="H23" i="7"/>
  <c r="I23" i="7"/>
  <c r="J23" i="7" s="1"/>
  <c r="H24" i="7"/>
  <c r="I24" i="7"/>
  <c r="J24" i="7" s="1"/>
  <c r="I18" i="7"/>
  <c r="H18" i="7"/>
  <c r="H7" i="7"/>
  <c r="I7" i="7"/>
  <c r="J7" i="7" s="1"/>
  <c r="H8" i="7"/>
  <c r="I8" i="7"/>
  <c r="J8" i="7" s="1"/>
  <c r="H10" i="7"/>
  <c r="I10" i="7"/>
  <c r="J10" i="7" s="1"/>
  <c r="H11" i="7"/>
  <c r="L11" i="7" s="1"/>
  <c r="I11" i="7"/>
  <c r="J11" i="7" s="1"/>
  <c r="H12" i="7"/>
  <c r="I12" i="7"/>
  <c r="J12" i="7" s="1"/>
  <c r="I6" i="7"/>
  <c r="H6" i="7"/>
  <c r="J18" i="7"/>
  <c r="J31" i="7"/>
  <c r="J32" i="7"/>
  <c r="P18" i="2"/>
  <c r="O18" i="2"/>
  <c r="P17" i="2"/>
  <c r="O17" i="2"/>
  <c r="S18" i="2"/>
  <c r="R18" i="2"/>
  <c r="S17" i="2"/>
  <c r="R17" i="2"/>
  <c r="V18" i="2"/>
  <c r="U18" i="2"/>
  <c r="V17" i="2"/>
  <c r="U17" i="2"/>
  <c r="L7" i="7" l="1"/>
  <c r="J6" i="7"/>
  <c r="Q7" i="3"/>
  <c r="Q6" i="3"/>
  <c r="Q5" i="3"/>
</calcChain>
</file>

<file path=xl/sharedStrings.xml><?xml version="1.0" encoding="utf-8"?>
<sst xmlns="http://schemas.openxmlformats.org/spreadsheetml/2006/main" count="504" uniqueCount="118">
  <si>
    <t>Steady State (10 hours)</t>
  </si>
  <si>
    <t>alpha-|alpha</t>
  </si>
  <si>
    <t>beta-|GH3</t>
  </si>
  <si>
    <t>alpha-|GH3</t>
  </si>
  <si>
    <t>alpha-&gt;BAR1</t>
  </si>
  <si>
    <t>Treatment</t>
  </si>
  <si>
    <t>IAA sensor (repressing GFP)</t>
  </si>
  <si>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>-|GH3+sensor</t>
    </r>
  </si>
  <si>
    <t>alpha-|GH3+sensor</t>
  </si>
  <si>
    <t>alpha-factor (nM)</t>
  </si>
  <si>
    <t>alpha sensor (repressing GFP)</t>
  </si>
  <si>
    <t>alpha-&gt;BAR1 + sensor</t>
  </si>
  <si>
    <t>alpha-|alpha + sensor</t>
  </si>
  <si>
    <t>control</t>
  </si>
  <si>
    <t>IAA1000nM</t>
  </si>
  <si>
    <r>
      <t xml:space="preserve">IAA1000nM + </t>
    </r>
    <r>
      <rPr>
        <sz val="11"/>
        <color theme="1"/>
        <rFont val="Calibri"/>
        <family val="2"/>
      </rPr>
      <t>β100nM</t>
    </r>
  </si>
  <si>
    <r>
      <t xml:space="preserve">IAA1000nM + </t>
    </r>
    <r>
      <rPr>
        <sz val="11"/>
        <color theme="1"/>
        <rFont val="Calibri"/>
        <family val="2"/>
      </rPr>
      <t>α 500nM</t>
    </r>
  </si>
  <si>
    <t>Average</t>
  </si>
  <si>
    <t>StDEV</t>
  </si>
  <si>
    <t>IAA-|IAA</t>
  </si>
  <si>
    <t>beta-|BAR1</t>
  </si>
  <si>
    <t>IAA-|BAR1</t>
  </si>
  <si>
    <t>IAA-&gt;GH3</t>
  </si>
  <si>
    <t>beta-|BAR1+sensor</t>
  </si>
  <si>
    <t>IAA (nM)</t>
  </si>
  <si>
    <t>IAA-&gt;GH3 + sensor</t>
  </si>
  <si>
    <t>IAA-|IAA + sensor</t>
  </si>
  <si>
    <t>α 500nM</t>
  </si>
  <si>
    <t>α 100nM</t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</si>
  <si>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500nM + β 100nM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</si>
  <si>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100nM + IAA 5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</t>
    </r>
  </si>
  <si>
    <t>Control</t>
  </si>
  <si>
    <t>IAM300uM</t>
  </si>
  <si>
    <t>Sensor</t>
  </si>
  <si>
    <t>Sensor + Sender (iaaH)</t>
  </si>
  <si>
    <t>Sensor + Sender (iaaH+PGP1)</t>
  </si>
  <si>
    <t>STDEV</t>
  </si>
  <si>
    <t>IAA</t>
  </si>
  <si>
    <t>IAA-Asp</t>
  </si>
  <si>
    <t>Steady State value</t>
  </si>
  <si>
    <t>Peak Area</t>
  </si>
  <si>
    <t>IAA-Asp/IAA</t>
  </si>
  <si>
    <t>WT</t>
  </si>
  <si>
    <t>GH3.3</t>
  </si>
  <si>
    <t>GH3.6</t>
  </si>
  <si>
    <t>alpha-|IAA + IAA-|alpha</t>
  </si>
  <si>
    <t>Time</t>
  </si>
  <si>
    <t>IAA-|2xGFP</t>
  </si>
  <si>
    <t>alpha-|IAA</t>
  </si>
  <si>
    <t>IAA-|alpha</t>
  </si>
  <si>
    <t>alpha-&gt;GH3</t>
  </si>
  <si>
    <t>IAA-&gt;BAR1</t>
  </si>
  <si>
    <t>Rep1</t>
  </si>
  <si>
    <t>Rep2</t>
  </si>
  <si>
    <t>Rep3</t>
  </si>
  <si>
    <t>OR gates</t>
  </si>
  <si>
    <t>2-NODE network</t>
  </si>
  <si>
    <t>DATE</t>
  </si>
  <si>
    <t>21-01-15</t>
  </si>
  <si>
    <t>3-NODE network</t>
  </si>
  <si>
    <t>4-NODE network</t>
  </si>
  <si>
    <t>Strains</t>
  </si>
  <si>
    <t>IAA-&gt;GFP</t>
  </si>
  <si>
    <t>Average - SteadyState</t>
  </si>
  <si>
    <t>STDEV - steady state</t>
  </si>
  <si>
    <t>alpha-&gt;IAA</t>
  </si>
  <si>
    <t>alpha1uM</t>
  </si>
  <si>
    <t>beta100nM</t>
  </si>
  <si>
    <t>alpha1uM+beta100nM</t>
  </si>
  <si>
    <t>beta-&gt;IAA</t>
  </si>
  <si>
    <t>beta-&gt;GH3</t>
  </si>
  <si>
    <t>beta-&gt;alpha</t>
  </si>
  <si>
    <t>IAA-|GH3</t>
  </si>
  <si>
    <t>Simulation (T=12hr)</t>
  </si>
  <si>
    <t>AND gates</t>
  </si>
  <si>
    <t>20-12-22</t>
  </si>
  <si>
    <t>alpha-|GFP</t>
  </si>
  <si>
    <t>beta-|IAA</t>
  </si>
  <si>
    <t>IAA5uM</t>
  </si>
  <si>
    <t>IAA5uM+beta100nM</t>
  </si>
  <si>
    <t>beta-|alpha</t>
  </si>
  <si>
    <t>NAND gates</t>
  </si>
  <si>
    <t>NOR gates</t>
  </si>
  <si>
    <t>OD600</t>
  </si>
  <si>
    <t>Normalized value</t>
  </si>
  <si>
    <t>ST DEV</t>
  </si>
  <si>
    <t>IAA10uM</t>
  </si>
  <si>
    <t>IAAAsp10uM</t>
  </si>
  <si>
    <t>YFP-IAA17</t>
  </si>
  <si>
    <t>Repeat 1</t>
  </si>
  <si>
    <t>Repeat 3</t>
  </si>
  <si>
    <t>Repeat 2</t>
  </si>
  <si>
    <t>PGP1+iaaH + YFP-IAA17</t>
  </si>
  <si>
    <t>iaaH + YFP-IAA17</t>
  </si>
  <si>
    <t>VarCoeff</t>
  </si>
  <si>
    <t>alpha1uM+IAA10uM</t>
  </si>
  <si>
    <t>beta100nM+IAA10uM</t>
  </si>
  <si>
    <t>beta-|GFP</t>
  </si>
  <si>
    <t>1μM α-factor</t>
  </si>
  <si>
    <r>
      <t xml:space="preserve">100nM </t>
    </r>
    <r>
      <rPr>
        <sz val="11"/>
        <color theme="1"/>
        <rFont val="Calibri"/>
        <family val="2"/>
      </rPr>
      <t>β-estr</t>
    </r>
  </si>
  <si>
    <t>10μM IAA</t>
  </si>
  <si>
    <t>IAA10μM+1μM α-factor</t>
  </si>
  <si>
    <t>IAA10μM+100nM β-estr</t>
  </si>
  <si>
    <t>1μM α-factor+10μM IAA</t>
  </si>
  <si>
    <t>1μM α-factor+100nM β-estr</t>
  </si>
  <si>
    <r>
      <t xml:space="preserve">100nM </t>
    </r>
    <r>
      <rPr>
        <sz val="11"/>
        <color theme="1"/>
        <rFont val="Calibri"/>
        <family val="2"/>
      </rPr>
      <t>β-estr</t>
    </r>
    <r>
      <rPr>
        <sz val="11"/>
        <color theme="1"/>
        <rFont val="Calibri"/>
        <family val="2"/>
        <scheme val="minor"/>
      </rPr>
      <t>+10μM IAA</t>
    </r>
  </si>
  <si>
    <r>
      <t xml:space="preserve">100nM </t>
    </r>
    <r>
      <rPr>
        <sz val="11"/>
        <color theme="1"/>
        <rFont val="Calibri"/>
        <family val="2"/>
      </rPr>
      <t>β-estr</t>
    </r>
    <r>
      <rPr>
        <sz val="11"/>
        <color theme="1"/>
        <rFont val="Calibri"/>
        <family val="2"/>
        <scheme val="minor"/>
      </rPr>
      <t>+1μM α-factor</t>
    </r>
  </si>
  <si>
    <t>Percentage difference</t>
  </si>
  <si>
    <t>T-test</t>
  </si>
  <si>
    <t>5μM IAA</t>
  </si>
  <si>
    <t>5μM IAA+1μM α-factor</t>
  </si>
  <si>
    <t>10μM IAA+1μM α-factor</t>
  </si>
  <si>
    <t>10μM IAA+100nM β-estr</t>
  </si>
  <si>
    <t>STD</t>
  </si>
  <si>
    <t>100nM IAA</t>
  </si>
  <si>
    <t>500nM IAA</t>
  </si>
  <si>
    <r>
      <t>1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 IAA</t>
    </r>
  </si>
  <si>
    <t>no IAA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</si>
</sst>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6"/>
      <color rgb="FF363636"/>
      <name val="Segoe UI"/>
      <family val="2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1" fontId="0" fillId="0" borderId="0" xfId="0" applyNumberForma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8" fillId="0" borderId="0" xfId="0" applyFont="1" applyAlignment="1">
      <alignment horizontal="center" vertical="center"/>
    </xf>
    <xf numFmtId="0" fontId="0" fillId="0" borderId="0" xfId="0" applyFont="1" applyAlignment="1"/>
    <xf numFmtId="0" fontId="9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applyBorder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1'!$E$5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1'!$H$6:$H$8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7.8836067460706677E-2</c:v>
                  </c:pt>
                  <c:pt idx="2">
                    <c:v>0.13539561656768684</c:v>
                  </c:pt>
                </c:numCache>
              </c:numRef>
            </c:plus>
            <c:minus>
              <c:numRef>
                <c:f>'Figure SI 1'!$H$6:$H$8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7.8836067460706677E-2</c:v>
                  </c:pt>
                  <c:pt idx="2">
                    <c:v>0.13539561656768684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1'!$D$6:$D$8</c:f>
              <c:strCache>
                <c:ptCount val="3"/>
                <c:pt idx="0">
                  <c:v>Sensor</c:v>
                </c:pt>
                <c:pt idx="1">
                  <c:v>Sensor + Sender (iaaH)</c:v>
                </c:pt>
                <c:pt idx="2">
                  <c:v>Sensor + Sender (iaaH+PGP1)</c:v>
                </c:pt>
              </c:strCache>
            </c:strRef>
          </c:cat>
          <c:val>
            <c:numRef>
              <c:f>'Figure SI 1'!$E$6:$E$8</c:f>
              <c:numCache>
                <c:formatCode>General</c:formatCode>
                <c:ptCount val="3"/>
                <c:pt idx="0">
                  <c:v>1</c:v>
                </c:pt>
                <c:pt idx="1">
                  <c:v>0.92909503666483817</c:v>
                </c:pt>
                <c:pt idx="2">
                  <c:v>0.84620469978348944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2-402F-902A-2863864BA6DB}"/>
            </c:ext>
          </c:extLst>
        </c:ser>
        <c:ser>
          <c:idx val="1"/>
          <c:order val="1"/>
          <c:tx>
            <c:strRef>
              <c:f>'Figure SI 1'!$F$5</c:f>
              <c:strCache>
                <c:ptCount val="1"/>
                <c:pt idx="0">
                  <c:v>IAM300uM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1'!$I$6:$I$8</c:f>
                <c:numCache>
                  <c:formatCode>General</c:formatCode>
                  <c:ptCount val="3"/>
                  <c:pt idx="0">
                    <c:v>0.17933345217659252</c:v>
                  </c:pt>
                  <c:pt idx="1">
                    <c:v>8.9704586069197539E-2</c:v>
                  </c:pt>
                  <c:pt idx="2">
                    <c:v>8.7995097133470132E-2</c:v>
                  </c:pt>
                </c:numCache>
              </c:numRef>
            </c:plus>
            <c:minus>
              <c:numRef>
                <c:f>'Figure SI 1'!$I$6:$I$8</c:f>
                <c:numCache>
                  <c:formatCode>General</c:formatCode>
                  <c:ptCount val="3"/>
                  <c:pt idx="0">
                    <c:v>0.17933345217659252</c:v>
                  </c:pt>
                  <c:pt idx="1">
                    <c:v>8.9704586069197539E-2</c:v>
                  </c:pt>
                  <c:pt idx="2">
                    <c:v>8.7995097133470132E-2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1'!$D$6:$D$8</c:f>
              <c:strCache>
                <c:ptCount val="3"/>
                <c:pt idx="0">
                  <c:v>Sensor</c:v>
                </c:pt>
                <c:pt idx="1">
                  <c:v>Sensor + Sender (iaaH)</c:v>
                </c:pt>
                <c:pt idx="2">
                  <c:v>Sensor + Sender (iaaH+PGP1)</c:v>
                </c:pt>
              </c:strCache>
            </c:strRef>
          </c:cat>
          <c:val>
            <c:numRef>
              <c:f>'Figure SI 1'!$F$6:$F$8</c:f>
              <c:numCache>
                <c:formatCode>General</c:formatCode>
                <c:ptCount val="3"/>
                <c:pt idx="0">
                  <c:v>1.0467352899604057</c:v>
                </c:pt>
                <c:pt idx="1">
                  <c:v>0.73176985621743518</c:v>
                </c:pt>
                <c:pt idx="2">
                  <c:v>0.47523571698578476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2-402F-902A-2863864BA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383967"/>
        <c:axId val="934134815"/>
      </c:barChart>
      <c:catAx>
        <c:axId val="109938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34815"/>
        <c:crosses val="autoZero"/>
        <c:auto val="1"/>
        <c:lblAlgn val="ctr"/>
        <c:lblOffset val="100"/>
        <c:noMultiLvlLbl val="0"/>
      </c:catAx>
      <c:valAx>
        <c:axId val="9341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Relative steady state fluorescence</a:t>
                </a:r>
                <a:endParaRPr lang="en-US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8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repressing alpha (steady</a:t>
            </a:r>
            <a:r>
              <a:rPr lang="en-US" baseline="0"/>
              <a:t> 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SI 6'!$Y$5</c:f>
              <c:strCache>
                <c:ptCount val="1"/>
                <c:pt idx="0">
                  <c:v>alpha sensor (repressing GFP)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6'!$Z$6:$Z$13</c:f>
                <c:numCache>
                  <c:formatCode>General</c:formatCode>
                  <c:ptCount val="8"/>
                  <c:pt idx="0">
                    <c:v>5.8912368562884856E-2</c:v>
                  </c:pt>
                  <c:pt idx="1">
                    <c:v>0.13740136211313939</c:v>
                  </c:pt>
                  <c:pt idx="2">
                    <c:v>0.16751252972258257</c:v>
                  </c:pt>
                  <c:pt idx="3">
                    <c:v>6.4908327690519685E-2</c:v>
                  </c:pt>
                  <c:pt idx="4">
                    <c:v>0.10469402278617009</c:v>
                  </c:pt>
                  <c:pt idx="5">
                    <c:v>4.2878667594912233E-2</c:v>
                  </c:pt>
                  <c:pt idx="6">
                    <c:v>2.2479918649219607E-2</c:v>
                  </c:pt>
                  <c:pt idx="7">
                    <c:v>1.4104457605220742E-2</c:v>
                  </c:pt>
                </c:numCache>
              </c:numRef>
            </c:plus>
            <c:minus>
              <c:numRef>
                <c:f>'Figure SI 6'!$Z$6:$Z$13</c:f>
                <c:numCache>
                  <c:formatCode>General</c:formatCode>
                  <c:ptCount val="8"/>
                  <c:pt idx="0">
                    <c:v>5.8912368562884856E-2</c:v>
                  </c:pt>
                  <c:pt idx="1">
                    <c:v>0.13740136211313939</c:v>
                  </c:pt>
                  <c:pt idx="2">
                    <c:v>0.16751252972258257</c:v>
                  </c:pt>
                  <c:pt idx="3">
                    <c:v>6.4908327690519685E-2</c:v>
                  </c:pt>
                  <c:pt idx="4">
                    <c:v>0.10469402278617009</c:v>
                  </c:pt>
                  <c:pt idx="5">
                    <c:v>4.2878667594912233E-2</c:v>
                  </c:pt>
                  <c:pt idx="6">
                    <c:v>2.2479918649219607E-2</c:v>
                  </c:pt>
                  <c:pt idx="7">
                    <c:v>1.4104457605220742E-2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6'!$X$6:$X$13</c:f>
              <c:numCache>
                <c:formatCode>General</c:formatCode>
                <c:ptCount val="8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'Figure SI 6'!$Y$6:$Y$13</c:f>
              <c:numCache>
                <c:formatCode>General</c:formatCode>
                <c:ptCount val="8"/>
                <c:pt idx="0">
                  <c:v>9.3319032467384702</c:v>
                </c:pt>
                <c:pt idx="1">
                  <c:v>8.7939085323589978</c:v>
                </c:pt>
                <c:pt idx="2">
                  <c:v>6.8444784579916043</c:v>
                </c:pt>
                <c:pt idx="3">
                  <c:v>5.6921324242469176</c:v>
                </c:pt>
                <c:pt idx="4">
                  <c:v>4.2960906679165669</c:v>
                </c:pt>
                <c:pt idx="5">
                  <c:v>3.8817420460200514</c:v>
                </c:pt>
                <c:pt idx="6">
                  <c:v>3.192954586528189</c:v>
                </c:pt>
                <c:pt idx="7">
                  <c:v>2.9760432247956183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7-4A38-9043-E186F63EE322}"/>
            </c:ext>
          </c:extLst>
        </c:ser>
        <c:ser>
          <c:idx val="1"/>
          <c:order val="1"/>
          <c:tx>
            <c:strRef>
              <c:f>'Figure SI 6'!$AA$5</c:f>
              <c:strCache>
                <c:ptCount val="1"/>
                <c:pt idx="0">
                  <c:v>alpha-|alpha + sensor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6'!$AB$6:$AB$13</c:f>
                <c:numCache>
                  <c:formatCode>General</c:formatCode>
                  <c:ptCount val="8"/>
                  <c:pt idx="0">
                    <c:v>0.58529623941215048</c:v>
                  </c:pt>
                  <c:pt idx="1">
                    <c:v>0.42817652324743599</c:v>
                  </c:pt>
                  <c:pt idx="2">
                    <c:v>0.28464106402694944</c:v>
                  </c:pt>
                  <c:pt idx="3">
                    <c:v>0.33574932745070774</c:v>
                  </c:pt>
                  <c:pt idx="4">
                    <c:v>5.9469541681075481E-2</c:v>
                  </c:pt>
                  <c:pt idx="5">
                    <c:v>5.5699310430521662E-2</c:v>
                  </c:pt>
                  <c:pt idx="6">
                    <c:v>6.0216009133057663E-2</c:v>
                  </c:pt>
                  <c:pt idx="7">
                    <c:v>0.11374583694037815</c:v>
                  </c:pt>
                </c:numCache>
              </c:numRef>
            </c:plus>
            <c:minus>
              <c:numRef>
                <c:f>'Figure SI 6'!$AB$6:$AB$13</c:f>
                <c:numCache>
                  <c:formatCode>General</c:formatCode>
                  <c:ptCount val="8"/>
                  <c:pt idx="0">
                    <c:v>0.58529623941215048</c:v>
                  </c:pt>
                  <c:pt idx="1">
                    <c:v>0.42817652324743599</c:v>
                  </c:pt>
                  <c:pt idx="2">
                    <c:v>0.28464106402694944</c:v>
                  </c:pt>
                  <c:pt idx="3">
                    <c:v>0.33574932745070774</c:v>
                  </c:pt>
                  <c:pt idx="4">
                    <c:v>5.9469541681075481E-2</c:v>
                  </c:pt>
                  <c:pt idx="5">
                    <c:v>5.5699310430521662E-2</c:v>
                  </c:pt>
                  <c:pt idx="6">
                    <c:v>6.0216009133057663E-2</c:v>
                  </c:pt>
                  <c:pt idx="7">
                    <c:v>0.11374583694037815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6'!$X$6:$X$13</c:f>
              <c:numCache>
                <c:formatCode>General</c:formatCode>
                <c:ptCount val="8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'Figure SI 6'!$AA$6:$AA$13</c:f>
              <c:numCache>
                <c:formatCode>General</c:formatCode>
                <c:ptCount val="8"/>
                <c:pt idx="0">
                  <c:v>7.6284274008241955</c:v>
                </c:pt>
                <c:pt idx="1">
                  <c:v>7.6263318731820249</c:v>
                </c:pt>
                <c:pt idx="2">
                  <c:v>6.1846650322323482</c:v>
                </c:pt>
                <c:pt idx="3">
                  <c:v>5.6154500261154352</c:v>
                </c:pt>
                <c:pt idx="4">
                  <c:v>3.8654965626909372</c:v>
                </c:pt>
                <c:pt idx="5">
                  <c:v>3.5007672167195514</c:v>
                </c:pt>
                <c:pt idx="6">
                  <c:v>2.7960681506336402</c:v>
                </c:pt>
                <c:pt idx="7">
                  <c:v>2.6346035978616396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7-4A38-9043-E186F63E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701376"/>
        <c:axId val="990704704"/>
      </c:scatterChart>
      <c:valAx>
        <c:axId val="990701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-factor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04704"/>
        <c:crosses val="autoZero"/>
        <c:crossBetween val="midCat"/>
      </c:valAx>
      <c:valAx>
        <c:axId val="9907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01376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IAA</a:t>
            </a:r>
            <a:r>
              <a:rPr lang="en-US" baseline="0"/>
              <a:t> repressing IAA (steady 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SI 6'!$Y$30</c:f>
              <c:strCache>
                <c:ptCount val="1"/>
                <c:pt idx="0">
                  <c:v>IAA sensor (repressing GFP)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6'!$Z$31:$Z$37</c:f>
                <c:numCache>
                  <c:formatCode>General</c:formatCode>
                  <c:ptCount val="7"/>
                  <c:pt idx="0">
                    <c:v>0.42125476721235372</c:v>
                  </c:pt>
                  <c:pt idx="1">
                    <c:v>0.53728854012711968</c:v>
                  </c:pt>
                  <c:pt idx="2">
                    <c:v>0.22520682359136468</c:v>
                  </c:pt>
                  <c:pt idx="3">
                    <c:v>5.7216469499881004E-2</c:v>
                  </c:pt>
                  <c:pt idx="4">
                    <c:v>0.6562919213983085</c:v>
                  </c:pt>
                  <c:pt idx="5">
                    <c:v>0.50269534439184549</c:v>
                  </c:pt>
                  <c:pt idx="6">
                    <c:v>0.96289739003614594</c:v>
                  </c:pt>
                </c:numCache>
              </c:numRef>
            </c:plus>
            <c:minus>
              <c:numRef>
                <c:f>'Figure SI 6'!$Z$31:$Z$37</c:f>
                <c:numCache>
                  <c:formatCode>General</c:formatCode>
                  <c:ptCount val="7"/>
                  <c:pt idx="0">
                    <c:v>0.42125476721235372</c:v>
                  </c:pt>
                  <c:pt idx="1">
                    <c:v>0.53728854012711968</c:v>
                  </c:pt>
                  <c:pt idx="2">
                    <c:v>0.22520682359136468</c:v>
                  </c:pt>
                  <c:pt idx="3">
                    <c:v>5.7216469499881004E-2</c:v>
                  </c:pt>
                  <c:pt idx="4">
                    <c:v>0.6562919213983085</c:v>
                  </c:pt>
                  <c:pt idx="5">
                    <c:v>0.50269534439184549</c:v>
                  </c:pt>
                  <c:pt idx="6">
                    <c:v>0.96289739003614594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6'!$X$31:$X$37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numCache>
            </c:numRef>
          </c:xVal>
          <c:yVal>
            <c:numRef>
              <c:f>'Figure SI 6'!$Y$31:$Y$37</c:f>
              <c:numCache>
                <c:formatCode>General</c:formatCode>
                <c:ptCount val="7"/>
                <c:pt idx="0">
                  <c:v>44.62791132967935</c:v>
                </c:pt>
                <c:pt idx="1">
                  <c:v>43.433731006449136</c:v>
                </c:pt>
                <c:pt idx="2">
                  <c:v>42.185605217258569</c:v>
                </c:pt>
                <c:pt idx="3">
                  <c:v>40.844489735727471</c:v>
                </c:pt>
                <c:pt idx="4">
                  <c:v>33.210069700679654</c:v>
                </c:pt>
                <c:pt idx="5">
                  <c:v>27.604781481224226</c:v>
                </c:pt>
                <c:pt idx="6">
                  <c:v>17.240154135481038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3-46EC-9E1B-45A21A9A8CAD}"/>
            </c:ext>
          </c:extLst>
        </c:ser>
        <c:ser>
          <c:idx val="1"/>
          <c:order val="1"/>
          <c:tx>
            <c:strRef>
              <c:f>'Figure SI 6'!$AA$30</c:f>
              <c:strCache>
                <c:ptCount val="1"/>
                <c:pt idx="0">
                  <c:v>IAA-|IAA + sensor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6'!$AB$31:$AB$37</c:f>
                <c:numCache>
                  <c:formatCode>General</c:formatCode>
                  <c:ptCount val="7"/>
                  <c:pt idx="0">
                    <c:v>0.25431833954511418</c:v>
                  </c:pt>
                  <c:pt idx="1">
                    <c:v>0.18285635588658117</c:v>
                  </c:pt>
                  <c:pt idx="2">
                    <c:v>4.7960331063283434E-4</c:v>
                  </c:pt>
                  <c:pt idx="3">
                    <c:v>5.9649639048551368E-4</c:v>
                  </c:pt>
                  <c:pt idx="4">
                    <c:v>0.14508946610491208</c:v>
                  </c:pt>
                  <c:pt idx="5">
                    <c:v>0.24041485829493406</c:v>
                  </c:pt>
                  <c:pt idx="6">
                    <c:v>0.55889440159619119</c:v>
                  </c:pt>
                </c:numCache>
              </c:numRef>
            </c:plus>
            <c:minus>
              <c:numRef>
                <c:f>'Figure SI 6'!$AB$31:$AB$37</c:f>
                <c:numCache>
                  <c:formatCode>General</c:formatCode>
                  <c:ptCount val="7"/>
                  <c:pt idx="0">
                    <c:v>0.25431833954511418</c:v>
                  </c:pt>
                  <c:pt idx="1">
                    <c:v>0.18285635588658117</c:v>
                  </c:pt>
                  <c:pt idx="2">
                    <c:v>4.7960331063283434E-4</c:v>
                  </c:pt>
                  <c:pt idx="3">
                    <c:v>5.9649639048551368E-4</c:v>
                  </c:pt>
                  <c:pt idx="4">
                    <c:v>0.14508946610491208</c:v>
                  </c:pt>
                  <c:pt idx="5">
                    <c:v>0.24041485829493406</c:v>
                  </c:pt>
                  <c:pt idx="6">
                    <c:v>0.55889440159619119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6'!$X$31:$X$37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numCache>
            </c:numRef>
          </c:xVal>
          <c:yVal>
            <c:numRef>
              <c:f>'Figure SI 6'!$AA$31:$AA$37</c:f>
              <c:numCache>
                <c:formatCode>General</c:formatCode>
                <c:ptCount val="7"/>
                <c:pt idx="0">
                  <c:v>17.811521825932363</c:v>
                </c:pt>
                <c:pt idx="1">
                  <c:v>17.971563718842372</c:v>
                </c:pt>
                <c:pt idx="2">
                  <c:v>17.765690325575928</c:v>
                </c:pt>
                <c:pt idx="3">
                  <c:v>17.68126355998692</c:v>
                </c:pt>
                <c:pt idx="4">
                  <c:v>17.581898244279788</c:v>
                </c:pt>
                <c:pt idx="5">
                  <c:v>16.73417174128851</c:v>
                </c:pt>
                <c:pt idx="6">
                  <c:v>14.886043085446589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93-46EC-9E1B-45A21A9A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62352"/>
        <c:axId val="1638659856"/>
      </c:scatterChart>
      <c:valAx>
        <c:axId val="16386623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IAA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59856"/>
        <c:crosses val="autoZero"/>
        <c:crossBetween val="midCat"/>
      </c:valAx>
      <c:valAx>
        <c:axId val="16386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6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alpha-|IAA + IAA-|alpha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'Figure SI 7'!$C$4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7'!$D$5:$D$12</c:f>
                <c:numCache>
                  <c:formatCode>General</c:formatCode>
                  <c:ptCount val="8"/>
                  <c:pt idx="0">
                    <c:v>0.91423533639977517</c:v>
                  </c:pt>
                  <c:pt idx="1">
                    <c:v>0.64011707258419226</c:v>
                  </c:pt>
                  <c:pt idx="2">
                    <c:v>0.54808202510780935</c:v>
                  </c:pt>
                  <c:pt idx="3">
                    <c:v>0.49484896044557081</c:v>
                  </c:pt>
                  <c:pt idx="4">
                    <c:v>0.63377536183869798</c:v>
                  </c:pt>
                  <c:pt idx="5">
                    <c:v>0.65130279958395265</c:v>
                  </c:pt>
                  <c:pt idx="6">
                    <c:v>0.18420923097966238</c:v>
                  </c:pt>
                  <c:pt idx="7">
                    <c:v>0.29265318357692749</c:v>
                  </c:pt>
                </c:numCache>
              </c:numRef>
            </c:plus>
            <c:minus>
              <c:numRef>
                <c:f>'Figure SI 7'!$D$5:$D$12</c:f>
                <c:numCache>
                  <c:formatCode>General</c:formatCode>
                  <c:ptCount val="8"/>
                  <c:pt idx="0">
                    <c:v>0.91423533639977517</c:v>
                  </c:pt>
                  <c:pt idx="1">
                    <c:v>0.64011707258419226</c:v>
                  </c:pt>
                  <c:pt idx="2">
                    <c:v>0.54808202510780935</c:v>
                  </c:pt>
                  <c:pt idx="3">
                    <c:v>0.49484896044557081</c:v>
                  </c:pt>
                  <c:pt idx="4">
                    <c:v>0.63377536183869798</c:v>
                  </c:pt>
                  <c:pt idx="5">
                    <c:v>0.65130279958395265</c:v>
                  </c:pt>
                  <c:pt idx="6">
                    <c:v>0.18420923097966238</c:v>
                  </c:pt>
                  <c:pt idx="7">
                    <c:v>0.29265318357692749</c:v>
                  </c:pt>
                </c:numCache>
              </c:numRef>
            </c:minus>
          </c:errBars>
          <c:xVal>
            <c:numRef>
              <c:f>'Figure SI 7'!$B$5:$B$12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'Figure SI 7'!$C$5:$C$12</c:f>
              <c:numCache>
                <c:formatCode>General</c:formatCode>
                <c:ptCount val="8"/>
                <c:pt idx="0">
                  <c:v>42.203877068632323</c:v>
                </c:pt>
                <c:pt idx="1">
                  <c:v>40.661449838075406</c:v>
                </c:pt>
                <c:pt idx="2">
                  <c:v>39.360413282358756</c:v>
                </c:pt>
                <c:pt idx="3">
                  <c:v>30.718627123078303</c:v>
                </c:pt>
                <c:pt idx="4">
                  <c:v>20.602219860373218</c:v>
                </c:pt>
                <c:pt idx="5">
                  <c:v>19.627041119110718</c:v>
                </c:pt>
                <c:pt idx="6">
                  <c:v>23.70633971947662</c:v>
                </c:pt>
                <c:pt idx="7">
                  <c:v>28.177930500815279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F-4C1A-A116-8F0EC375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06351"/>
        <c:axId val="400163855"/>
      </c:scatterChart>
      <c:valAx>
        <c:axId val="56400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63855"/>
        <c:crosses val="autoZero"/>
        <c:crossBetween val="midCat"/>
      </c:valAx>
      <c:valAx>
        <c:axId val="4001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Relative Mean Fluorescence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635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control</c:v>
              </c:pt>
              <c:pt idx="1">
                <c:v>beta100nM</c:v>
              </c:pt>
              <c:pt idx="2">
                <c:v>alpha1uM</c:v>
              </c:pt>
              <c:pt idx="3">
                <c:v>alpha1uM+beta100nM</c:v>
              </c:pt>
            </c:strLit>
          </c:cat>
          <c:val>
            <c:numLit>
              <c:formatCode>General</c:formatCode>
              <c:ptCount val="4"/>
              <c:pt idx="0">
                <c:v>17.873502155275037</c:v>
              </c:pt>
              <c:pt idx="1">
                <c:v>18.091418509823352</c:v>
              </c:pt>
              <c:pt idx="2">
                <c:v>22.715907601112932</c:v>
              </c:pt>
              <c:pt idx="3">
                <c:v>24.896333846649828</c:v>
              </c:pt>
            </c:numLit>
          </c:val>
          <c:extLst>
            <c:ext xmlns:c16="http://schemas.microsoft.com/office/drawing/2014/chart" uri="{C3380CC4-5D6E-409C-BE32-E72D297353CC}">
              <c16:uniqueId val="{00000000-B665-4E24-9C0F-94AEB6D808D2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0.36504676188211815</c:v>
                </c:pt>
                <c:pt idx="1">
                  <c:v>0.41931539400070278</c:v>
                </c:pt>
                <c:pt idx="2">
                  <c:v>7.5731518644841136E-2</c:v>
                </c:pt>
                <c:pt idx="3">
                  <c:v>0.24801183371687804</c:v>
                </c:pt>
              </c:numLit>
            </c:plus>
            <c:minus>
              <c:numLit>
                <c:formatCode>General</c:formatCode>
                <c:ptCount val="4"/>
                <c:pt idx="0">
                  <c:v>0.36504676188211815</c:v>
                </c:pt>
                <c:pt idx="1">
                  <c:v>0.41931539400070278</c:v>
                </c:pt>
                <c:pt idx="2">
                  <c:v>7.5731518644841136E-2</c:v>
                </c:pt>
                <c:pt idx="3">
                  <c:v>0.24801183371687804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21.555135580095779</c:v>
              </c:pt>
              <c:pt idx="1">
                <c:v>22.982207541335654</c:v>
              </c:pt>
              <c:pt idx="2">
                <c:v>22.182887204303022</c:v>
              </c:pt>
              <c:pt idx="3">
                <c:v>31.973731254476252</c:v>
              </c:pt>
            </c:numLit>
          </c:val>
          <c:extLst>
            <c:ext xmlns:c16="http://schemas.microsoft.com/office/drawing/2014/chart" uri="{C3380CC4-5D6E-409C-BE32-E72D297353CC}">
              <c16:uniqueId val="{00000001-B665-4E24-9C0F-94AEB6D8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481648"/>
        <c:axId val="288482896"/>
      </c:barChart>
      <c:catAx>
        <c:axId val="2884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82896"/>
        <c:crosses val="autoZero"/>
        <c:auto val="1"/>
        <c:lblAlgn val="ctr"/>
        <c:lblOffset val="100"/>
        <c:noMultiLvlLbl val="0"/>
      </c:catAx>
      <c:valAx>
        <c:axId val="2884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816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(IAA,0)</c:v>
              </c:pt>
              <c:pt idx="3">
                <c:v>(IAA,β)</c:v>
              </c:pt>
            </c:strLit>
          </c:cat>
          <c:val>
            <c:numLit>
              <c:formatCode>General</c:formatCode>
              <c:ptCount val="4"/>
              <c:pt idx="0">
                <c:v>4.3495262983944976</c:v>
              </c:pt>
              <c:pt idx="1">
                <c:v>4.6240919898089698</c:v>
              </c:pt>
              <c:pt idx="2">
                <c:v>5.1658215254358471</c:v>
              </c:pt>
              <c:pt idx="3">
                <c:v>6.3210206231527906</c:v>
              </c:pt>
            </c:numLit>
          </c:val>
          <c:extLst>
            <c:ext xmlns:c16="http://schemas.microsoft.com/office/drawing/2014/chart" uri="{C3380CC4-5D6E-409C-BE32-E72D297353CC}">
              <c16:uniqueId val="{00000000-34E3-4907-9E19-4BD9FC70FC08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9.7067449470661746E-2</c:v>
                </c:pt>
                <c:pt idx="1">
                  <c:v>9.2511934846493699E-2</c:v>
                </c:pt>
                <c:pt idx="2">
                  <c:v>0.15130610201011535</c:v>
                </c:pt>
                <c:pt idx="3">
                  <c:v>0.17559522000282451</c:v>
                </c:pt>
              </c:numLit>
            </c:plus>
            <c:minus>
              <c:numLit>
                <c:formatCode>General</c:formatCode>
                <c:ptCount val="4"/>
                <c:pt idx="0">
                  <c:v>9.7067449470661746E-2</c:v>
                </c:pt>
                <c:pt idx="1">
                  <c:v>9.2511934846493699E-2</c:v>
                </c:pt>
                <c:pt idx="2">
                  <c:v>0.15130610201011535</c:v>
                </c:pt>
                <c:pt idx="3">
                  <c:v>0.17559522000282451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(IAA,0)</c:v>
              </c:pt>
              <c:pt idx="3">
                <c:v>(IAA,β)</c:v>
              </c:pt>
            </c:strLit>
          </c:cat>
          <c:val>
            <c:numLit>
              <c:formatCode>General</c:formatCode>
              <c:ptCount val="4"/>
              <c:pt idx="0">
                <c:v>6.1564296262682578</c:v>
              </c:pt>
              <c:pt idx="1">
                <c:v>6.2016479185437117</c:v>
              </c:pt>
              <c:pt idx="2">
                <c:v>7.4177553452684073</c:v>
              </c:pt>
              <c:pt idx="3">
                <c:v>9.4039347231703729</c:v>
              </c:pt>
            </c:numLit>
          </c:val>
          <c:extLst>
            <c:ext xmlns:c16="http://schemas.microsoft.com/office/drawing/2014/chart" uri="{C3380CC4-5D6E-409C-BE32-E72D297353CC}">
              <c16:uniqueId val="{00000001-34E3-4907-9E19-4BD9FC70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16.236104546680153</c:v>
              </c:pt>
              <c:pt idx="1">
                <c:v>18.256195205358519</c:v>
              </c:pt>
              <c:pt idx="2">
                <c:v>18.269305485145473</c:v>
              </c:pt>
              <c:pt idx="3">
                <c:v>25.435496845550926</c:v>
              </c:pt>
            </c:numLit>
          </c:val>
          <c:extLst>
            <c:ext xmlns:c16="http://schemas.microsoft.com/office/drawing/2014/chart" uri="{C3380CC4-5D6E-409C-BE32-E72D297353CC}">
              <c16:uniqueId val="{00000000-92D9-474D-9A45-9FDC4135B86A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0.28291835623697148</c:v>
                </c:pt>
                <c:pt idx="1">
                  <c:v>0.11440532687009214</c:v>
                </c:pt>
                <c:pt idx="2">
                  <c:v>0.53347368641747828</c:v>
                </c:pt>
                <c:pt idx="3">
                  <c:v>1.1934083026369855</c:v>
                </c:pt>
              </c:numLit>
            </c:plus>
            <c:minus>
              <c:numLit>
                <c:formatCode>General</c:formatCode>
                <c:ptCount val="4"/>
                <c:pt idx="0">
                  <c:v>0.28291835623697148</c:v>
                </c:pt>
                <c:pt idx="1">
                  <c:v>0.11440532687009214</c:v>
                </c:pt>
                <c:pt idx="2">
                  <c:v>0.53347368641747828</c:v>
                </c:pt>
                <c:pt idx="3">
                  <c:v>1.1934083026369855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16.47069245447199</c:v>
              </c:pt>
              <c:pt idx="1">
                <c:v>16.634016232789985</c:v>
              </c:pt>
              <c:pt idx="2">
                <c:v>19.920413682575791</c:v>
              </c:pt>
              <c:pt idx="3">
                <c:v>29.800930377282029</c:v>
              </c:pt>
            </c:numLit>
          </c:val>
          <c:extLst>
            <c:ext xmlns:c16="http://schemas.microsoft.com/office/drawing/2014/chart" uri="{C3380CC4-5D6E-409C-BE32-E72D297353CC}">
              <c16:uniqueId val="{00000001-92D9-474D-9A45-9FDC4135B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34.510604149579216</c:v>
              </c:pt>
              <c:pt idx="1">
                <c:v>22.558091113147288</c:v>
              </c:pt>
              <c:pt idx="2">
                <c:v>14.13511744388183</c:v>
              </c:pt>
              <c:pt idx="3">
                <c:v>13.66725025366042</c:v>
              </c:pt>
            </c:numLit>
          </c:val>
          <c:extLst>
            <c:ext xmlns:c16="http://schemas.microsoft.com/office/drawing/2014/chart" uri="{C3380CC4-5D6E-409C-BE32-E72D297353CC}">
              <c16:uniqueId val="{00000000-D70E-4E04-9A8D-14BCA2E6B06B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1.22362634076732</c:v>
                </c:pt>
                <c:pt idx="1">
                  <c:v>0.87647612102218386</c:v>
                </c:pt>
                <c:pt idx="2">
                  <c:v>8.8807680766881017E-2</c:v>
                </c:pt>
                <c:pt idx="3">
                  <c:v>0.20374204940306867</c:v>
                </c:pt>
              </c:numLit>
            </c:plus>
            <c:minus>
              <c:numLit>
                <c:formatCode>General</c:formatCode>
                <c:ptCount val="4"/>
                <c:pt idx="0">
                  <c:v>1.22362634076732</c:v>
                </c:pt>
                <c:pt idx="1">
                  <c:v>0.87647612102218386</c:v>
                </c:pt>
                <c:pt idx="2">
                  <c:v>8.8807680766881017E-2</c:v>
                </c:pt>
                <c:pt idx="3">
                  <c:v>0.20374204940306867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30.372940182344372</c:v>
              </c:pt>
              <c:pt idx="1">
                <c:v>26.796826890957789</c:v>
              </c:pt>
              <c:pt idx="2">
                <c:v>23.846474864450027</c:v>
              </c:pt>
              <c:pt idx="3">
                <c:v>13.559583559633412</c:v>
              </c:pt>
            </c:numLit>
          </c:val>
          <c:extLst>
            <c:ext xmlns:c16="http://schemas.microsoft.com/office/drawing/2014/chart" uri="{C3380CC4-5D6E-409C-BE32-E72D297353CC}">
              <c16:uniqueId val="{00000001-D70E-4E04-9A8D-14BCA2E6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34.810505749120189</c:v>
              </c:pt>
              <c:pt idx="1">
                <c:v>23.8006741119335</c:v>
              </c:pt>
              <c:pt idx="2">
                <c:v>23.800674081324502</c:v>
              </c:pt>
              <c:pt idx="3">
                <c:v>18.931655461878016</c:v>
              </c:pt>
            </c:numLit>
          </c:val>
          <c:extLst>
            <c:ext xmlns:c16="http://schemas.microsoft.com/office/drawing/2014/chart" uri="{C3380CC4-5D6E-409C-BE32-E72D297353CC}">
              <c16:uniqueId val="{00000000-C3DE-4C01-9819-69352A3F22F5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0.60295470747196689</c:v>
                </c:pt>
                <c:pt idx="1">
                  <c:v>0.29593943144966406</c:v>
                </c:pt>
                <c:pt idx="2">
                  <c:v>0.96993767217643578</c:v>
                </c:pt>
                <c:pt idx="3">
                  <c:v>0.93833522285949333</c:v>
                </c:pt>
              </c:numLit>
            </c:plus>
            <c:minus>
              <c:numLit>
                <c:formatCode>General</c:formatCode>
                <c:ptCount val="4"/>
                <c:pt idx="0">
                  <c:v>0.60295470747196689</c:v>
                </c:pt>
                <c:pt idx="1">
                  <c:v>0.29593943144966406</c:v>
                </c:pt>
                <c:pt idx="2">
                  <c:v>0.96993767217643578</c:v>
                </c:pt>
                <c:pt idx="3">
                  <c:v>0.93833522285949333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31.256581337858709</c:v>
              </c:pt>
              <c:pt idx="1">
                <c:v>26.488053375117516</c:v>
              </c:pt>
              <c:pt idx="2">
                <c:v>24.91255691548179</c:v>
              </c:pt>
              <c:pt idx="3">
                <c:v>14.116743076224134</c:v>
              </c:pt>
            </c:numLit>
          </c:val>
          <c:extLst>
            <c:ext xmlns:c16="http://schemas.microsoft.com/office/drawing/2014/chart" uri="{C3380CC4-5D6E-409C-BE32-E72D297353CC}">
              <c16:uniqueId val="{00000001-C3DE-4C01-9819-69352A3F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35.74026628 23.57995662 23.57995658 18.75815828</c:v>
          </c:tx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35.74026628132583</c:v>
              </c:pt>
              <c:pt idx="1">
                <c:v>23.579956620412975</c:v>
              </c:pt>
              <c:pt idx="2">
                <c:v>23.579956575355297</c:v>
              </c:pt>
              <c:pt idx="3">
                <c:v>18.758158282514213</c:v>
              </c:pt>
            </c:numLit>
          </c:val>
          <c:extLst>
            <c:ext xmlns:c16="http://schemas.microsoft.com/office/drawing/2014/chart" uri="{C3380CC4-5D6E-409C-BE32-E72D297353CC}">
              <c16:uniqueId val="{00000000-7E13-42D1-B52F-92227F562FE8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1.2198327370855564</c:v>
                </c:pt>
                <c:pt idx="1">
                  <c:v>0.68249460862230993</c:v>
                </c:pt>
                <c:pt idx="2">
                  <c:v>0.75028191810851541</c:v>
                </c:pt>
                <c:pt idx="3">
                  <c:v>0.49414412807260849</c:v>
                </c:pt>
              </c:numLit>
            </c:plus>
            <c:minus>
              <c:numLit>
                <c:formatCode>General</c:formatCode>
                <c:ptCount val="4"/>
                <c:pt idx="0">
                  <c:v>1.2198327370855564</c:v>
                </c:pt>
                <c:pt idx="1">
                  <c:v>0.68249460862230993</c:v>
                </c:pt>
                <c:pt idx="2">
                  <c:v>0.75028191810851541</c:v>
                </c:pt>
                <c:pt idx="3">
                  <c:v>0.49414412807260849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32.93485532842309</c:v>
              </c:pt>
              <c:pt idx="1">
                <c:v>29.487134257937825</c:v>
              </c:pt>
              <c:pt idx="2">
                <c:v>20.542794537371027</c:v>
              </c:pt>
              <c:pt idx="3">
                <c:v>15.540529017575007</c:v>
              </c:pt>
            </c:numLit>
          </c:val>
          <c:extLst>
            <c:ext xmlns:c16="http://schemas.microsoft.com/office/drawing/2014/chart" uri="{C3380CC4-5D6E-409C-BE32-E72D297353CC}">
              <c16:uniqueId val="{00000001-7E13-42D1-B52F-92227F56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35.370087104042625</c:v>
              </c:pt>
              <c:pt idx="1">
                <c:v>19.381200382995221</c:v>
              </c:pt>
              <c:pt idx="2">
                <c:v>14.594284393382139</c:v>
              </c:pt>
              <c:pt idx="3">
                <c:v>13.667250267213568</c:v>
              </c:pt>
            </c:numLit>
          </c:val>
          <c:extLst>
            <c:ext xmlns:c16="http://schemas.microsoft.com/office/drawing/2014/chart" uri="{C3380CC4-5D6E-409C-BE32-E72D297353CC}">
              <c16:uniqueId val="{00000000-736D-4468-96D9-F6E516CB7F4B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0.39739359613371972</c:v>
                </c:pt>
                <c:pt idx="1">
                  <c:v>0.25158450920829167</c:v>
                </c:pt>
                <c:pt idx="2">
                  <c:v>0.30231283042449741</c:v>
                </c:pt>
                <c:pt idx="3">
                  <c:v>0.30312411496318292</c:v>
                </c:pt>
              </c:numLit>
            </c:plus>
            <c:minus>
              <c:numLit>
                <c:formatCode>General</c:formatCode>
                <c:ptCount val="4"/>
                <c:pt idx="0">
                  <c:v>0.39739359613371972</c:v>
                </c:pt>
                <c:pt idx="1">
                  <c:v>0.25158450920829167</c:v>
                </c:pt>
                <c:pt idx="2">
                  <c:v>0.30231283042449741</c:v>
                </c:pt>
                <c:pt idx="3">
                  <c:v>0.30312411496318292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37.589120204583466</c:v>
              </c:pt>
              <c:pt idx="1">
                <c:v>21.2820284934295</c:v>
              </c:pt>
              <c:pt idx="2">
                <c:v>21.442046981887898</c:v>
              </c:pt>
              <c:pt idx="3">
                <c:v>18.732035253521985</c:v>
              </c:pt>
            </c:numLit>
          </c:val>
          <c:extLst>
            <c:ext xmlns:c16="http://schemas.microsoft.com/office/drawing/2014/chart" uri="{C3380CC4-5D6E-409C-BE32-E72D297353CC}">
              <c16:uniqueId val="{00000001-736D-4468-96D9-F6E516CB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2'!$F$4:$H$4</c:f>
              <c:strCache>
                <c:ptCount val="3"/>
                <c:pt idx="0">
                  <c:v>Control</c:v>
                </c:pt>
                <c:pt idx="1">
                  <c:v>IAA</c:v>
                </c:pt>
                <c:pt idx="2">
                  <c:v>IAA-Asp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2'!$F$7:$H$7</c:f>
                <c:numCache>
                  <c:formatCode>General</c:formatCode>
                  <c:ptCount val="3"/>
                  <c:pt idx="0">
                    <c:v>7.6896122423794361E-3</c:v>
                  </c:pt>
                  <c:pt idx="1">
                    <c:v>4.248669228964142E-3</c:v>
                  </c:pt>
                  <c:pt idx="2">
                    <c:v>8.3206366230059586E-3</c:v>
                  </c:pt>
                </c:numCache>
              </c:numRef>
            </c:plus>
            <c:minus>
              <c:numRef>
                <c:f>'Figure SI 2'!$F$7:$H$7</c:f>
                <c:numCache>
                  <c:formatCode>General</c:formatCode>
                  <c:ptCount val="3"/>
                  <c:pt idx="0">
                    <c:v>7.6896122423794361E-3</c:v>
                  </c:pt>
                  <c:pt idx="1">
                    <c:v>4.248669228964142E-3</c:v>
                  </c:pt>
                  <c:pt idx="2">
                    <c:v>8.3206366230059586E-3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2'!$F$4:$H$4</c:f>
              <c:strCache>
                <c:ptCount val="3"/>
                <c:pt idx="0">
                  <c:v>Control</c:v>
                </c:pt>
                <c:pt idx="1">
                  <c:v>IAA</c:v>
                </c:pt>
                <c:pt idx="2">
                  <c:v>IAA-Asp</c:v>
                </c:pt>
              </c:strCache>
            </c:strRef>
          </c:cat>
          <c:val>
            <c:numRef>
              <c:f>'Figure SI 2'!$F$6:$H$6</c:f>
              <c:numCache>
                <c:formatCode>General</c:formatCode>
                <c:ptCount val="3"/>
                <c:pt idx="0">
                  <c:v>1</c:v>
                </c:pt>
                <c:pt idx="1">
                  <c:v>0.32124167179499485</c:v>
                </c:pt>
                <c:pt idx="2">
                  <c:v>0.97108213284368838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9-4F15-810D-3416A8CE2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382623"/>
        <c:axId val="1097588079"/>
      </c:barChart>
      <c:catAx>
        <c:axId val="102638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88079"/>
        <c:crosses val="autoZero"/>
        <c:auto val="1"/>
        <c:lblAlgn val="ctr"/>
        <c:lblOffset val="100"/>
        <c:noMultiLvlLbl val="0"/>
      </c:catAx>
      <c:valAx>
        <c:axId val="10975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8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34.76799775632086</c:v>
              </c:pt>
              <c:pt idx="1">
                <c:v>15.29193380698484</c:v>
              </c:pt>
              <c:pt idx="2">
                <c:v>14.288161480598067</c:v>
              </c:pt>
              <c:pt idx="3">
                <c:v>12.832884606937293</c:v>
              </c:pt>
            </c:numLit>
          </c:val>
          <c:extLst>
            <c:ext xmlns:c16="http://schemas.microsoft.com/office/drawing/2014/chart" uri="{C3380CC4-5D6E-409C-BE32-E72D297353CC}">
              <c16:uniqueId val="{00000000-60A8-446E-AAC9-67D0C9FD19EF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6.7663656436909223</c:v>
                </c:pt>
                <c:pt idx="1">
                  <c:v>1.2233130444377136</c:v>
                </c:pt>
                <c:pt idx="2">
                  <c:v>0.55226297264882473</c:v>
                </c:pt>
                <c:pt idx="3">
                  <c:v>0.37065510413772101</c:v>
                </c:pt>
              </c:numLit>
            </c:plus>
            <c:minus>
              <c:numLit>
                <c:formatCode>General</c:formatCode>
                <c:ptCount val="4"/>
                <c:pt idx="0">
                  <c:v>6.7663656436909223</c:v>
                </c:pt>
                <c:pt idx="1">
                  <c:v>1.2233130444377136</c:v>
                </c:pt>
                <c:pt idx="2">
                  <c:v>0.55226297264882473</c:v>
                </c:pt>
                <c:pt idx="3">
                  <c:v>0.37065510413772101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20.09243050386824</c:v>
              </c:pt>
              <c:pt idx="1">
                <c:v>13.604906203698453</c:v>
              </c:pt>
              <c:pt idx="2">
                <c:v>13.732329047099418</c:v>
              </c:pt>
              <c:pt idx="3">
                <c:v>13.715219272931325</c:v>
              </c:pt>
            </c:numLit>
          </c:val>
          <c:extLst>
            <c:ext xmlns:c16="http://schemas.microsoft.com/office/drawing/2014/chart" uri="{C3380CC4-5D6E-409C-BE32-E72D297353CC}">
              <c16:uniqueId val="{00000001-60A8-446E-AAC9-67D0C9FD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33.272164569247813</c:v>
              </c:pt>
              <c:pt idx="1">
                <c:v>16.925916643290446</c:v>
              </c:pt>
              <c:pt idx="2">
                <c:v>13.667250263988722</c:v>
              </c:pt>
              <c:pt idx="3">
                <c:v>12.852749101292867</c:v>
              </c:pt>
            </c:numLit>
          </c:val>
          <c:extLst>
            <c:ext xmlns:c16="http://schemas.microsoft.com/office/drawing/2014/chart" uri="{C3380CC4-5D6E-409C-BE32-E72D297353CC}">
              <c16:uniqueId val="{00000000-019D-42E0-B6F8-911E031D1BF8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0.52574432544590011</c:v>
                </c:pt>
                <c:pt idx="1">
                  <c:v>1.6710351058835249</c:v>
                </c:pt>
                <c:pt idx="2">
                  <c:v>0.40540106749224231</c:v>
                </c:pt>
                <c:pt idx="3">
                  <c:v>3.8856952453938172E-2</c:v>
                </c:pt>
              </c:numLit>
            </c:plus>
            <c:minus>
              <c:numLit>
                <c:formatCode>General</c:formatCode>
                <c:ptCount val="4"/>
                <c:pt idx="0">
                  <c:v>0.52574432544590011</c:v>
                </c:pt>
                <c:pt idx="1">
                  <c:v>1.6710351058835249</c:v>
                </c:pt>
                <c:pt idx="2">
                  <c:v>0.40540106749224231</c:v>
                </c:pt>
                <c:pt idx="3">
                  <c:v>3.8856952453938172E-2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31.774008788104311</c:v>
              </c:pt>
              <c:pt idx="1">
                <c:v>20.726875666650717</c:v>
              </c:pt>
              <c:pt idx="2">
                <c:v>15.490876182506332</c:v>
              </c:pt>
              <c:pt idx="3">
                <c:v>15.115732968862073</c:v>
              </c:pt>
            </c:numLit>
          </c:val>
          <c:extLst>
            <c:ext xmlns:c16="http://schemas.microsoft.com/office/drawing/2014/chart" uri="{C3380CC4-5D6E-409C-BE32-E72D297353CC}">
              <c16:uniqueId val="{00000001-019D-42E0-B6F8-911E031D1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34.76799775632086</c:v>
              </c:pt>
              <c:pt idx="1">
                <c:v>15.29193380698484</c:v>
              </c:pt>
              <c:pt idx="2">
                <c:v>14.288161480598067</c:v>
              </c:pt>
              <c:pt idx="3">
                <c:v>12.832884606937293</c:v>
              </c:pt>
            </c:numLit>
          </c:val>
          <c:extLst>
            <c:ext xmlns:c16="http://schemas.microsoft.com/office/drawing/2014/chart" uri="{C3380CC4-5D6E-409C-BE32-E72D297353CC}">
              <c16:uniqueId val="{00000000-352E-4775-9549-F7DA8501A4E4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6.7663656436909223</c:v>
                </c:pt>
                <c:pt idx="1">
                  <c:v>1.2233130444377136</c:v>
                </c:pt>
                <c:pt idx="2">
                  <c:v>0.55226297264882473</c:v>
                </c:pt>
                <c:pt idx="3">
                  <c:v>0.37065510413772101</c:v>
                </c:pt>
              </c:numLit>
            </c:plus>
            <c:minus>
              <c:numLit>
                <c:formatCode>General</c:formatCode>
                <c:ptCount val="4"/>
                <c:pt idx="0">
                  <c:v>6.7663656436909223</c:v>
                </c:pt>
                <c:pt idx="1">
                  <c:v>1.2233130444377136</c:v>
                </c:pt>
                <c:pt idx="2">
                  <c:v>0.55226297264882473</c:v>
                </c:pt>
                <c:pt idx="3">
                  <c:v>0.37065510413772101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20.09243050386824</c:v>
              </c:pt>
              <c:pt idx="1">
                <c:v>13.604906203698453</c:v>
              </c:pt>
              <c:pt idx="2">
                <c:v>13.732329047099418</c:v>
              </c:pt>
              <c:pt idx="3">
                <c:v>13.715219272931325</c:v>
              </c:pt>
            </c:numLit>
          </c:val>
          <c:extLst>
            <c:ext xmlns:c16="http://schemas.microsoft.com/office/drawing/2014/chart" uri="{C3380CC4-5D6E-409C-BE32-E72D297353CC}">
              <c16:uniqueId val="{00000001-352E-4775-9549-F7DA8501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33.272164569247813</c:v>
              </c:pt>
              <c:pt idx="1">
                <c:v>16.925916643290446</c:v>
              </c:pt>
              <c:pt idx="2">
                <c:v>13.667250263988722</c:v>
              </c:pt>
              <c:pt idx="3">
                <c:v>12.852749101292867</c:v>
              </c:pt>
            </c:numLit>
          </c:val>
          <c:extLst>
            <c:ext xmlns:c16="http://schemas.microsoft.com/office/drawing/2014/chart" uri="{C3380CC4-5D6E-409C-BE32-E72D297353CC}">
              <c16:uniqueId val="{00000000-FF40-4D73-A54D-3D37BDCE2114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0.52574432544590011</c:v>
                </c:pt>
                <c:pt idx="1">
                  <c:v>1.6710351058835249</c:v>
                </c:pt>
                <c:pt idx="2">
                  <c:v>0.40540106749224231</c:v>
                </c:pt>
                <c:pt idx="3">
                  <c:v>3.8856952453938172E-2</c:v>
                </c:pt>
              </c:numLit>
            </c:plus>
            <c:minus>
              <c:numLit>
                <c:formatCode>General</c:formatCode>
                <c:ptCount val="4"/>
                <c:pt idx="0">
                  <c:v>0.52574432544590011</c:v>
                </c:pt>
                <c:pt idx="1">
                  <c:v>1.6710351058835249</c:v>
                </c:pt>
                <c:pt idx="2">
                  <c:v>0.40540106749224231</c:v>
                </c:pt>
                <c:pt idx="3">
                  <c:v>3.8856952453938172E-2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31.774008788104311</c:v>
              </c:pt>
              <c:pt idx="1">
                <c:v>20.726875666650717</c:v>
              </c:pt>
              <c:pt idx="2">
                <c:v>15.490876182506332</c:v>
              </c:pt>
              <c:pt idx="3">
                <c:v>15.115732968862073</c:v>
              </c:pt>
            </c:numLit>
          </c:val>
          <c:extLst>
            <c:ext xmlns:c16="http://schemas.microsoft.com/office/drawing/2014/chart" uri="{C3380CC4-5D6E-409C-BE32-E72D297353CC}">
              <c16:uniqueId val="{00000001-FF40-4D73-A54D-3D37BDCE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9.9917408922224329</c:v>
              </c:pt>
              <c:pt idx="1">
                <c:v>15.182072820941674</c:v>
              </c:pt>
              <c:pt idx="2">
                <c:v>21.855208917808024</c:v>
              </c:pt>
              <c:pt idx="3">
                <c:v>22.319351814431467</c:v>
              </c:pt>
            </c:numLit>
          </c:val>
          <c:extLst>
            <c:ext xmlns:c16="http://schemas.microsoft.com/office/drawing/2014/chart" uri="{C3380CC4-5D6E-409C-BE32-E72D297353CC}">
              <c16:uniqueId val="{00000000-4350-441B-82CA-1E06154E6FDC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4.8445169637731156E-4</c:v>
                </c:pt>
                <c:pt idx="1">
                  <c:v>8.83091009172176E-5</c:v>
                </c:pt>
                <c:pt idx="2">
                  <c:v>3.510993850168358E-4</c:v>
                </c:pt>
                <c:pt idx="3">
                  <c:v>2.9451985709217862E-4</c:v>
                </c:pt>
              </c:numLit>
            </c:plus>
            <c:minus>
              <c:numLit>
                <c:formatCode>General</c:formatCode>
                <c:ptCount val="4"/>
                <c:pt idx="0">
                  <c:v>4.8445169637731156E-4</c:v>
                </c:pt>
                <c:pt idx="1">
                  <c:v>8.83091009172176E-5</c:v>
                </c:pt>
                <c:pt idx="2">
                  <c:v>3.510993850168358E-4</c:v>
                </c:pt>
                <c:pt idx="3">
                  <c:v>2.9451985709217862E-4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9.090488004765886</c:v>
              </c:pt>
              <c:pt idx="1">
                <c:v>19.374513294349136</c:v>
              </c:pt>
              <c:pt idx="2">
                <c:v>22.911265634721651</c:v>
              </c:pt>
              <c:pt idx="3">
                <c:v>26.497055232976457</c:v>
              </c:pt>
            </c:numLit>
          </c:val>
          <c:extLst>
            <c:ext xmlns:c16="http://schemas.microsoft.com/office/drawing/2014/chart" uri="{C3380CC4-5D6E-409C-BE32-E72D297353CC}">
              <c16:uniqueId val="{00000001-4350-441B-82CA-1E06154E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9.9796891999082487</c:v>
              </c:pt>
              <c:pt idx="1">
                <c:v>15.078924975464949</c:v>
              </c:pt>
              <c:pt idx="2">
                <c:v>22.175208594970869</c:v>
              </c:pt>
              <c:pt idx="3">
                <c:v>22.574005953621676</c:v>
              </c:pt>
            </c:numLit>
          </c:val>
          <c:extLst>
            <c:ext xmlns:c16="http://schemas.microsoft.com/office/drawing/2014/chart" uri="{C3380CC4-5D6E-409C-BE32-E72D297353CC}">
              <c16:uniqueId val="{00000000-0B06-4ACA-B7BD-1771F125ABDD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5.8284318762081211E-5</c:v>
                </c:pt>
                <c:pt idx="1">
                  <c:v>3.2875139022699483E-4</c:v>
                </c:pt>
                <c:pt idx="2">
                  <c:v>6.6545990238813066E-4</c:v>
                </c:pt>
                <c:pt idx="3">
                  <c:v>2.5690918073450027E-4</c:v>
                </c:pt>
              </c:numLit>
            </c:plus>
            <c:minus>
              <c:numLit>
                <c:formatCode>General</c:formatCode>
                <c:ptCount val="4"/>
                <c:pt idx="0">
                  <c:v>5.8284318762081211E-5</c:v>
                </c:pt>
                <c:pt idx="1">
                  <c:v>3.2875139022699483E-4</c:v>
                </c:pt>
                <c:pt idx="2">
                  <c:v>6.6545990238813066E-4</c:v>
                </c:pt>
                <c:pt idx="3">
                  <c:v>2.5690918073450027E-4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8.6681726981267833</c:v>
              </c:pt>
              <c:pt idx="1">
                <c:v>17.751310083448917</c:v>
              </c:pt>
              <c:pt idx="2">
                <c:v>21.251780085900958</c:v>
              </c:pt>
              <c:pt idx="3">
                <c:v>24.128045164049325</c:v>
              </c:pt>
            </c:numLit>
          </c:val>
          <c:extLst>
            <c:ext xmlns:c16="http://schemas.microsoft.com/office/drawing/2014/chart" uri="{C3380CC4-5D6E-409C-BE32-E72D297353CC}">
              <c16:uniqueId val="{00000001-0B06-4ACA-B7BD-1771F125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22948907955016E-2"/>
          <c:y val="0.14596615505706417"/>
          <c:w val="0.90106885646976587"/>
          <c:h val="0.74811733244088285"/>
        </c:manualLayout>
      </c:layout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10.019084970110207</c:v>
              </c:pt>
              <c:pt idx="1">
                <c:v>15.35702092394032</c:v>
              </c:pt>
              <c:pt idx="2">
                <c:v>21.897944690668165</c:v>
              </c:pt>
              <c:pt idx="3">
                <c:v>22.377615306450252</c:v>
              </c:pt>
            </c:numLit>
          </c:val>
          <c:extLst>
            <c:ext xmlns:c16="http://schemas.microsoft.com/office/drawing/2014/chart" uri="{C3380CC4-5D6E-409C-BE32-E72D297353CC}">
              <c16:uniqueId val="{00000000-4BCF-40BF-B316-A8FEE95197A0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3.8825132023436587E-4</c:v>
                </c:pt>
                <c:pt idx="1">
                  <c:v>3.8446836963422552E-4</c:v>
                </c:pt>
                <c:pt idx="2">
                  <c:v>1.9537276752139255E-4</c:v>
                </c:pt>
                <c:pt idx="3">
                  <c:v>9.608708343857306E-4</c:v>
                </c:pt>
              </c:numLit>
            </c:plus>
            <c:minus>
              <c:numLit>
                <c:formatCode>General</c:formatCode>
                <c:ptCount val="4"/>
                <c:pt idx="0">
                  <c:v>3.8825132023436587E-4</c:v>
                </c:pt>
                <c:pt idx="1">
                  <c:v>3.8446836963422552E-4</c:v>
                </c:pt>
                <c:pt idx="2">
                  <c:v>1.9537276752139255E-4</c:v>
                </c:pt>
                <c:pt idx="3">
                  <c:v>9.608708343857306E-4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8.8079748231954884</c:v>
              </c:pt>
              <c:pt idx="1">
                <c:v>16.454243884310397</c:v>
              </c:pt>
              <c:pt idx="2">
                <c:v>20.346531657698293</c:v>
              </c:pt>
              <c:pt idx="3">
                <c:v>23.051317033025008</c:v>
              </c:pt>
            </c:numLit>
          </c:val>
          <c:extLst>
            <c:ext xmlns:c16="http://schemas.microsoft.com/office/drawing/2014/chart" uri="{C3380CC4-5D6E-409C-BE32-E72D297353CC}">
              <c16:uniqueId val="{00000001-4BCF-40BF-B316-A8FEE951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600">
                <a:latin typeface="Calibri" panose="020F0502020204030204" pitchFamily="34" charset="0"/>
                <a:cs typeface="Calibri" panose="020F0502020204030204" pitchFamily="34" charset="0"/>
              </a:rPr>
              <a:t>β</a:t>
            </a:r>
            <a:r>
              <a:rPr lang="en-US" sz="1600">
                <a:latin typeface="Calibri" panose="020F0502020204030204" pitchFamily="34" charset="0"/>
                <a:cs typeface="Calibri" panose="020F0502020204030204" pitchFamily="34" charset="0"/>
              </a:rPr>
              <a:t>-estr repressing GFP sensor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11'!$I$30:$I$36</c:f>
                <c:numCache>
                  <c:formatCode>General</c:formatCode>
                  <c:ptCount val="7"/>
                  <c:pt idx="0">
                    <c:v>0.63822276923940657</c:v>
                  </c:pt>
                  <c:pt idx="1">
                    <c:v>2.6815578886585008</c:v>
                  </c:pt>
                  <c:pt idx="2">
                    <c:v>0.34250685278826831</c:v>
                  </c:pt>
                  <c:pt idx="4">
                    <c:v>0.17486712799406287</c:v>
                  </c:pt>
                  <c:pt idx="5">
                    <c:v>4.3025438569907141E-2</c:v>
                  </c:pt>
                  <c:pt idx="6">
                    <c:v>3.8754236290050564E-2</c:v>
                  </c:pt>
                </c:numCache>
              </c:numRef>
            </c:plus>
            <c:minus>
              <c:numRef>
                <c:f>'Figure SI 11'!$I$30:$I$36</c:f>
                <c:numCache>
                  <c:formatCode>General</c:formatCode>
                  <c:ptCount val="7"/>
                  <c:pt idx="0">
                    <c:v>0.63822276923940657</c:v>
                  </c:pt>
                  <c:pt idx="1">
                    <c:v>2.6815578886585008</c:v>
                  </c:pt>
                  <c:pt idx="2">
                    <c:v>0.34250685278826831</c:v>
                  </c:pt>
                  <c:pt idx="4">
                    <c:v>0.17486712799406287</c:v>
                  </c:pt>
                  <c:pt idx="5">
                    <c:v>4.3025438569907141E-2</c:v>
                  </c:pt>
                  <c:pt idx="6">
                    <c:v>3.8754236290050564E-2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11'!$G$30:$G$36</c:f>
              <c:strCache>
                <c:ptCount val="7"/>
                <c:pt idx="0">
                  <c:v>control</c:v>
                </c:pt>
                <c:pt idx="1">
                  <c:v>10μM IAA</c:v>
                </c:pt>
                <c:pt idx="2">
                  <c:v>1μM α-factor</c:v>
                </c:pt>
                <c:pt idx="4">
                  <c:v>100nM β-estr</c:v>
                </c:pt>
                <c:pt idx="5">
                  <c:v>100nM β-estr+10μM IAA</c:v>
                </c:pt>
                <c:pt idx="6">
                  <c:v>100nM β-estr+1μM α-factor</c:v>
                </c:pt>
              </c:strCache>
            </c:strRef>
          </c:cat>
          <c:val>
            <c:numRef>
              <c:f>'Figure SI 11'!$H$30:$H$36</c:f>
              <c:numCache>
                <c:formatCode>General</c:formatCode>
                <c:ptCount val="7"/>
                <c:pt idx="0">
                  <c:v>24.578801448946525</c:v>
                </c:pt>
                <c:pt idx="1">
                  <c:v>26.133598694141778</c:v>
                </c:pt>
                <c:pt idx="2">
                  <c:v>27.169186506732334</c:v>
                </c:pt>
                <c:pt idx="4">
                  <c:v>2.9916101912300945</c:v>
                </c:pt>
                <c:pt idx="5">
                  <c:v>3.3097530770187542</c:v>
                </c:pt>
                <c:pt idx="6">
                  <c:v>3.1248788578080657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4-44CD-9F24-74E321A8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576335"/>
        <c:axId val="1289559279"/>
      </c:barChart>
      <c:catAx>
        <c:axId val="12895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59279"/>
        <c:crosses val="autoZero"/>
        <c:auto val="1"/>
        <c:lblAlgn val="ctr"/>
        <c:lblOffset val="100"/>
        <c:noMultiLvlLbl val="0"/>
      </c:catAx>
      <c:valAx>
        <c:axId val="12895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Relative Mean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7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600">
                <a:latin typeface="Calibri" panose="020F0502020204030204" pitchFamily="34" charset="0"/>
                <a:cs typeface="Calibri" panose="020F0502020204030204" pitchFamily="34" charset="0"/>
              </a:rPr>
              <a:t>α</a:t>
            </a:r>
            <a:r>
              <a:rPr lang="en-US" sz="1600">
                <a:latin typeface="Calibri" panose="020F0502020204030204" pitchFamily="34" charset="0"/>
                <a:cs typeface="Calibri" panose="020F0502020204030204" pitchFamily="34" charset="0"/>
              </a:rPr>
              <a:t>-factor repressing GFP sensor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11'!$I$18:$I$24</c:f>
                <c:numCache>
                  <c:formatCode>General</c:formatCode>
                  <c:ptCount val="7"/>
                  <c:pt idx="0">
                    <c:v>1.4033692890928395</c:v>
                  </c:pt>
                  <c:pt idx="1">
                    <c:v>1.8548536687661905</c:v>
                  </c:pt>
                  <c:pt idx="2">
                    <c:v>1.2728862904273905</c:v>
                  </c:pt>
                  <c:pt idx="4">
                    <c:v>3.0346312806516437E-2</c:v>
                  </c:pt>
                  <c:pt idx="5">
                    <c:v>1.5145155937162711E-2</c:v>
                  </c:pt>
                  <c:pt idx="6">
                    <c:v>0.10283337502409849</c:v>
                  </c:pt>
                </c:numCache>
              </c:numRef>
            </c:plus>
            <c:minus>
              <c:numRef>
                <c:f>'Figure SI 11'!$I$18:$I$24</c:f>
                <c:numCache>
                  <c:formatCode>General</c:formatCode>
                  <c:ptCount val="7"/>
                  <c:pt idx="0">
                    <c:v>1.4033692890928395</c:v>
                  </c:pt>
                  <c:pt idx="1">
                    <c:v>1.8548536687661905</c:v>
                  </c:pt>
                  <c:pt idx="2">
                    <c:v>1.2728862904273905</c:v>
                  </c:pt>
                  <c:pt idx="4">
                    <c:v>3.0346312806516437E-2</c:v>
                  </c:pt>
                  <c:pt idx="5">
                    <c:v>1.5145155937162711E-2</c:v>
                  </c:pt>
                  <c:pt idx="6">
                    <c:v>0.10283337502409849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11'!$G$18:$G$24</c:f>
              <c:strCache>
                <c:ptCount val="7"/>
                <c:pt idx="0">
                  <c:v>control</c:v>
                </c:pt>
                <c:pt idx="1">
                  <c:v>10μM IAA</c:v>
                </c:pt>
                <c:pt idx="2">
                  <c:v>100nM β-estr</c:v>
                </c:pt>
                <c:pt idx="4">
                  <c:v>1μM α-factor</c:v>
                </c:pt>
                <c:pt idx="5">
                  <c:v>1μM α-factor+10μM IAA</c:v>
                </c:pt>
                <c:pt idx="6">
                  <c:v>1μM α-factor+100nM β-estr</c:v>
                </c:pt>
              </c:strCache>
            </c:strRef>
          </c:cat>
          <c:val>
            <c:numRef>
              <c:f>'Figure SI 11'!$H$18:$H$24</c:f>
              <c:numCache>
                <c:formatCode>General</c:formatCode>
                <c:ptCount val="7"/>
                <c:pt idx="0">
                  <c:v>20.629752172065015</c:v>
                </c:pt>
                <c:pt idx="1">
                  <c:v>20.01513678878171</c:v>
                </c:pt>
                <c:pt idx="2">
                  <c:v>20.339713640110439</c:v>
                </c:pt>
                <c:pt idx="4">
                  <c:v>4.9008317573964266</c:v>
                </c:pt>
                <c:pt idx="5">
                  <c:v>5.0701324926738378</c:v>
                </c:pt>
                <c:pt idx="6">
                  <c:v>5.0742404257971883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A-4206-B377-569A59738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108815"/>
        <c:axId val="1279109231"/>
      </c:barChart>
      <c:catAx>
        <c:axId val="127910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09231"/>
        <c:crosses val="autoZero"/>
        <c:auto val="1"/>
        <c:lblAlgn val="ctr"/>
        <c:lblOffset val="100"/>
        <c:noMultiLvlLbl val="0"/>
      </c:catAx>
      <c:valAx>
        <c:axId val="12791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Relative Mean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0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IAA repressing GFP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54430428439962"/>
          <c:y val="0.1177005853123468"/>
          <c:w val="0.77485434106531492"/>
          <c:h val="0.490604410618463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11'!$I$6:$I$12</c:f>
                <c:numCache>
                  <c:formatCode>General</c:formatCode>
                  <c:ptCount val="7"/>
                  <c:pt idx="0">
                    <c:v>2.2920975953822662</c:v>
                  </c:pt>
                  <c:pt idx="1">
                    <c:v>1.0295634323582479</c:v>
                  </c:pt>
                  <c:pt idx="2">
                    <c:v>2.6524919151758848</c:v>
                  </c:pt>
                  <c:pt idx="4">
                    <c:v>1.2241674432512697</c:v>
                  </c:pt>
                  <c:pt idx="5">
                    <c:v>0.60310108448131539</c:v>
                  </c:pt>
                  <c:pt idx="6">
                    <c:v>5.394425162509664E-2</c:v>
                  </c:pt>
                </c:numCache>
              </c:numRef>
            </c:plus>
            <c:minus>
              <c:numRef>
                <c:f>'Figure SI 11'!$I$6:$I$12</c:f>
                <c:numCache>
                  <c:formatCode>General</c:formatCode>
                  <c:ptCount val="7"/>
                  <c:pt idx="0">
                    <c:v>2.2920975953822662</c:v>
                  </c:pt>
                  <c:pt idx="1">
                    <c:v>1.0295634323582479</c:v>
                  </c:pt>
                  <c:pt idx="2">
                    <c:v>2.6524919151758848</c:v>
                  </c:pt>
                  <c:pt idx="4">
                    <c:v>1.2241674432512697</c:v>
                  </c:pt>
                  <c:pt idx="5">
                    <c:v>0.60310108448131539</c:v>
                  </c:pt>
                  <c:pt idx="6">
                    <c:v>5.394425162509664E-2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11'!$G$6:$G$12</c:f>
              <c:strCache>
                <c:ptCount val="7"/>
                <c:pt idx="0">
                  <c:v>control</c:v>
                </c:pt>
                <c:pt idx="1">
                  <c:v>1μM α-factor</c:v>
                </c:pt>
                <c:pt idx="2">
                  <c:v>100nM β-estr</c:v>
                </c:pt>
                <c:pt idx="4">
                  <c:v>10μM IAA</c:v>
                </c:pt>
                <c:pt idx="5">
                  <c:v>10μM IAA+1μM α-factor</c:v>
                </c:pt>
                <c:pt idx="6">
                  <c:v>10μM IAA+100nM β-estr</c:v>
                </c:pt>
              </c:strCache>
            </c:strRef>
          </c:cat>
          <c:val>
            <c:numRef>
              <c:f>'Figure SI 11'!$H$6:$H$12</c:f>
              <c:numCache>
                <c:formatCode>General</c:formatCode>
                <c:ptCount val="7"/>
                <c:pt idx="0">
                  <c:v>89.22092810518177</c:v>
                </c:pt>
                <c:pt idx="1">
                  <c:v>83.07193146178146</c:v>
                </c:pt>
                <c:pt idx="2">
                  <c:v>87.405003698455857</c:v>
                </c:pt>
                <c:pt idx="4">
                  <c:v>27.124269185267661</c:v>
                </c:pt>
                <c:pt idx="5">
                  <c:v>33.755019664326973</c:v>
                </c:pt>
                <c:pt idx="6">
                  <c:v>28.229533945179739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A-45F6-924C-BEF4D791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563023"/>
        <c:axId val="1289584239"/>
      </c:barChart>
      <c:catAx>
        <c:axId val="128956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84239"/>
        <c:crosses val="autoZero"/>
        <c:auto val="1"/>
        <c:lblAlgn val="ctr"/>
        <c:lblOffset val="100"/>
        <c:noMultiLvlLbl val="0"/>
      </c:catAx>
      <c:valAx>
        <c:axId val="12895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Relative Mean</a:t>
                </a:r>
                <a:r>
                  <a:rPr lang="en-US" sz="1500" baseline="0"/>
                  <a:t> Fluorescence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6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2'!$N$5:$N$7</c:f>
              <c:strCache>
                <c:ptCount val="3"/>
                <c:pt idx="0">
                  <c:v>WT</c:v>
                </c:pt>
                <c:pt idx="1">
                  <c:v>GH3.3</c:v>
                </c:pt>
                <c:pt idx="2">
                  <c:v>GH3.6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SI 2'!$N$5:$N$7</c:f>
              <c:strCache>
                <c:ptCount val="3"/>
                <c:pt idx="0">
                  <c:v>WT</c:v>
                </c:pt>
                <c:pt idx="1">
                  <c:v>GH3.3</c:v>
                </c:pt>
                <c:pt idx="2">
                  <c:v>GH3.6</c:v>
                </c:pt>
              </c:strCache>
            </c:strRef>
          </c:cat>
          <c:val>
            <c:numRef>
              <c:f>'Figure SI 2'!$Q$5:$Q$7</c:f>
              <c:numCache>
                <c:formatCode>General</c:formatCode>
                <c:ptCount val="3"/>
                <c:pt idx="0">
                  <c:v>4.5817301239318153E-3</c:v>
                </c:pt>
                <c:pt idx="1">
                  <c:v>8.9924162039250568</c:v>
                </c:pt>
                <c:pt idx="2">
                  <c:v>7.81655394619946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9-4AA9-8ED6-3AA41C52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560367"/>
        <c:axId val="1655559535"/>
      </c:barChart>
      <c:catAx>
        <c:axId val="165556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59535"/>
        <c:crosses val="autoZero"/>
        <c:auto val="1"/>
        <c:lblAlgn val="ctr"/>
        <c:lblOffset val="100"/>
        <c:noMultiLvlLbl val="0"/>
      </c:catAx>
      <c:valAx>
        <c:axId val="165555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IAA-Asp/IAA peak area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6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IAA repressing GFP sensor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Just IAA</c:v>
          </c:tx>
          <c:spPr>
            <a:solidFill>
              <a:schemeClr val="accent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('Figure SI 11'!$I$54,'Figure SI 11'!$I$56,'Figure SI 11'!$I$58,'Figure SI 11'!$I$60,'Figure SI 11'!$I$62)</c:f>
                <c:numCache>
                  <c:formatCode>General</c:formatCode>
                  <c:ptCount val="5"/>
                  <c:pt idx="0">
                    <c:v>0.51592961569259044</c:v>
                  </c:pt>
                  <c:pt idx="1">
                    <c:v>7.007557757911341E-2</c:v>
                  </c:pt>
                  <c:pt idx="2">
                    <c:v>0.80379016486830923</c:v>
                  </c:pt>
                  <c:pt idx="3">
                    <c:v>0.61567354491634196</c:v>
                  </c:pt>
                  <c:pt idx="4">
                    <c:v>1.1793036401231167</c:v>
                  </c:pt>
                </c:numCache>
              </c:numRef>
            </c:plus>
            <c:minus>
              <c:numRef>
                <c:f>('Figure SI 11'!$I$54,'Figure SI 11'!$I$56,'Figure SI 11'!$I$58,'Figure SI 11'!$I$60,'Figure SI 11'!$I$62)</c:f>
                <c:numCache>
                  <c:formatCode>General</c:formatCode>
                  <c:ptCount val="5"/>
                  <c:pt idx="0">
                    <c:v>0.51592961569259044</c:v>
                  </c:pt>
                  <c:pt idx="1">
                    <c:v>7.007557757911341E-2</c:v>
                  </c:pt>
                  <c:pt idx="2">
                    <c:v>0.80379016486830923</c:v>
                  </c:pt>
                  <c:pt idx="3">
                    <c:v>0.61567354491634196</c:v>
                  </c:pt>
                  <c:pt idx="4">
                    <c:v>1.1793036401231167</c:v>
                  </c:pt>
                </c:numCache>
              </c:numRef>
            </c:minus>
          </c:errBars>
          <c:cat>
            <c:strRef>
              <c:f>('Figure SI 11'!$G$54,'Figure SI 11'!$G$56,'Figure SI 11'!$G$58,'Figure SI 11'!$G$60,'Figure SI 11'!$G$62)</c:f>
              <c:strCache>
                <c:ptCount val="5"/>
                <c:pt idx="0">
                  <c:v>control</c:v>
                </c:pt>
                <c:pt idx="1">
                  <c:v>100nM IAA</c:v>
                </c:pt>
                <c:pt idx="2">
                  <c:v>500nM IAA</c:v>
                </c:pt>
                <c:pt idx="3">
                  <c:v>1μM IAA</c:v>
                </c:pt>
                <c:pt idx="4">
                  <c:v>5μM IAA</c:v>
                </c:pt>
              </c:strCache>
            </c:strRef>
          </c:cat>
          <c:val>
            <c:numRef>
              <c:f>('Figure SI 11'!$H$54,'Figure SI 11'!$H$56,'Figure SI 11'!$H$58,'Figure SI 11'!$H$60,'Figure SI 11'!$H$62)</c:f>
              <c:numCache>
                <c:formatCode>General</c:formatCode>
                <c:ptCount val="5"/>
                <c:pt idx="0">
                  <c:v>44.053497677446387</c:v>
                </c:pt>
                <c:pt idx="1">
                  <c:v>40.83656095938062</c:v>
                </c:pt>
                <c:pt idx="2">
                  <c:v>33.057704983225939</c:v>
                </c:pt>
                <c:pt idx="3">
                  <c:v>27.398481749319586</c:v>
                </c:pt>
                <c:pt idx="4">
                  <c:v>16.55221684095994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F-4715-B314-69D3BEC970D9}"/>
            </c:ext>
          </c:extLst>
        </c:ser>
        <c:ser>
          <c:idx val="0"/>
          <c:order val="1"/>
          <c:tx>
            <c:v>IAA + 1μM α-factor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('Figure SI 11'!$I$55,'Figure SI 11'!$I$57,'Figure SI 11'!$I$59,'Figure SI 11'!$I$61,'Figure SI 11'!$I$63)</c:f>
                <c:numCache>
                  <c:formatCode>General</c:formatCode>
                  <c:ptCount val="5"/>
                  <c:pt idx="0">
                    <c:v>0.63853053699743323</c:v>
                  </c:pt>
                  <c:pt idx="4">
                    <c:v>1.0288639547033587</c:v>
                  </c:pt>
                </c:numCache>
              </c:numRef>
            </c:plus>
            <c:minus>
              <c:numRef>
                <c:f>('Figure SI 11'!$I$55,'Figure SI 11'!$I$57,'Figure SI 11'!$I$59,'Figure SI 11'!$I$61,'Figure SI 11'!$I$63)</c:f>
                <c:numCache>
                  <c:formatCode>General</c:formatCode>
                  <c:ptCount val="5"/>
                  <c:pt idx="0">
                    <c:v>0.63853053699743323</c:v>
                  </c:pt>
                  <c:pt idx="4">
                    <c:v>1.0288639547033587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('Figure SI 11'!$G$55,'Figure SI 11'!$G$57,'Figure SI 11'!$G$59,'Figure SI 11'!$G$61,'Figure SI 11'!$G$63)</c:f>
              <c:strCache>
                <c:ptCount val="5"/>
                <c:pt idx="0">
                  <c:v>control</c:v>
                </c:pt>
                <c:pt idx="1">
                  <c:v>100nM IAA</c:v>
                </c:pt>
                <c:pt idx="2">
                  <c:v>500nM IAA</c:v>
                </c:pt>
                <c:pt idx="3">
                  <c:v>1μM IAA</c:v>
                </c:pt>
                <c:pt idx="4">
                  <c:v>5μM IAA</c:v>
                </c:pt>
              </c:strCache>
            </c:strRef>
          </c:cat>
          <c:val>
            <c:numRef>
              <c:f>('Figure SI 11'!$H$55,'Figure SI 11'!$H$57,'Figure SI 11'!$H$59,'Figure SI 11'!$H$61,'Figure SI 11'!$H$63)</c:f>
              <c:numCache>
                <c:formatCode>General</c:formatCode>
                <c:ptCount val="5"/>
                <c:pt idx="0">
                  <c:v>43.083951223594489</c:v>
                </c:pt>
                <c:pt idx="1">
                  <c:v>39.811331053167656</c:v>
                </c:pt>
                <c:pt idx="2">
                  <c:v>33.464004607027931</c:v>
                </c:pt>
                <c:pt idx="3">
                  <c:v>26.82020149912017</c:v>
                </c:pt>
                <c:pt idx="4">
                  <c:v>15.953307465100432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F-4715-B314-69D3BEC97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488687"/>
        <c:axId val="680495759"/>
      </c:barChart>
      <c:catAx>
        <c:axId val="68048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5759"/>
        <c:crosses val="autoZero"/>
        <c:auto val="1"/>
        <c:lblAlgn val="ctr"/>
        <c:lblOffset val="100"/>
        <c:noMultiLvlLbl val="0"/>
      </c:catAx>
      <c:valAx>
        <c:axId val="6804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 b="0" i="0" baseline="0">
                    <a:effectLst/>
                  </a:rPr>
                  <a:t>Relative Mean Fluorescence</a:t>
                </a:r>
                <a:endParaRPr lang="en-US" sz="15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88687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β-estr repressing GH3 (steady 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6'!$C$5</c:f>
              <c:strCache>
                <c:ptCount val="1"/>
                <c:pt idx="0">
                  <c:v>IAA sensor (repressing GFP)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6'!$D$6:$D$8</c:f>
                <c:numCache>
                  <c:formatCode>General</c:formatCode>
                  <c:ptCount val="3"/>
                  <c:pt idx="0">
                    <c:v>0.42125476721235372</c:v>
                  </c:pt>
                  <c:pt idx="1">
                    <c:v>0.50269534439184549</c:v>
                  </c:pt>
                </c:numCache>
              </c:numRef>
            </c:plus>
            <c:minus>
              <c:numRef>
                <c:f>'Figure SI 6'!$D$6:$D$8</c:f>
                <c:numCache>
                  <c:formatCode>General</c:formatCode>
                  <c:ptCount val="3"/>
                  <c:pt idx="0">
                    <c:v>0.42125476721235372</c:v>
                  </c:pt>
                  <c:pt idx="1">
                    <c:v>0.50269534439184549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6'!$B$6:$B$8</c:f>
              <c:strCache>
                <c:ptCount val="3"/>
                <c:pt idx="0">
                  <c:v>control</c:v>
                </c:pt>
                <c:pt idx="1">
                  <c:v>IAA1000nM</c:v>
                </c:pt>
                <c:pt idx="2">
                  <c:v>IAA1000nM + β100nM</c:v>
                </c:pt>
              </c:strCache>
            </c:strRef>
          </c:cat>
          <c:val>
            <c:numRef>
              <c:f>'Figure SI 6'!$C$6:$C$8</c:f>
              <c:numCache>
                <c:formatCode>General</c:formatCode>
                <c:ptCount val="3"/>
                <c:pt idx="0">
                  <c:v>44.053497677446401</c:v>
                </c:pt>
                <c:pt idx="1">
                  <c:v>27.398481749319586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4-43F6-86BD-73D088AEC72F}"/>
            </c:ext>
          </c:extLst>
        </c:ser>
        <c:ser>
          <c:idx val="1"/>
          <c:order val="1"/>
          <c:tx>
            <c:strRef>
              <c:f>'Figure SI 6'!$E$5</c:f>
              <c:strCache>
                <c:ptCount val="1"/>
                <c:pt idx="0">
                  <c:v>β-|GH3+sensor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6'!$F$6:$F$8</c:f>
                <c:numCache>
                  <c:formatCode>General</c:formatCode>
                  <c:ptCount val="3"/>
                  <c:pt idx="1">
                    <c:v>1.2411062941647741</c:v>
                  </c:pt>
                  <c:pt idx="2">
                    <c:v>0.8359078054757213</c:v>
                  </c:pt>
                </c:numCache>
              </c:numRef>
            </c:plus>
            <c:minus>
              <c:numRef>
                <c:f>'Figure SI 6'!$F$6:$F$8</c:f>
                <c:numCache>
                  <c:formatCode>General</c:formatCode>
                  <c:ptCount val="3"/>
                  <c:pt idx="1">
                    <c:v>1.2411062941647741</c:v>
                  </c:pt>
                  <c:pt idx="2">
                    <c:v>0.8359078054757213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6'!$B$6:$B$8</c:f>
              <c:strCache>
                <c:ptCount val="3"/>
                <c:pt idx="0">
                  <c:v>control</c:v>
                </c:pt>
                <c:pt idx="1">
                  <c:v>IAA1000nM</c:v>
                </c:pt>
                <c:pt idx="2">
                  <c:v>IAA1000nM + β100nM</c:v>
                </c:pt>
              </c:strCache>
            </c:strRef>
          </c:cat>
          <c:val>
            <c:numRef>
              <c:f>'Figure SI 6'!$E$6:$E$8</c:f>
              <c:numCache>
                <c:formatCode>General</c:formatCode>
                <c:ptCount val="3"/>
                <c:pt idx="1">
                  <c:v>34.260528704760731</c:v>
                </c:pt>
                <c:pt idx="2">
                  <c:v>34.013509892088486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4-43F6-86BD-73D088AE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717951"/>
        <c:axId val="1832700895"/>
      </c:barChart>
      <c:catAx>
        <c:axId val="18327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00895"/>
        <c:crosses val="autoZero"/>
        <c:auto val="1"/>
        <c:lblAlgn val="ctr"/>
        <c:lblOffset val="100"/>
        <c:noMultiLvlLbl val="0"/>
      </c:catAx>
      <c:valAx>
        <c:axId val="18327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1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β-estr repressing BAR1 (steady state)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6'!$C$30</c:f>
              <c:strCache>
                <c:ptCount val="1"/>
                <c:pt idx="0">
                  <c:v>alpha sensor (repressing GFP)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6'!$D$31:$D$33</c:f>
                <c:numCache>
                  <c:formatCode>General</c:formatCode>
                  <c:ptCount val="3"/>
                  <c:pt idx="0">
                    <c:v>7.8847388093129425E-2</c:v>
                  </c:pt>
                  <c:pt idx="1">
                    <c:v>5.0161522375682714E-2</c:v>
                  </c:pt>
                </c:numCache>
              </c:numRef>
            </c:plus>
            <c:minus>
              <c:numRef>
                <c:f>'Figure SI 6'!$D$31:$D$33</c:f>
                <c:numCache>
                  <c:formatCode>General</c:formatCode>
                  <c:ptCount val="3"/>
                  <c:pt idx="0">
                    <c:v>7.8847388093129425E-2</c:v>
                  </c:pt>
                  <c:pt idx="1">
                    <c:v>5.0161522375682714E-2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6'!$B$31:$B$33</c:f>
              <c:strCache>
                <c:ptCount val="3"/>
                <c:pt idx="0">
                  <c:v>control</c:v>
                </c:pt>
                <c:pt idx="1">
                  <c:v>α 500nM</c:v>
                </c:pt>
                <c:pt idx="2">
                  <c:v>α 500nM + β 100nM</c:v>
                </c:pt>
              </c:strCache>
            </c:strRef>
          </c:cat>
          <c:val>
            <c:numRef>
              <c:f>'Figure SI 6'!$C$31:$C$33</c:f>
              <c:numCache>
                <c:formatCode>General</c:formatCode>
                <c:ptCount val="3"/>
                <c:pt idx="0">
                  <c:v>9.3257277110997325</c:v>
                </c:pt>
                <c:pt idx="1">
                  <c:v>3.2254871142669246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D-4169-A801-31C585D88758}"/>
            </c:ext>
          </c:extLst>
        </c:ser>
        <c:ser>
          <c:idx val="1"/>
          <c:order val="1"/>
          <c:tx>
            <c:strRef>
              <c:f>'Figure SI 6'!$E$30</c:f>
              <c:strCache>
                <c:ptCount val="1"/>
                <c:pt idx="0">
                  <c:v>beta-|BAR1+sensor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6'!$F$31:$F$33</c:f>
                <c:numCache>
                  <c:formatCode>General</c:formatCode>
                  <c:ptCount val="3"/>
                  <c:pt idx="1">
                    <c:v>1.9986361049426214E-2</c:v>
                  </c:pt>
                  <c:pt idx="2">
                    <c:v>5.7545606475778797E-2</c:v>
                  </c:pt>
                </c:numCache>
              </c:numRef>
            </c:plus>
            <c:minus>
              <c:numRef>
                <c:f>'Figure SI 6'!$F$31:$F$33</c:f>
                <c:numCache>
                  <c:formatCode>General</c:formatCode>
                  <c:ptCount val="3"/>
                  <c:pt idx="1">
                    <c:v>1.9986361049426214E-2</c:v>
                  </c:pt>
                  <c:pt idx="2">
                    <c:v>5.7545606475778797E-2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6'!$B$31:$B$33</c:f>
              <c:strCache>
                <c:ptCount val="3"/>
                <c:pt idx="0">
                  <c:v>control</c:v>
                </c:pt>
                <c:pt idx="1">
                  <c:v>α 500nM</c:v>
                </c:pt>
                <c:pt idx="2">
                  <c:v>α 500nM + β 100nM</c:v>
                </c:pt>
              </c:strCache>
            </c:strRef>
          </c:cat>
          <c:val>
            <c:numRef>
              <c:f>'Figure SI 6'!$E$31:$E$33</c:f>
              <c:numCache>
                <c:formatCode>General</c:formatCode>
                <c:ptCount val="3"/>
                <c:pt idx="1">
                  <c:v>3.3589902865878902</c:v>
                </c:pt>
                <c:pt idx="2">
                  <c:v>3.3287112839191542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D-4169-A801-31C585D8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584703"/>
        <c:axId val="2014582623"/>
      </c:barChart>
      <c:catAx>
        <c:axId val="20145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82623"/>
        <c:crosses val="autoZero"/>
        <c:auto val="1"/>
        <c:lblAlgn val="ctr"/>
        <c:lblOffset val="100"/>
        <c:noMultiLvlLbl val="0"/>
      </c:catAx>
      <c:valAx>
        <c:axId val="20145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α</a:t>
            </a:r>
            <a:r>
              <a:rPr lang="en-US" sz="1400" b="0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-factor</a:t>
            </a:r>
            <a:r>
              <a:rPr lang="en-US" sz="1400" b="0" i="0" baseline="0">
                <a:effectLst/>
              </a:rPr>
              <a:t> repressing GH3 (steady state)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6'!$J$5</c:f>
              <c:strCache>
                <c:ptCount val="1"/>
                <c:pt idx="0">
                  <c:v>IAA sensor (repressing GFP)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6'!$K$6:$K$7</c:f>
                <c:numCache>
                  <c:formatCode>General</c:formatCode>
                  <c:ptCount val="2"/>
                  <c:pt idx="0">
                    <c:v>0.42125476721235372</c:v>
                  </c:pt>
                  <c:pt idx="1">
                    <c:v>0.50269534439184549</c:v>
                  </c:pt>
                </c:numCache>
              </c:numRef>
            </c:plus>
            <c:minus>
              <c:numRef>
                <c:f>'Figure SI 6'!$K$6:$K$7</c:f>
                <c:numCache>
                  <c:formatCode>General</c:formatCode>
                  <c:ptCount val="2"/>
                  <c:pt idx="0">
                    <c:v>0.42125476721235372</c:v>
                  </c:pt>
                  <c:pt idx="1">
                    <c:v>0.50269534439184549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6'!$I$6:$I$8</c:f>
              <c:strCache>
                <c:ptCount val="3"/>
                <c:pt idx="0">
                  <c:v>control</c:v>
                </c:pt>
                <c:pt idx="1">
                  <c:v>IAA1000nM</c:v>
                </c:pt>
                <c:pt idx="2">
                  <c:v>IAA1000nM + α 500nM</c:v>
                </c:pt>
              </c:strCache>
            </c:strRef>
          </c:cat>
          <c:val>
            <c:numRef>
              <c:f>'Figure SI 6'!$J$6:$J$8</c:f>
              <c:numCache>
                <c:formatCode>General</c:formatCode>
                <c:ptCount val="3"/>
                <c:pt idx="0">
                  <c:v>44.053497677446401</c:v>
                </c:pt>
                <c:pt idx="1">
                  <c:v>27.398481749319586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9-4D4A-8709-9482C5050427}"/>
            </c:ext>
          </c:extLst>
        </c:ser>
        <c:ser>
          <c:idx val="1"/>
          <c:order val="1"/>
          <c:tx>
            <c:strRef>
              <c:f>'Figure SI 6'!$L$5</c:f>
              <c:strCache>
                <c:ptCount val="1"/>
                <c:pt idx="0">
                  <c:v>alpha-|GH3+sensor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6'!$M$7:$M$8</c:f>
                <c:numCache>
                  <c:formatCode>General</c:formatCode>
                  <c:ptCount val="2"/>
                  <c:pt idx="0">
                    <c:v>1.2041157893890007</c:v>
                  </c:pt>
                  <c:pt idx="1">
                    <c:v>1.3895817436691336</c:v>
                  </c:pt>
                </c:numCache>
              </c:numRef>
            </c:plus>
            <c:minus>
              <c:numRef>
                <c:f>'Figure SI 6'!$M$7:$M$8</c:f>
                <c:numCache>
                  <c:formatCode>General</c:formatCode>
                  <c:ptCount val="2"/>
                  <c:pt idx="0">
                    <c:v>1.2041157893890007</c:v>
                  </c:pt>
                  <c:pt idx="1">
                    <c:v>1.3895817436691336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6'!$I$6:$I$8</c:f>
              <c:strCache>
                <c:ptCount val="3"/>
                <c:pt idx="0">
                  <c:v>control</c:v>
                </c:pt>
                <c:pt idx="1">
                  <c:v>IAA1000nM</c:v>
                </c:pt>
                <c:pt idx="2">
                  <c:v>IAA1000nM + α 500nM</c:v>
                </c:pt>
              </c:strCache>
            </c:strRef>
          </c:cat>
          <c:val>
            <c:numRef>
              <c:f>'Figure SI 6'!$L$6:$L$8</c:f>
              <c:numCache>
                <c:formatCode>General</c:formatCode>
                <c:ptCount val="3"/>
                <c:pt idx="1">
                  <c:v>34.346416596438701</c:v>
                </c:pt>
                <c:pt idx="2">
                  <c:v>32.644508476940018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9-4D4A-8709-9482C505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350160"/>
        <c:axId val="987350576"/>
      </c:barChart>
      <c:catAx>
        <c:axId val="98735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50576"/>
        <c:crosses val="autoZero"/>
        <c:auto val="1"/>
        <c:lblAlgn val="ctr"/>
        <c:lblOffset val="100"/>
        <c:noMultiLvlLbl val="0"/>
      </c:catAx>
      <c:valAx>
        <c:axId val="9873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Normalized Fluorescence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IAA repressing BAR1 (steady state)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6'!$J$30</c:f>
              <c:strCache>
                <c:ptCount val="1"/>
                <c:pt idx="0">
                  <c:v>alpha sensor (repressing GFP)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6'!$K$31:$K$32</c:f>
                <c:numCache>
                  <c:formatCode>General</c:formatCode>
                  <c:ptCount val="2"/>
                  <c:pt idx="0">
                    <c:v>7.8847388093129425E-2</c:v>
                  </c:pt>
                  <c:pt idx="1">
                    <c:v>5.270078265503246E-2</c:v>
                  </c:pt>
                </c:numCache>
              </c:numRef>
            </c:plus>
            <c:minus>
              <c:numRef>
                <c:f>'Figure SI 6'!$K$31:$K$32</c:f>
                <c:numCache>
                  <c:formatCode>General</c:formatCode>
                  <c:ptCount val="2"/>
                  <c:pt idx="0">
                    <c:v>7.8847388093129425E-2</c:v>
                  </c:pt>
                  <c:pt idx="1">
                    <c:v>5.270078265503246E-2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6'!$I$31:$I$33</c:f>
              <c:strCache>
                <c:ptCount val="3"/>
                <c:pt idx="0">
                  <c:v>control</c:v>
                </c:pt>
                <c:pt idx="1">
                  <c:v>α 100nM</c:v>
                </c:pt>
                <c:pt idx="2">
                  <c:v>α 100nM + IAA 5μM</c:v>
                </c:pt>
              </c:strCache>
            </c:strRef>
          </c:cat>
          <c:val>
            <c:numRef>
              <c:f>'Figure SI 6'!$J$31:$J$33</c:f>
              <c:numCache>
                <c:formatCode>General</c:formatCode>
                <c:ptCount val="3"/>
                <c:pt idx="0">
                  <c:v>9.3257277110997325</c:v>
                </c:pt>
                <c:pt idx="1">
                  <c:v>3.9048552325308767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3C5-9224-4A226856F88B}"/>
            </c:ext>
          </c:extLst>
        </c:ser>
        <c:ser>
          <c:idx val="1"/>
          <c:order val="1"/>
          <c:tx>
            <c:strRef>
              <c:f>'Figure SI 6'!$L$30</c:f>
              <c:strCache>
                <c:ptCount val="1"/>
                <c:pt idx="0">
                  <c:v>beta-|BAR1+sensor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6'!$M$31:$M$33</c:f>
                <c:numCache>
                  <c:formatCode>General</c:formatCode>
                  <c:ptCount val="3"/>
                  <c:pt idx="1">
                    <c:v>9.3237589080089445E-2</c:v>
                  </c:pt>
                  <c:pt idx="2">
                    <c:v>5.7354780999794679E-2</c:v>
                  </c:pt>
                </c:numCache>
              </c:numRef>
            </c:plus>
            <c:minus>
              <c:numRef>
                <c:f>'Figure SI 6'!$M$31:$M$33</c:f>
                <c:numCache>
                  <c:formatCode>General</c:formatCode>
                  <c:ptCount val="3"/>
                  <c:pt idx="1">
                    <c:v>9.3237589080089445E-2</c:v>
                  </c:pt>
                  <c:pt idx="2">
                    <c:v>5.7354780999794679E-2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6'!$I$31:$I$33</c:f>
              <c:strCache>
                <c:ptCount val="3"/>
                <c:pt idx="0">
                  <c:v>control</c:v>
                </c:pt>
                <c:pt idx="1">
                  <c:v>α 100nM</c:v>
                </c:pt>
                <c:pt idx="2">
                  <c:v>α 100nM + IAA 5μM</c:v>
                </c:pt>
              </c:strCache>
            </c:strRef>
          </c:cat>
          <c:val>
            <c:numRef>
              <c:f>'Figure SI 6'!$L$31:$L$33</c:f>
              <c:numCache>
                <c:formatCode>General</c:formatCode>
                <c:ptCount val="3"/>
                <c:pt idx="1">
                  <c:v>4.4460059761507287</c:v>
                </c:pt>
                <c:pt idx="2">
                  <c:v>4.3605741948767509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43C5-9224-4A226856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584703"/>
        <c:axId val="2014582623"/>
      </c:barChart>
      <c:catAx>
        <c:axId val="20145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82623"/>
        <c:crosses val="autoZero"/>
        <c:auto val="1"/>
        <c:lblAlgn val="ctr"/>
        <c:lblOffset val="100"/>
        <c:noMultiLvlLbl val="0"/>
      </c:catAx>
      <c:valAx>
        <c:axId val="20145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expressing </a:t>
            </a:r>
            <a:r>
              <a:rPr lang="en-US"/>
              <a:t>BAR1 (steady</a:t>
            </a:r>
            <a:r>
              <a:rPr lang="en-US" baseline="0"/>
              <a:t> 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SI 6'!$P$5</c:f>
              <c:strCache>
                <c:ptCount val="1"/>
                <c:pt idx="0">
                  <c:v>alpha sensor (repressing GFP)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0.13740136211313939</c:v>
                </c:pt>
                <c:pt idx="1">
                  <c:v>0.16751252972258257</c:v>
                </c:pt>
                <c:pt idx="2">
                  <c:v>0.10469402278617009</c:v>
                </c:pt>
                <c:pt idx="4">
                  <c:v>2.2479918649219607E-2</c:v>
                </c:pt>
                <c:pt idx="5">
                  <c:v>1.4104457605220742E-2</c:v>
                </c:pt>
              </c:numLit>
            </c:plus>
            <c:minus>
              <c:numLit>
                <c:formatCode>General</c:formatCode>
                <c:ptCount val="6"/>
                <c:pt idx="0">
                  <c:v>0.13740136211313939</c:v>
                </c:pt>
                <c:pt idx="1">
                  <c:v>0.16751252972258257</c:v>
                </c:pt>
                <c:pt idx="2">
                  <c:v>0.10469402278617009</c:v>
                </c:pt>
                <c:pt idx="4">
                  <c:v>2.2479918649219607E-2</c:v>
                </c:pt>
                <c:pt idx="5">
                  <c:v>1.4104457605220742E-2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'Figure SI 6'!$Q$6:$Q$11</c:f>
                <c:numCache>
                  <c:formatCode>General</c:formatCode>
                  <c:ptCount val="6"/>
                  <c:pt idx="0">
                    <c:v>0.13740136211313939</c:v>
                  </c:pt>
                  <c:pt idx="1">
                    <c:v>0.16751252972258257</c:v>
                  </c:pt>
                  <c:pt idx="2">
                    <c:v>0.10469402278617009</c:v>
                  </c:pt>
                  <c:pt idx="4">
                    <c:v>2.2479918649219607E-2</c:v>
                  </c:pt>
                  <c:pt idx="5">
                    <c:v>1.4104457605220742E-2</c:v>
                  </c:pt>
                </c:numCache>
              </c:numRef>
            </c:plus>
            <c:minus>
              <c:numRef>
                <c:f>'Figure SI 6'!$Q$6:$Q$11</c:f>
                <c:numCache>
                  <c:formatCode>General</c:formatCode>
                  <c:ptCount val="6"/>
                  <c:pt idx="0">
                    <c:v>0.13740136211313939</c:v>
                  </c:pt>
                  <c:pt idx="1">
                    <c:v>0.16751252972258257</c:v>
                  </c:pt>
                  <c:pt idx="2">
                    <c:v>0.10469402278617009</c:v>
                  </c:pt>
                  <c:pt idx="4">
                    <c:v>2.2479918649219607E-2</c:v>
                  </c:pt>
                  <c:pt idx="5">
                    <c:v>1.4104457605220742E-2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6'!$O$6:$O$11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'Figure SI 6'!$P$6:$P$11</c:f>
              <c:numCache>
                <c:formatCode>General</c:formatCode>
                <c:ptCount val="6"/>
                <c:pt idx="0">
                  <c:v>9.3319032467384702</c:v>
                </c:pt>
                <c:pt idx="1">
                  <c:v>6.8444784579916043</c:v>
                </c:pt>
                <c:pt idx="2">
                  <c:v>4.2960906679165669</c:v>
                </c:pt>
                <c:pt idx="4">
                  <c:v>3.192954586528189</c:v>
                </c:pt>
                <c:pt idx="5">
                  <c:v>2.9760432247956183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E-48E2-B2AA-E3DB2869E90E}"/>
            </c:ext>
          </c:extLst>
        </c:ser>
        <c:ser>
          <c:idx val="1"/>
          <c:order val="1"/>
          <c:tx>
            <c:strRef>
              <c:f>'Figure SI 6'!$R$5</c:f>
              <c:strCache>
                <c:ptCount val="1"/>
                <c:pt idx="0">
                  <c:v>alpha-&gt;BAR1 + sensor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3.7009452787324648E-2</c:v>
                </c:pt>
                <c:pt idx="1">
                  <c:v>0.13247368179274407</c:v>
                </c:pt>
                <c:pt idx="2">
                  <c:v>0.17077485119710456</c:v>
                </c:pt>
                <c:pt idx="3">
                  <c:v>3.2021103842326544E-2</c:v>
                </c:pt>
                <c:pt idx="4">
                  <c:v>1.313775831030238E-2</c:v>
                </c:pt>
                <c:pt idx="5">
                  <c:v>7.4343430926234355E-2</c:v>
                </c:pt>
              </c:numLit>
            </c:plus>
            <c:minus>
              <c:numLit>
                <c:formatCode>General</c:formatCode>
                <c:ptCount val="6"/>
                <c:pt idx="0">
                  <c:v>3.7009452787324648E-2</c:v>
                </c:pt>
                <c:pt idx="1">
                  <c:v>0.13247368179274407</c:v>
                </c:pt>
                <c:pt idx="2">
                  <c:v>0.17077485119710456</c:v>
                </c:pt>
                <c:pt idx="3">
                  <c:v>3.2021103842326544E-2</c:v>
                </c:pt>
                <c:pt idx="4">
                  <c:v>1.313775831030238E-2</c:v>
                </c:pt>
                <c:pt idx="5">
                  <c:v>7.4343430926234355E-2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'Figure SI 6'!$S$6:$S$11</c:f>
                <c:numCache>
                  <c:formatCode>General</c:formatCode>
                  <c:ptCount val="6"/>
                  <c:pt idx="0">
                    <c:v>3.7009452787324648E-2</c:v>
                  </c:pt>
                  <c:pt idx="1">
                    <c:v>0.13247368179274407</c:v>
                  </c:pt>
                  <c:pt idx="2">
                    <c:v>0.17077485119710456</c:v>
                  </c:pt>
                  <c:pt idx="3">
                    <c:v>3.2021103842326544E-2</c:v>
                  </c:pt>
                  <c:pt idx="4">
                    <c:v>1.313775831030238E-2</c:v>
                  </c:pt>
                  <c:pt idx="5">
                    <c:v>7.4343430926234355E-2</c:v>
                  </c:pt>
                </c:numCache>
              </c:numRef>
            </c:plus>
            <c:minus>
              <c:numRef>
                <c:f>'Figure SI 6'!$S$6:$S$11</c:f>
                <c:numCache>
                  <c:formatCode>General</c:formatCode>
                  <c:ptCount val="6"/>
                  <c:pt idx="0">
                    <c:v>3.7009452787324648E-2</c:v>
                  </c:pt>
                  <c:pt idx="1">
                    <c:v>0.13247368179274407</c:v>
                  </c:pt>
                  <c:pt idx="2">
                    <c:v>0.17077485119710456</c:v>
                  </c:pt>
                  <c:pt idx="3">
                    <c:v>3.2021103842326544E-2</c:v>
                  </c:pt>
                  <c:pt idx="4">
                    <c:v>1.313775831030238E-2</c:v>
                  </c:pt>
                  <c:pt idx="5">
                    <c:v>7.4343430926234355E-2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6'!$O$6:$O$11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'Figure SI 6'!$R$6:$R$11</c:f>
              <c:numCache>
                <c:formatCode>General</c:formatCode>
                <c:ptCount val="6"/>
                <c:pt idx="0">
                  <c:v>9.7228703722803296</c:v>
                </c:pt>
                <c:pt idx="1">
                  <c:v>7.5711616209594483</c:v>
                </c:pt>
                <c:pt idx="2">
                  <c:v>4.4597488945365535</c:v>
                </c:pt>
                <c:pt idx="3">
                  <c:v>3.702240719184291</c:v>
                </c:pt>
                <c:pt idx="4">
                  <c:v>3.3247865788206288</c:v>
                </c:pt>
                <c:pt idx="5">
                  <c:v>3.110510712167005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E-48E2-B2AA-E3DB2869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3008"/>
        <c:axId val="932895088"/>
      </c:scatterChart>
      <c:valAx>
        <c:axId val="932893008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-factor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95088"/>
        <c:crosses val="autoZero"/>
        <c:crossBetween val="midCat"/>
      </c:valAx>
      <c:valAx>
        <c:axId val="9328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9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IAA expressing</a:t>
            </a:r>
            <a:r>
              <a:rPr lang="en-US" baseline="0"/>
              <a:t> GH3 (steady 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SI 6'!$P$30</c:f>
              <c:strCache>
                <c:ptCount val="1"/>
                <c:pt idx="0">
                  <c:v>IAA sensor (repressing GFP)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0.42125476721235372</c:v>
                </c:pt>
                <c:pt idx="1">
                  <c:v>0.6562919213983085</c:v>
                </c:pt>
                <c:pt idx="2">
                  <c:v>0.50269534439184549</c:v>
                </c:pt>
                <c:pt idx="3">
                  <c:v>0.96289739003614594</c:v>
                </c:pt>
              </c:numLit>
            </c:plus>
            <c:minus>
              <c:numLit>
                <c:formatCode>General</c:formatCode>
                <c:ptCount val="4"/>
                <c:pt idx="0">
                  <c:v>0.42125476721235372</c:v>
                </c:pt>
                <c:pt idx="1">
                  <c:v>0.6562919213983085</c:v>
                </c:pt>
                <c:pt idx="2">
                  <c:v>0.50269534439184549</c:v>
                </c:pt>
                <c:pt idx="3">
                  <c:v>0.96289739003614594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6'!$O$31:$O$34</c:f>
              <c:numCache>
                <c:formatCode>General</c:formatCode>
                <c:ptCount val="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xVal>
          <c:yVal>
            <c:numRef>
              <c:f>'Figure SI 6'!$P$31:$P$34</c:f>
              <c:numCache>
                <c:formatCode>General</c:formatCode>
                <c:ptCount val="4"/>
                <c:pt idx="0">
                  <c:v>44.62791132967935</c:v>
                </c:pt>
                <c:pt idx="1">
                  <c:v>33.210069700679654</c:v>
                </c:pt>
                <c:pt idx="2">
                  <c:v>27.604781481224226</c:v>
                </c:pt>
                <c:pt idx="3">
                  <c:v>17.240154135481038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4-4F76-A300-421B7C71C6E6}"/>
            </c:ext>
          </c:extLst>
        </c:ser>
        <c:ser>
          <c:idx val="1"/>
          <c:order val="1"/>
          <c:tx>
            <c:strRef>
              <c:f>'Figure SI 6'!$R$30</c:f>
              <c:strCache>
                <c:ptCount val="1"/>
                <c:pt idx="0">
                  <c:v>IAA-&gt;GH3 + sensor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6'!$S$31:$S$34</c:f>
                <c:numCache>
                  <c:formatCode>General</c:formatCode>
                  <c:ptCount val="4"/>
                  <c:pt idx="0">
                    <c:v>0.34726599867952046</c:v>
                  </c:pt>
                  <c:pt idx="1">
                    <c:v>0.97325642842166482</c:v>
                  </c:pt>
                  <c:pt idx="2">
                    <c:v>1.4675218091450772</c:v>
                  </c:pt>
                  <c:pt idx="3">
                    <c:v>0.9854204197832398</c:v>
                  </c:pt>
                </c:numCache>
              </c:numRef>
            </c:plus>
            <c:minus>
              <c:numRef>
                <c:f>'Figure SI 6'!$S$31:$S$34</c:f>
                <c:numCache>
                  <c:formatCode>General</c:formatCode>
                  <c:ptCount val="4"/>
                  <c:pt idx="0">
                    <c:v>0.34726599867952046</c:v>
                  </c:pt>
                  <c:pt idx="1">
                    <c:v>0.97325642842166482</c:v>
                  </c:pt>
                  <c:pt idx="2">
                    <c:v>1.4675218091450772</c:v>
                  </c:pt>
                  <c:pt idx="3">
                    <c:v>0.9854204197832398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6'!$O$31:$O$34</c:f>
              <c:numCache>
                <c:formatCode>General</c:formatCode>
                <c:ptCount val="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xVal>
          <c:yVal>
            <c:numRef>
              <c:f>'Figure SI 6'!$R$31:$R$34</c:f>
              <c:numCache>
                <c:formatCode>General</c:formatCode>
                <c:ptCount val="4"/>
                <c:pt idx="0">
                  <c:v>44.356732546504226</c:v>
                </c:pt>
                <c:pt idx="1">
                  <c:v>34.146984812673011</c:v>
                </c:pt>
                <c:pt idx="2">
                  <c:v>26.313985445098034</c:v>
                </c:pt>
                <c:pt idx="3">
                  <c:v>17.585466128313897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4-4F76-A300-421B7C71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42272"/>
        <c:axId val="924739776"/>
      </c:scatterChart>
      <c:valAx>
        <c:axId val="92474227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IAA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39776"/>
        <c:crosses val="autoZero"/>
        <c:crossBetween val="midCat"/>
      </c:valAx>
      <c:valAx>
        <c:axId val="9247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4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64214</xdr:colOff>
      <xdr:row>10</xdr:row>
      <xdr:rowOff>36815</xdr:rowOff>
    </xdr:from>
    <xdr:to>
      <xdr:col>11</xdr:col>
      <xdr:colOff>333910</xdr:colOff>
      <xdr:row>35</xdr:row>
      <xdr:rowOff>17122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4AEBC-4CB4-47E1-B4AA-4B14215E6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8</xdr:row>
      <xdr:rowOff>175260</xdr:rowOff>
    </xdr:from>
    <xdr:to>
      <xdr:col>10</xdr:col>
      <xdr:colOff>129540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F5491-0579-41C8-AC2A-6878163EA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9</xdr:row>
      <xdr:rowOff>0</xdr:rowOff>
    </xdr:from>
    <xdr:to>
      <xdr:col>20</xdr:col>
      <xdr:colOff>304800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B7FB6-742A-439A-AB68-BCC1719EB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10</xdr:row>
      <xdr:rowOff>3810</xdr:rowOff>
    </xdr:from>
    <xdr:to>
      <xdr:col>6</xdr:col>
      <xdr:colOff>274320</xdr:colOff>
      <xdr:row>24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DD9537-5421-4CBF-8E77-DE03E1833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34</xdr:row>
      <xdr:rowOff>41910</xdr:rowOff>
    </xdr:from>
    <xdr:to>
      <xdr:col>6</xdr:col>
      <xdr:colOff>228600</xdr:colOff>
      <xdr:row>49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2F2105-8D9B-4706-B87F-97E51EE84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</xdr:colOff>
      <xdr:row>10</xdr:row>
      <xdr:rowOff>11430</xdr:rowOff>
    </xdr:from>
    <xdr:to>
      <xdr:col>13</xdr:col>
      <xdr:colOff>38100</xdr:colOff>
      <xdr:row>25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21EC0C-9B21-46B2-B721-215AFFBE0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161365</xdr:colOff>
      <xdr:row>34</xdr:row>
      <xdr:rowOff>62753</xdr:rowOff>
    </xdr:from>
    <xdr:to>
      <xdr:col>13</xdr:col>
      <xdr:colOff>146125</xdr:colOff>
      <xdr:row>49</xdr:row>
      <xdr:rowOff>58943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E449FF-06B3-4C91-B7C9-00FA6BBCB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173534</xdr:colOff>
      <xdr:row>12</xdr:row>
      <xdr:rowOff>17928</xdr:rowOff>
    </xdr:from>
    <xdr:to>
      <xdr:col>21</xdr:col>
      <xdr:colOff>34580</xdr:colOff>
      <xdr:row>27</xdr:row>
      <xdr:rowOff>17930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833F48C-44DC-4F81-83AD-CB2E6D117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194177</xdr:colOff>
      <xdr:row>35</xdr:row>
      <xdr:rowOff>88417</xdr:rowOff>
    </xdr:from>
    <xdr:to>
      <xdr:col>21</xdr:col>
      <xdr:colOff>70352</xdr:colOff>
      <xdr:row>50</xdr:row>
      <xdr:rowOff>112229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8E3A9A8-4793-4BFB-957E-F37AED730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578223</xdr:colOff>
      <xdr:row>10</xdr:row>
      <xdr:rowOff>53789</xdr:rowOff>
    </xdr:from>
    <xdr:to>
      <xdr:col>35</xdr:col>
      <xdr:colOff>448234</xdr:colOff>
      <xdr:row>25</xdr:row>
      <xdr:rowOff>17929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1CA113-397D-4A28-A916-EB9989E4A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550722</xdr:colOff>
      <xdr:row>26</xdr:row>
      <xdr:rowOff>90624</xdr:rowOff>
    </xdr:from>
    <xdr:to>
      <xdr:col>35</xdr:col>
      <xdr:colOff>435429</xdr:colOff>
      <xdr:row>41</xdr:row>
      <xdr:rowOff>33495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C7086DA-197F-4349-9204-A5DA45C5E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2</xdr:row>
      <xdr:rowOff>7620</xdr:rowOff>
    </xdr:from>
    <xdr:to>
      <xdr:col>14</xdr:col>
      <xdr:colOff>365760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977E2-2255-4151-A0A4-6457F594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</xdr:colOff>
      <xdr:row>48</xdr:row>
      <xdr:rowOff>121920</xdr:rowOff>
    </xdr:from>
    <xdr:to>
      <xdr:col>12</xdr:col>
      <xdr:colOff>560070</xdr:colOff>
      <xdr:row>67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1F91B-CD41-4D8B-ACAB-789C7317D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64770</xdr:colOff>
      <xdr:row>48</xdr:row>
      <xdr:rowOff>163830</xdr:rowOff>
    </xdr:from>
    <xdr:to>
      <xdr:col>26</xdr:col>
      <xdr:colOff>552450</xdr:colOff>
      <xdr:row>67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47669-9BE1-4CAB-9151-F852B8630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117418</xdr:colOff>
      <xdr:row>48</xdr:row>
      <xdr:rowOff>179120</xdr:rowOff>
    </xdr:from>
    <xdr:to>
      <xdr:col>40</xdr:col>
      <xdr:colOff>38100</xdr:colOff>
      <xdr:row>67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C4ED5B-29B9-4881-865D-A1631BDC2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180863</xdr:colOff>
      <xdr:row>83</xdr:row>
      <xdr:rowOff>17705</xdr:rowOff>
    </xdr:from>
    <xdr:to>
      <xdr:col>13</xdr:col>
      <xdr:colOff>57150</xdr:colOff>
      <xdr:row>102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8E8468-6F77-43B8-949A-5CBF26F77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270510</xdr:colOff>
      <xdr:row>83</xdr:row>
      <xdr:rowOff>126850</xdr:rowOff>
    </xdr:from>
    <xdr:to>
      <xdr:col>26</xdr:col>
      <xdr:colOff>114300</xdr:colOff>
      <xdr:row>102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6B6A1F-988A-4FDE-8254-7C439CE30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281940</xdr:colOff>
      <xdr:row>82</xdr:row>
      <xdr:rowOff>171450</xdr:rowOff>
    </xdr:from>
    <xdr:to>
      <xdr:col>40</xdr:col>
      <xdr:colOff>133350</xdr:colOff>
      <xdr:row>101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A895CD-3F64-43F9-8D8F-3C588241F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4688</xdr:colOff>
      <xdr:row>117</xdr:row>
      <xdr:rowOff>67994</xdr:rowOff>
    </xdr:from>
    <xdr:to>
      <xdr:col>12</xdr:col>
      <xdr:colOff>480645</xdr:colOff>
      <xdr:row>137</xdr:row>
      <xdr:rowOff>11722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0F4935-2499-479C-BBCA-12EB0DED9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157088</xdr:colOff>
      <xdr:row>118</xdr:row>
      <xdr:rowOff>46601</xdr:rowOff>
    </xdr:from>
    <xdr:to>
      <xdr:col>26</xdr:col>
      <xdr:colOff>11721</xdr:colOff>
      <xdr:row>138</xdr:row>
      <xdr:rowOff>11724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4495DC-4428-427F-82BE-F32E9C2B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388619</xdr:colOff>
      <xdr:row>118</xdr:row>
      <xdr:rowOff>58909</xdr:rowOff>
    </xdr:from>
    <xdr:to>
      <xdr:col>40</xdr:col>
      <xdr:colOff>234461</xdr:colOff>
      <xdr:row>138</xdr:row>
      <xdr:rowOff>11724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C4A58B-CF84-4086-A488-DDCB7B926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99938</xdr:colOff>
      <xdr:row>118</xdr:row>
      <xdr:rowOff>46601</xdr:rowOff>
    </xdr:from>
    <xdr:to>
      <xdr:col>25</xdr:col>
      <xdr:colOff>564171</xdr:colOff>
      <xdr:row>138</xdr:row>
      <xdr:rowOff>11724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0A07BD-FEDE-4E73-A7A5-91DA38512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331469</xdr:colOff>
      <xdr:row>118</xdr:row>
      <xdr:rowOff>58909</xdr:rowOff>
    </xdr:from>
    <xdr:to>
      <xdr:col>40</xdr:col>
      <xdr:colOff>177311</xdr:colOff>
      <xdr:row>138</xdr:row>
      <xdr:rowOff>11724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B8F12A-6C6A-44CF-9065-578391688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323685</xdr:colOff>
      <xdr:row>15</xdr:row>
      <xdr:rowOff>140142</xdr:rowOff>
    </xdr:from>
    <xdr:to>
      <xdr:col>13</xdr:col>
      <xdr:colOff>178905</xdr:colOff>
      <xdr:row>34</xdr:row>
      <xdr:rowOff>64605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ECAC99-9EF1-4C1F-BC3B-F007B11C1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72390</xdr:colOff>
      <xdr:row>15</xdr:row>
      <xdr:rowOff>102870</xdr:rowOff>
    </xdr:from>
    <xdr:to>
      <xdr:col>26</xdr:col>
      <xdr:colOff>514350</xdr:colOff>
      <xdr:row>34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E77352-A260-4B15-9201-B0A655D34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91440</xdr:colOff>
      <xdr:row>15</xdr:row>
      <xdr:rowOff>175260</xdr:rowOff>
    </xdr:from>
    <xdr:to>
      <xdr:col>40</xdr:col>
      <xdr:colOff>552450</xdr:colOff>
      <xdr:row>34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A2CC5BF-6CCA-4F3D-85F9-4DF2112D9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492033</xdr:colOff>
      <xdr:row>54</xdr:row>
      <xdr:rowOff>96881</xdr:rowOff>
    </xdr:from>
    <xdr:to>
      <xdr:col>24</xdr:col>
      <xdr:colOff>591093</xdr:colOff>
      <xdr:row>80</xdr:row>
      <xdr:rowOff>89261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BD0650-78B5-4F8B-A949-AA733E067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463731</xdr:colOff>
      <xdr:row>26</xdr:row>
      <xdr:rowOff>140425</xdr:rowOff>
    </xdr:from>
    <xdr:to>
      <xdr:col>24</xdr:col>
      <xdr:colOff>547551</xdr:colOff>
      <xdr:row>52</xdr:row>
      <xdr:rowOff>125186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D4DE00-E720-44B2-AAFD-897A59874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491860</xdr:colOff>
      <xdr:row>0</xdr:row>
      <xdr:rowOff>30022</xdr:rowOff>
    </xdr:from>
    <xdr:to>
      <xdr:col>25</xdr:col>
      <xdr:colOff>0</xdr:colOff>
      <xdr:row>25</xdr:row>
      <xdr:rowOff>140369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376E31-5EBD-4223-AD7F-3F7A08882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401781</xdr:colOff>
      <xdr:row>0</xdr:row>
      <xdr:rowOff>0</xdr:rowOff>
    </xdr:from>
    <xdr:to>
      <xdr:col>36</xdr:col>
      <xdr:colOff>484909</xdr:colOff>
      <xdr:row>25</xdr:row>
      <xdr:rowOff>83127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C2482F1-4E55-478D-8D23-75D5AC04B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E349-6028-4F68-A31D-42293ED9B039}">
  <dimension ref="D4:V18"/>
  <sheetViews>
    <sheetView zoomScale="70" workbookViewId="0">
      <selection activeCell="P24" sqref="P24"/>
    </sheetView>
  </sheetViews>
  <sheetFormatPr defaultRowHeight="14.4" x14ac:dyDescent="0.3"/>
  <sheetData>
    <row r="4" spans="4:22" x14ac:dyDescent="0.3">
      <c r="E4" t="s">
        <v>17</v>
      </c>
      <c r="H4" t="s">
        <v>36</v>
      </c>
    </row>
    <row r="5" spans="4:22" x14ac:dyDescent="0.3">
      <c r="E5" t="s">
        <v>31</v>
      </c>
      <c r="F5" t="s">
        <v>32</v>
      </c>
      <c r="H5" t="s">
        <v>31</v>
      </c>
      <c r="I5" t="s">
        <v>32</v>
      </c>
    </row>
    <row r="6" spans="4:22" x14ac:dyDescent="0.3">
      <c r="D6" t="s">
        <v>33</v>
      </c>
      <c r="E6">
        <v>1</v>
      </c>
      <c r="F6">
        <v>1.0467352899604057</v>
      </c>
      <c r="H6">
        <v>0</v>
      </c>
      <c r="I6">
        <v>0.17933345217659252</v>
      </c>
    </row>
    <row r="7" spans="4:22" x14ac:dyDescent="0.3">
      <c r="D7" t="s">
        <v>34</v>
      </c>
      <c r="E7">
        <v>0.92909503666483817</v>
      </c>
      <c r="F7">
        <v>0.73176985621743518</v>
      </c>
      <c r="H7">
        <v>7.8836067460706677E-2</v>
      </c>
      <c r="I7">
        <v>8.9704586069197539E-2</v>
      </c>
    </row>
    <row r="8" spans="4:22" x14ac:dyDescent="0.3">
      <c r="D8" t="s">
        <v>35</v>
      </c>
      <c r="E8">
        <v>0.84620469978348944</v>
      </c>
      <c r="F8">
        <v>0.47523571698578476</v>
      </c>
      <c r="H8">
        <v>0.13539561656768684</v>
      </c>
      <c r="I8">
        <v>8.7995097133470132E-2</v>
      </c>
    </row>
    <row r="11" spans="4:22" x14ac:dyDescent="0.3">
      <c r="O11" t="s">
        <v>88</v>
      </c>
      <c r="R11" t="s">
        <v>93</v>
      </c>
      <c r="U11" t="s">
        <v>92</v>
      </c>
    </row>
    <row r="12" spans="4:22" x14ac:dyDescent="0.3">
      <c r="O12" t="s">
        <v>31</v>
      </c>
      <c r="P12" t="s">
        <v>32</v>
      </c>
      <c r="R12" t="s">
        <v>31</v>
      </c>
      <c r="S12" t="s">
        <v>32</v>
      </c>
      <c r="U12" t="s">
        <v>31</v>
      </c>
      <c r="V12" t="s">
        <v>32</v>
      </c>
    </row>
    <row r="13" spans="4:22" x14ac:dyDescent="0.3">
      <c r="N13" t="s">
        <v>89</v>
      </c>
      <c r="O13">
        <v>1</v>
      </c>
      <c r="P13">
        <v>1.0123590763851209</v>
      </c>
      <c r="R13">
        <v>0.94597249508840864</v>
      </c>
      <c r="S13">
        <v>0.78916994106090377</v>
      </c>
      <c r="U13">
        <v>0.98197383493097001</v>
      </c>
      <c r="V13">
        <v>0.54138783384578282</v>
      </c>
    </row>
    <row r="14" spans="4:22" x14ac:dyDescent="0.3">
      <c r="N14" t="s">
        <v>91</v>
      </c>
      <c r="O14">
        <v>1</v>
      </c>
      <c r="P14">
        <v>0.88707828365542085</v>
      </c>
      <c r="R14">
        <v>0.84318702915165411</v>
      </c>
      <c r="S14">
        <v>0.62839829675728787</v>
      </c>
      <c r="U14">
        <v>0.71118571896495253</v>
      </c>
      <c r="V14">
        <v>0.37536849000982642</v>
      </c>
    </row>
    <row r="15" spans="4:22" x14ac:dyDescent="0.3">
      <c r="N15" t="s">
        <v>90</v>
      </c>
      <c r="O15">
        <v>1</v>
      </c>
      <c r="P15">
        <v>1.2407685098406749</v>
      </c>
      <c r="R15">
        <v>0.99812558575445176</v>
      </c>
      <c r="S15">
        <v>0.77774133083411434</v>
      </c>
      <c r="U15">
        <v>0.84545454545454546</v>
      </c>
      <c r="V15">
        <v>0.50895082710174488</v>
      </c>
    </row>
    <row r="17" spans="14:22" x14ac:dyDescent="0.3">
      <c r="N17" t="s">
        <v>17</v>
      </c>
      <c r="O17">
        <f>AVERAGE(O13:O15)</f>
        <v>1</v>
      </c>
      <c r="P17">
        <f>AVERAGE(P13:P15)</f>
        <v>1.0467352899604057</v>
      </c>
      <c r="R17">
        <f>AVERAGE(R13:R15)</f>
        <v>0.92909503666483817</v>
      </c>
      <c r="S17">
        <f>AVERAGE(S13:S15)</f>
        <v>0.73176985621743518</v>
      </c>
      <c r="U17">
        <f>AVERAGE(U13:U15)</f>
        <v>0.84620469978348944</v>
      </c>
      <c r="V17">
        <f>AVERAGE(V13:V15)</f>
        <v>0.47523571698578476</v>
      </c>
    </row>
    <row r="18" spans="14:22" x14ac:dyDescent="0.3">
      <c r="N18" t="s">
        <v>36</v>
      </c>
      <c r="O18">
        <f>STDEV(O13:O15)</f>
        <v>0</v>
      </c>
      <c r="P18">
        <f>STDEV(P13:P15)</f>
        <v>0.17933345217659252</v>
      </c>
      <c r="R18">
        <f>STDEV(R13:R15)</f>
        <v>7.8836067460706677E-2</v>
      </c>
      <c r="S18">
        <f>STDEV(S13:S15)</f>
        <v>8.9704586069197539E-2</v>
      </c>
      <c r="U18">
        <f>STDEV(U13:U15)</f>
        <v>0.13539561656768684</v>
      </c>
      <c r="V18">
        <f>STDEV(V13:V15)</f>
        <v>8.7995097133470132E-2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4799-19BA-40B3-92FF-85196E96A302}">
  <dimension ref="C2:Q29"/>
  <sheetViews>
    <sheetView topLeftCell="A4" workbookViewId="0">
      <selection activeCell="C27" sqref="C27"/>
    </sheetView>
  </sheetViews>
  <sheetFormatPr defaultRowHeight="14.4" x14ac:dyDescent="0.3"/>
  <sheetData>
    <row r="2" spans="3:17" x14ac:dyDescent="0.3">
      <c r="F2" s="8"/>
      <c r="G2" s="8"/>
      <c r="H2" s="8"/>
    </row>
    <row r="4" spans="3:17" x14ac:dyDescent="0.3">
      <c r="F4" t="s">
        <v>31</v>
      </c>
      <c r="G4" s="4" t="s">
        <v>37</v>
      </c>
      <c r="H4" s="4" t="s">
        <v>38</v>
      </c>
      <c r="I4" s="4"/>
      <c r="N4" t="s">
        <v>40</v>
      </c>
      <c r="O4" t="s">
        <v>38</v>
      </c>
      <c r="P4" t="s">
        <v>37</v>
      </c>
      <c r="Q4" t="s">
        <v>41</v>
      </c>
    </row>
    <row r="5" spans="3:17" x14ac:dyDescent="0.3">
      <c r="E5" t="s">
        <v>39</v>
      </c>
      <c r="F5">
        <v>47.546851997792764</v>
      </c>
      <c r="G5">
        <v>15.274030224360137</v>
      </c>
      <c r="H5">
        <v>46.171898448019782</v>
      </c>
      <c r="N5" t="s">
        <v>42</v>
      </c>
      <c r="O5">
        <v>1310.8</v>
      </c>
      <c r="P5">
        <v>286092.79999999999</v>
      </c>
      <c r="Q5">
        <f>O5/P5</f>
        <v>4.5817301239318153E-3</v>
      </c>
    </row>
    <row r="6" spans="3:17" x14ac:dyDescent="0.3">
      <c r="E6" t="s">
        <v>84</v>
      </c>
      <c r="F6">
        <v>1</v>
      </c>
      <c r="G6">
        <v>0.32124167179499485</v>
      </c>
      <c r="H6">
        <v>0.97108213284368838</v>
      </c>
      <c r="N6" t="s">
        <v>43</v>
      </c>
      <c r="O6">
        <v>10936680</v>
      </c>
      <c r="P6">
        <v>1216211.5</v>
      </c>
      <c r="Q6">
        <f t="shared" ref="Q6:Q7" si="0">O6/P6</f>
        <v>8.9924162039250568</v>
      </c>
    </row>
    <row r="7" spans="3:17" x14ac:dyDescent="0.3">
      <c r="E7" t="s">
        <v>85</v>
      </c>
      <c r="F7">
        <v>7.6896122423794361E-3</v>
      </c>
      <c r="G7">
        <v>4.248669228964142E-3</v>
      </c>
      <c r="H7">
        <v>8.3206366230059586E-3</v>
      </c>
      <c r="N7" t="s">
        <v>44</v>
      </c>
      <c r="O7">
        <v>8003867.5</v>
      </c>
      <c r="P7">
        <v>1023963.7</v>
      </c>
      <c r="Q7">
        <f t="shared" si="0"/>
        <v>7.81655394619946</v>
      </c>
    </row>
    <row r="8" spans="3:17" x14ac:dyDescent="0.3">
      <c r="C8" s="8"/>
    </row>
    <row r="26" spans="5:8" x14ac:dyDescent="0.3">
      <c r="F26" t="s">
        <v>13</v>
      </c>
      <c r="G26" t="s">
        <v>86</v>
      </c>
      <c r="H26" t="s">
        <v>87</v>
      </c>
    </row>
    <row r="27" spans="5:8" x14ac:dyDescent="0.3">
      <c r="E27" t="s">
        <v>52</v>
      </c>
      <c r="F27">
        <v>46.338463270439362</v>
      </c>
      <c r="G27">
        <v>14.472800296934603</v>
      </c>
      <c r="H27">
        <v>45.477146539082966</v>
      </c>
    </row>
    <row r="28" spans="5:8" x14ac:dyDescent="0.3">
      <c r="E28" t="s">
        <v>53</v>
      </c>
      <c r="F28">
        <v>46.969018512053147</v>
      </c>
      <c r="G28">
        <v>14.068927516895677</v>
      </c>
      <c r="H28">
        <v>45.313609158040876</v>
      </c>
    </row>
    <row r="29" spans="5:8" x14ac:dyDescent="0.3">
      <c r="E29" t="s">
        <v>54</v>
      </c>
      <c r="F29">
        <v>46.333074210885762</v>
      </c>
      <c r="G29">
        <v>14.280362859250133</v>
      </c>
      <c r="H29">
        <v>44.72493964693551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8D9A-5E5A-4F8C-8960-C916E590C1E7}">
  <dimension ref="B2:AB51"/>
  <sheetViews>
    <sheetView zoomScale="70" zoomScaleNormal="70" workbookViewId="0">
      <selection activeCell="H31" sqref="H31"/>
    </sheetView>
  </sheetViews>
  <sheetFormatPr defaultRowHeight="14.4" x14ac:dyDescent="0.3"/>
  <sheetData>
    <row r="2" spans="2:28" x14ac:dyDescent="0.3">
      <c r="P2" t="s">
        <v>0</v>
      </c>
      <c r="Y2" t="s">
        <v>1</v>
      </c>
      <c r="AA2" t="s">
        <v>0</v>
      </c>
    </row>
    <row r="3" spans="2:28" x14ac:dyDescent="0.3">
      <c r="C3" t="s">
        <v>2</v>
      </c>
      <c r="J3" t="s">
        <v>3</v>
      </c>
      <c r="P3" t="s">
        <v>4</v>
      </c>
    </row>
    <row r="5" spans="2:28" x14ac:dyDescent="0.3">
      <c r="B5" t="s">
        <v>5</v>
      </c>
      <c r="C5" t="s">
        <v>6</v>
      </c>
      <c r="E5" t="s">
        <v>7</v>
      </c>
      <c r="I5" t="s">
        <v>5</v>
      </c>
      <c r="J5" t="s">
        <v>6</v>
      </c>
      <c r="L5" t="s">
        <v>8</v>
      </c>
      <c r="O5" t="s">
        <v>9</v>
      </c>
      <c r="P5" t="s">
        <v>10</v>
      </c>
      <c r="R5" t="s">
        <v>11</v>
      </c>
      <c r="X5" t="s">
        <v>9</v>
      </c>
      <c r="Y5" t="s">
        <v>10</v>
      </c>
      <c r="AA5" t="s">
        <v>12</v>
      </c>
    </row>
    <row r="6" spans="2:28" x14ac:dyDescent="0.3">
      <c r="B6" t="s">
        <v>13</v>
      </c>
      <c r="C6">
        <v>44.053497677446401</v>
      </c>
      <c r="D6">
        <v>0.42125476721235372</v>
      </c>
      <c r="I6" t="s">
        <v>13</v>
      </c>
      <c r="J6">
        <v>44.053497677446401</v>
      </c>
      <c r="K6">
        <v>0.42125476721235372</v>
      </c>
      <c r="O6">
        <v>1</v>
      </c>
      <c r="P6">
        <v>9.3319032467384702</v>
      </c>
      <c r="Q6">
        <v>0.13740136211313939</v>
      </c>
      <c r="R6">
        <v>9.7228703722803296</v>
      </c>
      <c r="S6">
        <v>3.7009452787324648E-2</v>
      </c>
      <c r="X6">
        <v>0.1</v>
      </c>
      <c r="Y6">
        <v>9.3319032467384702</v>
      </c>
      <c r="Z6">
        <v>5.8912368562884856E-2</v>
      </c>
      <c r="AA6">
        <v>7.6284274008241955</v>
      </c>
      <c r="AB6">
        <v>0.58529623941215048</v>
      </c>
    </row>
    <row r="7" spans="2:28" x14ac:dyDescent="0.3">
      <c r="B7" t="s">
        <v>14</v>
      </c>
      <c r="C7">
        <v>27.398481749319586</v>
      </c>
      <c r="D7">
        <v>0.50269534439184549</v>
      </c>
      <c r="E7">
        <v>34.260528704760731</v>
      </c>
      <c r="F7">
        <v>1.2411062941647741</v>
      </c>
      <c r="I7" t="s">
        <v>14</v>
      </c>
      <c r="J7">
        <v>27.398481749319586</v>
      </c>
      <c r="K7">
        <v>0.50269534439184549</v>
      </c>
      <c r="L7">
        <v>34.346416596438701</v>
      </c>
      <c r="M7">
        <v>1.2041157893890007</v>
      </c>
      <c r="O7">
        <v>5</v>
      </c>
      <c r="P7">
        <v>6.8444784579916043</v>
      </c>
      <c r="Q7">
        <v>0.16751252972258257</v>
      </c>
      <c r="R7">
        <v>7.5711616209594483</v>
      </c>
      <c r="S7">
        <v>0.13247368179274407</v>
      </c>
      <c r="X7">
        <v>1</v>
      </c>
      <c r="Y7">
        <v>8.7939085323589978</v>
      </c>
      <c r="Z7">
        <v>0.13740136211313939</v>
      </c>
      <c r="AA7">
        <v>7.6263318731820249</v>
      </c>
      <c r="AB7">
        <v>0.42817652324743599</v>
      </c>
    </row>
    <row r="8" spans="2:28" x14ac:dyDescent="0.3">
      <c r="B8" t="s">
        <v>15</v>
      </c>
      <c r="E8">
        <v>34.013509892088486</v>
      </c>
      <c r="F8">
        <v>0.8359078054757213</v>
      </c>
      <c r="I8" t="s">
        <v>16</v>
      </c>
      <c r="L8">
        <v>32.644508476940018</v>
      </c>
      <c r="M8">
        <v>1.3895817436691336</v>
      </c>
      <c r="O8">
        <v>50</v>
      </c>
      <c r="P8">
        <v>4.2960906679165669</v>
      </c>
      <c r="Q8">
        <v>0.10469402278617009</v>
      </c>
      <c r="R8">
        <v>4.4597488945365535</v>
      </c>
      <c r="S8">
        <v>0.17077485119710456</v>
      </c>
      <c r="X8">
        <v>5</v>
      </c>
      <c r="Y8">
        <v>6.8444784579916043</v>
      </c>
      <c r="Z8">
        <v>0.16751252972258257</v>
      </c>
      <c r="AA8">
        <v>6.1846650322323482</v>
      </c>
      <c r="AB8">
        <v>0.28464106402694944</v>
      </c>
    </row>
    <row r="9" spans="2:28" x14ac:dyDescent="0.3">
      <c r="C9" t="s">
        <v>17</v>
      </c>
      <c r="D9" t="s">
        <v>18</v>
      </c>
      <c r="E9" t="s">
        <v>17</v>
      </c>
      <c r="F9" t="s">
        <v>18</v>
      </c>
      <c r="J9" t="s">
        <v>17</v>
      </c>
      <c r="K9" t="s">
        <v>18</v>
      </c>
      <c r="L9" t="s">
        <v>17</v>
      </c>
      <c r="M9" t="s">
        <v>18</v>
      </c>
      <c r="O9">
        <v>200</v>
      </c>
      <c r="R9">
        <v>3.702240719184291</v>
      </c>
      <c r="S9">
        <v>3.2021103842326544E-2</v>
      </c>
      <c r="X9">
        <v>10</v>
      </c>
      <c r="Y9">
        <v>5.6921324242469176</v>
      </c>
      <c r="Z9">
        <v>6.4908327690519685E-2</v>
      </c>
      <c r="AA9">
        <v>5.6154500261154352</v>
      </c>
      <c r="AB9">
        <v>0.33574932745070774</v>
      </c>
    </row>
    <row r="10" spans="2:28" x14ac:dyDescent="0.3">
      <c r="O10">
        <v>500</v>
      </c>
      <c r="P10">
        <v>3.192954586528189</v>
      </c>
      <c r="Q10">
        <v>2.2479918649219607E-2</v>
      </c>
      <c r="R10">
        <v>3.3247865788206288</v>
      </c>
      <c r="S10">
        <v>1.313775831030238E-2</v>
      </c>
      <c r="X10">
        <v>50</v>
      </c>
      <c r="Y10">
        <v>4.2960906679165669</v>
      </c>
      <c r="Z10">
        <v>0.10469402278617009</v>
      </c>
      <c r="AA10">
        <v>3.8654965626909372</v>
      </c>
      <c r="AB10">
        <v>5.9469541681075481E-2</v>
      </c>
    </row>
    <row r="11" spans="2:28" x14ac:dyDescent="0.3">
      <c r="O11">
        <v>1000</v>
      </c>
      <c r="P11">
        <v>2.9760432247956183</v>
      </c>
      <c r="Q11">
        <v>1.4104457605220742E-2</v>
      </c>
      <c r="R11">
        <v>3.110510712167005</v>
      </c>
      <c r="S11">
        <v>7.4343430926234355E-2</v>
      </c>
      <c r="X11">
        <v>100</v>
      </c>
      <c r="Y11">
        <v>3.8817420460200514</v>
      </c>
      <c r="Z11">
        <v>4.2878667594912233E-2</v>
      </c>
      <c r="AA11">
        <v>3.5007672167195514</v>
      </c>
      <c r="AB11">
        <v>5.5699310430521662E-2</v>
      </c>
    </row>
    <row r="12" spans="2:28" x14ac:dyDescent="0.3">
      <c r="P12" t="s">
        <v>17</v>
      </c>
      <c r="Q12" t="s">
        <v>18</v>
      </c>
      <c r="R12" t="s">
        <v>17</v>
      </c>
      <c r="S12" t="s">
        <v>18</v>
      </c>
      <c r="X12">
        <v>500</v>
      </c>
      <c r="Y12">
        <v>3.192954586528189</v>
      </c>
      <c r="Z12">
        <v>2.2479918649219607E-2</v>
      </c>
      <c r="AA12">
        <v>2.7960681506336402</v>
      </c>
      <c r="AB12">
        <v>6.0216009133057663E-2</v>
      </c>
    </row>
    <row r="13" spans="2:28" x14ac:dyDescent="0.3">
      <c r="X13">
        <v>1000</v>
      </c>
      <c r="Y13">
        <v>2.9760432247956183</v>
      </c>
      <c r="Z13">
        <v>1.4104457605220742E-2</v>
      </c>
      <c r="AA13">
        <v>2.6346035978616396</v>
      </c>
      <c r="AB13">
        <v>0.11374583694037815</v>
      </c>
    </row>
    <row r="14" spans="2:28" x14ac:dyDescent="0.3">
      <c r="Y14" t="s">
        <v>17</v>
      </c>
      <c r="Z14" t="s">
        <v>18</v>
      </c>
      <c r="AA14" t="s">
        <v>17</v>
      </c>
      <c r="AB14" t="s">
        <v>18</v>
      </c>
    </row>
    <row r="27" spans="2:28" x14ac:dyDescent="0.3">
      <c r="Y27" t="s">
        <v>19</v>
      </c>
      <c r="AA27" t="s">
        <v>0</v>
      </c>
    </row>
    <row r="28" spans="2:28" x14ac:dyDescent="0.3">
      <c r="C28" t="s">
        <v>20</v>
      </c>
      <c r="J28" t="s">
        <v>21</v>
      </c>
      <c r="P28" t="s">
        <v>22</v>
      </c>
      <c r="Q28" t="s">
        <v>0</v>
      </c>
    </row>
    <row r="29" spans="2:28" x14ac:dyDescent="0.3">
      <c r="Y29" s="1"/>
    </row>
    <row r="30" spans="2:28" x14ac:dyDescent="0.3">
      <c r="B30" t="s">
        <v>5</v>
      </c>
      <c r="C30" t="s">
        <v>10</v>
      </c>
      <c r="E30" t="s">
        <v>23</v>
      </c>
      <c r="I30" t="s">
        <v>5</v>
      </c>
      <c r="J30" t="s">
        <v>10</v>
      </c>
      <c r="L30" t="s">
        <v>23</v>
      </c>
      <c r="O30" t="s">
        <v>24</v>
      </c>
      <c r="P30" t="s">
        <v>6</v>
      </c>
      <c r="R30" t="s">
        <v>25</v>
      </c>
      <c r="X30" t="s">
        <v>24</v>
      </c>
      <c r="Y30" t="s">
        <v>6</v>
      </c>
      <c r="AA30" t="s">
        <v>26</v>
      </c>
    </row>
    <row r="31" spans="2:28" x14ac:dyDescent="0.3">
      <c r="B31" t="s">
        <v>13</v>
      </c>
      <c r="C31">
        <v>9.3257277110997325</v>
      </c>
      <c r="D31">
        <v>7.8847388093129425E-2</v>
      </c>
      <c r="I31" t="s">
        <v>13</v>
      </c>
      <c r="J31">
        <v>9.3257277110997325</v>
      </c>
      <c r="K31">
        <v>7.8847388093129425E-2</v>
      </c>
      <c r="O31">
        <v>10</v>
      </c>
      <c r="P31">
        <v>44.62791132967935</v>
      </c>
      <c r="Q31">
        <v>0.42125476721235372</v>
      </c>
      <c r="R31">
        <v>44.356732546504226</v>
      </c>
      <c r="S31">
        <v>0.34726599867952046</v>
      </c>
      <c r="X31">
        <v>1</v>
      </c>
      <c r="Y31">
        <v>44.62791132967935</v>
      </c>
      <c r="Z31">
        <v>0.42125476721235372</v>
      </c>
      <c r="AA31">
        <v>17.811521825932363</v>
      </c>
      <c r="AB31">
        <v>0.25431833954511418</v>
      </c>
    </row>
    <row r="32" spans="2:28" x14ac:dyDescent="0.3">
      <c r="B32" s="2" t="s">
        <v>27</v>
      </c>
      <c r="C32">
        <v>3.2254871142669246</v>
      </c>
      <c r="D32">
        <v>5.0161522375682714E-2</v>
      </c>
      <c r="E32">
        <v>3.3589902865878902</v>
      </c>
      <c r="F32">
        <v>1.9986361049426214E-2</v>
      </c>
      <c r="I32" s="2" t="s">
        <v>28</v>
      </c>
      <c r="J32">
        <v>3.9048552325308767</v>
      </c>
      <c r="K32">
        <v>5.270078265503246E-2</v>
      </c>
      <c r="L32">
        <v>4.4460059761507287</v>
      </c>
      <c r="M32">
        <v>9.3237589080089445E-2</v>
      </c>
      <c r="O32">
        <v>500</v>
      </c>
      <c r="P32">
        <v>33.210069700679654</v>
      </c>
      <c r="Q32">
        <v>0.6562919213983085</v>
      </c>
      <c r="R32">
        <v>34.146984812673011</v>
      </c>
      <c r="S32">
        <v>0.97325642842166482</v>
      </c>
      <c r="X32">
        <v>10</v>
      </c>
      <c r="Y32">
        <v>43.433731006449136</v>
      </c>
      <c r="Z32">
        <v>0.53728854012711968</v>
      </c>
      <c r="AA32">
        <v>17.971563718842372</v>
      </c>
      <c r="AB32">
        <v>0.18285635588658117</v>
      </c>
    </row>
    <row r="33" spans="2:28" x14ac:dyDescent="0.3">
      <c r="B33" t="s">
        <v>29</v>
      </c>
      <c r="E33">
        <v>3.3287112839191542</v>
      </c>
      <c r="F33">
        <v>5.7545606475778797E-2</v>
      </c>
      <c r="I33" t="s">
        <v>30</v>
      </c>
      <c r="L33">
        <v>4.3605741948767509</v>
      </c>
      <c r="M33">
        <v>5.7354780999794679E-2</v>
      </c>
      <c r="O33">
        <v>1000</v>
      </c>
      <c r="P33">
        <v>27.604781481224226</v>
      </c>
      <c r="Q33">
        <v>0.50269534439184549</v>
      </c>
      <c r="R33">
        <v>26.313985445098034</v>
      </c>
      <c r="S33">
        <v>1.4675218091450772</v>
      </c>
      <c r="X33">
        <v>50</v>
      </c>
      <c r="Y33">
        <v>42.185605217258569</v>
      </c>
      <c r="Z33">
        <v>0.22520682359136468</v>
      </c>
      <c r="AA33">
        <v>17.765690325575928</v>
      </c>
      <c r="AB33">
        <v>4.7960331063283434E-4</v>
      </c>
    </row>
    <row r="34" spans="2:28" x14ac:dyDescent="0.3">
      <c r="C34" t="s">
        <v>17</v>
      </c>
      <c r="D34" t="s">
        <v>18</v>
      </c>
      <c r="E34" t="s">
        <v>17</v>
      </c>
      <c r="F34" t="s">
        <v>18</v>
      </c>
      <c r="J34" t="s">
        <v>17</v>
      </c>
      <c r="K34" t="s">
        <v>18</v>
      </c>
      <c r="L34" t="s">
        <v>17</v>
      </c>
      <c r="M34" t="s">
        <v>18</v>
      </c>
      <c r="O34">
        <v>5000</v>
      </c>
      <c r="P34">
        <v>17.240154135481038</v>
      </c>
      <c r="Q34">
        <v>0.96289739003614594</v>
      </c>
      <c r="R34">
        <v>17.585466128313897</v>
      </c>
      <c r="S34">
        <v>0.9854204197832398</v>
      </c>
      <c r="X34">
        <v>100</v>
      </c>
      <c r="Y34">
        <v>40.844489735727471</v>
      </c>
      <c r="Z34">
        <v>5.7216469499881004E-2</v>
      </c>
      <c r="AA34">
        <v>17.68126355998692</v>
      </c>
      <c r="AB34">
        <v>5.9649639048551368E-4</v>
      </c>
    </row>
    <row r="35" spans="2:28" x14ac:dyDescent="0.3">
      <c r="P35" t="s">
        <v>17</v>
      </c>
      <c r="Q35" t="s">
        <v>18</v>
      </c>
      <c r="R35" t="s">
        <v>17</v>
      </c>
      <c r="S35" t="s">
        <v>18</v>
      </c>
      <c r="X35">
        <v>500</v>
      </c>
      <c r="Y35">
        <v>33.210069700679654</v>
      </c>
      <c r="Z35">
        <v>0.6562919213983085</v>
      </c>
      <c r="AA35">
        <v>17.581898244279788</v>
      </c>
      <c r="AB35">
        <v>0.14508946610491208</v>
      </c>
    </row>
    <row r="36" spans="2:28" x14ac:dyDescent="0.3">
      <c r="X36">
        <v>1000</v>
      </c>
      <c r="Y36">
        <v>27.604781481224226</v>
      </c>
      <c r="Z36">
        <v>0.50269534439184549</v>
      </c>
      <c r="AA36">
        <v>16.73417174128851</v>
      </c>
      <c r="AB36">
        <v>0.24041485829493406</v>
      </c>
    </row>
    <row r="37" spans="2:28" x14ac:dyDescent="0.3">
      <c r="X37">
        <v>5000</v>
      </c>
      <c r="Y37">
        <v>17.240154135481038</v>
      </c>
      <c r="Z37">
        <v>0.96289739003614594</v>
      </c>
      <c r="AA37">
        <v>14.886043085446589</v>
      </c>
      <c r="AB37">
        <v>0.55889440159619119</v>
      </c>
    </row>
    <row r="38" spans="2:28" x14ac:dyDescent="0.3">
      <c r="Y38" t="s">
        <v>17</v>
      </c>
      <c r="Z38" t="s">
        <v>18</v>
      </c>
      <c r="AA38" t="s">
        <v>17</v>
      </c>
      <c r="AB38" t="s">
        <v>18</v>
      </c>
    </row>
    <row r="49" spans="9:13" x14ac:dyDescent="0.3">
      <c r="I49" s="3"/>
      <c r="J49" s="3"/>
      <c r="K49" s="3"/>
      <c r="L49" s="3"/>
      <c r="M49" s="3"/>
    </row>
    <row r="50" spans="9:13" x14ac:dyDescent="0.3">
      <c r="I50" s="3"/>
      <c r="J50" s="3"/>
      <c r="K50" s="3"/>
      <c r="L50" s="3"/>
      <c r="M50" s="3"/>
    </row>
    <row r="51" spans="9:13" x14ac:dyDescent="0.3">
      <c r="I51" s="3"/>
      <c r="J51" s="3"/>
      <c r="K51" s="3"/>
      <c r="L51" s="3"/>
      <c r="M5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D055-285F-4C74-B78D-BF6E5437324D}">
  <dimension ref="B3:D12"/>
  <sheetViews>
    <sheetView workbookViewId="0">
      <selection activeCell="D16" sqref="D16"/>
    </sheetView>
  </sheetViews>
  <sheetFormatPr defaultRowHeight="14.4" x14ac:dyDescent="0.3"/>
  <sheetData>
    <row r="3" spans="2:4" x14ac:dyDescent="0.3">
      <c r="C3" t="s">
        <v>45</v>
      </c>
    </row>
    <row r="4" spans="2:4" x14ac:dyDescent="0.3">
      <c r="B4" t="s">
        <v>46</v>
      </c>
      <c r="C4" t="s">
        <v>17</v>
      </c>
      <c r="D4" t="s">
        <v>36</v>
      </c>
    </row>
    <row r="5" spans="2:4" x14ac:dyDescent="0.3">
      <c r="B5">
        <v>0</v>
      </c>
      <c r="C5">
        <v>42.203877068632323</v>
      </c>
      <c r="D5">
        <v>0.91423533639977517</v>
      </c>
    </row>
    <row r="6" spans="2:4" x14ac:dyDescent="0.3">
      <c r="B6">
        <v>3</v>
      </c>
      <c r="C6">
        <v>40.661449838075406</v>
      </c>
      <c r="D6">
        <v>0.64011707258419226</v>
      </c>
    </row>
    <row r="7" spans="2:4" x14ac:dyDescent="0.3">
      <c r="B7">
        <v>5</v>
      </c>
      <c r="C7">
        <v>39.360413282358756</v>
      </c>
      <c r="D7">
        <v>0.54808202510780935</v>
      </c>
    </row>
    <row r="8" spans="2:4" x14ac:dyDescent="0.3">
      <c r="B8">
        <v>7</v>
      </c>
      <c r="C8">
        <v>30.718627123078303</v>
      </c>
      <c r="D8">
        <v>0.49484896044557081</v>
      </c>
    </row>
    <row r="9" spans="2:4" x14ac:dyDescent="0.3">
      <c r="B9">
        <v>9</v>
      </c>
      <c r="C9">
        <v>20.602219860373218</v>
      </c>
      <c r="D9">
        <v>0.63377536183869798</v>
      </c>
    </row>
    <row r="10" spans="2:4" x14ac:dyDescent="0.3">
      <c r="B10">
        <v>11</v>
      </c>
      <c r="C10">
        <v>19.627041119110718</v>
      </c>
      <c r="D10">
        <v>0.65130279958395265</v>
      </c>
    </row>
    <row r="11" spans="2:4" x14ac:dyDescent="0.3">
      <c r="B11">
        <v>13</v>
      </c>
      <c r="C11">
        <v>23.70633971947662</v>
      </c>
      <c r="D11">
        <v>0.18420923097966238</v>
      </c>
    </row>
    <row r="12" spans="2:4" x14ac:dyDescent="0.3">
      <c r="B12">
        <v>15</v>
      </c>
      <c r="C12">
        <v>28.177930500815279</v>
      </c>
      <c r="D12">
        <v>0.29265318357692749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71D8-772E-426F-A62C-412237FDF160}">
  <dimension ref="A1:Q86"/>
  <sheetViews>
    <sheetView workbookViewId="0">
      <selection activeCell="Q17" sqref="Q17"/>
    </sheetView>
  </sheetViews>
  <sheetFormatPr defaultRowHeight="14.4" x14ac:dyDescent="0.3"/>
  <sheetData>
    <row r="1" spans="1:17" x14ac:dyDescent="0.3">
      <c r="A1" t="s">
        <v>83</v>
      </c>
    </row>
    <row r="2" spans="1:17" x14ac:dyDescent="0.3">
      <c r="C2" t="s">
        <v>47</v>
      </c>
      <c r="F2" t="s">
        <v>48</v>
      </c>
      <c r="I2" t="s">
        <v>49</v>
      </c>
      <c r="L2" t="s">
        <v>50</v>
      </c>
      <c r="O2" t="s">
        <v>51</v>
      </c>
    </row>
    <row r="3" spans="1:17" x14ac:dyDescent="0.3">
      <c r="B3" t="s">
        <v>46</v>
      </c>
      <c r="C3" t="s">
        <v>52</v>
      </c>
      <c r="D3" t="s">
        <v>53</v>
      </c>
      <c r="E3" t="s">
        <v>54</v>
      </c>
      <c r="F3" t="s">
        <v>52</v>
      </c>
      <c r="G3" t="s">
        <v>53</v>
      </c>
      <c r="H3" t="s">
        <v>54</v>
      </c>
      <c r="I3" t="s">
        <v>52</v>
      </c>
      <c r="J3" t="s">
        <v>53</v>
      </c>
      <c r="K3" t="s">
        <v>54</v>
      </c>
      <c r="L3" t="s">
        <v>52</v>
      </c>
      <c r="M3" t="s">
        <v>53</v>
      </c>
      <c r="N3" t="s">
        <v>54</v>
      </c>
      <c r="O3" t="s">
        <v>52</v>
      </c>
      <c r="P3" t="s">
        <v>53</v>
      </c>
      <c r="Q3" t="s">
        <v>54</v>
      </c>
    </row>
    <row r="4" spans="1:17" x14ac:dyDescent="0.3">
      <c r="B4" s="5">
        <v>0</v>
      </c>
      <c r="C4">
        <v>9.2999999999999999E-2</v>
      </c>
      <c r="D4">
        <v>8.5999999999999993E-2</v>
      </c>
      <c r="E4">
        <v>8.4000000000000005E-2</v>
      </c>
      <c r="F4">
        <v>8.5000000000000006E-2</v>
      </c>
      <c r="G4">
        <v>8.3000000000000004E-2</v>
      </c>
      <c r="H4">
        <v>8.4000000000000005E-2</v>
      </c>
      <c r="I4">
        <v>8.6999999999999994E-2</v>
      </c>
      <c r="J4">
        <v>8.6999999999999994E-2</v>
      </c>
      <c r="K4">
        <v>8.6999999999999994E-2</v>
      </c>
      <c r="L4">
        <v>8.7999999999999995E-2</v>
      </c>
      <c r="M4">
        <v>8.8999999999999996E-2</v>
      </c>
      <c r="N4">
        <v>8.5000000000000006E-2</v>
      </c>
      <c r="O4">
        <v>8.6999999999999994E-2</v>
      </c>
      <c r="P4">
        <v>0.09</v>
      </c>
      <c r="Q4">
        <v>8.8999999999999996E-2</v>
      </c>
    </row>
    <row r="5" spans="1:17" x14ac:dyDescent="0.3">
      <c r="B5" s="5">
        <v>1.0416666666666666E-2</v>
      </c>
      <c r="C5">
        <v>8.6999999999999994E-2</v>
      </c>
      <c r="D5">
        <v>8.5999999999999993E-2</v>
      </c>
      <c r="E5">
        <v>8.4000000000000005E-2</v>
      </c>
      <c r="F5">
        <v>8.5000000000000006E-2</v>
      </c>
      <c r="G5">
        <v>8.3000000000000004E-2</v>
      </c>
      <c r="H5">
        <v>8.4000000000000005E-2</v>
      </c>
      <c r="I5">
        <v>8.5999999999999993E-2</v>
      </c>
      <c r="J5">
        <v>9.1999999999999998E-2</v>
      </c>
      <c r="K5">
        <v>8.8999999999999996E-2</v>
      </c>
      <c r="L5">
        <v>8.6999999999999994E-2</v>
      </c>
      <c r="M5">
        <v>8.6999999999999994E-2</v>
      </c>
      <c r="N5">
        <v>8.5000000000000006E-2</v>
      </c>
      <c r="O5">
        <v>8.6999999999999994E-2</v>
      </c>
      <c r="P5">
        <v>9.0999999999999998E-2</v>
      </c>
      <c r="Q5">
        <v>8.8999999999999996E-2</v>
      </c>
    </row>
    <row r="6" spans="1:17" x14ac:dyDescent="0.3">
      <c r="B6" s="5">
        <v>2.0833333333333332E-2</v>
      </c>
      <c r="C6">
        <v>8.5999999999999993E-2</v>
      </c>
      <c r="D6">
        <v>8.5999999999999993E-2</v>
      </c>
      <c r="E6">
        <v>8.4000000000000005E-2</v>
      </c>
      <c r="F6">
        <v>8.5999999999999993E-2</v>
      </c>
      <c r="G6">
        <v>8.3000000000000004E-2</v>
      </c>
      <c r="H6">
        <v>8.3000000000000004E-2</v>
      </c>
      <c r="I6">
        <v>8.6999999999999994E-2</v>
      </c>
      <c r="J6">
        <v>9.2999999999999999E-2</v>
      </c>
      <c r="K6">
        <v>8.8999999999999996E-2</v>
      </c>
      <c r="L6">
        <v>9.2999999999999999E-2</v>
      </c>
      <c r="M6">
        <v>8.6999999999999994E-2</v>
      </c>
      <c r="N6">
        <v>8.6999999999999994E-2</v>
      </c>
      <c r="O6">
        <v>8.6999999999999994E-2</v>
      </c>
      <c r="P6">
        <v>9.1999999999999998E-2</v>
      </c>
      <c r="Q6">
        <v>8.7999999999999995E-2</v>
      </c>
    </row>
    <row r="7" spans="1:17" x14ac:dyDescent="0.3">
      <c r="B7" s="5">
        <v>3.125E-2</v>
      </c>
      <c r="C7">
        <v>8.5999999999999993E-2</v>
      </c>
      <c r="D7">
        <v>8.5999999999999993E-2</v>
      </c>
      <c r="E7">
        <v>8.3000000000000004E-2</v>
      </c>
      <c r="F7">
        <v>8.5999999999999993E-2</v>
      </c>
      <c r="G7">
        <v>8.4000000000000005E-2</v>
      </c>
      <c r="H7">
        <v>8.3000000000000004E-2</v>
      </c>
      <c r="I7">
        <v>8.7999999999999995E-2</v>
      </c>
      <c r="J7">
        <v>9.6000000000000002E-2</v>
      </c>
      <c r="K7">
        <v>8.8999999999999996E-2</v>
      </c>
      <c r="L7">
        <v>0.1</v>
      </c>
      <c r="M7">
        <v>8.6999999999999994E-2</v>
      </c>
      <c r="N7">
        <v>8.6999999999999994E-2</v>
      </c>
      <c r="O7">
        <v>8.6999999999999994E-2</v>
      </c>
      <c r="P7">
        <v>9.1999999999999998E-2</v>
      </c>
      <c r="Q7">
        <v>8.7999999999999995E-2</v>
      </c>
    </row>
    <row r="8" spans="1:17" x14ac:dyDescent="0.3">
      <c r="B8" s="5">
        <v>4.1666666666666664E-2</v>
      </c>
      <c r="C8">
        <v>8.5999999999999993E-2</v>
      </c>
      <c r="D8">
        <v>8.5999999999999993E-2</v>
      </c>
      <c r="E8">
        <v>8.4000000000000005E-2</v>
      </c>
      <c r="F8">
        <v>8.6999999999999994E-2</v>
      </c>
      <c r="G8">
        <v>8.4000000000000005E-2</v>
      </c>
      <c r="H8">
        <v>8.3000000000000004E-2</v>
      </c>
      <c r="I8">
        <v>9.5000000000000001E-2</v>
      </c>
      <c r="J8">
        <v>0.107</v>
      </c>
      <c r="K8">
        <v>9.0999999999999998E-2</v>
      </c>
      <c r="L8">
        <v>0.1</v>
      </c>
      <c r="M8">
        <v>8.6999999999999994E-2</v>
      </c>
      <c r="N8">
        <v>8.6999999999999994E-2</v>
      </c>
      <c r="O8">
        <v>8.6999999999999994E-2</v>
      </c>
      <c r="P8">
        <v>9.2999999999999999E-2</v>
      </c>
      <c r="Q8">
        <v>8.6999999999999994E-2</v>
      </c>
    </row>
    <row r="9" spans="1:17" x14ac:dyDescent="0.3">
      <c r="B9" s="5">
        <v>5.2083333333333336E-2</v>
      </c>
      <c r="C9">
        <v>8.5999999999999993E-2</v>
      </c>
      <c r="D9">
        <v>8.5999999999999993E-2</v>
      </c>
      <c r="E9">
        <v>8.4000000000000005E-2</v>
      </c>
      <c r="F9">
        <v>8.7999999999999995E-2</v>
      </c>
      <c r="G9">
        <v>8.4000000000000005E-2</v>
      </c>
      <c r="H9">
        <v>8.5000000000000006E-2</v>
      </c>
      <c r="I9">
        <v>9.7000000000000003E-2</v>
      </c>
      <c r="J9">
        <v>0.107</v>
      </c>
      <c r="K9">
        <v>9.2999999999999999E-2</v>
      </c>
      <c r="L9">
        <v>0.111</v>
      </c>
      <c r="M9">
        <v>8.8999999999999996E-2</v>
      </c>
      <c r="N9">
        <v>9.1999999999999998E-2</v>
      </c>
      <c r="O9">
        <v>9.0999999999999998E-2</v>
      </c>
      <c r="P9">
        <v>9.6000000000000002E-2</v>
      </c>
      <c r="Q9">
        <v>8.8999999999999996E-2</v>
      </c>
    </row>
    <row r="10" spans="1:17" x14ac:dyDescent="0.3">
      <c r="B10" s="5">
        <v>6.25E-2</v>
      </c>
      <c r="C10">
        <v>8.5999999999999993E-2</v>
      </c>
      <c r="D10">
        <v>8.5999999999999993E-2</v>
      </c>
      <c r="E10">
        <v>8.4000000000000005E-2</v>
      </c>
      <c r="F10">
        <v>8.7999999999999995E-2</v>
      </c>
      <c r="G10">
        <v>8.5000000000000006E-2</v>
      </c>
      <c r="H10">
        <v>8.3000000000000004E-2</v>
      </c>
      <c r="I10">
        <v>0.104</v>
      </c>
      <c r="J10">
        <v>9.5000000000000001E-2</v>
      </c>
      <c r="K10">
        <v>9.0999999999999998E-2</v>
      </c>
      <c r="L10">
        <v>0.115</v>
      </c>
      <c r="M10">
        <v>8.5999999999999993E-2</v>
      </c>
      <c r="N10">
        <v>9.0999999999999998E-2</v>
      </c>
      <c r="O10">
        <v>8.7999999999999995E-2</v>
      </c>
      <c r="P10">
        <v>9.2999999999999999E-2</v>
      </c>
      <c r="Q10">
        <v>8.7999999999999995E-2</v>
      </c>
    </row>
    <row r="11" spans="1:17" x14ac:dyDescent="0.3">
      <c r="B11" s="5">
        <v>7.2916666666666671E-2</v>
      </c>
      <c r="C11">
        <v>8.5999999999999993E-2</v>
      </c>
      <c r="D11">
        <v>8.5999999999999993E-2</v>
      </c>
      <c r="E11">
        <v>8.5000000000000006E-2</v>
      </c>
      <c r="F11">
        <v>8.8999999999999996E-2</v>
      </c>
      <c r="G11">
        <v>8.5999999999999993E-2</v>
      </c>
      <c r="H11">
        <v>8.4000000000000005E-2</v>
      </c>
      <c r="I11">
        <v>9.0999999999999998E-2</v>
      </c>
      <c r="J11">
        <v>9.6000000000000002E-2</v>
      </c>
      <c r="K11">
        <v>9.1999999999999998E-2</v>
      </c>
      <c r="L11">
        <v>0.105</v>
      </c>
      <c r="M11">
        <v>8.7999999999999995E-2</v>
      </c>
      <c r="N11">
        <v>9.4E-2</v>
      </c>
      <c r="O11">
        <v>8.8999999999999996E-2</v>
      </c>
      <c r="P11">
        <v>9.4E-2</v>
      </c>
      <c r="Q11">
        <v>8.7999999999999995E-2</v>
      </c>
    </row>
    <row r="12" spans="1:17" x14ac:dyDescent="0.3">
      <c r="B12" s="5">
        <v>8.3333333333333329E-2</v>
      </c>
      <c r="C12">
        <v>8.6999999999999994E-2</v>
      </c>
      <c r="D12">
        <v>8.5999999999999993E-2</v>
      </c>
      <c r="E12">
        <v>8.5000000000000006E-2</v>
      </c>
      <c r="F12">
        <v>8.8999999999999996E-2</v>
      </c>
      <c r="G12">
        <v>8.5999999999999993E-2</v>
      </c>
      <c r="H12">
        <v>8.4000000000000005E-2</v>
      </c>
      <c r="I12">
        <v>9.7000000000000003E-2</v>
      </c>
      <c r="J12">
        <v>0.11799999999999999</v>
      </c>
      <c r="K12">
        <v>9.1999999999999998E-2</v>
      </c>
      <c r="L12">
        <v>9.2999999999999999E-2</v>
      </c>
      <c r="M12">
        <v>8.6999999999999994E-2</v>
      </c>
      <c r="N12">
        <v>9.2999999999999999E-2</v>
      </c>
      <c r="O12">
        <v>9.0999999999999998E-2</v>
      </c>
      <c r="P12">
        <v>9.6000000000000002E-2</v>
      </c>
      <c r="Q12">
        <v>8.7999999999999995E-2</v>
      </c>
    </row>
    <row r="13" spans="1:17" x14ac:dyDescent="0.3">
      <c r="B13" s="5">
        <v>9.375E-2</v>
      </c>
      <c r="C13">
        <v>8.6999999999999994E-2</v>
      </c>
      <c r="D13">
        <v>8.5999999999999993E-2</v>
      </c>
      <c r="E13">
        <v>8.5000000000000006E-2</v>
      </c>
      <c r="F13">
        <v>0.09</v>
      </c>
      <c r="G13">
        <v>8.5999999999999993E-2</v>
      </c>
      <c r="H13">
        <v>8.4000000000000005E-2</v>
      </c>
      <c r="I13">
        <v>9.4E-2</v>
      </c>
      <c r="J13">
        <v>0.12</v>
      </c>
      <c r="K13">
        <v>9.2999999999999999E-2</v>
      </c>
      <c r="L13">
        <v>0.09</v>
      </c>
      <c r="M13">
        <v>8.7999999999999995E-2</v>
      </c>
      <c r="N13">
        <v>9.2999999999999999E-2</v>
      </c>
      <c r="O13">
        <v>9.0999999999999998E-2</v>
      </c>
      <c r="P13">
        <v>9.5000000000000001E-2</v>
      </c>
      <c r="Q13">
        <v>8.8999999999999996E-2</v>
      </c>
    </row>
    <row r="14" spans="1:17" x14ac:dyDescent="0.3">
      <c r="B14" s="5">
        <v>0.10416666666666667</v>
      </c>
      <c r="C14">
        <v>8.7999999999999995E-2</v>
      </c>
      <c r="D14">
        <v>8.5000000000000006E-2</v>
      </c>
      <c r="E14">
        <v>8.5999999999999993E-2</v>
      </c>
      <c r="F14">
        <v>0.09</v>
      </c>
      <c r="G14">
        <v>8.6999999999999994E-2</v>
      </c>
      <c r="H14">
        <v>8.4000000000000005E-2</v>
      </c>
      <c r="I14">
        <v>9.6000000000000002E-2</v>
      </c>
      <c r="J14">
        <v>0.1</v>
      </c>
      <c r="K14">
        <v>9.4E-2</v>
      </c>
      <c r="L14">
        <v>9.0999999999999998E-2</v>
      </c>
      <c r="M14">
        <v>8.8999999999999996E-2</v>
      </c>
      <c r="N14">
        <v>9.4E-2</v>
      </c>
      <c r="O14">
        <v>9.1999999999999998E-2</v>
      </c>
      <c r="P14">
        <v>9.7000000000000003E-2</v>
      </c>
      <c r="Q14">
        <v>8.7999999999999995E-2</v>
      </c>
    </row>
    <row r="15" spans="1:17" x14ac:dyDescent="0.3">
      <c r="B15" s="5">
        <v>0.11458333333333333</v>
      </c>
      <c r="C15">
        <v>8.8999999999999996E-2</v>
      </c>
      <c r="D15">
        <v>8.5999999999999993E-2</v>
      </c>
      <c r="E15">
        <v>8.6999999999999994E-2</v>
      </c>
      <c r="F15">
        <v>9.0999999999999998E-2</v>
      </c>
      <c r="G15">
        <v>8.7999999999999995E-2</v>
      </c>
      <c r="H15">
        <v>8.4000000000000005E-2</v>
      </c>
      <c r="I15">
        <v>0.1</v>
      </c>
      <c r="J15">
        <v>0.10299999999999999</v>
      </c>
      <c r="K15">
        <v>9.4E-2</v>
      </c>
      <c r="L15">
        <v>9.0999999999999998E-2</v>
      </c>
      <c r="M15">
        <v>0.09</v>
      </c>
      <c r="N15">
        <v>9.5000000000000001E-2</v>
      </c>
      <c r="O15">
        <v>9.2999999999999999E-2</v>
      </c>
      <c r="P15">
        <v>9.7000000000000003E-2</v>
      </c>
      <c r="Q15">
        <v>8.7999999999999995E-2</v>
      </c>
    </row>
    <row r="16" spans="1:17" x14ac:dyDescent="0.3">
      <c r="B16" s="5">
        <v>0.125</v>
      </c>
      <c r="C16">
        <v>0.09</v>
      </c>
      <c r="D16">
        <v>8.5999999999999993E-2</v>
      </c>
      <c r="E16">
        <v>8.7999999999999995E-2</v>
      </c>
      <c r="F16">
        <v>9.0999999999999998E-2</v>
      </c>
      <c r="G16">
        <v>8.7999999999999995E-2</v>
      </c>
      <c r="H16">
        <v>8.4000000000000005E-2</v>
      </c>
      <c r="I16">
        <v>0.10199999999999999</v>
      </c>
      <c r="J16">
        <v>0.104</v>
      </c>
      <c r="K16">
        <v>9.7000000000000003E-2</v>
      </c>
      <c r="L16">
        <v>0.09</v>
      </c>
      <c r="M16">
        <v>9.0999999999999998E-2</v>
      </c>
      <c r="N16">
        <v>9.4E-2</v>
      </c>
      <c r="O16">
        <v>0.10199999999999999</v>
      </c>
      <c r="P16">
        <v>9.9000000000000005E-2</v>
      </c>
      <c r="Q16">
        <v>8.8999999999999996E-2</v>
      </c>
    </row>
    <row r="17" spans="2:17" x14ac:dyDescent="0.3">
      <c r="B17" s="5">
        <v>0.13541666666666666</v>
      </c>
      <c r="C17">
        <v>9.4E-2</v>
      </c>
      <c r="D17">
        <v>8.6999999999999994E-2</v>
      </c>
      <c r="E17">
        <v>8.8999999999999996E-2</v>
      </c>
      <c r="F17">
        <v>9.1999999999999998E-2</v>
      </c>
      <c r="G17">
        <v>8.8999999999999996E-2</v>
      </c>
      <c r="H17">
        <v>8.5000000000000006E-2</v>
      </c>
      <c r="I17">
        <v>0.113</v>
      </c>
      <c r="J17">
        <v>0.11700000000000001</v>
      </c>
      <c r="K17">
        <v>9.8000000000000004E-2</v>
      </c>
      <c r="L17">
        <v>9.2999999999999999E-2</v>
      </c>
      <c r="M17">
        <v>9.1999999999999998E-2</v>
      </c>
      <c r="N17">
        <v>9.7000000000000003E-2</v>
      </c>
      <c r="O17">
        <v>9.9000000000000005E-2</v>
      </c>
      <c r="P17">
        <v>0.1</v>
      </c>
      <c r="Q17">
        <v>9.1999999999999998E-2</v>
      </c>
    </row>
    <row r="18" spans="2:17" x14ac:dyDescent="0.3">
      <c r="B18" s="5">
        <v>0.14583333333333334</v>
      </c>
      <c r="C18">
        <v>9.8000000000000004E-2</v>
      </c>
      <c r="D18">
        <v>8.7999999999999995E-2</v>
      </c>
      <c r="E18">
        <v>8.8999999999999996E-2</v>
      </c>
      <c r="F18">
        <v>9.2999999999999999E-2</v>
      </c>
      <c r="G18">
        <v>8.8999999999999996E-2</v>
      </c>
      <c r="H18">
        <v>8.8999999999999996E-2</v>
      </c>
      <c r="I18">
        <v>0.11600000000000001</v>
      </c>
      <c r="J18">
        <v>0.129</v>
      </c>
      <c r="K18">
        <v>9.8000000000000004E-2</v>
      </c>
      <c r="L18">
        <v>9.4E-2</v>
      </c>
      <c r="M18">
        <v>9.6000000000000002E-2</v>
      </c>
      <c r="N18">
        <v>9.4E-2</v>
      </c>
      <c r="O18">
        <v>9.8000000000000004E-2</v>
      </c>
      <c r="P18">
        <v>0.10199999999999999</v>
      </c>
      <c r="Q18">
        <v>9.5000000000000001E-2</v>
      </c>
    </row>
    <row r="19" spans="2:17" x14ac:dyDescent="0.3">
      <c r="B19" s="5">
        <v>0.15625</v>
      </c>
      <c r="C19">
        <v>0.10299999999999999</v>
      </c>
      <c r="D19">
        <v>8.7999999999999995E-2</v>
      </c>
      <c r="E19">
        <v>9.0999999999999998E-2</v>
      </c>
      <c r="F19">
        <v>9.9000000000000005E-2</v>
      </c>
      <c r="G19">
        <v>9.0999999999999998E-2</v>
      </c>
      <c r="H19">
        <v>9.6000000000000002E-2</v>
      </c>
      <c r="I19">
        <v>0.121</v>
      </c>
      <c r="J19">
        <v>0.13100000000000001</v>
      </c>
      <c r="K19">
        <v>0.10100000000000001</v>
      </c>
      <c r="L19">
        <v>9.8000000000000004E-2</v>
      </c>
      <c r="M19">
        <v>0.11600000000000001</v>
      </c>
      <c r="N19">
        <v>9.5000000000000001E-2</v>
      </c>
      <c r="O19">
        <v>9.9000000000000005E-2</v>
      </c>
      <c r="P19">
        <v>0.10299999999999999</v>
      </c>
      <c r="Q19">
        <v>9.7000000000000003E-2</v>
      </c>
    </row>
    <row r="20" spans="2:17" x14ac:dyDescent="0.3">
      <c r="B20" s="5">
        <v>0.16666666666666666</v>
      </c>
      <c r="C20">
        <v>0.105</v>
      </c>
      <c r="D20">
        <v>0.09</v>
      </c>
      <c r="E20">
        <v>9.5000000000000001E-2</v>
      </c>
      <c r="F20">
        <v>0.10299999999999999</v>
      </c>
      <c r="G20">
        <v>0.1</v>
      </c>
      <c r="H20">
        <v>9.9000000000000005E-2</v>
      </c>
      <c r="I20">
        <v>0.13100000000000001</v>
      </c>
      <c r="J20">
        <v>0.14399999999999999</v>
      </c>
      <c r="K20">
        <v>0.104</v>
      </c>
      <c r="L20">
        <v>9.9000000000000005E-2</v>
      </c>
      <c r="M20">
        <v>0.106</v>
      </c>
      <c r="N20">
        <v>9.9000000000000005E-2</v>
      </c>
      <c r="O20">
        <v>0.1</v>
      </c>
      <c r="P20">
        <v>0.106</v>
      </c>
      <c r="Q20">
        <v>9.9000000000000005E-2</v>
      </c>
    </row>
    <row r="21" spans="2:17" x14ac:dyDescent="0.3">
      <c r="B21" s="5">
        <v>0.17708333333333334</v>
      </c>
      <c r="C21">
        <v>0.108</v>
      </c>
      <c r="D21">
        <v>0.09</v>
      </c>
      <c r="E21">
        <v>9.5000000000000001E-2</v>
      </c>
      <c r="F21">
        <v>0.108</v>
      </c>
      <c r="G21">
        <v>0.106</v>
      </c>
      <c r="H21">
        <v>9.8000000000000004E-2</v>
      </c>
      <c r="I21">
        <v>0.13200000000000001</v>
      </c>
      <c r="J21">
        <v>0.152</v>
      </c>
      <c r="K21">
        <v>0.11600000000000001</v>
      </c>
      <c r="L21">
        <v>0.105</v>
      </c>
      <c r="M21">
        <v>0.129</v>
      </c>
      <c r="N21">
        <v>0.1</v>
      </c>
      <c r="O21">
        <v>0.10199999999999999</v>
      </c>
      <c r="P21">
        <v>0.109</v>
      </c>
      <c r="Q21">
        <v>0.10199999999999999</v>
      </c>
    </row>
    <row r="22" spans="2:17" x14ac:dyDescent="0.3">
      <c r="B22" s="5">
        <v>0.1875</v>
      </c>
      <c r="C22">
        <v>0.112</v>
      </c>
      <c r="D22">
        <v>9.2999999999999999E-2</v>
      </c>
      <c r="E22">
        <v>9.7000000000000003E-2</v>
      </c>
      <c r="F22">
        <v>0.109</v>
      </c>
      <c r="G22">
        <v>0.109</v>
      </c>
      <c r="H22">
        <v>9.7000000000000003E-2</v>
      </c>
      <c r="I22">
        <v>0.14699999999999999</v>
      </c>
      <c r="J22">
        <v>0.20499999999999999</v>
      </c>
      <c r="K22">
        <v>0.11899999999999999</v>
      </c>
      <c r="L22">
        <v>0.105</v>
      </c>
      <c r="M22">
        <v>0.13700000000000001</v>
      </c>
      <c r="N22">
        <v>0.10199999999999999</v>
      </c>
      <c r="O22">
        <v>0.106</v>
      </c>
      <c r="P22">
        <v>0.111</v>
      </c>
      <c r="Q22">
        <v>0.115</v>
      </c>
    </row>
    <row r="23" spans="2:17" x14ac:dyDescent="0.3">
      <c r="B23" s="5">
        <v>0.19791666666666666</v>
      </c>
      <c r="C23">
        <v>0.11600000000000001</v>
      </c>
      <c r="D23">
        <v>9.7000000000000003E-2</v>
      </c>
      <c r="E23">
        <v>0.10199999999999999</v>
      </c>
      <c r="F23">
        <v>0.11</v>
      </c>
      <c r="G23">
        <v>0.114</v>
      </c>
      <c r="H23">
        <v>0.106</v>
      </c>
      <c r="I23">
        <v>0.17299999999999999</v>
      </c>
      <c r="J23">
        <v>0.20100000000000001</v>
      </c>
      <c r="K23">
        <v>0.13</v>
      </c>
      <c r="L23">
        <v>0.11700000000000001</v>
      </c>
      <c r="M23">
        <v>0.13300000000000001</v>
      </c>
      <c r="N23">
        <v>0.10299999999999999</v>
      </c>
      <c r="O23">
        <v>0.108</v>
      </c>
      <c r="P23">
        <v>0.11600000000000001</v>
      </c>
      <c r="Q23">
        <v>0.153</v>
      </c>
    </row>
    <row r="24" spans="2:17" x14ac:dyDescent="0.3">
      <c r="B24" s="5">
        <v>0.20833333333333334</v>
      </c>
      <c r="C24">
        <v>0.123</v>
      </c>
      <c r="D24">
        <v>9.9000000000000005E-2</v>
      </c>
      <c r="E24">
        <v>0.108</v>
      </c>
      <c r="F24">
        <v>0.112</v>
      </c>
      <c r="G24">
        <v>0.112</v>
      </c>
      <c r="H24">
        <v>0.108</v>
      </c>
      <c r="I24">
        <v>0.19700000000000001</v>
      </c>
      <c r="J24">
        <v>0.22800000000000001</v>
      </c>
      <c r="K24">
        <v>0.13700000000000001</v>
      </c>
      <c r="L24">
        <v>0.14000000000000001</v>
      </c>
      <c r="M24">
        <v>0.11600000000000001</v>
      </c>
      <c r="N24">
        <v>0.105</v>
      </c>
      <c r="O24">
        <v>0.112</v>
      </c>
      <c r="P24">
        <v>0.11799999999999999</v>
      </c>
      <c r="Q24">
        <v>0.152</v>
      </c>
    </row>
    <row r="25" spans="2:17" x14ac:dyDescent="0.3">
      <c r="B25" s="5">
        <v>0.21875</v>
      </c>
      <c r="C25">
        <v>0.128</v>
      </c>
      <c r="D25">
        <v>0.104</v>
      </c>
      <c r="E25">
        <v>0.111</v>
      </c>
      <c r="F25">
        <v>0.11600000000000001</v>
      </c>
      <c r="G25">
        <v>0.11600000000000001</v>
      </c>
      <c r="H25">
        <v>0.11899999999999999</v>
      </c>
      <c r="I25">
        <v>0.17599999999999999</v>
      </c>
      <c r="J25">
        <v>0.19400000000000001</v>
      </c>
      <c r="K25">
        <v>0.14499999999999999</v>
      </c>
      <c r="L25">
        <v>0.158</v>
      </c>
      <c r="M25">
        <v>0.11700000000000001</v>
      </c>
      <c r="N25">
        <v>0.114</v>
      </c>
      <c r="O25">
        <v>0.113</v>
      </c>
      <c r="P25">
        <v>0.123</v>
      </c>
      <c r="Q25">
        <v>0.13800000000000001</v>
      </c>
    </row>
    <row r="26" spans="2:17" x14ac:dyDescent="0.3">
      <c r="B26" s="5">
        <v>0.22916666666666666</v>
      </c>
      <c r="C26">
        <v>0.122</v>
      </c>
      <c r="D26">
        <v>0.113</v>
      </c>
      <c r="E26">
        <v>0.115</v>
      </c>
      <c r="F26">
        <v>0.11899999999999999</v>
      </c>
      <c r="G26">
        <v>0.123</v>
      </c>
      <c r="H26">
        <v>0.13300000000000001</v>
      </c>
      <c r="I26">
        <v>0.17100000000000001</v>
      </c>
      <c r="J26">
        <v>0.14599999999999999</v>
      </c>
      <c r="K26">
        <v>0.152</v>
      </c>
      <c r="L26">
        <v>0.161</v>
      </c>
      <c r="M26">
        <v>0.114</v>
      </c>
      <c r="N26">
        <v>0.113</v>
      </c>
      <c r="O26">
        <v>0.11799999999999999</v>
      </c>
      <c r="P26">
        <v>0.127</v>
      </c>
      <c r="Q26">
        <v>0.125</v>
      </c>
    </row>
    <row r="27" spans="2:17" x14ac:dyDescent="0.3">
      <c r="B27" s="5">
        <v>0.23958333333333334</v>
      </c>
      <c r="C27">
        <v>0.14099999999999999</v>
      </c>
      <c r="D27">
        <v>0.112</v>
      </c>
      <c r="E27">
        <v>0.11899999999999999</v>
      </c>
      <c r="F27">
        <v>0.121</v>
      </c>
      <c r="G27">
        <v>0.124</v>
      </c>
      <c r="H27">
        <v>0.158</v>
      </c>
      <c r="I27">
        <v>0.16800000000000001</v>
      </c>
      <c r="J27">
        <v>0.127</v>
      </c>
      <c r="K27">
        <v>0.16400000000000001</v>
      </c>
      <c r="L27">
        <v>0.159</v>
      </c>
      <c r="M27">
        <v>0.12</v>
      </c>
      <c r="N27">
        <v>0.11799999999999999</v>
      </c>
      <c r="O27">
        <v>0.123</v>
      </c>
      <c r="P27">
        <v>0.13100000000000001</v>
      </c>
      <c r="Q27">
        <v>0.13100000000000001</v>
      </c>
    </row>
    <row r="28" spans="2:17" x14ac:dyDescent="0.3">
      <c r="B28" s="5">
        <v>0.25</v>
      </c>
      <c r="C28">
        <v>0.13100000000000001</v>
      </c>
      <c r="D28">
        <v>0.109</v>
      </c>
      <c r="E28">
        <v>0.121</v>
      </c>
      <c r="F28">
        <v>0.126</v>
      </c>
      <c r="G28">
        <v>0.127</v>
      </c>
      <c r="H28">
        <v>0.19400000000000001</v>
      </c>
      <c r="I28">
        <v>0.151</v>
      </c>
      <c r="J28">
        <v>0.127</v>
      </c>
      <c r="K28">
        <v>0.17699999999999999</v>
      </c>
      <c r="L28">
        <v>0.17599999999999999</v>
      </c>
      <c r="M28">
        <v>0.11799999999999999</v>
      </c>
      <c r="N28">
        <v>0.11899999999999999</v>
      </c>
      <c r="O28">
        <v>0.128</v>
      </c>
      <c r="P28">
        <v>0.13300000000000001</v>
      </c>
      <c r="Q28">
        <v>0.13200000000000001</v>
      </c>
    </row>
    <row r="29" spans="2:17" x14ac:dyDescent="0.3">
      <c r="B29" s="5">
        <v>0.26041666666666669</v>
      </c>
      <c r="C29">
        <v>0.13</v>
      </c>
      <c r="D29">
        <v>0.111</v>
      </c>
      <c r="E29">
        <v>0.123</v>
      </c>
      <c r="F29">
        <v>0.13200000000000001</v>
      </c>
      <c r="G29">
        <v>0.13200000000000001</v>
      </c>
      <c r="H29">
        <v>0.19700000000000001</v>
      </c>
      <c r="I29">
        <v>0.13200000000000001</v>
      </c>
      <c r="J29">
        <v>0.129</v>
      </c>
      <c r="K29">
        <v>0.193</v>
      </c>
      <c r="L29">
        <v>0.15</v>
      </c>
      <c r="M29">
        <v>0.124</v>
      </c>
      <c r="N29">
        <v>0.127</v>
      </c>
      <c r="O29">
        <v>0.13200000000000001</v>
      </c>
      <c r="P29">
        <v>0.14399999999999999</v>
      </c>
      <c r="Q29">
        <v>0.13900000000000001</v>
      </c>
    </row>
    <row r="30" spans="2:17" x14ac:dyDescent="0.3">
      <c r="B30" s="5">
        <v>0.27083333333333331</v>
      </c>
      <c r="C30">
        <v>0.13500000000000001</v>
      </c>
      <c r="D30">
        <v>0.113</v>
      </c>
      <c r="E30">
        <v>0.128</v>
      </c>
      <c r="F30">
        <v>0.13800000000000001</v>
      </c>
      <c r="G30">
        <v>0.13600000000000001</v>
      </c>
      <c r="H30">
        <v>0.17599999999999999</v>
      </c>
      <c r="I30">
        <v>0.13600000000000001</v>
      </c>
      <c r="J30">
        <v>0.13500000000000001</v>
      </c>
      <c r="K30">
        <v>0.183</v>
      </c>
      <c r="L30">
        <v>0.14599999999999999</v>
      </c>
      <c r="M30">
        <v>0.127</v>
      </c>
      <c r="N30">
        <v>0.13400000000000001</v>
      </c>
      <c r="O30">
        <v>0.13700000000000001</v>
      </c>
      <c r="P30">
        <v>0.151</v>
      </c>
      <c r="Q30">
        <v>0.14199999999999999</v>
      </c>
    </row>
    <row r="31" spans="2:17" x14ac:dyDescent="0.3">
      <c r="B31" s="5">
        <v>0.28125</v>
      </c>
      <c r="C31">
        <v>0.14799999999999999</v>
      </c>
      <c r="D31">
        <v>0.122</v>
      </c>
      <c r="E31">
        <v>0.13500000000000001</v>
      </c>
      <c r="F31">
        <v>0.13900000000000001</v>
      </c>
      <c r="G31">
        <v>0.14299999999999999</v>
      </c>
      <c r="H31">
        <v>0.22</v>
      </c>
      <c r="I31">
        <v>0.14000000000000001</v>
      </c>
      <c r="J31">
        <v>0.14199999999999999</v>
      </c>
      <c r="K31">
        <v>0.158</v>
      </c>
      <c r="L31">
        <v>0.15</v>
      </c>
      <c r="M31">
        <v>0.13</v>
      </c>
      <c r="N31">
        <v>0.13900000000000001</v>
      </c>
      <c r="O31">
        <v>0.14399999999999999</v>
      </c>
      <c r="P31">
        <v>0.16200000000000001</v>
      </c>
      <c r="Q31">
        <v>0.14699999999999999</v>
      </c>
    </row>
    <row r="32" spans="2:17" x14ac:dyDescent="0.3">
      <c r="B32" s="5">
        <v>0.29166666666666669</v>
      </c>
      <c r="C32">
        <v>0.156</v>
      </c>
      <c r="D32">
        <v>0.124</v>
      </c>
      <c r="E32">
        <v>0.14099999999999999</v>
      </c>
      <c r="F32">
        <v>0.14599999999999999</v>
      </c>
      <c r="G32">
        <v>0.151</v>
      </c>
      <c r="H32">
        <v>0.16</v>
      </c>
      <c r="I32">
        <v>0.15</v>
      </c>
      <c r="J32">
        <v>0.14199999999999999</v>
      </c>
      <c r="K32">
        <v>0.16600000000000001</v>
      </c>
      <c r="L32">
        <v>0.151</v>
      </c>
      <c r="M32">
        <v>0.13700000000000001</v>
      </c>
      <c r="N32">
        <v>0.14899999999999999</v>
      </c>
      <c r="O32">
        <v>0.154</v>
      </c>
      <c r="P32">
        <v>0.16900000000000001</v>
      </c>
      <c r="Q32">
        <v>0.157</v>
      </c>
    </row>
    <row r="33" spans="2:17" x14ac:dyDescent="0.3">
      <c r="B33" s="5">
        <v>0.30208333333333331</v>
      </c>
      <c r="C33">
        <v>0.159</v>
      </c>
      <c r="D33">
        <v>0.13400000000000001</v>
      </c>
      <c r="E33">
        <v>0.14499999999999999</v>
      </c>
      <c r="F33">
        <v>0.155</v>
      </c>
      <c r="G33">
        <v>0.157</v>
      </c>
      <c r="H33">
        <v>0.14699999999999999</v>
      </c>
      <c r="I33">
        <v>0.155</v>
      </c>
      <c r="J33">
        <v>0.15</v>
      </c>
      <c r="K33">
        <v>0.157</v>
      </c>
      <c r="L33">
        <v>0.16300000000000001</v>
      </c>
      <c r="M33">
        <v>0.14399999999999999</v>
      </c>
      <c r="N33">
        <v>0.16200000000000001</v>
      </c>
      <c r="O33">
        <v>0.16700000000000001</v>
      </c>
      <c r="P33">
        <v>0.185</v>
      </c>
      <c r="Q33">
        <v>0.16300000000000001</v>
      </c>
    </row>
    <row r="34" spans="2:17" x14ac:dyDescent="0.3">
      <c r="B34" s="5">
        <v>0.3125</v>
      </c>
      <c r="C34">
        <v>0.17299999999999999</v>
      </c>
      <c r="D34">
        <v>0.13800000000000001</v>
      </c>
      <c r="E34">
        <v>0.155</v>
      </c>
      <c r="F34">
        <v>0.17</v>
      </c>
      <c r="G34">
        <v>0.16700000000000001</v>
      </c>
      <c r="H34">
        <v>0.14899999999999999</v>
      </c>
      <c r="I34">
        <v>0.161</v>
      </c>
      <c r="J34">
        <v>0.16400000000000001</v>
      </c>
      <c r="K34">
        <v>0.17299999999999999</v>
      </c>
      <c r="L34">
        <v>0.16500000000000001</v>
      </c>
      <c r="M34">
        <v>0.14799999999999999</v>
      </c>
      <c r="N34">
        <v>0.17299999999999999</v>
      </c>
      <c r="O34">
        <v>0.17299999999999999</v>
      </c>
      <c r="P34">
        <v>0.19700000000000001</v>
      </c>
      <c r="Q34">
        <v>0.17599999999999999</v>
      </c>
    </row>
    <row r="35" spans="2:17" x14ac:dyDescent="0.3">
      <c r="B35" s="5">
        <v>0.32291666666666669</v>
      </c>
      <c r="C35">
        <v>0.182</v>
      </c>
      <c r="D35">
        <v>0.14699999999999999</v>
      </c>
      <c r="E35">
        <v>0.159</v>
      </c>
      <c r="F35">
        <v>0.17499999999999999</v>
      </c>
      <c r="G35">
        <v>0.184</v>
      </c>
      <c r="H35">
        <v>0.154</v>
      </c>
      <c r="I35">
        <v>0.17499999999999999</v>
      </c>
      <c r="J35">
        <v>0.16500000000000001</v>
      </c>
      <c r="K35">
        <v>0.186</v>
      </c>
      <c r="L35">
        <v>0.183</v>
      </c>
      <c r="M35">
        <v>0.16500000000000001</v>
      </c>
      <c r="N35">
        <v>0.18099999999999999</v>
      </c>
      <c r="O35">
        <v>0.187</v>
      </c>
      <c r="P35">
        <v>0.219</v>
      </c>
      <c r="Q35">
        <v>0.17799999999999999</v>
      </c>
    </row>
    <row r="36" spans="2:17" x14ac:dyDescent="0.3">
      <c r="B36" s="5">
        <v>0.33333333333333331</v>
      </c>
      <c r="C36">
        <v>0.19600000000000001</v>
      </c>
      <c r="D36">
        <v>0.155</v>
      </c>
      <c r="E36">
        <v>0.182</v>
      </c>
      <c r="F36">
        <v>0.18</v>
      </c>
      <c r="G36">
        <v>0.20200000000000001</v>
      </c>
      <c r="H36">
        <v>0.16900000000000001</v>
      </c>
      <c r="I36">
        <v>0.17599999999999999</v>
      </c>
      <c r="J36">
        <v>0.16300000000000001</v>
      </c>
      <c r="K36">
        <v>0.20300000000000001</v>
      </c>
      <c r="L36">
        <v>0.19600000000000001</v>
      </c>
      <c r="M36">
        <v>0.17599999999999999</v>
      </c>
      <c r="N36">
        <v>0.19700000000000001</v>
      </c>
      <c r="O36">
        <v>0.19900000000000001</v>
      </c>
      <c r="P36">
        <v>0.23899999999999999</v>
      </c>
      <c r="Q36">
        <v>0.20399999999999999</v>
      </c>
    </row>
    <row r="37" spans="2:17" x14ac:dyDescent="0.3">
      <c r="B37" s="5">
        <v>0.34375</v>
      </c>
      <c r="C37">
        <v>0.218</v>
      </c>
      <c r="D37">
        <v>0.16800000000000001</v>
      </c>
      <c r="E37">
        <v>0.186</v>
      </c>
      <c r="F37">
        <v>0.20899999999999999</v>
      </c>
      <c r="G37">
        <v>0.223</v>
      </c>
      <c r="H37">
        <v>0.19</v>
      </c>
      <c r="I37">
        <v>0.193</v>
      </c>
      <c r="J37">
        <v>0.191</v>
      </c>
      <c r="K37">
        <v>0.22</v>
      </c>
      <c r="L37">
        <v>0.20799999999999999</v>
      </c>
      <c r="M37">
        <v>0.189</v>
      </c>
      <c r="N37">
        <v>0.223</v>
      </c>
      <c r="O37">
        <v>0.23400000000000001</v>
      </c>
      <c r="P37">
        <v>0.254</v>
      </c>
      <c r="Q37">
        <v>0.20399999999999999</v>
      </c>
    </row>
    <row r="38" spans="2:17" x14ac:dyDescent="0.3">
      <c r="B38" s="5">
        <v>0.35416666666666669</v>
      </c>
      <c r="C38">
        <v>0.249</v>
      </c>
      <c r="D38">
        <v>0.17599999999999999</v>
      </c>
      <c r="E38">
        <v>0.192</v>
      </c>
      <c r="F38">
        <v>0.221</v>
      </c>
      <c r="G38">
        <v>0.23</v>
      </c>
      <c r="H38">
        <v>0.23</v>
      </c>
      <c r="I38">
        <v>0.20499999999999999</v>
      </c>
      <c r="J38">
        <v>0.246</v>
      </c>
      <c r="K38">
        <v>0.23</v>
      </c>
      <c r="L38">
        <v>0.215</v>
      </c>
      <c r="M38">
        <v>0.20499999999999999</v>
      </c>
      <c r="N38">
        <v>0.23300000000000001</v>
      </c>
      <c r="O38">
        <v>0.24</v>
      </c>
      <c r="P38">
        <v>0.28000000000000003</v>
      </c>
      <c r="Q38">
        <v>0.22</v>
      </c>
    </row>
    <row r="39" spans="2:17" x14ac:dyDescent="0.3">
      <c r="B39" s="5">
        <v>0.36458333333333331</v>
      </c>
      <c r="C39">
        <v>0.24</v>
      </c>
      <c r="D39">
        <v>0.19600000000000001</v>
      </c>
      <c r="E39">
        <v>0.214</v>
      </c>
      <c r="F39">
        <v>0.23499999999999999</v>
      </c>
      <c r="G39">
        <v>0.25600000000000001</v>
      </c>
      <c r="H39">
        <v>0.25</v>
      </c>
      <c r="I39">
        <v>0.23599999999999999</v>
      </c>
      <c r="J39">
        <v>0.23200000000000001</v>
      </c>
      <c r="K39">
        <v>0.25</v>
      </c>
      <c r="L39">
        <v>0.247</v>
      </c>
      <c r="M39">
        <v>0.21199999999999999</v>
      </c>
      <c r="N39">
        <v>0.25</v>
      </c>
      <c r="O39">
        <v>0.25800000000000001</v>
      </c>
      <c r="P39">
        <v>0.29699999999999999</v>
      </c>
      <c r="Q39">
        <v>0.26200000000000001</v>
      </c>
    </row>
    <row r="40" spans="2:17" x14ac:dyDescent="0.3">
      <c r="B40" s="5">
        <v>0.375</v>
      </c>
      <c r="C40">
        <v>0.27200000000000002</v>
      </c>
      <c r="D40">
        <v>0.20399999999999999</v>
      </c>
      <c r="E40">
        <v>0.23400000000000001</v>
      </c>
      <c r="F40">
        <v>0.25</v>
      </c>
      <c r="G40">
        <v>0.28399999999999997</v>
      </c>
      <c r="H40">
        <v>0.222</v>
      </c>
      <c r="I40">
        <v>0.29899999999999999</v>
      </c>
      <c r="J40">
        <v>0.18099999999999999</v>
      </c>
      <c r="K40">
        <v>0.26400000000000001</v>
      </c>
      <c r="L40">
        <v>0.27400000000000002</v>
      </c>
      <c r="M40">
        <v>0.246</v>
      </c>
      <c r="N40">
        <v>0.28199999999999997</v>
      </c>
      <c r="O40">
        <v>0.30099999999999999</v>
      </c>
      <c r="P40">
        <v>0.32</v>
      </c>
      <c r="Q40">
        <v>0.309</v>
      </c>
    </row>
    <row r="41" spans="2:17" x14ac:dyDescent="0.3">
      <c r="B41" s="5">
        <v>0.38541666666666669</v>
      </c>
      <c r="C41">
        <v>0.28699999999999998</v>
      </c>
      <c r="D41">
        <v>0.22600000000000001</v>
      </c>
      <c r="E41">
        <v>0.25800000000000001</v>
      </c>
      <c r="F41">
        <v>0.27200000000000002</v>
      </c>
      <c r="G41">
        <v>0.311</v>
      </c>
      <c r="H41">
        <v>0.24399999999999999</v>
      </c>
      <c r="I41">
        <v>0.312</v>
      </c>
      <c r="J41">
        <v>0.19900000000000001</v>
      </c>
      <c r="K41">
        <v>0.32</v>
      </c>
      <c r="L41">
        <v>0.33200000000000002</v>
      </c>
      <c r="M41">
        <v>0.22800000000000001</v>
      </c>
      <c r="N41">
        <v>0.28799999999999998</v>
      </c>
      <c r="O41">
        <v>0.33900000000000002</v>
      </c>
      <c r="P41">
        <v>0.32900000000000001</v>
      </c>
      <c r="Q41">
        <v>0.32</v>
      </c>
    </row>
    <row r="42" spans="2:17" x14ac:dyDescent="0.3">
      <c r="B42" s="5">
        <v>0.39583333333333331</v>
      </c>
      <c r="C42">
        <v>0.315</v>
      </c>
      <c r="D42">
        <v>0.255</v>
      </c>
      <c r="E42">
        <v>0.27600000000000002</v>
      </c>
      <c r="F42">
        <v>0.27</v>
      </c>
      <c r="G42">
        <v>0.33800000000000002</v>
      </c>
      <c r="H42">
        <v>0.251</v>
      </c>
      <c r="I42">
        <v>0.26800000000000002</v>
      </c>
      <c r="J42">
        <v>0.19900000000000001</v>
      </c>
      <c r="K42">
        <v>0.30399999999999999</v>
      </c>
      <c r="L42">
        <v>0.33700000000000002</v>
      </c>
      <c r="M42">
        <v>0.248</v>
      </c>
      <c r="N42">
        <v>0.33200000000000002</v>
      </c>
      <c r="O42">
        <v>0.28599999999999998</v>
      </c>
      <c r="P42">
        <v>0.32700000000000001</v>
      </c>
      <c r="Q42">
        <v>0.38500000000000001</v>
      </c>
    </row>
    <row r="43" spans="2:17" x14ac:dyDescent="0.3">
      <c r="B43" s="5">
        <v>0.40625</v>
      </c>
      <c r="C43">
        <v>0.35199999999999998</v>
      </c>
      <c r="D43">
        <v>0.27800000000000002</v>
      </c>
      <c r="E43">
        <v>0.307</v>
      </c>
      <c r="F43">
        <v>0.28699999999999998</v>
      </c>
      <c r="G43">
        <v>0.39</v>
      </c>
      <c r="H43">
        <v>0.251</v>
      </c>
      <c r="I43">
        <v>0.26600000000000001</v>
      </c>
      <c r="J43">
        <v>0.193</v>
      </c>
      <c r="K43">
        <v>0.29099999999999998</v>
      </c>
      <c r="L43">
        <v>0.36</v>
      </c>
      <c r="M43">
        <v>0.30099999999999999</v>
      </c>
      <c r="N43">
        <v>0.38500000000000001</v>
      </c>
      <c r="O43">
        <v>0.35799999999999998</v>
      </c>
      <c r="P43">
        <v>0.35399999999999998</v>
      </c>
      <c r="Q43">
        <v>0.41199999999999998</v>
      </c>
    </row>
    <row r="44" spans="2:17" x14ac:dyDescent="0.3">
      <c r="B44" s="5">
        <v>0.41666666666666669</v>
      </c>
      <c r="C44">
        <v>0.372</v>
      </c>
      <c r="D44">
        <v>0.29499999999999998</v>
      </c>
      <c r="E44">
        <v>0.311</v>
      </c>
      <c r="F44">
        <v>0.30499999999999999</v>
      </c>
      <c r="G44">
        <v>0.40899999999999997</v>
      </c>
      <c r="H44">
        <v>0.26900000000000002</v>
      </c>
      <c r="I44">
        <v>0.30099999999999999</v>
      </c>
      <c r="J44">
        <v>0.215</v>
      </c>
      <c r="K44">
        <v>0.32200000000000001</v>
      </c>
      <c r="L44">
        <v>0.38500000000000001</v>
      </c>
      <c r="M44">
        <v>0.29799999999999999</v>
      </c>
      <c r="N44">
        <v>0.40799999999999997</v>
      </c>
      <c r="O44">
        <v>0.377</v>
      </c>
      <c r="P44">
        <v>0.39800000000000002</v>
      </c>
      <c r="Q44">
        <v>0.39600000000000002</v>
      </c>
    </row>
    <row r="45" spans="2:17" x14ac:dyDescent="0.3">
      <c r="B45" s="5">
        <v>0.42708333333333331</v>
      </c>
      <c r="C45">
        <v>0.41</v>
      </c>
      <c r="D45">
        <v>0.312</v>
      </c>
      <c r="E45">
        <v>0.376</v>
      </c>
      <c r="F45">
        <v>0.33200000000000002</v>
      </c>
      <c r="G45">
        <v>0.41899999999999998</v>
      </c>
      <c r="H45">
        <v>0.27600000000000002</v>
      </c>
      <c r="I45">
        <v>0.32</v>
      </c>
      <c r="J45">
        <v>0.24299999999999999</v>
      </c>
      <c r="K45">
        <v>0.34</v>
      </c>
      <c r="L45">
        <v>0.35799999999999998</v>
      </c>
      <c r="M45">
        <v>0.33200000000000002</v>
      </c>
      <c r="N45">
        <v>0.40600000000000003</v>
      </c>
      <c r="O45">
        <v>0.38800000000000001</v>
      </c>
      <c r="P45">
        <v>0.43099999999999999</v>
      </c>
      <c r="Q45">
        <v>0.39400000000000002</v>
      </c>
    </row>
    <row r="46" spans="2:17" x14ac:dyDescent="0.3">
      <c r="B46" s="5">
        <v>0.4375</v>
      </c>
      <c r="C46">
        <v>0.46800000000000003</v>
      </c>
      <c r="D46">
        <v>0.35</v>
      </c>
      <c r="E46">
        <v>0.42699999999999999</v>
      </c>
      <c r="F46">
        <v>0.379</v>
      </c>
      <c r="G46">
        <v>0.41399999999999998</v>
      </c>
      <c r="H46">
        <v>0.309</v>
      </c>
      <c r="I46">
        <v>0.40500000000000003</v>
      </c>
      <c r="J46">
        <v>0.28499999999999998</v>
      </c>
      <c r="K46">
        <v>0.434</v>
      </c>
      <c r="L46">
        <v>0.39900000000000002</v>
      </c>
      <c r="M46">
        <v>0.32900000000000001</v>
      </c>
      <c r="N46">
        <v>0.44400000000000001</v>
      </c>
      <c r="O46">
        <v>0.44</v>
      </c>
      <c r="P46">
        <v>0.432</v>
      </c>
      <c r="Q46">
        <v>0.38700000000000001</v>
      </c>
    </row>
    <row r="47" spans="2:17" x14ac:dyDescent="0.3">
      <c r="B47" s="5">
        <v>0.44791666666666669</v>
      </c>
      <c r="C47">
        <v>0.50700000000000001</v>
      </c>
      <c r="D47">
        <v>0.35199999999999998</v>
      </c>
      <c r="E47">
        <v>0.40300000000000002</v>
      </c>
      <c r="F47">
        <v>0.42399999999999999</v>
      </c>
      <c r="G47">
        <v>0.47099999999999997</v>
      </c>
      <c r="H47">
        <v>0.35499999999999998</v>
      </c>
      <c r="I47">
        <v>0.49399999999999999</v>
      </c>
      <c r="J47">
        <v>0.34899999999999998</v>
      </c>
      <c r="K47">
        <v>0.52300000000000002</v>
      </c>
      <c r="L47">
        <v>0.51</v>
      </c>
      <c r="M47">
        <v>0.374</v>
      </c>
      <c r="N47">
        <v>0.44</v>
      </c>
      <c r="O47">
        <v>0.54100000000000004</v>
      </c>
      <c r="P47">
        <v>0.46200000000000002</v>
      </c>
      <c r="Q47">
        <v>0.44500000000000001</v>
      </c>
    </row>
    <row r="48" spans="2:17" x14ac:dyDescent="0.3">
      <c r="B48" s="5">
        <v>0.45833333333333331</v>
      </c>
      <c r="C48">
        <v>0.621</v>
      </c>
      <c r="D48">
        <v>0.36599999999999999</v>
      </c>
      <c r="E48">
        <v>0.40400000000000003</v>
      </c>
      <c r="F48">
        <v>0.48</v>
      </c>
      <c r="G48">
        <v>0.55800000000000005</v>
      </c>
      <c r="H48">
        <v>0.45500000000000002</v>
      </c>
      <c r="I48">
        <v>0.54600000000000004</v>
      </c>
      <c r="J48">
        <v>0.46200000000000002</v>
      </c>
      <c r="K48">
        <v>0.55300000000000005</v>
      </c>
      <c r="L48">
        <v>0.60099999999999998</v>
      </c>
      <c r="M48">
        <v>0.47899999999999998</v>
      </c>
      <c r="N48">
        <v>0.52</v>
      </c>
      <c r="O48">
        <v>0.626</v>
      </c>
      <c r="P48">
        <v>0.54600000000000004</v>
      </c>
      <c r="Q48">
        <v>0.53100000000000003</v>
      </c>
    </row>
    <row r="49" spans="2:17" x14ac:dyDescent="0.3">
      <c r="B49" s="5">
        <v>0.46875</v>
      </c>
      <c r="C49">
        <v>0.64</v>
      </c>
      <c r="D49">
        <v>0.378</v>
      </c>
      <c r="E49">
        <v>0.53800000000000003</v>
      </c>
      <c r="F49">
        <v>0.50900000000000001</v>
      </c>
      <c r="G49">
        <v>0.61099999999999999</v>
      </c>
      <c r="H49">
        <v>0.48299999999999998</v>
      </c>
      <c r="I49">
        <v>0.60799999999999998</v>
      </c>
      <c r="J49">
        <v>0.497</v>
      </c>
      <c r="K49">
        <v>0.65</v>
      </c>
      <c r="L49">
        <v>0.66100000000000003</v>
      </c>
      <c r="M49">
        <v>0.57999999999999996</v>
      </c>
      <c r="N49">
        <v>0.63800000000000001</v>
      </c>
      <c r="O49">
        <v>0.71499999999999997</v>
      </c>
      <c r="P49">
        <v>0.67900000000000005</v>
      </c>
      <c r="Q49">
        <v>0.58599999999999997</v>
      </c>
    </row>
    <row r="50" spans="2:17" x14ac:dyDescent="0.3">
      <c r="B50" s="5">
        <v>0.47916666666666669</v>
      </c>
      <c r="C50">
        <v>0.68400000000000005</v>
      </c>
      <c r="D50">
        <v>0.46</v>
      </c>
      <c r="E50">
        <v>0.54600000000000004</v>
      </c>
      <c r="F50">
        <v>0.49199999999999999</v>
      </c>
      <c r="G50">
        <v>0.66</v>
      </c>
      <c r="H50">
        <v>0.58499999999999996</v>
      </c>
      <c r="I50">
        <v>0.67100000000000004</v>
      </c>
      <c r="J50">
        <v>0.52300000000000002</v>
      </c>
      <c r="K50">
        <v>0.69499999999999995</v>
      </c>
      <c r="L50">
        <v>0.70499999999999996</v>
      </c>
      <c r="M50">
        <v>0.67300000000000004</v>
      </c>
      <c r="N50">
        <v>0.67800000000000005</v>
      </c>
      <c r="O50">
        <v>0.754</v>
      </c>
      <c r="P50">
        <v>0.76500000000000001</v>
      </c>
      <c r="Q50">
        <v>0.68200000000000005</v>
      </c>
    </row>
    <row r="51" spans="2:17" x14ac:dyDescent="0.3">
      <c r="B51" s="5">
        <v>0.48958333333333331</v>
      </c>
      <c r="C51">
        <v>0.73199999999999998</v>
      </c>
      <c r="D51">
        <v>0.53300000000000003</v>
      </c>
      <c r="E51">
        <v>0.61699999999999999</v>
      </c>
      <c r="F51">
        <v>0.57399999999999995</v>
      </c>
      <c r="G51">
        <v>0.76</v>
      </c>
      <c r="H51">
        <v>0.65300000000000002</v>
      </c>
      <c r="I51">
        <v>0.77800000000000002</v>
      </c>
      <c r="J51">
        <v>0.63300000000000001</v>
      </c>
      <c r="K51">
        <v>0.747</v>
      </c>
      <c r="L51">
        <v>0.77700000000000002</v>
      </c>
      <c r="M51">
        <v>0.74399999999999999</v>
      </c>
      <c r="N51">
        <v>0.746</v>
      </c>
      <c r="O51">
        <v>0.80100000000000005</v>
      </c>
      <c r="P51">
        <v>0.82199999999999995</v>
      </c>
      <c r="Q51">
        <v>0.76300000000000001</v>
      </c>
    </row>
    <row r="52" spans="2:17" x14ac:dyDescent="0.3">
      <c r="B52" s="5">
        <v>0.5</v>
      </c>
      <c r="C52">
        <v>0.75700000000000001</v>
      </c>
      <c r="D52">
        <v>0.61299999999999999</v>
      </c>
      <c r="E52">
        <v>0.64500000000000002</v>
      </c>
      <c r="F52">
        <v>0.71899999999999997</v>
      </c>
      <c r="G52">
        <v>0.76300000000000001</v>
      </c>
      <c r="H52">
        <v>0.70599999999999996</v>
      </c>
      <c r="I52">
        <v>0.80800000000000005</v>
      </c>
      <c r="J52">
        <v>0.69599999999999995</v>
      </c>
      <c r="K52">
        <v>0.79800000000000004</v>
      </c>
      <c r="L52">
        <v>0.82499999999999996</v>
      </c>
      <c r="M52">
        <v>0.78600000000000003</v>
      </c>
      <c r="N52">
        <v>0.752</v>
      </c>
      <c r="O52">
        <v>0.81200000000000006</v>
      </c>
      <c r="P52">
        <v>0.85299999999999998</v>
      </c>
      <c r="Q52">
        <v>0.77800000000000002</v>
      </c>
    </row>
    <row r="53" spans="2:17" x14ac:dyDescent="0.3">
      <c r="B53" s="5">
        <v>0.51041666666666663</v>
      </c>
      <c r="C53">
        <v>0.82699999999999996</v>
      </c>
      <c r="D53">
        <v>0.68100000000000005</v>
      </c>
      <c r="E53">
        <v>0.67800000000000005</v>
      </c>
      <c r="F53">
        <v>0.82199999999999995</v>
      </c>
      <c r="G53">
        <v>0.79700000000000004</v>
      </c>
      <c r="H53">
        <v>0.754</v>
      </c>
      <c r="I53">
        <v>0.82099999999999995</v>
      </c>
      <c r="J53">
        <v>0.72899999999999998</v>
      </c>
      <c r="K53">
        <v>0.78900000000000003</v>
      </c>
      <c r="L53">
        <v>0.85299999999999998</v>
      </c>
      <c r="M53">
        <v>0.82099999999999995</v>
      </c>
      <c r="N53">
        <v>0.78</v>
      </c>
      <c r="O53">
        <v>0.84699999999999998</v>
      </c>
      <c r="P53">
        <v>0.85799999999999998</v>
      </c>
      <c r="Q53">
        <v>0.80500000000000005</v>
      </c>
    </row>
    <row r="54" spans="2:17" x14ac:dyDescent="0.3">
      <c r="B54" s="5">
        <v>0.52083333333333337</v>
      </c>
      <c r="C54">
        <v>0.84199999999999997</v>
      </c>
      <c r="D54">
        <v>0.73699999999999999</v>
      </c>
      <c r="E54">
        <v>0.71899999999999997</v>
      </c>
      <c r="F54">
        <v>0.85299999999999998</v>
      </c>
      <c r="G54">
        <v>0.82899999999999996</v>
      </c>
      <c r="H54">
        <v>0.76700000000000002</v>
      </c>
      <c r="I54">
        <v>0.82899999999999996</v>
      </c>
      <c r="J54">
        <v>0.754</v>
      </c>
      <c r="K54">
        <v>0.80900000000000005</v>
      </c>
      <c r="L54">
        <v>0.86099999999999999</v>
      </c>
      <c r="M54">
        <v>0.85299999999999998</v>
      </c>
      <c r="N54">
        <v>0.78600000000000003</v>
      </c>
      <c r="O54">
        <v>0.86499999999999999</v>
      </c>
      <c r="P54">
        <v>0.872</v>
      </c>
      <c r="Q54">
        <v>0.82299999999999995</v>
      </c>
    </row>
    <row r="55" spans="2:17" x14ac:dyDescent="0.3">
      <c r="B55" s="5">
        <v>0.53125</v>
      </c>
      <c r="C55">
        <v>0.86</v>
      </c>
      <c r="D55">
        <v>0.75700000000000001</v>
      </c>
      <c r="E55">
        <v>0.73799999999999999</v>
      </c>
      <c r="F55">
        <v>0.88200000000000001</v>
      </c>
      <c r="G55">
        <v>0.84799999999999998</v>
      </c>
      <c r="H55">
        <v>0.79300000000000004</v>
      </c>
      <c r="I55">
        <v>0.84</v>
      </c>
      <c r="J55">
        <v>0.80100000000000005</v>
      </c>
      <c r="K55">
        <v>0.82899999999999996</v>
      </c>
      <c r="L55">
        <v>0.89500000000000002</v>
      </c>
      <c r="M55">
        <v>0.89</v>
      </c>
      <c r="N55">
        <v>0.79800000000000004</v>
      </c>
      <c r="O55">
        <v>0.88100000000000001</v>
      </c>
      <c r="P55">
        <v>0.86799999999999999</v>
      </c>
      <c r="Q55">
        <v>0.84299999999999997</v>
      </c>
    </row>
    <row r="56" spans="2:17" x14ac:dyDescent="0.3">
      <c r="B56" s="5">
        <v>0.54166666666666663</v>
      </c>
      <c r="C56">
        <v>0.89200000000000002</v>
      </c>
      <c r="D56">
        <v>0.79100000000000004</v>
      </c>
      <c r="E56">
        <v>0.77300000000000002</v>
      </c>
      <c r="F56">
        <v>0.89</v>
      </c>
      <c r="G56">
        <v>0.86499999999999999</v>
      </c>
      <c r="H56">
        <v>0.80700000000000005</v>
      </c>
      <c r="I56">
        <v>0.86099999999999999</v>
      </c>
      <c r="J56">
        <v>0.82799999999999996</v>
      </c>
      <c r="K56">
        <v>0.84399999999999997</v>
      </c>
      <c r="L56">
        <v>0.91400000000000003</v>
      </c>
      <c r="M56">
        <v>0.89700000000000002</v>
      </c>
      <c r="N56">
        <v>0.83</v>
      </c>
      <c r="O56">
        <v>0.88400000000000001</v>
      </c>
      <c r="P56">
        <v>0.88800000000000001</v>
      </c>
      <c r="Q56">
        <v>0.86299999999999999</v>
      </c>
    </row>
    <row r="57" spans="2:17" x14ac:dyDescent="0.3">
      <c r="B57" s="5">
        <v>0.55208333333333337</v>
      </c>
      <c r="C57">
        <v>0.9</v>
      </c>
      <c r="D57">
        <v>0.80700000000000005</v>
      </c>
      <c r="E57">
        <v>0.78300000000000003</v>
      </c>
      <c r="F57">
        <v>0.90800000000000003</v>
      </c>
      <c r="G57">
        <v>0.88600000000000001</v>
      </c>
      <c r="H57">
        <v>0.82799999999999996</v>
      </c>
      <c r="I57">
        <v>0.873</v>
      </c>
      <c r="J57">
        <v>0.86499999999999999</v>
      </c>
      <c r="K57">
        <v>0.85599999999999998</v>
      </c>
      <c r="L57">
        <v>0.93200000000000005</v>
      </c>
      <c r="M57">
        <v>0.91900000000000004</v>
      </c>
      <c r="N57">
        <v>0.83299999999999996</v>
      </c>
      <c r="O57">
        <v>0.91</v>
      </c>
      <c r="P57">
        <v>0.90100000000000002</v>
      </c>
      <c r="Q57">
        <v>0.87</v>
      </c>
    </row>
    <row r="58" spans="2:17" x14ac:dyDescent="0.3">
      <c r="B58" s="5">
        <v>0.5625</v>
      </c>
      <c r="C58">
        <v>0.91</v>
      </c>
      <c r="D58">
        <v>0.83299999999999996</v>
      </c>
      <c r="E58">
        <v>0.79800000000000004</v>
      </c>
      <c r="F58">
        <v>0.92</v>
      </c>
      <c r="G58">
        <v>0.89700000000000002</v>
      </c>
      <c r="H58">
        <v>0.85099999999999998</v>
      </c>
      <c r="I58">
        <v>0.89300000000000002</v>
      </c>
      <c r="J58">
        <v>0.873</v>
      </c>
      <c r="K58">
        <v>0.871</v>
      </c>
      <c r="L58">
        <v>0.95799999999999996</v>
      </c>
      <c r="M58">
        <v>0.92600000000000005</v>
      </c>
      <c r="N58">
        <v>0.84899999999999998</v>
      </c>
      <c r="O58">
        <v>0.90700000000000003</v>
      </c>
      <c r="P58">
        <v>0.9</v>
      </c>
      <c r="Q58">
        <v>0.88300000000000001</v>
      </c>
    </row>
    <row r="59" spans="2:17" x14ac:dyDescent="0.3">
      <c r="B59" s="5">
        <v>0.57291666666666663</v>
      </c>
      <c r="C59">
        <v>0.91700000000000004</v>
      </c>
      <c r="D59">
        <v>0.83699999999999997</v>
      </c>
      <c r="E59">
        <v>0.83299999999999996</v>
      </c>
      <c r="F59">
        <v>0.93400000000000005</v>
      </c>
      <c r="G59">
        <v>0.91800000000000004</v>
      </c>
      <c r="H59">
        <v>0.86599999999999999</v>
      </c>
      <c r="I59">
        <v>0.89100000000000001</v>
      </c>
      <c r="J59">
        <v>0.91</v>
      </c>
      <c r="K59">
        <v>0.88400000000000001</v>
      </c>
      <c r="L59">
        <v>0.97</v>
      </c>
      <c r="M59">
        <v>0.93600000000000005</v>
      </c>
      <c r="N59">
        <v>0.85799999999999998</v>
      </c>
      <c r="O59">
        <v>0.93300000000000005</v>
      </c>
      <c r="P59">
        <v>0.92400000000000004</v>
      </c>
      <c r="Q59">
        <v>0.89</v>
      </c>
    </row>
    <row r="60" spans="2:17" x14ac:dyDescent="0.3">
      <c r="B60" s="5">
        <v>0.58333333333333337</v>
      </c>
      <c r="C60">
        <v>0.94</v>
      </c>
      <c r="D60">
        <v>0.86599999999999999</v>
      </c>
      <c r="E60">
        <v>0.84699999999999998</v>
      </c>
      <c r="F60">
        <v>0.95099999999999996</v>
      </c>
      <c r="G60">
        <v>0.93500000000000005</v>
      </c>
      <c r="H60">
        <v>0.90200000000000002</v>
      </c>
      <c r="I60">
        <v>0.91600000000000004</v>
      </c>
      <c r="J60">
        <v>0.93799999999999994</v>
      </c>
      <c r="K60">
        <v>0.90300000000000002</v>
      </c>
      <c r="L60">
        <v>0.97499999999999998</v>
      </c>
      <c r="M60">
        <v>0.95399999999999996</v>
      </c>
      <c r="N60">
        <v>0.85799999999999998</v>
      </c>
      <c r="O60">
        <v>0.95299999999999996</v>
      </c>
      <c r="P60">
        <v>0.94199999999999995</v>
      </c>
      <c r="Q60">
        <v>0.89500000000000002</v>
      </c>
    </row>
    <row r="61" spans="2:17" x14ac:dyDescent="0.3">
      <c r="B61" s="5">
        <v>0.59375</v>
      </c>
      <c r="C61">
        <v>0.95599999999999996</v>
      </c>
      <c r="D61">
        <v>0.88600000000000001</v>
      </c>
      <c r="E61">
        <v>0.86199999999999999</v>
      </c>
      <c r="F61">
        <v>0.97399999999999998</v>
      </c>
      <c r="G61">
        <v>0.94299999999999995</v>
      </c>
      <c r="H61">
        <v>0.90300000000000002</v>
      </c>
      <c r="I61">
        <v>0.93200000000000005</v>
      </c>
      <c r="J61">
        <v>0.95399999999999996</v>
      </c>
      <c r="K61">
        <v>0.90800000000000003</v>
      </c>
      <c r="L61">
        <v>0.97899999999999998</v>
      </c>
      <c r="M61">
        <v>0.95499999999999996</v>
      </c>
      <c r="N61">
        <v>0.873</v>
      </c>
      <c r="O61">
        <v>0.95899999999999996</v>
      </c>
      <c r="P61">
        <v>0.95199999999999996</v>
      </c>
      <c r="Q61">
        <v>0.90200000000000002</v>
      </c>
    </row>
    <row r="62" spans="2:17" x14ac:dyDescent="0.3">
      <c r="B62" s="5">
        <v>0.60416666666666663</v>
      </c>
      <c r="C62">
        <v>0.99099999999999999</v>
      </c>
      <c r="D62">
        <v>0.89900000000000002</v>
      </c>
      <c r="E62">
        <v>0.878</v>
      </c>
      <c r="F62">
        <v>0.99199999999999999</v>
      </c>
      <c r="G62">
        <v>0.96</v>
      </c>
      <c r="H62">
        <v>0.90500000000000003</v>
      </c>
      <c r="I62">
        <v>0.95</v>
      </c>
      <c r="J62">
        <v>0.98299999999999998</v>
      </c>
      <c r="K62">
        <v>0.93300000000000005</v>
      </c>
      <c r="L62">
        <v>1.0029999999999999</v>
      </c>
      <c r="M62">
        <v>0.99</v>
      </c>
      <c r="N62">
        <v>0.879</v>
      </c>
      <c r="O62">
        <v>0.96699999999999997</v>
      </c>
      <c r="P62">
        <v>0.96699999999999997</v>
      </c>
      <c r="Q62">
        <v>0.91600000000000004</v>
      </c>
    </row>
    <row r="63" spans="2:17" x14ac:dyDescent="0.3">
      <c r="B63" s="5">
        <v>0.61458333333333337</v>
      </c>
      <c r="C63">
        <v>1</v>
      </c>
      <c r="D63">
        <v>0.91200000000000003</v>
      </c>
      <c r="E63">
        <v>0.9</v>
      </c>
      <c r="F63">
        <v>1.0209999999999999</v>
      </c>
      <c r="G63">
        <v>0.98899999999999999</v>
      </c>
      <c r="H63">
        <v>0.94099999999999995</v>
      </c>
      <c r="I63">
        <v>0.95799999999999996</v>
      </c>
      <c r="J63">
        <v>1.0189999999999999</v>
      </c>
      <c r="K63">
        <v>0.94099999999999995</v>
      </c>
      <c r="L63">
        <v>1.0129999999999999</v>
      </c>
      <c r="M63">
        <v>1</v>
      </c>
      <c r="N63">
        <v>0.89900000000000002</v>
      </c>
      <c r="O63">
        <v>0.97699999999999998</v>
      </c>
      <c r="P63">
        <v>0.97</v>
      </c>
      <c r="Q63">
        <v>0.92800000000000005</v>
      </c>
    </row>
    <row r="64" spans="2:17" x14ac:dyDescent="0.3">
      <c r="B64" s="5">
        <v>0.625</v>
      </c>
      <c r="C64">
        <v>1.022</v>
      </c>
      <c r="D64">
        <v>0.92500000000000004</v>
      </c>
      <c r="E64">
        <v>0.91900000000000004</v>
      </c>
      <c r="F64">
        <v>1.0349999999999999</v>
      </c>
      <c r="G64">
        <v>1.0029999999999999</v>
      </c>
      <c r="H64">
        <v>0.93200000000000005</v>
      </c>
      <c r="I64">
        <v>0.97199999999999998</v>
      </c>
      <c r="J64">
        <v>1.0049999999999999</v>
      </c>
      <c r="K64">
        <v>0.94599999999999995</v>
      </c>
      <c r="L64">
        <v>1.0269999999999999</v>
      </c>
      <c r="M64">
        <v>1.0149999999999999</v>
      </c>
      <c r="N64">
        <v>0.89500000000000002</v>
      </c>
      <c r="O64">
        <v>0.998</v>
      </c>
      <c r="P64">
        <v>0.97899999999999998</v>
      </c>
      <c r="Q64">
        <v>0.93600000000000005</v>
      </c>
    </row>
    <row r="65" spans="2:17" x14ac:dyDescent="0.3">
      <c r="B65" s="5">
        <v>0.63541666666666663</v>
      </c>
      <c r="C65">
        <v>1.0149999999999999</v>
      </c>
      <c r="D65">
        <v>0.94899999999999995</v>
      </c>
      <c r="E65">
        <v>0.92</v>
      </c>
      <c r="F65">
        <v>1.05</v>
      </c>
      <c r="G65">
        <v>0.999</v>
      </c>
      <c r="H65">
        <v>0.95199999999999996</v>
      </c>
      <c r="I65">
        <v>0.999</v>
      </c>
      <c r="J65">
        <v>1.0569999999999999</v>
      </c>
      <c r="K65">
        <v>0.95499999999999996</v>
      </c>
      <c r="L65">
        <v>1.0349999999999999</v>
      </c>
      <c r="M65">
        <v>1.0149999999999999</v>
      </c>
      <c r="N65">
        <v>0.92100000000000004</v>
      </c>
      <c r="O65">
        <v>1</v>
      </c>
      <c r="P65">
        <v>0.99299999999999999</v>
      </c>
      <c r="Q65">
        <v>0.95</v>
      </c>
    </row>
    <row r="66" spans="2:17" x14ac:dyDescent="0.3">
      <c r="B66" s="5">
        <v>0.64583333333333337</v>
      </c>
      <c r="C66">
        <v>1.0329999999999999</v>
      </c>
      <c r="D66">
        <v>0.96099999999999997</v>
      </c>
      <c r="E66">
        <v>0.95</v>
      </c>
      <c r="F66">
        <v>1.0660000000000001</v>
      </c>
      <c r="G66">
        <v>1.0109999999999999</v>
      </c>
      <c r="H66">
        <v>0.96799999999999997</v>
      </c>
      <c r="I66">
        <v>1.0109999999999999</v>
      </c>
      <c r="J66">
        <v>1.1120000000000001</v>
      </c>
      <c r="K66">
        <v>0.97899999999999998</v>
      </c>
      <c r="L66">
        <v>1.0629999999999999</v>
      </c>
      <c r="M66">
        <v>1.0409999999999999</v>
      </c>
      <c r="N66">
        <v>0.92600000000000005</v>
      </c>
      <c r="O66">
        <v>1.016</v>
      </c>
      <c r="P66">
        <v>1</v>
      </c>
      <c r="Q66">
        <v>0.96199999999999997</v>
      </c>
    </row>
    <row r="67" spans="2:17" x14ac:dyDescent="0.3">
      <c r="B67" s="5">
        <v>0.65625</v>
      </c>
      <c r="C67">
        <v>1.0469999999999999</v>
      </c>
      <c r="D67">
        <v>0.97499999999999998</v>
      </c>
      <c r="E67">
        <v>0.97199999999999998</v>
      </c>
      <c r="F67">
        <v>1.0920000000000001</v>
      </c>
      <c r="G67">
        <v>1.028</v>
      </c>
      <c r="H67">
        <v>0.97699999999999998</v>
      </c>
      <c r="I67">
        <v>1.006</v>
      </c>
      <c r="J67">
        <v>1.105</v>
      </c>
      <c r="K67">
        <v>0.97499999999999998</v>
      </c>
      <c r="L67">
        <v>1.0569999999999999</v>
      </c>
      <c r="M67">
        <v>1.036</v>
      </c>
      <c r="N67">
        <v>0.91400000000000003</v>
      </c>
      <c r="O67">
        <v>1.028</v>
      </c>
      <c r="P67">
        <v>1.006</v>
      </c>
      <c r="Q67">
        <v>0.97099999999999997</v>
      </c>
    </row>
    <row r="68" spans="2:17" x14ac:dyDescent="0.3">
      <c r="B68" s="5">
        <v>0.66666666666666663</v>
      </c>
      <c r="C68">
        <v>1.056</v>
      </c>
      <c r="D68">
        <v>0.99099999999999999</v>
      </c>
      <c r="E68">
        <v>0.97099999999999997</v>
      </c>
      <c r="F68">
        <v>1.093</v>
      </c>
      <c r="G68">
        <v>1.0269999999999999</v>
      </c>
      <c r="H68">
        <v>0.995</v>
      </c>
      <c r="I68">
        <v>1.0249999999999999</v>
      </c>
      <c r="J68">
        <v>1.1299999999999999</v>
      </c>
      <c r="K68">
        <v>0.98199999999999998</v>
      </c>
      <c r="L68">
        <v>1.0549999999999999</v>
      </c>
      <c r="M68">
        <v>1.044</v>
      </c>
      <c r="N68">
        <v>0.92400000000000004</v>
      </c>
      <c r="O68">
        <v>1.0289999999999999</v>
      </c>
      <c r="P68">
        <v>1.02</v>
      </c>
      <c r="Q68">
        <v>0.96699999999999997</v>
      </c>
    </row>
    <row r="69" spans="2:17" x14ac:dyDescent="0.3">
      <c r="B69" s="5">
        <v>0.67708333333333337</v>
      </c>
      <c r="C69">
        <v>1.0660000000000001</v>
      </c>
      <c r="D69">
        <v>0.997</v>
      </c>
      <c r="E69">
        <v>0.98799999999999999</v>
      </c>
      <c r="F69">
        <v>1.1080000000000001</v>
      </c>
      <c r="G69">
        <v>1.0409999999999999</v>
      </c>
      <c r="H69">
        <v>1.002</v>
      </c>
      <c r="I69">
        <v>1.0209999999999999</v>
      </c>
      <c r="J69">
        <v>1.149</v>
      </c>
      <c r="K69">
        <v>0.99299999999999999</v>
      </c>
      <c r="L69">
        <v>1.0409999999999999</v>
      </c>
      <c r="M69">
        <v>1.05</v>
      </c>
      <c r="N69">
        <v>0.93600000000000005</v>
      </c>
      <c r="O69">
        <v>1.0249999999999999</v>
      </c>
      <c r="P69">
        <v>1.026</v>
      </c>
      <c r="Q69">
        <v>0.97899999999999998</v>
      </c>
    </row>
    <row r="70" spans="2:17" x14ac:dyDescent="0.3">
      <c r="B70" s="5">
        <v>0.6875</v>
      </c>
      <c r="C70">
        <v>1.0449999999999999</v>
      </c>
      <c r="D70">
        <v>1.0289999999999999</v>
      </c>
      <c r="E70">
        <v>1.0069999999999999</v>
      </c>
      <c r="F70">
        <v>1.1140000000000001</v>
      </c>
      <c r="G70">
        <v>1.0389999999999999</v>
      </c>
      <c r="H70">
        <v>0.98799999999999999</v>
      </c>
      <c r="I70">
        <v>1.0029999999999999</v>
      </c>
      <c r="J70">
        <v>1.1779999999999999</v>
      </c>
      <c r="K70">
        <v>0.98299999999999998</v>
      </c>
      <c r="L70">
        <v>1.038</v>
      </c>
      <c r="M70">
        <v>1.0349999999999999</v>
      </c>
      <c r="N70">
        <v>0.94299999999999995</v>
      </c>
      <c r="O70">
        <v>1.03</v>
      </c>
      <c r="P70">
        <v>1.0269999999999999</v>
      </c>
      <c r="Q70">
        <v>0.98</v>
      </c>
    </row>
    <row r="71" spans="2:17" x14ac:dyDescent="0.3">
      <c r="B71" s="5">
        <v>0.69791666666666663</v>
      </c>
      <c r="C71">
        <v>1.077</v>
      </c>
      <c r="D71">
        <v>1.02</v>
      </c>
      <c r="E71">
        <v>1.0109999999999999</v>
      </c>
      <c r="F71">
        <v>1.125</v>
      </c>
      <c r="G71">
        <v>1.044</v>
      </c>
      <c r="H71">
        <v>0.98899999999999999</v>
      </c>
      <c r="I71">
        <v>1.0049999999999999</v>
      </c>
      <c r="J71">
        <v>1.1819999999999999</v>
      </c>
      <c r="K71">
        <v>0.98099999999999998</v>
      </c>
      <c r="L71">
        <v>1.04</v>
      </c>
      <c r="M71">
        <v>1.044</v>
      </c>
      <c r="N71">
        <v>0.93799999999999994</v>
      </c>
      <c r="O71">
        <v>1.0189999999999999</v>
      </c>
      <c r="P71">
        <v>1.0309999999999999</v>
      </c>
      <c r="Q71">
        <v>0.98</v>
      </c>
    </row>
    <row r="72" spans="2:17" x14ac:dyDescent="0.3">
      <c r="B72" s="5">
        <v>0.70833333333333337</v>
      </c>
      <c r="C72">
        <v>1.083</v>
      </c>
      <c r="D72">
        <v>1.0169999999999999</v>
      </c>
      <c r="E72">
        <v>1.008</v>
      </c>
      <c r="F72">
        <v>1.117</v>
      </c>
      <c r="G72">
        <v>1.0469999999999999</v>
      </c>
      <c r="H72">
        <v>1.0029999999999999</v>
      </c>
      <c r="I72">
        <v>1.04</v>
      </c>
      <c r="J72">
        <v>1.2050000000000001</v>
      </c>
      <c r="K72">
        <v>0.97799999999999998</v>
      </c>
      <c r="L72">
        <v>1.0409999999999999</v>
      </c>
      <c r="M72">
        <v>1.0429999999999999</v>
      </c>
      <c r="N72">
        <v>0.92500000000000004</v>
      </c>
      <c r="O72">
        <v>1.0169999999999999</v>
      </c>
      <c r="P72">
        <v>1.03</v>
      </c>
      <c r="Q72">
        <v>0.97099999999999997</v>
      </c>
    </row>
    <row r="73" spans="2:17" x14ac:dyDescent="0.3">
      <c r="B73" s="5">
        <v>0.71875</v>
      </c>
      <c r="C73">
        <v>1.0640000000000001</v>
      </c>
      <c r="D73">
        <v>1.016</v>
      </c>
      <c r="E73">
        <v>1.014</v>
      </c>
      <c r="F73">
        <v>1.1220000000000001</v>
      </c>
      <c r="G73">
        <v>1.0449999999999999</v>
      </c>
      <c r="H73">
        <v>1.0129999999999999</v>
      </c>
      <c r="I73">
        <v>1.0669999999999999</v>
      </c>
      <c r="J73">
        <v>1.2070000000000001</v>
      </c>
      <c r="K73">
        <v>0.97899999999999998</v>
      </c>
      <c r="L73">
        <v>1.0449999999999999</v>
      </c>
      <c r="M73">
        <v>1.03</v>
      </c>
      <c r="N73">
        <v>0.92600000000000005</v>
      </c>
      <c r="O73">
        <v>1.024</v>
      </c>
      <c r="P73">
        <v>1.024</v>
      </c>
      <c r="Q73">
        <v>0.98199999999999998</v>
      </c>
    </row>
    <row r="74" spans="2:17" x14ac:dyDescent="0.3">
      <c r="B74" s="5">
        <v>0.72916666666666663</v>
      </c>
      <c r="C74">
        <v>1.083</v>
      </c>
      <c r="D74">
        <v>1.0229999999999999</v>
      </c>
      <c r="E74">
        <v>1.006</v>
      </c>
      <c r="F74">
        <v>1.113</v>
      </c>
      <c r="G74">
        <v>1.04</v>
      </c>
      <c r="H74">
        <v>1.008</v>
      </c>
      <c r="I74">
        <v>1.036</v>
      </c>
      <c r="J74">
        <v>1.19</v>
      </c>
      <c r="K74">
        <v>0.97499999999999998</v>
      </c>
      <c r="L74">
        <v>1.032</v>
      </c>
      <c r="M74">
        <v>1.038</v>
      </c>
      <c r="N74">
        <v>0.92600000000000005</v>
      </c>
      <c r="O74">
        <v>1.0229999999999999</v>
      </c>
      <c r="P74">
        <v>1.018</v>
      </c>
      <c r="Q74">
        <v>0.96699999999999997</v>
      </c>
    </row>
    <row r="75" spans="2:17" x14ac:dyDescent="0.3">
      <c r="B75" s="5">
        <v>0.73958333333333337</v>
      </c>
      <c r="C75">
        <v>1.115</v>
      </c>
      <c r="D75">
        <v>1.026</v>
      </c>
      <c r="E75">
        <v>1.02</v>
      </c>
      <c r="F75">
        <v>1.1279999999999999</v>
      </c>
      <c r="G75">
        <v>1.04</v>
      </c>
      <c r="H75">
        <v>1.0109999999999999</v>
      </c>
      <c r="I75">
        <v>1.069</v>
      </c>
      <c r="J75">
        <v>1.2050000000000001</v>
      </c>
      <c r="K75">
        <v>0.98599999999999999</v>
      </c>
      <c r="L75">
        <v>1.0289999999999999</v>
      </c>
      <c r="M75">
        <v>1.0269999999999999</v>
      </c>
      <c r="N75">
        <v>0.91200000000000003</v>
      </c>
      <c r="O75">
        <v>1.0149999999999999</v>
      </c>
      <c r="P75">
        <v>1.02</v>
      </c>
      <c r="Q75">
        <v>0.96099999999999997</v>
      </c>
    </row>
    <row r="76" spans="2:17" x14ac:dyDescent="0.3">
      <c r="B76" s="5">
        <v>0.75</v>
      </c>
      <c r="C76">
        <v>1.115</v>
      </c>
      <c r="D76">
        <v>1.0269999999999999</v>
      </c>
      <c r="E76">
        <v>1.024</v>
      </c>
      <c r="F76">
        <v>1.1200000000000001</v>
      </c>
      <c r="G76">
        <v>1.0289999999999999</v>
      </c>
      <c r="H76">
        <v>1.0189999999999999</v>
      </c>
      <c r="I76">
        <v>1.075</v>
      </c>
      <c r="J76">
        <v>1.2</v>
      </c>
      <c r="K76">
        <v>0.98099999999999998</v>
      </c>
      <c r="L76">
        <v>1.036</v>
      </c>
      <c r="M76">
        <v>0.99299999999999999</v>
      </c>
      <c r="N76">
        <v>0.92</v>
      </c>
      <c r="O76">
        <v>1.012</v>
      </c>
      <c r="P76">
        <v>1.0209999999999999</v>
      </c>
      <c r="Q76">
        <v>0.96799999999999997</v>
      </c>
    </row>
    <row r="77" spans="2:17" x14ac:dyDescent="0.3">
      <c r="B77" s="5">
        <v>0.76041666666666663</v>
      </c>
      <c r="C77">
        <v>1.1060000000000001</v>
      </c>
      <c r="D77">
        <v>1.0229999999999999</v>
      </c>
      <c r="E77">
        <v>1.04</v>
      </c>
      <c r="F77">
        <v>1.1140000000000001</v>
      </c>
      <c r="G77">
        <v>1.0289999999999999</v>
      </c>
      <c r="H77">
        <v>1.0269999999999999</v>
      </c>
      <c r="I77">
        <v>1.0469999999999999</v>
      </c>
      <c r="J77">
        <v>1.1990000000000001</v>
      </c>
      <c r="K77">
        <v>0.96499999999999997</v>
      </c>
      <c r="L77">
        <v>1.024</v>
      </c>
      <c r="M77">
        <v>1.026</v>
      </c>
      <c r="N77">
        <v>0.89800000000000002</v>
      </c>
      <c r="O77">
        <v>1.0129999999999999</v>
      </c>
      <c r="P77">
        <v>1.0129999999999999</v>
      </c>
      <c r="Q77">
        <v>0.96199999999999997</v>
      </c>
    </row>
    <row r="78" spans="2:17" x14ac:dyDescent="0.3">
      <c r="B78" s="5">
        <v>0.77083333333333337</v>
      </c>
      <c r="C78">
        <v>1.1359999999999999</v>
      </c>
      <c r="D78">
        <v>1.022</v>
      </c>
      <c r="E78">
        <v>1.038</v>
      </c>
      <c r="F78">
        <v>1.113</v>
      </c>
      <c r="G78">
        <v>1.0269999999999999</v>
      </c>
      <c r="H78">
        <v>1.014</v>
      </c>
      <c r="I78">
        <v>1.08</v>
      </c>
      <c r="J78">
        <v>1.198</v>
      </c>
      <c r="K78">
        <v>0.96499999999999997</v>
      </c>
      <c r="L78">
        <v>1.026</v>
      </c>
      <c r="M78">
        <v>1.0209999999999999</v>
      </c>
      <c r="N78">
        <v>0.91300000000000003</v>
      </c>
      <c r="O78">
        <v>1.006</v>
      </c>
      <c r="P78">
        <v>1.0169999999999999</v>
      </c>
      <c r="Q78">
        <v>0.95899999999999996</v>
      </c>
    </row>
    <row r="79" spans="2:17" x14ac:dyDescent="0.3">
      <c r="B79" s="5">
        <v>0.78125</v>
      </c>
      <c r="C79">
        <v>1.139</v>
      </c>
      <c r="D79">
        <v>1.02</v>
      </c>
      <c r="E79">
        <v>1.0529999999999999</v>
      </c>
      <c r="F79">
        <v>1.1180000000000001</v>
      </c>
      <c r="G79">
        <v>1.034</v>
      </c>
      <c r="H79">
        <v>1.016</v>
      </c>
      <c r="I79">
        <v>1.0760000000000001</v>
      </c>
      <c r="J79">
        <v>1.2030000000000001</v>
      </c>
      <c r="K79">
        <v>0.97499999999999998</v>
      </c>
      <c r="L79">
        <v>1.036</v>
      </c>
      <c r="M79">
        <v>1.0309999999999999</v>
      </c>
      <c r="N79">
        <v>0.89400000000000002</v>
      </c>
      <c r="O79">
        <v>1.0089999999999999</v>
      </c>
      <c r="P79">
        <v>1.01</v>
      </c>
      <c r="Q79">
        <v>0.95</v>
      </c>
    </row>
    <row r="80" spans="2:17" x14ac:dyDescent="0.3">
      <c r="B80" s="5">
        <v>0.79166666666666663</v>
      </c>
      <c r="C80">
        <v>1.1379999999999999</v>
      </c>
      <c r="D80">
        <v>1.0229999999999999</v>
      </c>
      <c r="E80">
        <v>1.0609999999999999</v>
      </c>
      <c r="F80">
        <v>1.1240000000000001</v>
      </c>
      <c r="G80">
        <v>1.03</v>
      </c>
      <c r="H80">
        <v>1.0349999999999999</v>
      </c>
      <c r="I80">
        <v>1.0880000000000001</v>
      </c>
      <c r="J80">
        <v>1.2110000000000001</v>
      </c>
      <c r="K80">
        <v>0.97599999999999998</v>
      </c>
      <c r="L80">
        <v>1.0209999999999999</v>
      </c>
      <c r="M80">
        <v>1.0069999999999999</v>
      </c>
      <c r="N80">
        <v>0.91400000000000003</v>
      </c>
      <c r="O80">
        <v>1.0169999999999999</v>
      </c>
      <c r="P80">
        <v>1.0089999999999999</v>
      </c>
      <c r="Q80">
        <v>0.95899999999999996</v>
      </c>
    </row>
    <row r="81" spans="2:17" x14ac:dyDescent="0.3">
      <c r="B81" s="5">
        <v>0.80208333333333337</v>
      </c>
      <c r="C81">
        <v>1.151</v>
      </c>
      <c r="D81">
        <v>1.006</v>
      </c>
      <c r="E81">
        <v>1.056</v>
      </c>
      <c r="F81">
        <v>1.111</v>
      </c>
      <c r="G81">
        <v>1.028</v>
      </c>
      <c r="H81">
        <v>1.052</v>
      </c>
      <c r="I81">
        <v>1.089</v>
      </c>
      <c r="J81">
        <v>1.2010000000000001</v>
      </c>
      <c r="K81">
        <v>0.99</v>
      </c>
      <c r="L81">
        <v>1.0349999999999999</v>
      </c>
      <c r="M81">
        <v>0.98299999999999998</v>
      </c>
      <c r="N81">
        <v>0.91900000000000004</v>
      </c>
      <c r="O81">
        <v>1.0189999999999999</v>
      </c>
      <c r="P81">
        <v>1.0149999999999999</v>
      </c>
      <c r="Q81">
        <v>0.95599999999999996</v>
      </c>
    </row>
    <row r="82" spans="2:17" x14ac:dyDescent="0.3">
      <c r="B82" s="5">
        <v>0.8125</v>
      </c>
      <c r="C82">
        <v>1.131</v>
      </c>
      <c r="D82">
        <v>1.0069999999999999</v>
      </c>
      <c r="E82">
        <v>1.0780000000000001</v>
      </c>
      <c r="F82">
        <v>1.123</v>
      </c>
      <c r="G82">
        <v>1.03</v>
      </c>
      <c r="H82">
        <v>1.05</v>
      </c>
      <c r="I82">
        <v>1.0880000000000001</v>
      </c>
      <c r="J82">
        <v>1.198</v>
      </c>
      <c r="K82">
        <v>1.0009999999999999</v>
      </c>
      <c r="L82">
        <v>1.0209999999999999</v>
      </c>
      <c r="M82">
        <v>1.004</v>
      </c>
      <c r="N82">
        <v>0.91400000000000003</v>
      </c>
      <c r="O82">
        <v>1.022</v>
      </c>
      <c r="P82">
        <v>1.004</v>
      </c>
      <c r="Q82">
        <v>0.96399999999999997</v>
      </c>
    </row>
    <row r="83" spans="2:17" x14ac:dyDescent="0.3">
      <c r="B83" s="5">
        <v>0.82291666666666663</v>
      </c>
      <c r="C83">
        <v>1.155</v>
      </c>
      <c r="D83">
        <v>1.016</v>
      </c>
      <c r="E83">
        <v>1.0760000000000001</v>
      </c>
      <c r="F83">
        <v>1.115</v>
      </c>
      <c r="G83">
        <v>1.032</v>
      </c>
      <c r="H83">
        <v>1.0760000000000001</v>
      </c>
      <c r="I83">
        <v>1.1060000000000001</v>
      </c>
      <c r="J83">
        <v>1.1950000000000001</v>
      </c>
      <c r="K83">
        <v>0.99099999999999999</v>
      </c>
      <c r="L83">
        <v>1.0249999999999999</v>
      </c>
      <c r="M83">
        <v>1.0109999999999999</v>
      </c>
      <c r="N83">
        <v>0.90300000000000002</v>
      </c>
      <c r="O83">
        <v>1.0169999999999999</v>
      </c>
      <c r="P83">
        <v>1.016</v>
      </c>
      <c r="Q83">
        <v>0.97399999999999998</v>
      </c>
    </row>
    <row r="84" spans="2:17" x14ac:dyDescent="0.3">
      <c r="B84" s="5">
        <v>0.83333333333333337</v>
      </c>
      <c r="C84">
        <v>1.1619999999999999</v>
      </c>
      <c r="D84">
        <v>1.0169999999999999</v>
      </c>
      <c r="E84">
        <v>1.083</v>
      </c>
      <c r="F84">
        <v>1.1180000000000001</v>
      </c>
      <c r="G84">
        <v>1.034</v>
      </c>
      <c r="H84">
        <v>1.0720000000000001</v>
      </c>
      <c r="I84">
        <v>1.093</v>
      </c>
      <c r="J84">
        <v>1.198</v>
      </c>
      <c r="K84">
        <v>0.98699999999999999</v>
      </c>
      <c r="L84">
        <v>1.0129999999999999</v>
      </c>
      <c r="M84">
        <v>1.018</v>
      </c>
      <c r="N84">
        <v>0.90700000000000003</v>
      </c>
      <c r="O84">
        <v>1.026</v>
      </c>
      <c r="P84">
        <v>1.01</v>
      </c>
      <c r="Q84">
        <v>0.95799999999999996</v>
      </c>
    </row>
    <row r="85" spans="2:17" x14ac:dyDescent="0.3">
      <c r="B85" s="5"/>
    </row>
    <row r="86" spans="2:17" x14ac:dyDescent="0.3">
      <c r="B8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2C90-CDE1-4DFD-8B03-7413DDA844CF}">
  <dimension ref="B3:AP115"/>
  <sheetViews>
    <sheetView topLeftCell="A70" zoomScale="76" zoomScaleNormal="70" workbookViewId="0">
      <selection activeCell="O113" sqref="O113"/>
    </sheetView>
  </sheetViews>
  <sheetFormatPr defaultRowHeight="14.4" x14ac:dyDescent="0.3"/>
  <sheetData>
    <row r="3" spans="2:42" ht="25.8" x14ac:dyDescent="0.5">
      <c r="B3" s="6" t="s">
        <v>55</v>
      </c>
    </row>
    <row r="5" spans="2:42" ht="19.8" x14ac:dyDescent="0.4">
      <c r="B5" s="7" t="s">
        <v>56</v>
      </c>
      <c r="E5" t="s">
        <v>57</v>
      </c>
      <c r="F5" t="s">
        <v>58</v>
      </c>
      <c r="Q5" s="7" t="s">
        <v>59</v>
      </c>
      <c r="T5" t="s">
        <v>57</v>
      </c>
      <c r="U5" t="s">
        <v>58</v>
      </c>
      <c r="AE5" s="7" t="s">
        <v>60</v>
      </c>
      <c r="AH5" t="s">
        <v>57</v>
      </c>
      <c r="AI5" t="s">
        <v>58</v>
      </c>
    </row>
    <row r="7" spans="2:42" x14ac:dyDescent="0.3">
      <c r="B7" t="s">
        <v>61</v>
      </c>
      <c r="Q7" t="s">
        <v>61</v>
      </c>
      <c r="AE7" t="s">
        <v>61</v>
      </c>
    </row>
    <row r="8" spans="2:42" x14ac:dyDescent="0.3">
      <c r="B8" t="s">
        <v>62</v>
      </c>
      <c r="E8" t="s">
        <v>63</v>
      </c>
      <c r="J8" t="s">
        <v>64</v>
      </c>
      <c r="Q8" t="s">
        <v>62</v>
      </c>
      <c r="T8" t="s">
        <v>63</v>
      </c>
      <c r="Y8" t="s">
        <v>64</v>
      </c>
      <c r="AE8" t="s">
        <v>62</v>
      </c>
      <c r="AH8" t="s">
        <v>63</v>
      </c>
      <c r="AM8" t="s">
        <v>64</v>
      </c>
    </row>
    <row r="9" spans="2:42" x14ac:dyDescent="0.3">
      <c r="B9" t="s">
        <v>65</v>
      </c>
      <c r="E9" t="s">
        <v>13</v>
      </c>
      <c r="F9" t="s">
        <v>66</v>
      </c>
      <c r="G9" t="s">
        <v>67</v>
      </c>
      <c r="H9" t="s">
        <v>68</v>
      </c>
      <c r="J9" t="s">
        <v>13</v>
      </c>
      <c r="K9" t="s">
        <v>66</v>
      </c>
      <c r="L9" t="s">
        <v>67</v>
      </c>
      <c r="M9" t="s">
        <v>68</v>
      </c>
      <c r="Q9" t="s">
        <v>65</v>
      </c>
      <c r="T9" t="s">
        <v>13</v>
      </c>
      <c r="U9" t="s">
        <v>66</v>
      </c>
      <c r="V9" t="s">
        <v>67</v>
      </c>
      <c r="W9" t="s">
        <v>68</v>
      </c>
      <c r="Y9" t="s">
        <v>13</v>
      </c>
      <c r="Z9" t="s">
        <v>66</v>
      </c>
      <c r="AA9" t="s">
        <v>67</v>
      </c>
      <c r="AB9" t="s">
        <v>68</v>
      </c>
      <c r="AE9" t="s">
        <v>65</v>
      </c>
      <c r="AH9" t="s">
        <v>13</v>
      </c>
      <c r="AI9" t="s">
        <v>66</v>
      </c>
      <c r="AJ9" t="s">
        <v>67</v>
      </c>
      <c r="AK9" t="s">
        <v>68</v>
      </c>
      <c r="AM9" t="s">
        <v>13</v>
      </c>
      <c r="AN9" t="s">
        <v>66</v>
      </c>
      <c r="AO9" t="s">
        <v>67</v>
      </c>
      <c r="AP9" t="s">
        <v>68</v>
      </c>
    </row>
    <row r="10" spans="2:42" x14ac:dyDescent="0.3">
      <c r="B10" t="s">
        <v>69</v>
      </c>
      <c r="E10">
        <v>9.090488004765886</v>
      </c>
      <c r="F10">
        <v>19.374513294349136</v>
      </c>
      <c r="G10">
        <v>22.911265634721651</v>
      </c>
      <c r="H10">
        <v>26.497055232976457</v>
      </c>
      <c r="J10">
        <v>0.50968358210964826</v>
      </c>
      <c r="K10">
        <v>9.290853809564209E-2</v>
      </c>
      <c r="L10">
        <v>0.36938583055864022</v>
      </c>
      <c r="M10">
        <v>0.30985944912090829</v>
      </c>
      <c r="Q10" t="s">
        <v>69</v>
      </c>
      <c r="T10">
        <v>8.6681726981267833</v>
      </c>
      <c r="U10">
        <v>17.751310083448917</v>
      </c>
      <c r="V10">
        <v>21.251780085900958</v>
      </c>
      <c r="W10">
        <v>24.128045164049325</v>
      </c>
      <c r="Y10">
        <v>6.1319963558020857E-2</v>
      </c>
      <c r="Z10">
        <v>0.34587387648224749</v>
      </c>
      <c r="AA10">
        <v>0.7001193087687243</v>
      </c>
      <c r="AB10">
        <v>0.27028988130868598</v>
      </c>
      <c r="AE10" t="s">
        <v>69</v>
      </c>
      <c r="AH10">
        <v>8.8079748231954884</v>
      </c>
      <c r="AI10">
        <v>16.454243884310397</v>
      </c>
      <c r="AJ10">
        <v>20.346531657698293</v>
      </c>
      <c r="AK10">
        <v>23.051317033025008</v>
      </c>
      <c r="AM10">
        <v>0.40847276443786101</v>
      </c>
      <c r="AN10">
        <v>0.4044927849533394</v>
      </c>
      <c r="AO10">
        <v>0.20554844320211255</v>
      </c>
      <c r="AP10">
        <v>1.0109162429952052</v>
      </c>
    </row>
    <row r="11" spans="2:42" x14ac:dyDescent="0.3">
      <c r="Q11" t="s">
        <v>70</v>
      </c>
      <c r="AE11" t="s">
        <v>71</v>
      </c>
    </row>
    <row r="12" spans="2:42" x14ac:dyDescent="0.3">
      <c r="AE12" t="s">
        <v>72</v>
      </c>
    </row>
    <row r="13" spans="2:42" x14ac:dyDescent="0.3">
      <c r="E13" t="s">
        <v>73</v>
      </c>
      <c r="T13" t="s">
        <v>73</v>
      </c>
      <c r="AH13" t="s">
        <v>73</v>
      </c>
    </row>
    <row r="14" spans="2:42" x14ac:dyDescent="0.3">
      <c r="E14">
        <v>9.9917408922224329</v>
      </c>
      <c r="F14">
        <v>15.182072820941674</v>
      </c>
      <c r="G14">
        <v>21.855208917808024</v>
      </c>
      <c r="H14">
        <v>22.319351814431467</v>
      </c>
      <c r="T14">
        <v>9.9796891999082487</v>
      </c>
      <c r="U14">
        <v>15.078924975464949</v>
      </c>
      <c r="V14">
        <v>22.175208594970869</v>
      </c>
      <c r="W14">
        <v>22.574005953621676</v>
      </c>
      <c r="AH14">
        <v>10.019084970110207</v>
      </c>
      <c r="AI14">
        <v>15.35702092394032</v>
      </c>
      <c r="AJ14">
        <v>21.897944690668165</v>
      </c>
      <c r="AK14">
        <v>22.377615306450252</v>
      </c>
    </row>
    <row r="30" spans="2:2" ht="25.8" x14ac:dyDescent="0.5">
      <c r="B30" s="6"/>
    </row>
    <row r="36" spans="2:42" ht="25.8" x14ac:dyDescent="0.5">
      <c r="B36" s="6" t="s">
        <v>74</v>
      </c>
    </row>
    <row r="38" spans="2:42" ht="19.8" x14ac:dyDescent="0.4">
      <c r="B38" s="7" t="s">
        <v>56</v>
      </c>
      <c r="E38" t="s">
        <v>57</v>
      </c>
      <c r="F38" t="s">
        <v>75</v>
      </c>
      <c r="Q38" s="7" t="s">
        <v>59</v>
      </c>
      <c r="T38" t="s">
        <v>57</v>
      </c>
      <c r="U38" t="s">
        <v>58</v>
      </c>
      <c r="AE38" s="7" t="s">
        <v>60</v>
      </c>
      <c r="AH38" t="s">
        <v>57</v>
      </c>
      <c r="AI38" t="s">
        <v>58</v>
      </c>
    </row>
    <row r="40" spans="2:42" x14ac:dyDescent="0.3">
      <c r="B40" t="s">
        <v>61</v>
      </c>
      <c r="Q40" t="s">
        <v>61</v>
      </c>
      <c r="AE40" t="s">
        <v>61</v>
      </c>
    </row>
    <row r="41" spans="2:42" x14ac:dyDescent="0.3">
      <c r="B41" t="s">
        <v>47</v>
      </c>
      <c r="E41" t="s">
        <v>63</v>
      </c>
      <c r="J41" t="s">
        <v>64</v>
      </c>
      <c r="Q41" t="s">
        <v>76</v>
      </c>
      <c r="T41" t="s">
        <v>63</v>
      </c>
      <c r="Y41" t="s">
        <v>64</v>
      </c>
      <c r="AE41" t="s">
        <v>47</v>
      </c>
      <c r="AH41" t="s">
        <v>63</v>
      </c>
      <c r="AM41" t="s">
        <v>64</v>
      </c>
    </row>
    <row r="42" spans="2:42" x14ac:dyDescent="0.3">
      <c r="B42" t="s">
        <v>77</v>
      </c>
      <c r="E42" t="s">
        <v>13</v>
      </c>
      <c r="F42" t="s">
        <v>66</v>
      </c>
      <c r="G42" t="s">
        <v>67</v>
      </c>
      <c r="H42" t="s">
        <v>68</v>
      </c>
      <c r="J42" t="s">
        <v>13</v>
      </c>
      <c r="K42" t="s">
        <v>66</v>
      </c>
      <c r="L42" t="s">
        <v>67</v>
      </c>
      <c r="M42" t="s">
        <v>68</v>
      </c>
      <c r="Q42" t="s">
        <v>49</v>
      </c>
      <c r="T42" t="s">
        <v>13</v>
      </c>
      <c r="U42" t="s">
        <v>67</v>
      </c>
      <c r="V42" t="s">
        <v>78</v>
      </c>
      <c r="W42" t="s">
        <v>79</v>
      </c>
      <c r="Y42" t="s">
        <v>13</v>
      </c>
      <c r="Z42" t="s">
        <v>66</v>
      </c>
      <c r="AA42" t="s">
        <v>67</v>
      </c>
      <c r="AB42" t="s">
        <v>68</v>
      </c>
      <c r="AE42" t="s">
        <v>77</v>
      </c>
      <c r="AH42" t="s">
        <v>13</v>
      </c>
      <c r="AI42" t="s">
        <v>67</v>
      </c>
      <c r="AJ42" t="s">
        <v>66</v>
      </c>
      <c r="AK42" t="s">
        <v>68</v>
      </c>
      <c r="AM42" t="s">
        <v>13</v>
      </c>
      <c r="AN42" t="s">
        <v>66</v>
      </c>
      <c r="AO42" t="s">
        <v>67</v>
      </c>
      <c r="AP42" t="s">
        <v>68</v>
      </c>
    </row>
    <row r="43" spans="2:42" x14ac:dyDescent="0.3">
      <c r="B43" t="s">
        <v>48</v>
      </c>
      <c r="E43">
        <v>21.555135580095779</v>
      </c>
      <c r="F43">
        <v>22.982207541335654</v>
      </c>
      <c r="G43">
        <v>22.182887204303022</v>
      </c>
      <c r="H43">
        <v>31.973731254476252</v>
      </c>
      <c r="J43">
        <v>0.36504676188211815</v>
      </c>
      <c r="K43">
        <v>0.41931539400070278</v>
      </c>
      <c r="L43">
        <v>7.5731518644841136E-2</v>
      </c>
      <c r="M43">
        <v>0.24801183371687804</v>
      </c>
      <c r="Q43" t="s">
        <v>77</v>
      </c>
      <c r="T43">
        <v>6.1564296262682578</v>
      </c>
      <c r="U43">
        <v>6.2016479185437117</v>
      </c>
      <c r="V43">
        <v>7.4177553452684073</v>
      </c>
      <c r="W43">
        <v>9.4039347231703729</v>
      </c>
      <c r="Y43">
        <v>9.7067449470661746E-2</v>
      </c>
      <c r="Z43">
        <v>9.2511934846493699E-2</v>
      </c>
      <c r="AA43">
        <v>0.15130610201011535</v>
      </c>
      <c r="AB43">
        <v>0.17559522000282451</v>
      </c>
      <c r="AE43" t="s">
        <v>48</v>
      </c>
      <c r="AH43">
        <v>16.47069245447199</v>
      </c>
      <c r="AI43">
        <v>16.634016232789985</v>
      </c>
      <c r="AJ43">
        <v>19.920413682575791</v>
      </c>
      <c r="AK43">
        <v>29.800930377282029</v>
      </c>
      <c r="AM43">
        <v>0.28291835623697148</v>
      </c>
      <c r="AN43">
        <v>0.11440532687009214</v>
      </c>
      <c r="AO43">
        <v>0.53347368641747828</v>
      </c>
      <c r="AP43">
        <v>1.1934083026369855</v>
      </c>
    </row>
    <row r="44" spans="2:42" x14ac:dyDescent="0.3">
      <c r="Q44" t="s">
        <v>80</v>
      </c>
      <c r="AE44" t="s">
        <v>70</v>
      </c>
    </row>
    <row r="45" spans="2:42" x14ac:dyDescent="0.3">
      <c r="AE45" t="s">
        <v>80</v>
      </c>
    </row>
    <row r="46" spans="2:42" x14ac:dyDescent="0.3">
      <c r="D46" t="s">
        <v>73</v>
      </c>
      <c r="E46" t="s">
        <v>13</v>
      </c>
      <c r="F46" t="s">
        <v>66</v>
      </c>
      <c r="G46" t="s">
        <v>67</v>
      </c>
      <c r="H46" t="s">
        <v>68</v>
      </c>
      <c r="S46" t="s">
        <v>73</v>
      </c>
      <c r="T46" t="s">
        <v>13</v>
      </c>
      <c r="U46" t="s">
        <v>67</v>
      </c>
      <c r="V46" t="s">
        <v>78</v>
      </c>
      <c r="W46" t="s">
        <v>79</v>
      </c>
      <c r="AG46" t="s">
        <v>73</v>
      </c>
      <c r="AH46" t="s">
        <v>13</v>
      </c>
      <c r="AI46" t="s">
        <v>67</v>
      </c>
      <c r="AJ46" t="s">
        <v>66</v>
      </c>
      <c r="AK46" t="s">
        <v>68</v>
      </c>
    </row>
    <row r="47" spans="2:42" x14ac:dyDescent="0.3">
      <c r="E47">
        <v>17.873502155275037</v>
      </c>
      <c r="F47">
        <v>18.091418509823352</v>
      </c>
      <c r="G47">
        <v>22.715907601112932</v>
      </c>
      <c r="H47">
        <v>24.896333846649828</v>
      </c>
      <c r="T47">
        <v>4.3495262983944976</v>
      </c>
      <c r="U47">
        <v>4.6240919898089698</v>
      </c>
      <c r="V47">
        <v>5.1658215254358471</v>
      </c>
      <c r="W47">
        <v>6.3210206231527906</v>
      </c>
      <c r="AH47">
        <v>16.236104546680153</v>
      </c>
      <c r="AI47">
        <v>18.256195205358519</v>
      </c>
      <c r="AJ47">
        <v>18.269305485145473</v>
      </c>
      <c r="AK47">
        <v>25.435496845550926</v>
      </c>
    </row>
    <row r="64" spans="2:2" ht="25.8" x14ac:dyDescent="0.5">
      <c r="B64" s="6"/>
    </row>
    <row r="69" spans="2:42" ht="25.8" x14ac:dyDescent="0.5">
      <c r="B69" s="6" t="s">
        <v>81</v>
      </c>
    </row>
    <row r="71" spans="2:42" ht="19.8" x14ac:dyDescent="0.4">
      <c r="B71" s="7" t="s">
        <v>56</v>
      </c>
      <c r="E71" t="s">
        <v>57</v>
      </c>
      <c r="F71" t="s">
        <v>58</v>
      </c>
      <c r="Q71" s="7" t="s">
        <v>59</v>
      </c>
      <c r="T71" t="s">
        <v>57</v>
      </c>
      <c r="U71" t="s">
        <v>58</v>
      </c>
      <c r="AE71" s="7" t="s">
        <v>60</v>
      </c>
      <c r="AH71" t="s">
        <v>57</v>
      </c>
      <c r="AI71" t="s">
        <v>58</v>
      </c>
    </row>
    <row r="73" spans="2:42" x14ac:dyDescent="0.3">
      <c r="B73" t="s">
        <v>61</v>
      </c>
      <c r="Q73" t="s">
        <v>61</v>
      </c>
      <c r="AE73" t="s">
        <v>61</v>
      </c>
    </row>
    <row r="74" spans="2:42" x14ac:dyDescent="0.3">
      <c r="B74" t="s">
        <v>47</v>
      </c>
      <c r="E74" t="s">
        <v>63</v>
      </c>
      <c r="J74" t="s">
        <v>64</v>
      </c>
      <c r="Q74" t="s">
        <v>47</v>
      </c>
      <c r="T74" t="s">
        <v>63</v>
      </c>
      <c r="Y74" t="s">
        <v>64</v>
      </c>
      <c r="AE74" t="s">
        <v>47</v>
      </c>
      <c r="AH74" t="s">
        <v>63</v>
      </c>
      <c r="AM74" t="s">
        <v>64</v>
      </c>
    </row>
    <row r="75" spans="2:42" x14ac:dyDescent="0.3">
      <c r="B75" t="s">
        <v>65</v>
      </c>
      <c r="E75" t="s">
        <v>13</v>
      </c>
      <c r="F75" t="s">
        <v>66</v>
      </c>
      <c r="G75" t="s">
        <v>67</v>
      </c>
      <c r="H75" t="s">
        <v>68</v>
      </c>
      <c r="J75" t="s">
        <v>13</v>
      </c>
      <c r="K75" t="s">
        <v>66</v>
      </c>
      <c r="L75" t="s">
        <v>67</v>
      </c>
      <c r="M75" t="s">
        <v>68</v>
      </c>
      <c r="Q75" t="s">
        <v>65</v>
      </c>
      <c r="T75" t="s">
        <v>13</v>
      </c>
      <c r="U75" t="s">
        <v>66</v>
      </c>
      <c r="V75" t="s">
        <v>67</v>
      </c>
      <c r="W75" t="s">
        <v>68</v>
      </c>
      <c r="Y75" t="s">
        <v>13</v>
      </c>
      <c r="Z75" t="s">
        <v>66</v>
      </c>
      <c r="AA75" t="s">
        <v>67</v>
      </c>
      <c r="AB75" t="s">
        <v>68</v>
      </c>
      <c r="AE75" t="s">
        <v>65</v>
      </c>
      <c r="AH75" t="s">
        <v>13</v>
      </c>
      <c r="AI75" t="s">
        <v>67</v>
      </c>
      <c r="AJ75" t="s">
        <v>78</v>
      </c>
      <c r="AK75" t="s">
        <v>79</v>
      </c>
      <c r="AM75" t="s">
        <v>13</v>
      </c>
      <c r="AN75" t="s">
        <v>66</v>
      </c>
      <c r="AO75" t="s">
        <v>67</v>
      </c>
      <c r="AP75" t="s">
        <v>68</v>
      </c>
    </row>
    <row r="76" spans="2:42" x14ac:dyDescent="0.3">
      <c r="B76" t="s">
        <v>69</v>
      </c>
      <c r="E76">
        <v>30.372940182344372</v>
      </c>
      <c r="F76">
        <v>26.796826890957789</v>
      </c>
      <c r="G76">
        <v>23.846474864450027</v>
      </c>
      <c r="H76">
        <v>13.559583559633412</v>
      </c>
      <c r="J76">
        <v>1.22362634076732</v>
      </c>
      <c r="K76">
        <v>0.87647612102218386</v>
      </c>
      <c r="L76">
        <v>8.8807680766881017E-2</v>
      </c>
      <c r="M76">
        <v>0.20374204940306867</v>
      </c>
      <c r="Q76" t="s">
        <v>69</v>
      </c>
      <c r="T76">
        <v>31.256581337858709</v>
      </c>
      <c r="U76">
        <v>26.488053375117516</v>
      </c>
      <c r="V76">
        <v>24.91255691548179</v>
      </c>
      <c r="W76">
        <v>14.116743076224134</v>
      </c>
      <c r="Y76">
        <v>0.60295470747196689</v>
      </c>
      <c r="Z76">
        <v>0.29593943144966406</v>
      </c>
      <c r="AA76">
        <v>0.96993767217643578</v>
      </c>
      <c r="AB76">
        <v>0.93833522285949333</v>
      </c>
      <c r="AE76" t="s">
        <v>69</v>
      </c>
      <c r="AH76">
        <v>32.93485532842309</v>
      </c>
      <c r="AI76">
        <v>29.487134257937825</v>
      </c>
      <c r="AJ76">
        <v>20.542794537371027</v>
      </c>
      <c r="AK76">
        <v>15.540529017575007</v>
      </c>
      <c r="AM76">
        <v>1.2198327370855564</v>
      </c>
      <c r="AN76">
        <v>0.68249460862230993</v>
      </c>
      <c r="AO76">
        <v>0.75028191810851541</v>
      </c>
      <c r="AP76">
        <v>0.49414412807260849</v>
      </c>
    </row>
    <row r="77" spans="2:42" x14ac:dyDescent="0.3">
      <c r="Q77" t="s">
        <v>77</v>
      </c>
      <c r="AE77" t="s">
        <v>72</v>
      </c>
    </row>
    <row r="78" spans="2:42" x14ac:dyDescent="0.3">
      <c r="AE78" t="s">
        <v>4</v>
      </c>
    </row>
    <row r="79" spans="2:42" x14ac:dyDescent="0.3">
      <c r="D79" t="s">
        <v>73</v>
      </c>
      <c r="E79" t="s">
        <v>13</v>
      </c>
      <c r="F79" t="s">
        <v>66</v>
      </c>
      <c r="G79" t="s">
        <v>67</v>
      </c>
      <c r="H79" t="s">
        <v>68</v>
      </c>
      <c r="S79" t="s">
        <v>73</v>
      </c>
      <c r="T79" t="s">
        <v>13</v>
      </c>
      <c r="U79" t="s">
        <v>66</v>
      </c>
      <c r="V79" t="s">
        <v>67</v>
      </c>
      <c r="W79" t="s">
        <v>68</v>
      </c>
      <c r="AG79" t="s">
        <v>73</v>
      </c>
      <c r="AH79" t="s">
        <v>13</v>
      </c>
      <c r="AI79" t="s">
        <v>67</v>
      </c>
      <c r="AJ79" t="s">
        <v>78</v>
      </c>
      <c r="AK79" t="s">
        <v>79</v>
      </c>
    </row>
    <row r="80" spans="2:42" x14ac:dyDescent="0.3">
      <c r="E80">
        <v>34.510604149579216</v>
      </c>
      <c r="F80">
        <v>22.558091113147288</v>
      </c>
      <c r="G80">
        <v>14.13511744388183</v>
      </c>
      <c r="H80">
        <v>13.66725025366042</v>
      </c>
      <c r="T80">
        <v>34.810505749120189</v>
      </c>
      <c r="U80">
        <v>23.8006741119335</v>
      </c>
      <c r="V80">
        <v>23.800674081324502</v>
      </c>
      <c r="W80">
        <v>18.931655461878016</v>
      </c>
      <c r="AH80">
        <v>35.74026628132583</v>
      </c>
      <c r="AI80">
        <v>23.579956620412975</v>
      </c>
      <c r="AJ80">
        <v>23.579956575355297</v>
      </c>
      <c r="AK80">
        <v>18.758158282514213</v>
      </c>
    </row>
    <row r="98" spans="2:42" ht="25.8" x14ac:dyDescent="0.5">
      <c r="B98" s="6"/>
    </row>
    <row r="105" spans="2:42" ht="25.8" x14ac:dyDescent="0.5">
      <c r="B105" s="6" t="s">
        <v>82</v>
      </c>
    </row>
    <row r="107" spans="2:42" ht="19.8" x14ac:dyDescent="0.4">
      <c r="B107" s="7" t="s">
        <v>56</v>
      </c>
      <c r="E107" t="s">
        <v>57</v>
      </c>
      <c r="F107" t="s">
        <v>58</v>
      </c>
      <c r="Q107" s="7" t="s">
        <v>59</v>
      </c>
      <c r="T107" t="s">
        <v>57</v>
      </c>
      <c r="U107" t="s">
        <v>58</v>
      </c>
      <c r="AE107" s="7" t="s">
        <v>60</v>
      </c>
      <c r="AH107" t="s">
        <v>57</v>
      </c>
      <c r="AI107" t="s">
        <v>58</v>
      </c>
    </row>
    <row r="109" spans="2:42" x14ac:dyDescent="0.3">
      <c r="B109" t="s">
        <v>61</v>
      </c>
      <c r="Q109" t="s">
        <v>61</v>
      </c>
      <c r="AE109" t="s">
        <v>61</v>
      </c>
    </row>
    <row r="110" spans="2:42" x14ac:dyDescent="0.3">
      <c r="B110" t="s">
        <v>47</v>
      </c>
      <c r="E110" t="s">
        <v>63</v>
      </c>
      <c r="J110" t="s">
        <v>64</v>
      </c>
      <c r="Q110" t="s">
        <v>47</v>
      </c>
      <c r="T110" t="s">
        <v>63</v>
      </c>
      <c r="Y110" t="s">
        <v>64</v>
      </c>
      <c r="AE110" t="s">
        <v>47</v>
      </c>
      <c r="AH110" t="s">
        <v>63</v>
      </c>
      <c r="AM110" t="s">
        <v>64</v>
      </c>
    </row>
    <row r="111" spans="2:42" x14ac:dyDescent="0.3">
      <c r="B111" t="s">
        <v>65</v>
      </c>
      <c r="E111" t="s">
        <v>13</v>
      </c>
      <c r="F111" t="s">
        <v>66</v>
      </c>
      <c r="G111" t="s">
        <v>67</v>
      </c>
      <c r="H111" t="s">
        <v>68</v>
      </c>
      <c r="J111" t="s">
        <v>13</v>
      </c>
      <c r="K111" t="s">
        <v>66</v>
      </c>
      <c r="L111" t="s">
        <v>67</v>
      </c>
      <c r="M111" t="s">
        <v>68</v>
      </c>
      <c r="Q111" t="s">
        <v>65</v>
      </c>
      <c r="T111" t="s">
        <v>13</v>
      </c>
      <c r="U111" t="s">
        <v>66</v>
      </c>
      <c r="V111" t="s">
        <v>67</v>
      </c>
      <c r="W111" t="s">
        <v>68</v>
      </c>
      <c r="Y111" t="s">
        <v>13</v>
      </c>
      <c r="Z111" t="s">
        <v>66</v>
      </c>
      <c r="AA111" t="s">
        <v>67</v>
      </c>
      <c r="AB111" t="s">
        <v>68</v>
      </c>
      <c r="AE111" t="s">
        <v>65</v>
      </c>
      <c r="AH111" t="s">
        <v>13</v>
      </c>
      <c r="AI111" t="s">
        <v>67</v>
      </c>
      <c r="AJ111" t="s">
        <v>78</v>
      </c>
      <c r="AK111" t="s">
        <v>79</v>
      </c>
      <c r="AM111" t="s">
        <v>13</v>
      </c>
      <c r="AN111" t="s">
        <v>66</v>
      </c>
      <c r="AO111" t="s">
        <v>67</v>
      </c>
      <c r="AP111" t="s">
        <v>68</v>
      </c>
    </row>
    <row r="112" spans="2:42" x14ac:dyDescent="0.3">
      <c r="B112" t="s">
        <v>69</v>
      </c>
      <c r="E112">
        <v>37.589120204583466</v>
      </c>
      <c r="F112">
        <v>21.2820284934295</v>
      </c>
      <c r="G112">
        <v>21.442046981887898</v>
      </c>
      <c r="H112">
        <v>18.732035253521985</v>
      </c>
      <c r="J112">
        <v>0.39739359613371972</v>
      </c>
      <c r="K112">
        <v>0.25158450920829167</v>
      </c>
      <c r="L112">
        <v>0.30231283042449741</v>
      </c>
      <c r="M112">
        <v>0.30312411496318292</v>
      </c>
      <c r="Q112" t="s">
        <v>69</v>
      </c>
      <c r="T112">
        <v>20.09243050386824</v>
      </c>
      <c r="U112">
        <v>13.604906203698453</v>
      </c>
      <c r="V112">
        <v>13.732329047099418</v>
      </c>
      <c r="W112">
        <v>13.715219272931325</v>
      </c>
      <c r="Y112">
        <v>6.7663656436909223</v>
      </c>
      <c r="Z112">
        <v>1.2233130444377136</v>
      </c>
      <c r="AA112">
        <v>0.55226297264882473</v>
      </c>
      <c r="AB112">
        <v>0.37065510413772101</v>
      </c>
      <c r="AE112" t="s">
        <v>69</v>
      </c>
      <c r="AH112">
        <v>31.774008788104311</v>
      </c>
      <c r="AI112">
        <v>20.726875666650717</v>
      </c>
      <c r="AJ112">
        <v>15.490876182506332</v>
      </c>
      <c r="AK112">
        <v>15.115732968862073</v>
      </c>
      <c r="AM112">
        <v>0.52574432544590011</v>
      </c>
      <c r="AN112">
        <v>1.6710351058835249</v>
      </c>
      <c r="AO112">
        <v>0.40540106749224231</v>
      </c>
      <c r="AP112">
        <v>3.8856952453938172E-2</v>
      </c>
    </row>
    <row r="113" spans="4:37" x14ac:dyDescent="0.3">
      <c r="Q113" t="s">
        <v>77</v>
      </c>
      <c r="AE113" t="s">
        <v>51</v>
      </c>
    </row>
    <row r="114" spans="4:37" x14ac:dyDescent="0.3">
      <c r="D114" t="s">
        <v>73</v>
      </c>
      <c r="E114" t="s">
        <v>13</v>
      </c>
      <c r="F114" t="s">
        <v>66</v>
      </c>
      <c r="G114" t="s">
        <v>67</v>
      </c>
      <c r="H114" t="s">
        <v>68</v>
      </c>
      <c r="S114" t="s">
        <v>73</v>
      </c>
      <c r="T114" t="s">
        <v>13</v>
      </c>
      <c r="U114" t="s">
        <v>66</v>
      </c>
      <c r="V114" t="s">
        <v>67</v>
      </c>
      <c r="W114" t="s">
        <v>68</v>
      </c>
      <c r="AE114" t="s">
        <v>4</v>
      </c>
      <c r="AG114" t="s">
        <v>73</v>
      </c>
      <c r="AH114" t="s">
        <v>13</v>
      </c>
      <c r="AI114" t="s">
        <v>67</v>
      </c>
      <c r="AJ114" t="s">
        <v>78</v>
      </c>
      <c r="AK114" t="s">
        <v>79</v>
      </c>
    </row>
    <row r="115" spans="4:37" x14ac:dyDescent="0.3">
      <c r="E115">
        <v>35.370087104042625</v>
      </c>
      <c r="F115">
        <v>19.381200382995221</v>
      </c>
      <c r="G115">
        <v>14.594284393382139</v>
      </c>
      <c r="H115">
        <v>13.667250267213568</v>
      </c>
      <c r="T115">
        <v>34.76799775632086</v>
      </c>
      <c r="U115">
        <v>15.29193380698484</v>
      </c>
      <c r="V115">
        <v>14.288161480598067</v>
      </c>
      <c r="W115">
        <v>12.832884606937293</v>
      </c>
      <c r="AH115">
        <v>33.272164569247813</v>
      </c>
      <c r="AI115">
        <v>16.925916643290446</v>
      </c>
      <c r="AJ115">
        <v>13.667250263988722</v>
      </c>
      <c r="AK115">
        <v>12.852749101292867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8729-8DFF-4A89-9668-CD73FD54ABEC}">
  <dimension ref="B3:N63"/>
  <sheetViews>
    <sheetView tabSelected="1" topLeftCell="A19" zoomScale="80" zoomScaleNormal="80" workbookViewId="0">
      <selection activeCell="K42" sqref="K42"/>
    </sheetView>
  </sheetViews>
  <sheetFormatPr defaultRowHeight="14.4" x14ac:dyDescent="0.3"/>
  <cols>
    <col min="7" max="7" width="25.6640625" bestFit="1" customWidth="1"/>
    <col min="13" max="13" width="13.33203125" bestFit="1" customWidth="1"/>
  </cols>
  <sheetData>
    <row r="3" spans="2:14" x14ac:dyDescent="0.3">
      <c r="C3" t="s">
        <v>47</v>
      </c>
    </row>
    <row r="5" spans="2:14" ht="17.399999999999999" x14ac:dyDescent="0.3">
      <c r="C5" t="s">
        <v>52</v>
      </c>
      <c r="D5" t="s">
        <v>53</v>
      </c>
      <c r="E5" t="s">
        <v>54</v>
      </c>
      <c r="H5" t="s">
        <v>17</v>
      </c>
      <c r="I5" t="s">
        <v>36</v>
      </c>
      <c r="J5" t="s">
        <v>94</v>
      </c>
      <c r="L5" t="s">
        <v>107</v>
      </c>
      <c r="M5" s="9" t="s">
        <v>108</v>
      </c>
    </row>
    <row r="6" spans="2:14" x14ac:dyDescent="0.3">
      <c r="B6" t="s">
        <v>13</v>
      </c>
      <c r="C6">
        <v>86.638830441160394</v>
      </c>
      <c r="D6">
        <v>91.015256309756737</v>
      </c>
      <c r="E6">
        <v>90.008697564628164</v>
      </c>
      <c r="G6" t="s">
        <v>13</v>
      </c>
      <c r="H6">
        <f>AVERAGE(C6:E6)</f>
        <v>89.22092810518177</v>
      </c>
      <c r="I6">
        <f>STDEV(C6:E6)</f>
        <v>2.2920975953822662</v>
      </c>
      <c r="J6">
        <f>I6/H6*100</f>
        <v>2.5690133963638355</v>
      </c>
    </row>
    <row r="7" spans="2:14" x14ac:dyDescent="0.3">
      <c r="B7" t="s">
        <v>98</v>
      </c>
      <c r="C7">
        <v>81.886197264615248</v>
      </c>
      <c r="D7">
        <v>83.739140146991787</v>
      </c>
      <c r="E7">
        <v>83.590456973737332</v>
      </c>
      <c r="G7" t="s">
        <v>98</v>
      </c>
      <c r="H7">
        <f t="shared" ref="H7:H12" si="0">AVERAGE(C7:E7)</f>
        <v>83.07193146178146</v>
      </c>
      <c r="I7">
        <f t="shared" ref="I7:I12" si="1">STDEV(C7:E7)</f>
        <v>1.0295634323582479</v>
      </c>
      <c r="J7">
        <f t="shared" ref="J7:J36" si="2">I7/H7*100</f>
        <v>1.2393637829787485</v>
      </c>
      <c r="L7">
        <f t="shared" ref="L7:L8" si="3">ABS(100-H7*100/$H$6)</f>
        <v>6.8918770225650547</v>
      </c>
      <c r="M7" s="11">
        <f>TTEST($C$6:$E$6,C7:E7,2,1)</f>
        <v>1.4205730693487365E-2</v>
      </c>
      <c r="N7" s="12"/>
    </row>
    <row r="8" spans="2:14" x14ac:dyDescent="0.3">
      <c r="B8" t="s">
        <v>99</v>
      </c>
      <c r="C8">
        <v>88.924773362991459</v>
      </c>
      <c r="D8">
        <v>88.94803842299882</v>
      </c>
      <c r="E8">
        <v>84.342199309377307</v>
      </c>
      <c r="G8" t="s">
        <v>99</v>
      </c>
      <c r="H8">
        <f t="shared" si="0"/>
        <v>87.405003698455857</v>
      </c>
      <c r="I8">
        <f t="shared" si="1"/>
        <v>2.6524919151758848</v>
      </c>
      <c r="J8">
        <f t="shared" si="2"/>
        <v>3.0347140357397469</v>
      </c>
      <c r="L8">
        <f t="shared" si="3"/>
        <v>2.0353121686709414</v>
      </c>
      <c r="M8" s="11">
        <f>TTEST($C$6:$E$6,C8:E8,2,1)</f>
        <v>0.51239369984408256</v>
      </c>
      <c r="N8" s="13"/>
    </row>
    <row r="9" spans="2:14" x14ac:dyDescent="0.3">
      <c r="M9" s="11"/>
      <c r="N9" s="13"/>
    </row>
    <row r="10" spans="2:14" x14ac:dyDescent="0.3">
      <c r="B10" t="s">
        <v>100</v>
      </c>
      <c r="C10">
        <v>28.039055185685687</v>
      </c>
      <c r="D10">
        <v>27.600129022823285</v>
      </c>
      <c r="E10">
        <v>25.733623347294014</v>
      </c>
      <c r="G10" t="s">
        <v>100</v>
      </c>
      <c r="H10">
        <f t="shared" si="0"/>
        <v>27.124269185267661</v>
      </c>
      <c r="I10">
        <f t="shared" si="1"/>
        <v>1.2241674432512697</v>
      </c>
      <c r="J10">
        <f t="shared" si="2"/>
        <v>4.5131812949127008</v>
      </c>
      <c r="M10" s="11"/>
      <c r="N10" s="13"/>
    </row>
    <row r="11" spans="2:14" x14ac:dyDescent="0.3">
      <c r="B11" t="s">
        <v>101</v>
      </c>
      <c r="C11">
        <v>33.907576428266538</v>
      </c>
      <c r="D11">
        <v>33.090289293292024</v>
      </c>
      <c r="E11">
        <v>34.267193271422364</v>
      </c>
      <c r="G11" t="s">
        <v>111</v>
      </c>
      <c r="H11">
        <f t="shared" si="0"/>
        <v>33.755019664326973</v>
      </c>
      <c r="I11">
        <f t="shared" si="1"/>
        <v>0.60310108448131539</v>
      </c>
      <c r="J11">
        <f t="shared" si="2"/>
        <v>1.7867004388644618</v>
      </c>
      <c r="L11">
        <f t="shared" ref="L11:L12" si="4">ABS(100-H11*100/$H$10)</f>
        <v>24.445821687467827</v>
      </c>
      <c r="M11" s="11">
        <f>TTEST($C$10:$E$10,C11:E11,2,1)</f>
        <v>2.0228364989554173E-2</v>
      </c>
      <c r="N11" s="13"/>
    </row>
    <row r="12" spans="2:14" x14ac:dyDescent="0.3">
      <c r="B12" t="s">
        <v>102</v>
      </c>
      <c r="C12">
        <v>28.175184789667295</v>
      </c>
      <c r="D12">
        <v>28.283063963640014</v>
      </c>
      <c r="E12">
        <v>28.230353082231908</v>
      </c>
      <c r="G12" t="s">
        <v>112</v>
      </c>
      <c r="H12">
        <f t="shared" si="0"/>
        <v>28.229533945179739</v>
      </c>
      <c r="I12">
        <f t="shared" si="1"/>
        <v>5.394425162509664E-2</v>
      </c>
      <c r="J12">
        <f t="shared" si="2"/>
        <v>0.19109154168061548</v>
      </c>
      <c r="L12">
        <f t="shared" si="4"/>
        <v>4.0748185780149697</v>
      </c>
      <c r="M12" s="11">
        <f>TTEST($C$10:$E$10,C12:E12,2,1)</f>
        <v>0.26143647418421256</v>
      </c>
      <c r="N12" s="13"/>
    </row>
    <row r="13" spans="2:14" x14ac:dyDescent="0.3">
      <c r="M13" s="14"/>
      <c r="N13" s="13"/>
    </row>
    <row r="14" spans="2:14" x14ac:dyDescent="0.3">
      <c r="M14" s="10"/>
    </row>
    <row r="15" spans="2:14" x14ac:dyDescent="0.3">
      <c r="C15" t="s">
        <v>76</v>
      </c>
    </row>
    <row r="17" spans="2:13" x14ac:dyDescent="0.3">
      <c r="C17" t="s">
        <v>52</v>
      </c>
      <c r="D17" t="s">
        <v>53</v>
      </c>
      <c r="E17" t="s">
        <v>54</v>
      </c>
    </row>
    <row r="18" spans="2:13" x14ac:dyDescent="0.3">
      <c r="B18" t="s">
        <v>13</v>
      </c>
      <c r="C18">
        <v>19.679975171270382</v>
      </c>
      <c r="D18">
        <v>22.241693045108423</v>
      </c>
      <c r="E18">
        <v>19.967588299816242</v>
      </c>
      <c r="G18" t="s">
        <v>13</v>
      </c>
      <c r="H18">
        <f>AVERAGE(C18:E18)</f>
        <v>20.629752172065015</v>
      </c>
      <c r="I18">
        <f>STDEV(C18:E18)</f>
        <v>1.4033692890928395</v>
      </c>
      <c r="J18">
        <f t="shared" si="2"/>
        <v>6.8026473482951388</v>
      </c>
    </row>
    <row r="19" spans="2:13" x14ac:dyDescent="0.3">
      <c r="B19" t="s">
        <v>86</v>
      </c>
      <c r="C19">
        <v>17.873540852670395</v>
      </c>
      <c r="D19">
        <v>21.111571982877273</v>
      </c>
      <c r="E19">
        <v>21.060297530797463</v>
      </c>
      <c r="G19" t="s">
        <v>100</v>
      </c>
      <c r="H19">
        <f t="shared" ref="H19:H24" si="5">AVERAGE(C19:E19)</f>
        <v>20.01513678878171</v>
      </c>
      <c r="I19">
        <f t="shared" ref="I19:I24" si="6">STDEV(C19:E19)</f>
        <v>1.8548536687661905</v>
      </c>
      <c r="J19">
        <f t="shared" si="2"/>
        <v>9.2672545201180831</v>
      </c>
      <c r="L19">
        <f t="shared" ref="L19:L20" si="7">ABS(100-H19*100/$H$18)</f>
        <v>2.979266925540486</v>
      </c>
      <c r="M19">
        <f>TTEST($C$18:$E$18,C19:E19,2,1)</f>
        <v>0.55545025695825256</v>
      </c>
    </row>
    <row r="20" spans="2:13" x14ac:dyDescent="0.3">
      <c r="B20" t="s">
        <v>67</v>
      </c>
      <c r="C20">
        <v>21.566100942890845</v>
      </c>
      <c r="D20">
        <v>19.02493596236113</v>
      </c>
      <c r="E20">
        <v>20.428104015079342</v>
      </c>
      <c r="G20" t="s">
        <v>99</v>
      </c>
      <c r="H20">
        <f t="shared" si="5"/>
        <v>20.339713640110439</v>
      </c>
      <c r="I20">
        <f t="shared" si="6"/>
        <v>1.2728862904273905</v>
      </c>
      <c r="J20">
        <f t="shared" si="2"/>
        <v>6.2581327984737509</v>
      </c>
      <c r="L20">
        <f t="shared" si="7"/>
        <v>1.4059234911571963</v>
      </c>
      <c r="M20">
        <f>TTEST($C$18:$E$18,C20:E20,2,1)</f>
        <v>0.86629611647512228</v>
      </c>
    </row>
    <row r="22" spans="2:13" x14ac:dyDescent="0.3">
      <c r="B22" t="s">
        <v>66</v>
      </c>
      <c r="C22">
        <v>4.9111540927092339</v>
      </c>
      <c r="D22">
        <v>4.9246703439841264</v>
      </c>
      <c r="E22">
        <v>4.8666708354959187</v>
      </c>
      <c r="G22" t="s">
        <v>98</v>
      </c>
      <c r="H22">
        <f t="shared" si="5"/>
        <v>4.9008317573964266</v>
      </c>
      <c r="I22">
        <f t="shared" si="6"/>
        <v>3.0346312806516437E-2</v>
      </c>
      <c r="J22">
        <f t="shared" si="2"/>
        <v>0.61920739802416636</v>
      </c>
    </row>
    <row r="23" spans="2:13" x14ac:dyDescent="0.3">
      <c r="B23" t="s">
        <v>95</v>
      </c>
      <c r="C23">
        <v>5.0528662724738185</v>
      </c>
      <c r="D23">
        <v>5.0763606124694309</v>
      </c>
      <c r="E23">
        <v>5.0811705930782614</v>
      </c>
      <c r="G23" t="s">
        <v>103</v>
      </c>
      <c r="H23">
        <f t="shared" si="5"/>
        <v>5.0701324926738378</v>
      </c>
      <c r="I23">
        <f t="shared" si="6"/>
        <v>1.5145155937162711E-2</v>
      </c>
      <c r="J23">
        <f t="shared" si="2"/>
        <v>0.29871321822549857</v>
      </c>
      <c r="L23">
        <f t="shared" ref="L23:L24" si="8">ABS(100-H23*100/$H$22)</f>
        <v>3.4545306523101829</v>
      </c>
      <c r="M23">
        <f>TTEST($C$22:$E$22,C23:E23,2,1)</f>
        <v>1.7630865811327615E-2</v>
      </c>
    </row>
    <row r="24" spans="2:13" x14ac:dyDescent="0.3">
      <c r="B24" t="s">
        <v>68</v>
      </c>
      <c r="C24">
        <v>5.1190106096055237</v>
      </c>
      <c r="D24">
        <v>5.1470993678278187</v>
      </c>
      <c r="E24">
        <v>4.9566112999582241</v>
      </c>
      <c r="G24" t="s">
        <v>104</v>
      </c>
      <c r="H24">
        <f t="shared" si="5"/>
        <v>5.0742404257971883</v>
      </c>
      <c r="I24">
        <f t="shared" si="6"/>
        <v>0.10283337502409849</v>
      </c>
      <c r="J24">
        <f t="shared" si="2"/>
        <v>2.0265767168086612</v>
      </c>
      <c r="L24">
        <f t="shared" si="8"/>
        <v>3.5383517938368385</v>
      </c>
      <c r="M24">
        <f>TTEST($C$22:$E$22,C24:E24,2,1)</f>
        <v>5.3829316593739018E-2</v>
      </c>
    </row>
    <row r="27" spans="2:13" x14ac:dyDescent="0.3">
      <c r="C27" t="s">
        <v>97</v>
      </c>
    </row>
    <row r="29" spans="2:13" x14ac:dyDescent="0.3">
      <c r="C29" t="s">
        <v>52</v>
      </c>
      <c r="D29" t="s">
        <v>53</v>
      </c>
      <c r="E29" t="s">
        <v>54</v>
      </c>
    </row>
    <row r="30" spans="2:13" x14ac:dyDescent="0.3">
      <c r="B30" t="s">
        <v>13</v>
      </c>
      <c r="C30">
        <v>25.313715665510735</v>
      </c>
      <c r="D30">
        <v>24.258821955331513</v>
      </c>
      <c r="E30">
        <v>24.163866725997327</v>
      </c>
      <c r="G30" t="s">
        <v>13</v>
      </c>
      <c r="H30">
        <f>AVERAGE(C30:E30)</f>
        <v>24.578801448946525</v>
      </c>
      <c r="I30">
        <f>STDEV(C30:E30)</f>
        <v>0.63822276923940657</v>
      </c>
      <c r="J30">
        <f t="shared" si="2"/>
        <v>2.5966391020533734</v>
      </c>
    </row>
    <row r="31" spans="2:13" x14ac:dyDescent="0.3">
      <c r="B31" t="s">
        <v>86</v>
      </c>
      <c r="C31">
        <v>24.883606004078008</v>
      </c>
      <c r="D31">
        <v>29.21193794556017</v>
      </c>
      <c r="E31">
        <v>24.305252132787157</v>
      </c>
      <c r="G31" t="s">
        <v>100</v>
      </c>
      <c r="H31">
        <f t="shared" ref="H31:H36" si="9">AVERAGE(C31:E31)</f>
        <v>26.133598694141778</v>
      </c>
      <c r="I31">
        <f t="shared" ref="I31:I36" si="10">STDEV(C31:E31)</f>
        <v>2.6815578886585008</v>
      </c>
      <c r="J31">
        <f t="shared" si="2"/>
        <v>10.260959158524196</v>
      </c>
      <c r="L31">
        <f t="shared" ref="L31:L32" si="11">ABS(100-H31*100/$H$30)</f>
        <v>6.3257651046361048</v>
      </c>
      <c r="M31">
        <f>TTEST($C$30:$E$30,C31:E31,2,1)</f>
        <v>0.45856154998643328</v>
      </c>
    </row>
    <row r="32" spans="2:13" x14ac:dyDescent="0.3">
      <c r="B32" t="s">
        <v>66</v>
      </c>
      <c r="C32">
        <v>26.773754953612404</v>
      </c>
      <c r="D32">
        <v>27.36087241556633</v>
      </c>
      <c r="E32">
        <v>27.372932151018276</v>
      </c>
      <c r="G32" t="s">
        <v>98</v>
      </c>
      <c r="H32">
        <f t="shared" si="9"/>
        <v>27.169186506732334</v>
      </c>
      <c r="I32">
        <f t="shared" si="10"/>
        <v>0.34250685278826831</v>
      </c>
      <c r="J32">
        <f t="shared" si="2"/>
        <v>1.2606444904171037</v>
      </c>
      <c r="L32">
        <f t="shared" si="11"/>
        <v>10.539102417855432</v>
      </c>
      <c r="M32">
        <f>TTEST($C$30:$E$30,C32:E32,2,1)</f>
        <v>4.457694602897018E-2</v>
      </c>
    </row>
    <row r="34" spans="2:13" x14ac:dyDescent="0.3">
      <c r="B34" t="s">
        <v>67</v>
      </c>
      <c r="C34">
        <v>2.9019921721644075</v>
      </c>
      <c r="D34">
        <v>3.193119457453693</v>
      </c>
      <c r="E34">
        <v>2.8797189440721822</v>
      </c>
      <c r="G34" t="s">
        <v>99</v>
      </c>
      <c r="H34">
        <f t="shared" si="9"/>
        <v>2.9916101912300945</v>
      </c>
      <c r="I34">
        <f t="shared" si="10"/>
        <v>0.17486712799406287</v>
      </c>
      <c r="J34">
        <f t="shared" si="2"/>
        <v>5.8452511128183033</v>
      </c>
    </row>
    <row r="35" spans="2:13" x14ac:dyDescent="0.3">
      <c r="B35" t="s">
        <v>96</v>
      </c>
      <c r="C35">
        <v>3.2887360713694411</v>
      </c>
      <c r="D35">
        <v>3.3592475063975584</v>
      </c>
      <c r="E35">
        <v>3.2812756532892626</v>
      </c>
      <c r="G35" t="s">
        <v>105</v>
      </c>
      <c r="H35">
        <f t="shared" si="9"/>
        <v>3.3097530770187542</v>
      </c>
      <c r="I35">
        <f t="shared" si="10"/>
        <v>4.3025438569907141E-2</v>
      </c>
      <c r="J35">
        <f t="shared" si="2"/>
        <v>1.299959168212697</v>
      </c>
      <c r="L35">
        <f>ABS(100-H35*100/$H$34)</f>
        <v>10.634503342758208</v>
      </c>
      <c r="M35">
        <f>TTEST($C$34:$E$34,C35:E35,2,1)</f>
        <v>5.2767362934331707E-2</v>
      </c>
    </row>
    <row r="36" spans="2:13" x14ac:dyDescent="0.3">
      <c r="B36" t="s">
        <v>68</v>
      </c>
      <c r="C36">
        <v>3.1607302297076343</v>
      </c>
      <c r="D36">
        <v>3.1301458469975199</v>
      </c>
      <c r="E36">
        <v>3.0837604967190444</v>
      </c>
      <c r="G36" t="s">
        <v>106</v>
      </c>
      <c r="H36">
        <f t="shared" si="9"/>
        <v>3.1248788578080657</v>
      </c>
      <c r="I36">
        <f t="shared" si="10"/>
        <v>3.8754236290050564E-2</v>
      </c>
      <c r="J36">
        <f t="shared" si="2"/>
        <v>1.240183637622182</v>
      </c>
      <c r="L36">
        <f t="shared" ref="L36" si="12">ABS(100-H36*100/$H$34)</f>
        <v>4.4547470445397011</v>
      </c>
      <c r="M36">
        <f>TTEST($C$34:$E$34,C36:E36,2,1)</f>
        <v>0.31193814667960296</v>
      </c>
    </row>
    <row r="41" spans="2:13" x14ac:dyDescent="0.3">
      <c r="C41" t="s">
        <v>47</v>
      </c>
    </row>
    <row r="43" spans="2:13" x14ac:dyDescent="0.3">
      <c r="C43" t="s">
        <v>52</v>
      </c>
      <c r="D43" t="s">
        <v>53</v>
      </c>
      <c r="E43" t="s">
        <v>54</v>
      </c>
      <c r="H43" t="s">
        <v>17</v>
      </c>
      <c r="I43" t="s">
        <v>36</v>
      </c>
      <c r="J43" t="s">
        <v>94</v>
      </c>
      <c r="L43" t="s">
        <v>107</v>
      </c>
    </row>
    <row r="44" spans="2:13" x14ac:dyDescent="0.3">
      <c r="B44" t="s">
        <v>13</v>
      </c>
      <c r="C44">
        <v>43.903112214592369</v>
      </c>
      <c r="D44">
        <v>44.62791132967935</v>
      </c>
      <c r="E44">
        <v>43.62946948806745</v>
      </c>
      <c r="G44" t="s">
        <v>13</v>
      </c>
      <c r="H44">
        <f>AVERAGE(C44:E44)</f>
        <v>44.053497677446387</v>
      </c>
      <c r="I44">
        <f>STDEV(C44:E44)</f>
        <v>0.51592961569259044</v>
      </c>
      <c r="J44">
        <f>I44/H44*100</f>
        <v>1.1711433663455184</v>
      </c>
    </row>
    <row r="45" spans="2:13" x14ac:dyDescent="0.3">
      <c r="B45" t="s">
        <v>98</v>
      </c>
      <c r="C45">
        <v>42.580886106973715</v>
      </c>
      <c r="D45">
        <v>43.80229783804257</v>
      </c>
      <c r="E45">
        <v>42.868669725767184</v>
      </c>
      <c r="G45" t="s">
        <v>98</v>
      </c>
      <c r="H45">
        <f t="shared" ref="H45" si="13">AVERAGE(C45:E45)</f>
        <v>43.083951223594489</v>
      </c>
      <c r="I45">
        <f t="shared" ref="I45" si="14">STDEV(C45:E45)</f>
        <v>0.63853053699743323</v>
      </c>
      <c r="J45">
        <f t="shared" ref="J45" si="15">I45/H45*100</f>
        <v>1.482061228979733</v>
      </c>
      <c r="L45">
        <f>ABS(100-H45*100/$H$44)</f>
        <v>2.2008387641562166</v>
      </c>
      <c r="M45">
        <f>TTEST($C$44:$E$44,C45:E45,2,1)</f>
        <v>3.1862097290462306E-2</v>
      </c>
    </row>
    <row r="47" spans="2:13" x14ac:dyDescent="0.3">
      <c r="B47" t="s">
        <v>109</v>
      </c>
      <c r="C47">
        <v>15.190498821450566</v>
      </c>
      <c r="D47">
        <v>17.240154135481038</v>
      </c>
      <c r="E47">
        <v>17.225997565948216</v>
      </c>
      <c r="G47" t="s">
        <v>109</v>
      </c>
      <c r="H47">
        <f t="shared" ref="H47:H48" si="16">AVERAGE(C47:E47)</f>
        <v>16.55221684095994</v>
      </c>
      <c r="I47">
        <f t="shared" ref="I47:I48" si="17">STDEV(C47:E47)</f>
        <v>1.1793036401231167</v>
      </c>
      <c r="J47">
        <f t="shared" ref="J47:J48" si="18">I47/H47*100</f>
        <v>7.1247474066725882</v>
      </c>
    </row>
    <row r="48" spans="2:13" x14ac:dyDescent="0.3">
      <c r="B48" t="s">
        <v>110</v>
      </c>
      <c r="C48">
        <v>17.096940137496301</v>
      </c>
      <c r="D48">
        <v>15.102852886266369</v>
      </c>
      <c r="E48">
        <v>15.660129371538634</v>
      </c>
      <c r="G48" t="s">
        <v>110</v>
      </c>
      <c r="H48">
        <f t="shared" si="16"/>
        <v>15.953307465100432</v>
      </c>
      <c r="I48">
        <f t="shared" si="17"/>
        <v>1.0288639547033587</v>
      </c>
      <c r="J48">
        <f t="shared" si="18"/>
        <v>6.4492203698456176</v>
      </c>
      <c r="L48">
        <f>ABS(100-H48*100/$H$47)</f>
        <v>3.6183031047385299</v>
      </c>
      <c r="M48">
        <f>TTEST($C$47:$E$47,C48:E48,2,1)</f>
        <v>0.68219931496604436</v>
      </c>
    </row>
    <row r="52" spans="6:12" x14ac:dyDescent="0.3">
      <c r="G52" t="s">
        <v>47</v>
      </c>
    </row>
    <row r="53" spans="6:12" x14ac:dyDescent="0.3">
      <c r="H53" t="s">
        <v>17</v>
      </c>
      <c r="I53" t="s">
        <v>113</v>
      </c>
      <c r="L53" t="s">
        <v>107</v>
      </c>
    </row>
    <row r="54" spans="6:12" x14ac:dyDescent="0.3">
      <c r="F54" t="s">
        <v>117</v>
      </c>
      <c r="G54" t="s">
        <v>13</v>
      </c>
      <c r="H54">
        <v>44.053497677446387</v>
      </c>
      <c r="I54">
        <v>0.51592961569259044</v>
      </c>
    </row>
    <row r="55" spans="6:12" x14ac:dyDescent="0.3">
      <c r="G55" t="s">
        <v>13</v>
      </c>
      <c r="H55">
        <v>43.083951223594489</v>
      </c>
      <c r="I55">
        <v>0.63853053699743323</v>
      </c>
      <c r="L55">
        <f>ABS(100-H55*100/$H$54)</f>
        <v>2.2008387641562166</v>
      </c>
    </row>
    <row r="56" spans="6:12" x14ac:dyDescent="0.3">
      <c r="F56" t="s">
        <v>114</v>
      </c>
      <c r="G56" t="s">
        <v>114</v>
      </c>
      <c r="H56">
        <v>40.83656095938062</v>
      </c>
      <c r="I56">
        <v>7.007557757911341E-2</v>
      </c>
    </row>
    <row r="57" spans="6:12" x14ac:dyDescent="0.3">
      <c r="G57" t="s">
        <v>114</v>
      </c>
      <c r="H57">
        <v>39.811331053167656</v>
      </c>
      <c r="L57">
        <f>ABS(100-H57*100/$H$56)</f>
        <v>2.5105686721091445</v>
      </c>
    </row>
    <row r="58" spans="6:12" x14ac:dyDescent="0.3">
      <c r="F58" t="s">
        <v>115</v>
      </c>
      <c r="G58" t="s">
        <v>115</v>
      </c>
      <c r="H58">
        <v>33.057704983225939</v>
      </c>
      <c r="I58">
        <v>0.80379016486830923</v>
      </c>
    </row>
    <row r="59" spans="6:12" x14ac:dyDescent="0.3">
      <c r="G59" t="s">
        <v>115</v>
      </c>
      <c r="H59">
        <v>33.464004607027931</v>
      </c>
      <c r="L59">
        <f>ABS(100-H59*100/$H$58)</f>
        <v>1.2290617996868036</v>
      </c>
    </row>
    <row r="60" spans="6:12" x14ac:dyDescent="0.3">
      <c r="F60" t="s">
        <v>116</v>
      </c>
      <c r="G60" t="s">
        <v>116</v>
      </c>
      <c r="H60">
        <v>27.398481749319586</v>
      </c>
      <c r="I60">
        <v>0.61567354491634196</v>
      </c>
    </row>
    <row r="61" spans="6:12" x14ac:dyDescent="0.3">
      <c r="G61" t="s">
        <v>116</v>
      </c>
      <c r="H61">
        <v>26.82020149912017</v>
      </c>
      <c r="L61">
        <f>ABS(100-H61*100/$H$60)</f>
        <v>2.110628813269102</v>
      </c>
    </row>
    <row r="62" spans="6:12" x14ac:dyDescent="0.3">
      <c r="F62" t="s">
        <v>109</v>
      </c>
      <c r="G62" t="s">
        <v>109</v>
      </c>
      <c r="H62">
        <v>16.55221684095994</v>
      </c>
      <c r="I62">
        <v>1.1793036401231167</v>
      </c>
    </row>
    <row r="63" spans="6:12" x14ac:dyDescent="0.3">
      <c r="G63" t="s">
        <v>109</v>
      </c>
      <c r="H63">
        <v>15.953307465100432</v>
      </c>
      <c r="I63">
        <v>1.0288639547033587</v>
      </c>
      <c r="L63">
        <f>ABS(100-H63*100/$H$62)</f>
        <v>3.6183031047385299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SI 1</vt:lpstr>
      <vt:lpstr>Figure SI 2</vt:lpstr>
      <vt:lpstr>Figure SI 6</vt:lpstr>
      <vt:lpstr>Figure SI 7</vt:lpstr>
      <vt:lpstr>Figure SI 9</vt:lpstr>
      <vt:lpstr>Figure SI 10</vt:lpstr>
      <vt:lpstr>Figure SI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Carignano</dc:creator>
  <cp:lastModifiedBy>Alberto Carignano</cp:lastModifiedBy>
  <cp:lastPrinted>2022-02-17T18:48:10Z</cp:lastPrinted>
  <dcterms:created xsi:type="dcterms:W3CDTF">2021-10-09T19:43:50Z</dcterms:created>
  <dcterms:modified xsi:type="dcterms:W3CDTF">2022-02-18T17:08:55Z</dcterms:modified>
</cp:coreProperties>
</file>