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55122CB7-57E3-47E7-8D12-CD8FC068CA44}" xr6:coauthVersionLast="47" xr6:coauthVersionMax="47" xr10:uidLastSave="{00000000-0000-0000-0000-000000000000}"/>
  <bookViews>
    <workbookView xWindow="-108" yWindow="-108" windowWidth="23256" windowHeight="12456" firstSheet="1" activeTab="8" xr2:uid="{04309B13-EF36-4AA6-8981-9F5853643808}"/>
  </bookViews>
  <sheets>
    <sheet name="Tabla_Apertura" sheetId="9" r:id="rId1"/>
    <sheet name="Tabla_Clausura" sheetId="14" r:id="rId2"/>
    <sheet name="Posiciones" sheetId="4" r:id="rId3"/>
    <sheet name="Formaciones" sheetId="10" r:id="rId4"/>
    <sheet name="Jugadores" sheetId="2" r:id="rId5"/>
    <sheet name="Partidos" sheetId="13" r:id="rId6"/>
    <sheet name="Goles" sheetId="11" r:id="rId7"/>
    <sheet name="Acumulado G+A" sheetId="12" r:id="rId8"/>
    <sheet name="Equipos" sheetId="1" r:id="rId9"/>
    <sheet name="DTs" sheetId="7" r:id="rId10"/>
    <sheet name="Estadios" sheetId="6" r:id="rId11"/>
    <sheet name="Arbitros" sheetId="8" r:id="rId12"/>
    <sheet name="Alianza Lima" sheetId="5" r:id="rId13"/>
    <sheet name="Scouting" sheetId="3" r:id="rId14"/>
  </sheets>
  <definedNames>
    <definedName name="_xlnm._FilterDatabase" localSheetId="7" hidden="1">'Acumulado G+A'!$A$1:$Y$46</definedName>
    <definedName name="_xlnm._FilterDatabase" localSheetId="3" hidden="1">Formaciones!$A$1:$G$16</definedName>
    <definedName name="_xlnm._FilterDatabase" localSheetId="6" hidden="1">Goles!$A$1:$Z$69</definedName>
    <definedName name="_xlnm._FilterDatabase" localSheetId="4" hidden="1">Jugadores!$A$1:$W$158</definedName>
    <definedName name="_xlnm._FilterDatabase" localSheetId="2" hidden="1">Posiciones!$A$1:$I$20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1" l="1"/>
  <c r="B21" i="11"/>
  <c r="C21" i="11"/>
  <c r="D21" i="11"/>
  <c r="E21" i="11"/>
  <c r="E30" i="11"/>
  <c r="E37" i="11"/>
  <c r="E6" i="11"/>
  <c r="E59" i="11"/>
  <c r="E10" i="11"/>
  <c r="E28" i="11"/>
  <c r="E69" i="11"/>
  <c r="E11" i="11"/>
  <c r="E16" i="11"/>
  <c r="E24" i="11"/>
  <c r="E43" i="11"/>
  <c r="E50" i="11"/>
  <c r="E17" i="11"/>
  <c r="E31" i="11"/>
  <c r="E55" i="11"/>
  <c r="E3" i="11"/>
  <c r="E7" i="11"/>
  <c r="E12" i="11"/>
  <c r="E22" i="11"/>
  <c r="E4" i="11"/>
  <c r="E8" i="11"/>
  <c r="E15" i="11"/>
  <c r="E18" i="11"/>
  <c r="E23" i="11"/>
  <c r="E32" i="11"/>
  <c r="E56" i="11"/>
  <c r="E9" i="11"/>
  <c r="E13" i="11"/>
  <c r="E19" i="11"/>
  <c r="E26" i="11"/>
  <c r="E33" i="11"/>
  <c r="E5" i="11"/>
  <c r="E14" i="11"/>
  <c r="E20" i="11"/>
  <c r="E27" i="11"/>
  <c r="E25" i="11"/>
  <c r="E29" i="11"/>
  <c r="E34" i="11"/>
  <c r="E35" i="11"/>
  <c r="E36" i="11"/>
  <c r="E38" i="11"/>
  <c r="E39" i="11"/>
  <c r="E40" i="11"/>
  <c r="E41" i="11"/>
  <c r="E42" i="11"/>
  <c r="E44" i="11"/>
  <c r="E45" i="11"/>
  <c r="E46" i="11"/>
  <c r="E47" i="11"/>
  <c r="E48" i="11"/>
  <c r="E49" i="11"/>
  <c r="E51" i="11"/>
  <c r="E52" i="11"/>
  <c r="E53" i="11"/>
  <c r="E54" i="11"/>
  <c r="E57" i="11"/>
  <c r="E58" i="11"/>
  <c r="E60" i="11"/>
  <c r="E61" i="11"/>
  <c r="E62" i="11"/>
  <c r="E63" i="11"/>
  <c r="E65" i="11"/>
  <c r="E66" i="11"/>
  <c r="E67" i="11"/>
  <c r="E68" i="11"/>
  <c r="E70" i="11"/>
  <c r="E71" i="11"/>
  <c r="E64" i="11"/>
  <c r="E2" i="11"/>
  <c r="Z64" i="11"/>
  <c r="B64" i="11"/>
  <c r="C64" i="11"/>
  <c r="D64" i="11"/>
  <c r="Z3" i="11"/>
  <c r="Z4" i="11"/>
  <c r="Z5" i="11"/>
  <c r="Z8" i="11"/>
  <c r="Z7" i="11"/>
  <c r="Z6" i="11"/>
  <c r="Z9" i="11"/>
  <c r="Z11" i="11"/>
  <c r="Z10" i="11"/>
  <c r="Z14" i="11"/>
  <c r="Z13" i="11"/>
  <c r="Z12" i="11"/>
  <c r="Z15" i="11"/>
  <c r="Z19" i="11"/>
  <c r="Z16" i="11"/>
  <c r="Z18" i="11"/>
  <c r="Z20" i="11"/>
  <c r="Z17" i="11"/>
  <c r="Z23" i="11"/>
  <c r="Z22" i="11"/>
  <c r="Z27" i="11"/>
  <c r="Z24" i="11"/>
  <c r="Z26" i="11"/>
  <c r="Z25" i="11"/>
  <c r="Z29" i="11"/>
  <c r="Z28" i="11"/>
  <c r="Z34" i="11"/>
  <c r="Z35" i="11"/>
  <c r="Z30" i="11"/>
  <c r="Z32" i="11"/>
  <c r="Z33" i="11"/>
  <c r="Z31" i="11"/>
  <c r="Z36" i="11"/>
  <c r="Z38" i="11"/>
  <c r="Z39" i="11"/>
  <c r="Z37" i="11"/>
  <c r="Z40" i="11"/>
  <c r="Z41" i="11"/>
  <c r="Z42" i="11"/>
  <c r="Z44" i="11"/>
  <c r="Z45" i="11"/>
  <c r="Z46" i="11"/>
  <c r="Z47" i="11"/>
  <c r="Z48" i="11"/>
  <c r="Z49" i="11"/>
  <c r="Z43" i="11"/>
  <c r="Z51" i="11"/>
  <c r="Z52" i="11"/>
  <c r="Z53" i="11"/>
  <c r="Z54" i="11"/>
  <c r="Z50" i="11"/>
  <c r="Z57" i="11"/>
  <c r="Z56" i="11"/>
  <c r="Z58" i="11"/>
  <c r="Z55" i="11"/>
  <c r="Z60" i="11"/>
  <c r="Z59" i="11"/>
  <c r="Z61" i="11"/>
  <c r="Z62" i="11"/>
  <c r="Z63" i="11"/>
  <c r="Z65" i="11"/>
  <c r="Z66" i="11"/>
  <c r="Z67" i="11"/>
  <c r="Z68" i="11"/>
  <c r="Z70" i="11"/>
  <c r="Z71" i="11"/>
  <c r="Z69" i="11"/>
  <c r="Z2" i="11"/>
  <c r="B3" i="11" l="1"/>
  <c r="C3" i="11"/>
  <c r="D3" i="11"/>
  <c r="B4" i="11"/>
  <c r="C4" i="11"/>
  <c r="D4" i="11"/>
  <c r="B5" i="11"/>
  <c r="C5" i="11"/>
  <c r="D5" i="11"/>
  <c r="B8" i="11"/>
  <c r="C8" i="11"/>
  <c r="D8" i="11"/>
  <c r="B7" i="11"/>
  <c r="C7" i="11"/>
  <c r="D7" i="11"/>
  <c r="B6" i="11"/>
  <c r="C6" i="11"/>
  <c r="D6" i="11"/>
  <c r="B9" i="11"/>
  <c r="C9" i="11"/>
  <c r="D9" i="11"/>
  <c r="B11" i="11"/>
  <c r="C11" i="11"/>
  <c r="D11" i="11"/>
  <c r="B10" i="11"/>
  <c r="C10" i="11"/>
  <c r="D10" i="11"/>
  <c r="B14" i="11"/>
  <c r="C14" i="11"/>
  <c r="D14" i="11"/>
  <c r="B13" i="11"/>
  <c r="C13" i="11"/>
  <c r="D13" i="11"/>
  <c r="B12" i="11"/>
  <c r="C12" i="11"/>
  <c r="D12" i="11"/>
  <c r="B15" i="11"/>
  <c r="C15" i="11"/>
  <c r="D15" i="11"/>
  <c r="B19" i="11"/>
  <c r="C19" i="11"/>
  <c r="D19" i="11"/>
  <c r="B16" i="11"/>
  <c r="C16" i="11"/>
  <c r="D16" i="11"/>
  <c r="B18" i="11"/>
  <c r="C18" i="11"/>
  <c r="D18" i="11"/>
  <c r="B20" i="11"/>
  <c r="C20" i="11"/>
  <c r="D20" i="11"/>
  <c r="B17" i="11"/>
  <c r="C17" i="11"/>
  <c r="D17" i="11"/>
  <c r="B23" i="11"/>
  <c r="C23" i="11"/>
  <c r="D23" i="11"/>
  <c r="B22" i="11"/>
  <c r="C22" i="11"/>
  <c r="D22" i="11"/>
  <c r="B27" i="11"/>
  <c r="C27" i="11"/>
  <c r="D27" i="11"/>
  <c r="B24" i="11"/>
  <c r="C24" i="11"/>
  <c r="D24" i="11"/>
  <c r="B26" i="11"/>
  <c r="C26" i="11"/>
  <c r="D26" i="11"/>
  <c r="B25" i="11"/>
  <c r="C25" i="11"/>
  <c r="D25" i="11"/>
  <c r="B29" i="11"/>
  <c r="C29" i="11"/>
  <c r="D29" i="11"/>
  <c r="B28" i="11"/>
  <c r="C28" i="11"/>
  <c r="D28" i="11"/>
  <c r="B34" i="11"/>
  <c r="C34" i="11"/>
  <c r="D34" i="11"/>
  <c r="B35" i="11"/>
  <c r="C35" i="11"/>
  <c r="D35" i="11"/>
  <c r="B30" i="11"/>
  <c r="C30" i="11"/>
  <c r="D30" i="11"/>
  <c r="B32" i="11"/>
  <c r="C32" i="11"/>
  <c r="D32" i="11"/>
  <c r="B33" i="11"/>
  <c r="C33" i="11"/>
  <c r="D33" i="11"/>
  <c r="B31" i="11"/>
  <c r="C31" i="11"/>
  <c r="D31" i="11"/>
  <c r="B36" i="11"/>
  <c r="C36" i="11"/>
  <c r="D36" i="11"/>
  <c r="B38" i="11"/>
  <c r="C38" i="11"/>
  <c r="D38" i="11"/>
  <c r="B39" i="11"/>
  <c r="C39" i="11"/>
  <c r="D39" i="11"/>
  <c r="B37" i="11"/>
  <c r="C37" i="11"/>
  <c r="D37" i="11"/>
  <c r="B40" i="11"/>
  <c r="C40" i="11"/>
  <c r="D40" i="11"/>
  <c r="B41" i="11"/>
  <c r="C41" i="11"/>
  <c r="D41" i="11"/>
  <c r="B42" i="11"/>
  <c r="C42" i="11"/>
  <c r="D42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43" i="11"/>
  <c r="C43" i="11"/>
  <c r="D43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0" i="11"/>
  <c r="C50" i="11"/>
  <c r="D50" i="11"/>
  <c r="B57" i="11"/>
  <c r="C57" i="11"/>
  <c r="D57" i="11"/>
  <c r="B56" i="11"/>
  <c r="C56" i="11"/>
  <c r="D56" i="11"/>
  <c r="B58" i="11"/>
  <c r="C58" i="11"/>
  <c r="D58" i="11"/>
  <c r="B55" i="11"/>
  <c r="C55" i="11"/>
  <c r="D55" i="11"/>
  <c r="B60" i="11"/>
  <c r="C60" i="11"/>
  <c r="D60" i="11"/>
  <c r="B59" i="11"/>
  <c r="C59" i="11"/>
  <c r="D59" i="11"/>
  <c r="B61" i="11"/>
  <c r="C61" i="11"/>
  <c r="D61" i="11"/>
  <c r="B62" i="11"/>
  <c r="C62" i="11"/>
  <c r="D62" i="11"/>
  <c r="B63" i="11"/>
  <c r="C63" i="11"/>
  <c r="D63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70" i="11"/>
  <c r="C70" i="11"/>
  <c r="D70" i="11"/>
  <c r="B71" i="11"/>
  <c r="C71" i="11"/>
  <c r="D71" i="11"/>
  <c r="B69" i="11"/>
  <c r="C69" i="11"/>
  <c r="D69" i="11"/>
  <c r="C2" i="11"/>
  <c r="D2" i="11"/>
  <c r="B2" i="11"/>
  <c r="C158" i="2"/>
  <c r="C157" i="2"/>
  <c r="C156" i="2"/>
  <c r="C152" i="2"/>
  <c r="C151" i="2"/>
  <c r="C150" i="2"/>
  <c r="C149" i="2"/>
  <c r="C148" i="2"/>
  <c r="C147" i="2"/>
  <c r="C141" i="2"/>
  <c r="C140" i="2"/>
  <c r="C139" i="2"/>
  <c r="C138" i="2"/>
  <c r="C137" i="2"/>
  <c r="C131" i="2"/>
  <c r="C130" i="2"/>
  <c r="C129" i="2"/>
  <c r="C128" i="2"/>
  <c r="C123" i="2"/>
  <c r="C122" i="2"/>
  <c r="C121" i="2"/>
  <c r="C120" i="2"/>
  <c r="C119" i="2"/>
  <c r="C113" i="2"/>
  <c r="C112" i="2"/>
  <c r="C111" i="2"/>
  <c r="C110" i="2"/>
  <c r="C109" i="2"/>
  <c r="C101" i="2"/>
  <c r="C100" i="2"/>
  <c r="C99" i="2"/>
  <c r="C98" i="2"/>
  <c r="C97" i="2"/>
  <c r="C96" i="2"/>
  <c r="C94" i="2"/>
  <c r="C93" i="2"/>
  <c r="C92" i="2"/>
  <c r="C91" i="2"/>
  <c r="C88" i="2"/>
  <c r="C87" i="2"/>
  <c r="C86" i="2"/>
  <c r="C85" i="2"/>
  <c r="C81" i="2"/>
  <c r="C80" i="2"/>
  <c r="C79" i="2"/>
  <c r="C78" i="2"/>
  <c r="C76" i="2"/>
  <c r="C75" i="2"/>
  <c r="C68" i="2"/>
  <c r="C67" i="2"/>
  <c r="C66" i="2"/>
  <c r="C65" i="2"/>
  <c r="C64" i="2"/>
  <c r="C61" i="2"/>
  <c r="C60" i="2"/>
  <c r="C59" i="2"/>
  <c r="C58" i="2"/>
  <c r="C51" i="2"/>
  <c r="C50" i="2"/>
  <c r="C49" i="2"/>
  <c r="C46" i="2"/>
  <c r="C45" i="2"/>
  <c r="C44" i="2"/>
  <c r="C43" i="2"/>
  <c r="C42" i="2"/>
  <c r="C36" i="2"/>
  <c r="C35" i="2"/>
  <c r="C34" i="2"/>
  <c r="C33" i="2"/>
  <c r="C32" i="2"/>
  <c r="C31" i="2"/>
  <c r="C29" i="2"/>
  <c r="C28" i="2"/>
  <c r="C27" i="2"/>
  <c r="C26" i="2"/>
  <c r="C25" i="2"/>
  <c r="C19" i="2"/>
  <c r="C18" i="2"/>
  <c r="C17" i="2"/>
  <c r="C16" i="2"/>
  <c r="C11" i="2"/>
  <c r="C10" i="2"/>
  <c r="C9" i="2"/>
  <c r="C8" i="2"/>
  <c r="C7" i="2"/>
  <c r="B6" i="2"/>
  <c r="C6" i="2"/>
  <c r="B7" i="2"/>
  <c r="B8" i="2"/>
  <c r="B9" i="2"/>
  <c r="B10" i="2"/>
  <c r="B11" i="2"/>
  <c r="B16" i="2"/>
  <c r="B17" i="2"/>
  <c r="B18" i="2"/>
  <c r="B19" i="2"/>
  <c r="B25" i="2"/>
  <c r="B26" i="2"/>
  <c r="B27" i="2"/>
  <c r="B28" i="2"/>
  <c r="B29" i="2"/>
  <c r="B31" i="2"/>
  <c r="B32" i="2"/>
  <c r="B33" i="2"/>
  <c r="B34" i="2"/>
  <c r="B35" i="2"/>
  <c r="B36" i="2"/>
  <c r="B42" i="2"/>
  <c r="B43" i="2"/>
  <c r="B44" i="2"/>
  <c r="B45" i="2"/>
  <c r="B46" i="2"/>
  <c r="B49" i="2"/>
  <c r="B50" i="2"/>
  <c r="B51" i="2"/>
  <c r="B58" i="2"/>
  <c r="B59" i="2"/>
  <c r="B60" i="2"/>
  <c r="B61" i="2"/>
  <c r="B64" i="2"/>
  <c r="B65" i="2"/>
  <c r="B66" i="2"/>
  <c r="B67" i="2"/>
  <c r="B68" i="2"/>
  <c r="B75" i="2"/>
  <c r="B76" i="2"/>
  <c r="B78" i="2"/>
  <c r="B79" i="2"/>
  <c r="B80" i="2"/>
  <c r="B81" i="2"/>
  <c r="B85" i="2"/>
  <c r="B86" i="2"/>
  <c r="B87" i="2"/>
  <c r="B88" i="2"/>
  <c r="B91" i="2"/>
  <c r="B92" i="2"/>
  <c r="B93" i="2"/>
  <c r="B94" i="2"/>
  <c r="B96" i="2"/>
  <c r="B97" i="2"/>
  <c r="B98" i="2"/>
  <c r="B99" i="2"/>
  <c r="B100" i="2"/>
  <c r="B101" i="2"/>
  <c r="B109" i="2"/>
  <c r="B110" i="2"/>
  <c r="B111" i="2"/>
  <c r="B112" i="2"/>
  <c r="B113" i="2"/>
  <c r="B119" i="2"/>
  <c r="B120" i="2"/>
  <c r="B121" i="2"/>
  <c r="B122" i="2"/>
  <c r="B123" i="2"/>
  <c r="B128" i="2"/>
  <c r="B129" i="2"/>
  <c r="B130" i="2"/>
  <c r="B131" i="2"/>
  <c r="B137" i="2"/>
  <c r="B138" i="2"/>
  <c r="B139" i="2"/>
  <c r="B140" i="2"/>
  <c r="B141" i="2"/>
  <c r="B147" i="2"/>
  <c r="B148" i="2"/>
  <c r="B149" i="2"/>
  <c r="B150" i="2"/>
  <c r="B151" i="2"/>
  <c r="B152" i="2"/>
  <c r="B156" i="2"/>
  <c r="B157" i="2"/>
  <c r="B158" i="2"/>
  <c r="H5" i="1" l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K6" i="3" l="1"/>
  <c r="K14" i="3"/>
  <c r="K13" i="3"/>
  <c r="K4" i="3"/>
  <c r="K3" i="3"/>
</calcChain>
</file>

<file path=xl/sharedStrings.xml><?xml version="1.0" encoding="utf-8"?>
<sst xmlns="http://schemas.openxmlformats.org/spreadsheetml/2006/main" count="3418" uniqueCount="1095">
  <si>
    <t>ADT</t>
  </si>
  <si>
    <t>Alianza Lima</t>
  </si>
  <si>
    <t>Piero</t>
  </si>
  <si>
    <t>Cari</t>
  </si>
  <si>
    <t>Rodrigo</t>
  </si>
  <si>
    <t>Vilca</t>
  </si>
  <si>
    <t>Atlético Grau</t>
  </si>
  <si>
    <t>Hernán</t>
  </si>
  <si>
    <t>Lupú</t>
  </si>
  <si>
    <t>Edad</t>
  </si>
  <si>
    <t>Equipo</t>
  </si>
  <si>
    <t>Alianza Atlético</t>
  </si>
  <si>
    <t>Guillermo</t>
  </si>
  <si>
    <t>Larios</t>
  </si>
  <si>
    <t>Sebastián</t>
  </si>
  <si>
    <t>Aranda</t>
  </si>
  <si>
    <t>André</t>
  </si>
  <si>
    <t>Vásquez</t>
  </si>
  <si>
    <t>Diego</t>
  </si>
  <si>
    <t>Soto</t>
  </si>
  <si>
    <t>Cristian</t>
  </si>
  <si>
    <t>Neira</t>
  </si>
  <si>
    <t>Abraham</t>
  </si>
  <si>
    <t>Aguinaga</t>
  </si>
  <si>
    <t>Alvaro</t>
  </si>
  <si>
    <t>Rojas</t>
  </si>
  <si>
    <t>Manzaneda</t>
  </si>
  <si>
    <t>José</t>
  </si>
  <si>
    <t>Magallanes</t>
  </si>
  <si>
    <t>Vidales</t>
  </si>
  <si>
    <t>D'Alessandro</t>
  </si>
  <si>
    <t>Montenegro</t>
  </si>
  <si>
    <t>Carlos</t>
  </si>
  <si>
    <t>Cabello</t>
  </si>
  <si>
    <t>Cedrón</t>
  </si>
  <si>
    <t>Alejandro</t>
  </si>
  <si>
    <t>Hohberg</t>
  </si>
  <si>
    <t>Rick</t>
  </si>
  <si>
    <t>Campodónico</t>
  </si>
  <si>
    <t>Kevin</t>
  </si>
  <si>
    <t>Sandoval</t>
  </si>
  <si>
    <t>Erinson</t>
  </si>
  <si>
    <t>Ramírez</t>
  </si>
  <si>
    <t>Flores</t>
  </si>
  <si>
    <t>Jairo</t>
  </si>
  <si>
    <t>Concha</t>
  </si>
  <si>
    <t>Alex</t>
  </si>
  <si>
    <t>Valera</t>
  </si>
  <si>
    <t>Edison</t>
  </si>
  <si>
    <t>Barcos</t>
  </si>
  <si>
    <t>Paolo</t>
  </si>
  <si>
    <t>Guerrero</t>
  </si>
  <si>
    <t>Fecha_Nacimiento</t>
  </si>
  <si>
    <t>Sport Boys</t>
  </si>
  <si>
    <t>UTC</t>
  </si>
  <si>
    <t>Cienciano</t>
  </si>
  <si>
    <t>Comerciantes Unidos</t>
  </si>
  <si>
    <t>Deportivo Binacional</t>
  </si>
  <si>
    <t>Juan Pablo II College</t>
  </si>
  <si>
    <t>Los Chankas</t>
  </si>
  <si>
    <t>Sport Huancayo</t>
  </si>
  <si>
    <t>Alianza Universidad</t>
  </si>
  <si>
    <t>Deportivo Garcilaso</t>
  </si>
  <si>
    <t>Universitario</t>
  </si>
  <si>
    <t>Nacionalidad</t>
  </si>
  <si>
    <t>Extranjero</t>
  </si>
  <si>
    <t>Perú</t>
  </si>
  <si>
    <t>Cauteruccio</t>
  </si>
  <si>
    <t>Sporting Cristal</t>
  </si>
  <si>
    <t>Uruguay</t>
  </si>
  <si>
    <t>Apellido</t>
  </si>
  <si>
    <t>Nombre</t>
  </si>
  <si>
    <t>Altura</t>
  </si>
  <si>
    <t>Inicio_Contrato</t>
  </si>
  <si>
    <t>Fin_Contrato</t>
  </si>
  <si>
    <t>Valor</t>
  </si>
  <si>
    <t>Valor_Mercado</t>
  </si>
  <si>
    <t>Posicion</t>
  </si>
  <si>
    <t>Kenji</t>
  </si>
  <si>
    <t>Cabrera</t>
  </si>
  <si>
    <t>Bordacahar</t>
  </si>
  <si>
    <t>M. Pivote</t>
  </si>
  <si>
    <t>M. Enganche</t>
  </si>
  <si>
    <t>C. Derecho</t>
  </si>
  <si>
    <t>Renato</t>
  </si>
  <si>
    <t>Ibarra</t>
  </si>
  <si>
    <t>IDV</t>
  </si>
  <si>
    <t>Ecuador</t>
  </si>
  <si>
    <t>Derecho</t>
  </si>
  <si>
    <t>Pablo</t>
  </si>
  <si>
    <t>Vegetti</t>
  </si>
  <si>
    <t>Vasco da Gama</t>
  </si>
  <si>
    <t>Brasil</t>
  </si>
  <si>
    <t>Argentina</t>
  </si>
  <si>
    <t>Pais</t>
  </si>
  <si>
    <t>Fecha Nacimiento</t>
  </si>
  <si>
    <t>Pie preferido</t>
  </si>
  <si>
    <t>Nicolás</t>
  </si>
  <si>
    <t>Morgantini</t>
  </si>
  <si>
    <t>Leonel</t>
  </si>
  <si>
    <t>Quiñonez</t>
  </si>
  <si>
    <t>LDU</t>
  </si>
  <si>
    <t>Lanús</t>
  </si>
  <si>
    <t>Londoño</t>
  </si>
  <si>
    <t>Atlético Bucaramanga</t>
  </si>
  <si>
    <t>Colombia</t>
  </si>
  <si>
    <t>Rivero</t>
  </si>
  <si>
    <t>Cruz Azul</t>
  </si>
  <si>
    <t>México</t>
  </si>
  <si>
    <t>Ignacio</t>
  </si>
  <si>
    <t>Quintero</t>
  </si>
  <si>
    <t>Iván</t>
  </si>
  <si>
    <t>Libertad</t>
  </si>
  <si>
    <t>Paraguay</t>
  </si>
  <si>
    <t>Hugo</t>
  </si>
  <si>
    <t>Rodallega</t>
  </si>
  <si>
    <t>Independiente Santa Fe</t>
  </si>
  <si>
    <t>Frank</t>
  </si>
  <si>
    <t>Castañeda</t>
  </si>
  <si>
    <t>Francisco</t>
  </si>
  <si>
    <t>Da Costa</t>
  </si>
  <si>
    <t>Cerro Porteño</t>
  </si>
  <si>
    <t>Eric</t>
  </si>
  <si>
    <t>Remedi</t>
  </si>
  <si>
    <t>Peñarol</t>
  </si>
  <si>
    <t>Angel</t>
  </si>
  <si>
    <t>Cardozo</t>
  </si>
  <si>
    <t>Aldair</t>
  </si>
  <si>
    <t>Quintana</t>
  </si>
  <si>
    <t>Izquierdo</t>
  </si>
  <si>
    <t>Listo</t>
  </si>
  <si>
    <t>Der.</t>
  </si>
  <si>
    <t>Izq.</t>
  </si>
  <si>
    <t>E. Izquierdo</t>
  </si>
  <si>
    <t>Posicion S_1</t>
  </si>
  <si>
    <t>Posicion S_2</t>
  </si>
  <si>
    <t>E. Derecho</t>
  </si>
  <si>
    <t>L. Derecho</t>
  </si>
  <si>
    <t>L. Izquierdo</t>
  </si>
  <si>
    <t>Melgar</t>
  </si>
  <si>
    <t>Cusco FC</t>
  </si>
  <si>
    <t>Ayacucho FC</t>
  </si>
  <si>
    <t>Marlon</t>
  </si>
  <si>
    <t>Irven</t>
  </si>
  <si>
    <t>Ávila</t>
  </si>
  <si>
    <t>Rivera</t>
  </si>
  <si>
    <t>Ugarriza</t>
  </si>
  <si>
    <t>Jose</t>
  </si>
  <si>
    <t>Gonzales Zela</t>
  </si>
  <si>
    <t>Maxloren</t>
  </si>
  <si>
    <t>Castro</t>
  </si>
  <si>
    <t>Raúl</t>
  </si>
  <si>
    <t>Ruidiaz</t>
  </si>
  <si>
    <t>Luis</t>
  </si>
  <si>
    <t>Urruti</t>
  </si>
  <si>
    <t>Juan</t>
  </si>
  <si>
    <t>Lucumí</t>
  </si>
  <si>
    <t>Matías</t>
  </si>
  <si>
    <t>Lazo</t>
  </si>
  <si>
    <t>Mariano</t>
  </si>
  <si>
    <t>Barreda</t>
  </si>
  <si>
    <t>Percy</t>
  </si>
  <si>
    <t>Liza</t>
  </si>
  <si>
    <t>DC</t>
  </si>
  <si>
    <t>CRD</t>
  </si>
  <si>
    <t>EXI</t>
  </si>
  <si>
    <t>EXD</t>
  </si>
  <si>
    <t>LD</t>
  </si>
  <si>
    <t>LI</t>
  </si>
  <si>
    <t>MCX</t>
  </si>
  <si>
    <t>MCD</t>
  </si>
  <si>
    <t>Arquero</t>
  </si>
  <si>
    <t>Portero</t>
  </si>
  <si>
    <t>D. Central Izq.</t>
  </si>
  <si>
    <t>Defensa</t>
  </si>
  <si>
    <t>D. Central Der.</t>
  </si>
  <si>
    <t>DFCI</t>
  </si>
  <si>
    <t>DFCD</t>
  </si>
  <si>
    <t>CA</t>
  </si>
  <si>
    <t>Central Atrasado</t>
  </si>
  <si>
    <t>LIB</t>
  </si>
  <si>
    <t>Líbero</t>
  </si>
  <si>
    <t>Mediocampo</t>
  </si>
  <si>
    <t>M. Central</t>
  </si>
  <si>
    <t>MC</t>
  </si>
  <si>
    <t>M. Izquierdo</t>
  </si>
  <si>
    <t>MI</t>
  </si>
  <si>
    <t>M. Derecho</t>
  </si>
  <si>
    <t>MD</t>
  </si>
  <si>
    <t>C. Izquierdo</t>
  </si>
  <si>
    <t>Lateral Izquierdo</t>
  </si>
  <si>
    <t>Lateral Derecho</t>
  </si>
  <si>
    <t>Defensa Central Izquierdo</t>
  </si>
  <si>
    <t>Defensa Central Derecho</t>
  </si>
  <si>
    <t>Defensa Central Atrasado</t>
  </si>
  <si>
    <t>Medio Pivote</t>
  </si>
  <si>
    <t>Volante Izquierdo</t>
  </si>
  <si>
    <t>Volante Derecho</t>
  </si>
  <si>
    <t>Enganche</t>
  </si>
  <si>
    <t>Carrilero Izquierdo</t>
  </si>
  <si>
    <t>Carrilero Derecho</t>
  </si>
  <si>
    <t>CRI</t>
  </si>
  <si>
    <t>Extremo Izquierdo</t>
  </si>
  <si>
    <t>Ataque</t>
  </si>
  <si>
    <t>Extremo Derecho</t>
  </si>
  <si>
    <t>DL</t>
  </si>
  <si>
    <t>Delantero Libre</t>
  </si>
  <si>
    <t>Falso 9</t>
  </si>
  <si>
    <t>MP</t>
  </si>
  <si>
    <t>Nombre_Completo</t>
  </si>
  <si>
    <t>Nombre_Corto</t>
  </si>
  <si>
    <t>Nombre_Posicion</t>
  </si>
  <si>
    <t>Nombre_Pos</t>
  </si>
  <si>
    <t>Sigla_Pos</t>
  </si>
  <si>
    <t>Zona</t>
  </si>
  <si>
    <t>ID_Posicion</t>
  </si>
  <si>
    <t>Mediocentro Mixto</t>
  </si>
  <si>
    <t>Box to Box</t>
  </si>
  <si>
    <t>R. Lagos</t>
  </si>
  <si>
    <t>F. Gaibor</t>
  </si>
  <si>
    <t>E. Noriega</t>
  </si>
  <si>
    <t>J. Castillo</t>
  </si>
  <si>
    <t>A. Cantero</t>
  </si>
  <si>
    <t>J. D'Arrigo</t>
  </si>
  <si>
    <t>J. Velásquez</t>
  </si>
  <si>
    <t>Á. Campos</t>
  </si>
  <si>
    <t>P. Guerrero</t>
  </si>
  <si>
    <t>K. Quevedo</t>
  </si>
  <si>
    <t>J. P. Archimbaud</t>
  </si>
  <si>
    <t>R. Garces</t>
  </si>
  <si>
    <t>G. Viscarra</t>
  </si>
  <si>
    <t>C. Zambrano</t>
  </si>
  <si>
    <t>M. Huaman</t>
  </si>
  <si>
    <t>G. Enrique</t>
  </si>
  <si>
    <t>P. Ceppelini</t>
  </si>
  <si>
    <t>E. Castillo</t>
  </si>
  <si>
    <t>M. Succar</t>
  </si>
  <si>
    <t>H. Barcos</t>
  </si>
  <si>
    <t>M. Trauco</t>
  </si>
  <si>
    <t>P. Lavandeira</t>
  </si>
  <si>
    <t>J. Delgado</t>
  </si>
  <si>
    <t>G. Aguirre</t>
  </si>
  <si>
    <t>B. Soyer</t>
  </si>
  <si>
    <t>C. Gómez</t>
  </si>
  <si>
    <t>P. Cari</t>
  </si>
  <si>
    <t>ADC Juan Pablo II</t>
  </si>
  <si>
    <t>Alianza Atlético de Sullana</t>
  </si>
  <si>
    <t>Asociación Deportiva Tarma</t>
  </si>
  <si>
    <t>Ayacucho</t>
  </si>
  <si>
    <t>Club Atlético Grau</t>
  </si>
  <si>
    <t>Ian</t>
  </si>
  <si>
    <t>Wisdom</t>
  </si>
  <si>
    <t>Catriel</t>
  </si>
  <si>
    <t>Cabellos</t>
  </si>
  <si>
    <t>S. Gonzales Zela</t>
  </si>
  <si>
    <t>Pedro</t>
  </si>
  <si>
    <t>Diaz</t>
  </si>
  <si>
    <t>Erustes</t>
  </si>
  <si>
    <t>Llontop</t>
  </si>
  <si>
    <t>Mathias</t>
  </si>
  <si>
    <t>Erick</t>
  </si>
  <si>
    <t>Gonzales</t>
  </si>
  <si>
    <t>E. A. Fernández</t>
  </si>
  <si>
    <t>Enzo</t>
  </si>
  <si>
    <t>Villar</t>
  </si>
  <si>
    <t>R. Ruidíaz</t>
  </si>
  <si>
    <t>J. Vidales</t>
  </si>
  <si>
    <t>C. Cabello</t>
  </si>
  <si>
    <t>V. Cedrón</t>
  </si>
  <si>
    <t>D. Montenegro</t>
  </si>
  <si>
    <t>H. Lupú</t>
  </si>
  <si>
    <t>G. Larios</t>
  </si>
  <si>
    <t>R. Campodonico</t>
  </si>
  <si>
    <t>D. Soto</t>
  </si>
  <si>
    <t>R. Vilca</t>
  </si>
  <si>
    <t>J. Lucumí</t>
  </si>
  <si>
    <t>C. Neira</t>
  </si>
  <si>
    <t>M. Ruidías</t>
  </si>
  <si>
    <t>A. Aguinaga</t>
  </si>
  <si>
    <t>K. Sandoval</t>
  </si>
  <si>
    <t>A. Ugarriza</t>
  </si>
  <si>
    <t>A. Rojas</t>
  </si>
  <si>
    <t>J. M. Manzaneda</t>
  </si>
  <si>
    <t>M. Barreda</t>
  </si>
  <si>
    <t>P. Liza</t>
  </si>
  <si>
    <t>C. Bordacahar</t>
  </si>
  <si>
    <t>K. Cabrera</t>
  </si>
  <si>
    <t>M. Lazo</t>
  </si>
  <si>
    <t>L. Urruti</t>
  </si>
  <si>
    <t>A. Hohberg</t>
  </si>
  <si>
    <t>S. Aranda</t>
  </si>
  <si>
    <t>P. Magallanes</t>
  </si>
  <si>
    <t>I. Ávila</t>
  </si>
  <si>
    <t>M. Cauteruccio</t>
  </si>
  <si>
    <t>M. Castro</t>
  </si>
  <si>
    <t>J. Rivera</t>
  </si>
  <si>
    <t>J. Concha</t>
  </si>
  <si>
    <t>A. Valera</t>
  </si>
  <si>
    <t>E. Flores</t>
  </si>
  <si>
    <t>A. Vasquez</t>
  </si>
  <si>
    <t>E. Ramirez</t>
  </si>
  <si>
    <t>J. Bolivar</t>
  </si>
  <si>
    <t>I. Wisdom</t>
  </si>
  <si>
    <t>C. Cabellos</t>
  </si>
  <si>
    <t>P. Diaz</t>
  </si>
  <si>
    <t>P. Erustes</t>
  </si>
  <si>
    <t>M. Llontop</t>
  </si>
  <si>
    <t>E. Gonzales</t>
  </si>
  <si>
    <t>E. Villar</t>
  </si>
  <si>
    <t>Rol_Ofensivo</t>
  </si>
  <si>
    <t>Rol_Defensivo</t>
  </si>
  <si>
    <t>Rol_Apoyo</t>
  </si>
  <si>
    <t>Lado</t>
  </si>
  <si>
    <t>Central</t>
  </si>
  <si>
    <t>Medio Central</t>
  </si>
  <si>
    <t>Delantero Central</t>
  </si>
  <si>
    <t>Club Sporting Cristal</t>
  </si>
  <si>
    <t>Los Chankas CYC</t>
  </si>
  <si>
    <t>Universidad Técnica de Cajamarca</t>
  </si>
  <si>
    <t>Ciudad_Nacimiento</t>
  </si>
  <si>
    <t>Buenos Aires</t>
  </si>
  <si>
    <t>Lima</t>
  </si>
  <si>
    <t>Pisco</t>
  </si>
  <si>
    <t>Chicama</t>
  </si>
  <si>
    <t>Departamento</t>
  </si>
  <si>
    <t>La Libertad</t>
  </si>
  <si>
    <t>Ica</t>
  </si>
  <si>
    <t>GK</t>
  </si>
  <si>
    <t>Garín</t>
  </si>
  <si>
    <t>ED</t>
  </si>
  <si>
    <t>Tumbes</t>
  </si>
  <si>
    <t>San Juan</t>
  </si>
  <si>
    <t>Edu</t>
  </si>
  <si>
    <t>Huancayo</t>
  </si>
  <si>
    <t>Callao</t>
  </si>
  <si>
    <t>Trujillo</t>
  </si>
  <si>
    <t>Santiago de Chile</t>
  </si>
  <si>
    <t>Bell Ville</t>
  </si>
  <si>
    <t>Córdoba</t>
  </si>
  <si>
    <t>Tacna</t>
  </si>
  <si>
    <t>Chiclayo</t>
  </si>
  <si>
    <t>Lambayeque</t>
  </si>
  <si>
    <t>Santiago de Cali</t>
  </si>
  <si>
    <t>Cali</t>
  </si>
  <si>
    <t>Moyobamba</t>
  </si>
  <si>
    <t>San Martín</t>
  </si>
  <si>
    <t>Ruidías</t>
  </si>
  <si>
    <t>Arequipa</t>
  </si>
  <si>
    <t>Christian</t>
  </si>
  <si>
    <t>Cueva</t>
  </si>
  <si>
    <t>Emelec</t>
  </si>
  <si>
    <t>Chimbote</t>
  </si>
  <si>
    <t>Áncash</t>
  </si>
  <si>
    <t>Laprida</t>
  </si>
  <si>
    <t>Shiga</t>
  </si>
  <si>
    <t>Kansai</t>
  </si>
  <si>
    <t>Conchillas</t>
  </si>
  <si>
    <t>Colonia</t>
  </si>
  <si>
    <t>Huánuco</t>
  </si>
  <si>
    <t>Montevideo</t>
  </si>
  <si>
    <t>Tarapoto</t>
  </si>
  <si>
    <t>Pomalca</t>
  </si>
  <si>
    <t>ID_Equipo</t>
  </si>
  <si>
    <t>ID_Estadio_Principal</t>
  </si>
  <si>
    <t>Ciudad</t>
  </si>
  <si>
    <t>Tarma</t>
  </si>
  <si>
    <t>Junín</t>
  </si>
  <si>
    <t>Sullana</t>
  </si>
  <si>
    <t>Cajamarca</t>
  </si>
  <si>
    <t>Piura</t>
  </si>
  <si>
    <t>Andahuaylas</t>
  </si>
  <si>
    <t>Apurímac</t>
  </si>
  <si>
    <t>Cusco</t>
  </si>
  <si>
    <t>Chongoyape</t>
  </si>
  <si>
    <t>Cutervo</t>
  </si>
  <si>
    <t>Juliaca</t>
  </si>
  <si>
    <t>Puno</t>
  </si>
  <si>
    <t>ID_Estadio</t>
  </si>
  <si>
    <t>Estadio</t>
  </si>
  <si>
    <t>Monumental</t>
  </si>
  <si>
    <t>Ate</t>
  </si>
  <si>
    <t>Miguel Grau</t>
  </si>
  <si>
    <t>Bellavista</t>
  </si>
  <si>
    <t>CD Juan Pablo II</t>
  </si>
  <si>
    <t>Alejandro Villanueva</t>
  </si>
  <si>
    <t>La Victoria</t>
  </si>
  <si>
    <t>Estadio Nacional</t>
  </si>
  <si>
    <t>Alberto Gallardo</t>
  </si>
  <si>
    <t>Rímac</t>
  </si>
  <si>
    <t>Campeones del 36</t>
  </si>
  <si>
    <t>Mansiche</t>
  </si>
  <si>
    <t>Heraclio Tapia</t>
  </si>
  <si>
    <t>Monumental de la UNSA</t>
  </si>
  <si>
    <t>Germán Contreras Jara</t>
  </si>
  <si>
    <t>Cajabamba</t>
  </si>
  <si>
    <t>Manuel Molina Robles</t>
  </si>
  <si>
    <t>Huanta</t>
  </si>
  <si>
    <t>Unión Tarma</t>
  </si>
  <si>
    <t>IPD Huancayo</t>
  </si>
  <si>
    <t>Inca Garcilaso de la Vega</t>
  </si>
  <si>
    <t>Guillermo Briceño Rosamedina</t>
  </si>
  <si>
    <t>Aforo</t>
  </si>
  <si>
    <t>Municipal de Bernal</t>
  </si>
  <si>
    <t>ID_Arbitro</t>
  </si>
  <si>
    <t>Nombre_Arbitro</t>
  </si>
  <si>
    <t>Arbitro Principal</t>
  </si>
  <si>
    <t>VAR</t>
  </si>
  <si>
    <t>Augusto Menéndez</t>
  </si>
  <si>
    <t>Bruno Pérez</t>
  </si>
  <si>
    <t>César García</t>
  </si>
  <si>
    <t>Cristhian Santos</t>
  </si>
  <si>
    <t>Daniel Ureta</t>
  </si>
  <si>
    <t>David Huamán</t>
  </si>
  <si>
    <t>Diego Haro</t>
  </si>
  <si>
    <t>Edwin Ordoñez</t>
  </si>
  <si>
    <t>Hibert Villegas</t>
  </si>
  <si>
    <t>Ítalo Gonzales</t>
  </si>
  <si>
    <t>Jesús Cartagena</t>
  </si>
  <si>
    <t>Joel Alarcón</t>
  </si>
  <si>
    <t>Jonathan Zamora</t>
  </si>
  <si>
    <t>Jordi Espinoza</t>
  </si>
  <si>
    <t>Julio Quiroz</t>
  </si>
  <si>
    <t>Kevin Ortega</t>
  </si>
  <si>
    <t>Michael Espinoza</t>
  </si>
  <si>
    <t>Milagros Arruela</t>
  </si>
  <si>
    <t>Micke Palomino</t>
  </si>
  <si>
    <t>Pablo López</t>
  </si>
  <si>
    <t>Robin Segura</t>
  </si>
  <si>
    <t>Sebastián Lozano</t>
  </si>
  <si>
    <t>Víctor Cori</t>
  </si>
  <si>
    <t>Jasmani Chambi</t>
  </si>
  <si>
    <t>Nombre_Estadio / Ciudad</t>
  </si>
  <si>
    <t>Color</t>
  </si>
  <si>
    <t>Provincia_Equipo</t>
  </si>
  <si>
    <t>Es_Equipo_Altura</t>
  </si>
  <si>
    <t>Nivel_Competitividad</t>
  </si>
  <si>
    <t>Candidato</t>
  </si>
  <si>
    <t>Descenso</t>
  </si>
  <si>
    <t>Promedio</t>
  </si>
  <si>
    <t>Competitivo</t>
  </si>
  <si>
    <t>#e6e879</t>
  </si>
  <si>
    <t>#112548</t>
  </si>
  <si>
    <t>#87e2eb</t>
  </si>
  <si>
    <t>#bc5bc9</t>
  </si>
  <si>
    <t>#cc0000</t>
  </si>
  <si>
    <t>#ffc000</t>
  </si>
  <si>
    <t>#f02d2d</t>
  </si>
  <si>
    <t>Región</t>
  </si>
  <si>
    <t>Centro</t>
  </si>
  <si>
    <t>Norte</t>
  </si>
  <si>
    <t>Sur</t>
  </si>
  <si>
    <t>#02ecf2</t>
  </si>
  <si>
    <t>#87a0eb</t>
  </si>
  <si>
    <t>#599bfd</t>
  </si>
  <si>
    <t>#e51c1c</t>
  </si>
  <si>
    <t>#ff65b4</t>
  </si>
  <si>
    <t>#ed7d31</t>
  </si>
  <si>
    <t>#ff0000</t>
  </si>
  <si>
    <t>#ffe533</t>
  </si>
  <si>
    <t>Categoria_2025</t>
  </si>
  <si>
    <t>Mayor</t>
  </si>
  <si>
    <t>Sub-23</t>
  </si>
  <si>
    <t>Sub-20</t>
  </si>
  <si>
    <t>#b7641f</t>
  </si>
  <si>
    <t>#ff8200</t>
  </si>
  <si>
    <t>#279289</t>
  </si>
  <si>
    <t>#aeaaaa</t>
  </si>
  <si>
    <t>ID_Jugador</t>
  </si>
  <si>
    <t>Ricardo</t>
  </si>
  <si>
    <t>Fernando</t>
  </si>
  <si>
    <t>Jesús</t>
  </si>
  <si>
    <t>Alan</t>
  </si>
  <si>
    <t>Jhamir</t>
  </si>
  <si>
    <t>Jhoao</t>
  </si>
  <si>
    <t>Ángelo</t>
  </si>
  <si>
    <t>Jean Pierre</t>
  </si>
  <si>
    <t>Renzo</t>
  </si>
  <si>
    <t>Marcos</t>
  </si>
  <si>
    <t>Eryc</t>
  </si>
  <si>
    <t>Miguel</t>
  </si>
  <si>
    <t>Gómez</t>
  </si>
  <si>
    <t>Bassco</t>
  </si>
  <si>
    <t>Soyer</t>
  </si>
  <si>
    <t>Gonzalo</t>
  </si>
  <si>
    <t>Aguirre</t>
  </si>
  <si>
    <t>Delgado</t>
  </si>
  <si>
    <t>Lavandeira</t>
  </si>
  <si>
    <t>Trauco</t>
  </si>
  <si>
    <t>Succar</t>
  </si>
  <si>
    <t>Castillo</t>
  </si>
  <si>
    <t>Ceppelini</t>
  </si>
  <si>
    <t>Enrique</t>
  </si>
  <si>
    <t>Huaman</t>
  </si>
  <si>
    <t>Zambrano</t>
  </si>
  <si>
    <t>Viscarra</t>
  </si>
  <si>
    <t>Garces</t>
  </si>
  <si>
    <t>Archimbaud</t>
  </si>
  <si>
    <t>Quevedo</t>
  </si>
  <si>
    <t>Campos</t>
  </si>
  <si>
    <t>Velásquez</t>
  </si>
  <si>
    <t>D'Arrigo</t>
  </si>
  <si>
    <t>Cantero</t>
  </si>
  <si>
    <t>Noriega</t>
  </si>
  <si>
    <t>Gaibor</t>
  </si>
  <si>
    <t>Lagos</t>
  </si>
  <si>
    <t>W. Ribonetto</t>
  </si>
  <si>
    <t>J. Fossati</t>
  </si>
  <si>
    <t>F. Bustos</t>
  </si>
  <si>
    <t>Gorosito</t>
  </si>
  <si>
    <t>Ribonetto</t>
  </si>
  <si>
    <t>Fossati</t>
  </si>
  <si>
    <t>Bustos</t>
  </si>
  <si>
    <t>Walter</t>
  </si>
  <si>
    <t>Jorge</t>
  </si>
  <si>
    <t>Fabián</t>
  </si>
  <si>
    <t>Pos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</si>
  <si>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</si>
  <si>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</si>
  <si>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</si>
  <si>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</si>
  <si>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</si>
  <si>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</si>
  <si>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</si>
  <si>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</si>
  <si>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</si>
  <si>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</si>
  <si>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</si>
  <si>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</si>
  <si>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</si>
  <si>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</si>
  <si>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</si>
  <si>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</si>
  <si>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</si>
  <si>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</si>
  <si>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</si>
  <si>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Néstor</t>
  </si>
  <si>
    <t>N. Gorosito</t>
  </si>
  <si>
    <t>Gerardo</t>
  </si>
  <si>
    <t>Ameli</t>
  </si>
  <si>
    <t>G. Ameli</t>
  </si>
  <si>
    <t>Fecha_Ini_Contrato</t>
  </si>
  <si>
    <t>Fecha_Fin_Contrato</t>
  </si>
  <si>
    <t>Desio</t>
  </si>
  <si>
    <t>Paulucci</t>
  </si>
  <si>
    <t>Duró</t>
  </si>
  <si>
    <t>Santiago</t>
  </si>
  <si>
    <t>Acasiete</t>
  </si>
  <si>
    <t>Rondelli</t>
  </si>
  <si>
    <t>Mauro</t>
  </si>
  <si>
    <t>Reyes</t>
  </si>
  <si>
    <t>Es_Interino</t>
  </si>
  <si>
    <t>Bossi</t>
  </si>
  <si>
    <t>Torres</t>
  </si>
  <si>
    <t>César</t>
  </si>
  <si>
    <t>Chávez-Riva</t>
  </si>
  <si>
    <t>Claudio</t>
  </si>
  <si>
    <t>Bustamante</t>
  </si>
  <si>
    <t>Farré</t>
  </si>
  <si>
    <t>Paulo</t>
  </si>
  <si>
    <t>Autuori</t>
  </si>
  <si>
    <t>Vivaldo</t>
  </si>
  <si>
    <t>Vaioli</t>
  </si>
  <si>
    <t>Díaz</t>
  </si>
  <si>
    <t>Manuel</t>
  </si>
  <si>
    <t>Barreto</t>
  </si>
  <si>
    <t>Brazil</t>
  </si>
  <si>
    <t>Leonardo</t>
  </si>
  <si>
    <t>Club_Actual</t>
  </si>
  <si>
    <t>ID_Equipo_Actual</t>
  </si>
  <si>
    <t>Martín</t>
  </si>
  <si>
    <t>Cardetti</t>
  </si>
  <si>
    <t>Javier</t>
  </si>
  <si>
    <t>Arce</t>
  </si>
  <si>
    <t>Daniel</t>
  </si>
  <si>
    <t>Ferreyra</t>
  </si>
  <si>
    <t>Edgar</t>
  </si>
  <si>
    <t>Ospina</t>
  </si>
  <si>
    <t>Islas</t>
  </si>
  <si>
    <t>Paul</t>
  </si>
  <si>
    <t>Cominges</t>
  </si>
  <si>
    <t>Mifflin</t>
  </si>
  <si>
    <t>Bermúdez</t>
  </si>
  <si>
    <t>Arturo</t>
  </si>
  <si>
    <t>C. Desio</t>
  </si>
  <si>
    <t>C. Paulucci</t>
  </si>
  <si>
    <t>G. Duró</t>
  </si>
  <si>
    <t>S. Acasiete</t>
  </si>
  <si>
    <t>M. Rondelli</t>
  </si>
  <si>
    <t>M. Reyes</t>
  </si>
  <si>
    <t>P. Bossi</t>
  </si>
  <si>
    <t>E. Torres</t>
  </si>
  <si>
    <t>C. Chávez-Riva</t>
  </si>
  <si>
    <t>C. Bustamante</t>
  </si>
  <si>
    <t>G. Farré</t>
  </si>
  <si>
    <t>J. Soto</t>
  </si>
  <si>
    <t>P. Autuori</t>
  </si>
  <si>
    <t>J. Vivaldo</t>
  </si>
  <si>
    <t>C. Vaioli</t>
  </si>
  <si>
    <t>C. Díaz</t>
  </si>
  <si>
    <t>M. Barreto</t>
  </si>
  <si>
    <t>L. Rojas</t>
  </si>
  <si>
    <t>M. Cardetti</t>
  </si>
  <si>
    <t>J. Arce</t>
  </si>
  <si>
    <t>D. Ferreyra</t>
  </si>
  <si>
    <t>E. Ospina</t>
  </si>
  <si>
    <t>L. Islas</t>
  </si>
  <si>
    <t>P. Cominges</t>
  </si>
  <si>
    <t>M. Bermúdez</t>
  </si>
  <si>
    <t>G. Vásquez</t>
  </si>
  <si>
    <t>A. Reyes</t>
  </si>
  <si>
    <t>Defensas</t>
  </si>
  <si>
    <t>Medios</t>
  </si>
  <si>
    <t>Delanteros</t>
  </si>
  <si>
    <t>Estilo</t>
  </si>
  <si>
    <t>Incluye Posiciones</t>
  </si>
  <si>
    <t>Ofensivo</t>
  </si>
  <si>
    <t>GK, LD, DFCD, DFCI, LI, MCX, MP, MC, EXI, EXD, DC</t>
  </si>
  <si>
    <t>4-2-3-1</t>
  </si>
  <si>
    <t>Equilibrado</t>
  </si>
  <si>
    <t>GK, LD, DFCD, DFCI, LI, MCD, MC, MI, MP, MD, DC</t>
  </si>
  <si>
    <t>Clásico</t>
  </si>
  <si>
    <t>GK, LI, LD, DFCD, DFCI, MI, MD, MC, MP, DC, DL</t>
  </si>
  <si>
    <t>Mixto</t>
  </si>
  <si>
    <t>GK, DFCD, CA, DFCI, MCD, MCX, MP, CRD, CRI, DC, DL</t>
  </si>
  <si>
    <t>GK, DFCI, LIB, DFCD, MI, MCD, MD, MP, EXI, EXD, DC</t>
  </si>
  <si>
    <t>Defensivo</t>
  </si>
  <si>
    <t>GK, LI, DFCI, CA, DFCD, LD, MCD, MC, MP, DC, DL</t>
  </si>
  <si>
    <t>4-1-4-1</t>
  </si>
  <si>
    <t>GK, LI, LD, DFCD, DFCI, MCD, MI, MP, MC, MD, DC</t>
  </si>
  <si>
    <t>Control</t>
  </si>
  <si>
    <t>GK, DFCI, DFCD, CA, MCX, CRI, CRD, MCD, MP, MI, DC</t>
  </si>
  <si>
    <t>3-4-1-2</t>
  </si>
  <si>
    <t>Vertical</t>
  </si>
  <si>
    <t>GK, DFCD, LIB, DFCI, CRI, MCD, CRD, MP, DC, DL</t>
  </si>
  <si>
    <t>3-4-2-1</t>
  </si>
  <si>
    <t>GK, DFCI, LIB, DFCD, MI, MCX, MCD, MD, EXI, EXD, DC</t>
  </si>
  <si>
    <t>4-3-1-2</t>
  </si>
  <si>
    <t>GK, LI, DFCI, DFCD, LD, MCX, MCD, MP, EXI, DC, DL</t>
  </si>
  <si>
    <t>UltraDefensivo</t>
  </si>
  <si>
    <t>GK, LI, DFCI, CA, DFCD, LD, MI, MCD, MP, MD, DC</t>
  </si>
  <si>
    <t>3-2-4-1</t>
  </si>
  <si>
    <t>GK, DFCI, LIB, DFCD, MCD, MCD, MI, MP, MD, EXI, DC</t>
  </si>
  <si>
    <t>4-4-1-1</t>
  </si>
  <si>
    <t>GK, LI, DFCI, DFCD, LD, MI, MCD, MD, MP, DL, DC</t>
  </si>
  <si>
    <t>3-3-3-1</t>
  </si>
  <si>
    <t>GK, DFCD, CA, DFCI, CRI, MC, CRD, EXI, MP, EXD, DC</t>
  </si>
  <si>
    <t>4-3-3</t>
  </si>
  <si>
    <t>4-4-2</t>
  </si>
  <si>
    <t>3-5-2</t>
  </si>
  <si>
    <t>3-4-3</t>
  </si>
  <si>
    <t>5-3-2</t>
  </si>
  <si>
    <t>3-6-1</t>
  </si>
  <si>
    <t>5-4-1</t>
  </si>
  <si>
    <t>ID_Formacion</t>
  </si>
  <si>
    <t>Facundo</t>
  </si>
  <si>
    <t>Callejo</t>
  </si>
  <si>
    <t>Miguel Agustín</t>
  </si>
  <si>
    <t>Graneros</t>
  </si>
  <si>
    <t>Colman</t>
  </si>
  <si>
    <t>Jarlin</t>
  </si>
  <si>
    <t>Garcés</t>
  </si>
  <si>
    <t>Sen</t>
  </si>
  <si>
    <t>Neri</t>
  </si>
  <si>
    <t>Bandiera</t>
  </si>
  <si>
    <t>Marcelo</t>
  </si>
  <si>
    <t>Ferreira</t>
  </si>
  <si>
    <t>Lucas</t>
  </si>
  <si>
    <t>Colitto</t>
  </si>
  <si>
    <t>Luciano</t>
  </si>
  <si>
    <t>Nequecaur</t>
  </si>
  <si>
    <t>De Jesús</t>
  </si>
  <si>
    <t>Olmedo</t>
  </si>
  <si>
    <t>Romagnoli</t>
  </si>
  <si>
    <t>Tévez</t>
  </si>
  <si>
    <t>C. Tizon</t>
  </si>
  <si>
    <t>Tizon</t>
  </si>
  <si>
    <t>M. A. Graneros</t>
  </si>
  <si>
    <t>L. Olmedo</t>
  </si>
  <si>
    <t>Cedido</t>
  </si>
  <si>
    <t>Eloy Alfaro</t>
  </si>
  <si>
    <t>Esmeraldas</t>
  </si>
  <si>
    <t>N. Bandiera</t>
  </si>
  <si>
    <t>M. Ferreira</t>
  </si>
  <si>
    <t>C. Garcés</t>
  </si>
  <si>
    <t>J. Romagnoli</t>
  </si>
  <si>
    <t>C. Cueva</t>
  </si>
  <si>
    <t>M. Sen</t>
  </si>
  <si>
    <t>F. Callejo</t>
  </si>
  <si>
    <t>I. Colman</t>
  </si>
  <si>
    <t>L. Colitto</t>
  </si>
  <si>
    <t>J. Tévez</t>
  </si>
  <si>
    <t>Rosario</t>
  </si>
  <si>
    <t>Fernando de la Mora</t>
  </si>
  <si>
    <t>Manta</t>
  </si>
  <si>
    <t>Amb.</t>
  </si>
  <si>
    <t>Cruz Alta</t>
  </si>
  <si>
    <t>Tandil</t>
  </si>
  <si>
    <t>F. Castro</t>
  </si>
  <si>
    <t>L. Nequecaur</t>
  </si>
  <si>
    <t>San Miguel del Monte</t>
  </si>
  <si>
    <t>J. Quintero</t>
  </si>
  <si>
    <t>M. d. Jesús</t>
  </si>
  <si>
    <t>Imbabura</t>
  </si>
  <si>
    <t>Magüí Payán</t>
  </si>
  <si>
    <t>Nariño</t>
  </si>
  <si>
    <t>Nombre Completo</t>
  </si>
  <si>
    <t>Carlos Cabello</t>
  </si>
  <si>
    <t>D'Alessandro Montenegro</t>
  </si>
  <si>
    <t>Guillermo Larios</t>
  </si>
  <si>
    <t>Miguel Agustín Graneros</t>
  </si>
  <si>
    <t>Luis Olmedo</t>
  </si>
  <si>
    <t>Hernán Barcos</t>
  </si>
  <si>
    <t>Paolo Guerrero</t>
  </si>
  <si>
    <t>Piero Cari</t>
  </si>
  <si>
    <t>Bassco Soyer</t>
  </si>
  <si>
    <t>Eryc Castillo</t>
  </si>
  <si>
    <t>Diego Soto</t>
  </si>
  <si>
    <t>Rodrigo Vilca</t>
  </si>
  <si>
    <t>Neri Bandiera</t>
  </si>
  <si>
    <t>Juan Lucumí</t>
  </si>
  <si>
    <t>Marcelo Ferreira</t>
  </si>
  <si>
    <t>Carlos Garcés</t>
  </si>
  <si>
    <t>Juan Romagnoli</t>
  </si>
  <si>
    <t>Christian Cueva</t>
  </si>
  <si>
    <t>Sebastián Gonzales Zela</t>
  </si>
  <si>
    <t>Marlon Ruidías</t>
  </si>
  <si>
    <t>Pedro Diaz</t>
  </si>
  <si>
    <t>Facundo Callejo</t>
  </si>
  <si>
    <t>Iván Colman</t>
  </si>
  <si>
    <t>Lucas Colitto</t>
  </si>
  <si>
    <t>Juan Tévez</t>
  </si>
  <si>
    <t>Abraham Aguinaga</t>
  </si>
  <si>
    <t>Kevin Sandoval</t>
  </si>
  <si>
    <t>Pablo Erustes</t>
  </si>
  <si>
    <t>Alvaro Rojas</t>
  </si>
  <si>
    <t>Mariano Barreda</t>
  </si>
  <si>
    <t>Percy Liza</t>
  </si>
  <si>
    <t>Cristian Bordacahar</t>
  </si>
  <si>
    <t>Kenji Cabrera</t>
  </si>
  <si>
    <t>Matías Lazo</t>
  </si>
  <si>
    <t>Mathias Llontop</t>
  </si>
  <si>
    <t>Facundo Castro</t>
  </si>
  <si>
    <t>Luis Urruti</t>
  </si>
  <si>
    <t>Alejandro Hohberg</t>
  </si>
  <si>
    <t>Erick Gonzales</t>
  </si>
  <si>
    <t>Luciano Nequecaur</t>
  </si>
  <si>
    <t>Piero Magallanes</t>
  </si>
  <si>
    <t>Edu Villar</t>
  </si>
  <si>
    <t>Irven Ávila</t>
  </si>
  <si>
    <t>Maxloren Castro</t>
  </si>
  <si>
    <t>Ian Wisdom</t>
  </si>
  <si>
    <t>Catriel Cabellos</t>
  </si>
  <si>
    <t>Jairo Concha</t>
  </si>
  <si>
    <t>Alex Valera</t>
  </si>
  <si>
    <t>Edison Flores</t>
  </si>
  <si>
    <t>Martín Cauteruccio</t>
  </si>
  <si>
    <t>Total de Goles</t>
  </si>
  <si>
    <t>Adrián</t>
  </si>
  <si>
    <t>Adrián Ugarriza</t>
  </si>
  <si>
    <t>Hernan</t>
  </si>
  <si>
    <t>Hernan Lupú</t>
  </si>
  <si>
    <t>André Vasquez</t>
  </si>
  <si>
    <t>Vasquez</t>
  </si>
  <si>
    <t>Cristhian Tizon</t>
  </si>
  <si>
    <t>Cristhian</t>
  </si>
  <si>
    <t>Christian Neira</t>
  </si>
  <si>
    <t>Sebastian Aranda</t>
  </si>
  <si>
    <t>Sebastian</t>
  </si>
  <si>
    <t>Matias Sen</t>
  </si>
  <si>
    <t>Matias</t>
  </si>
  <si>
    <t>Enzo Ariel Fernandez</t>
  </si>
  <si>
    <t>Fernandez</t>
  </si>
  <si>
    <t>José Rivera</t>
  </si>
  <si>
    <t>Jose Bolivar</t>
  </si>
  <si>
    <t>Bolivar</t>
  </si>
  <si>
    <t>Erinson Ramirez</t>
  </si>
  <si>
    <t>Ramirez</t>
  </si>
  <si>
    <t>Rick Campodonico</t>
  </si>
  <si>
    <t>Jarlin Quintero</t>
  </si>
  <si>
    <t>Víctor Cedrón</t>
  </si>
  <si>
    <t>Víctor</t>
  </si>
  <si>
    <t>Jhonny</t>
  </si>
  <si>
    <t>Jhonny Vidales</t>
  </si>
  <si>
    <t>José Miguel Manzaneda</t>
  </si>
  <si>
    <t>Marlon de Jesús</t>
  </si>
  <si>
    <t>Raúl Ruidíaz</t>
  </si>
  <si>
    <t>Gaspar</t>
  </si>
  <si>
    <t>Gentile</t>
  </si>
  <si>
    <t>Gaspar Gentile</t>
  </si>
  <si>
    <t>G. Gentile</t>
  </si>
  <si>
    <t>Los Quirquinchos</t>
  </si>
  <si>
    <t>Santa Fe</t>
  </si>
  <si>
    <t>Mediocampista</t>
  </si>
  <si>
    <t>Lateral derecho</t>
  </si>
  <si>
    <t>Extremo</t>
  </si>
  <si>
    <t>Bolivia</t>
  </si>
  <si>
    <t>Venezuela</t>
  </si>
  <si>
    <t>Chile</t>
  </si>
  <si>
    <t>Adrián Fernández</t>
  </si>
  <si>
    <t>Fernando Bersano</t>
  </si>
  <si>
    <t>Gonzalo Desio</t>
  </si>
  <si>
    <t>Joao Rojas</t>
  </si>
  <si>
    <t>John Narváez</t>
  </si>
  <si>
    <t>Mauro Da Luz</t>
  </si>
  <si>
    <t>Federico Illanes</t>
  </si>
  <si>
    <t>José Villegas</t>
  </si>
  <si>
    <t>Mauro Pérez</t>
  </si>
  <si>
    <t>Rodrigo Castro</t>
  </si>
  <si>
    <t>Alan Cantero</t>
  </si>
  <si>
    <t>Fernando Gaibor</t>
  </si>
  <si>
    <t>Guillermo Enrique</t>
  </si>
  <si>
    <t>Guillermo Viscarra</t>
  </si>
  <si>
    <t>Pablo Ceppelini</t>
  </si>
  <si>
    <t>Gustavo Pereira</t>
  </si>
  <si>
    <t>Jhon Ibargüen</t>
  </si>
  <si>
    <t>Joffré Escobar</t>
  </si>
  <si>
    <t>Omar Vásquez</t>
  </si>
  <si>
    <t>Otávio Gut</t>
  </si>
  <si>
    <t>Yorleys Mena</t>
  </si>
  <si>
    <t>Benjamín García</t>
  </si>
  <si>
    <t>Daniel Franco</t>
  </si>
  <si>
    <t>Juan Garro</t>
  </si>
  <si>
    <t>Rodrigo Tapia</t>
  </si>
  <si>
    <t>Tomás Sandoval</t>
  </si>
  <si>
    <t>Derlis Orué</t>
  </si>
  <si>
    <t>Gustavo Navarro</t>
  </si>
  <si>
    <t>Juan Valencia</t>
  </si>
  <si>
    <t>Agustín González</t>
  </si>
  <si>
    <t>Danilo Ortiz</t>
  </si>
  <si>
    <t>Juan Bolado</t>
  </si>
  <si>
    <t>Leonel Galeano</t>
  </si>
  <si>
    <t>Álvaro Villete</t>
  </si>
  <si>
    <t>Brayam Sosa</t>
  </si>
  <si>
    <t>Brayan Lucumí</t>
  </si>
  <si>
    <t>Léiner Escalante</t>
  </si>
  <si>
    <t>Nahuel Tecilla</t>
  </si>
  <si>
    <t>Julián Aquino</t>
  </si>
  <si>
    <t>Nicolás Silva</t>
  </si>
  <si>
    <t>Gabriel Leyes</t>
  </si>
  <si>
    <t>Marlon Torres</t>
  </si>
  <si>
    <t>Nicolás Rodríguez</t>
  </si>
  <si>
    <t>Roger Torres</t>
  </si>
  <si>
    <t>Cristian García</t>
  </si>
  <si>
    <t>Ezequiel Naya</t>
  </si>
  <si>
    <t>Ignacio Gariglio</t>
  </si>
  <si>
    <t>Nicolás Gómez</t>
  </si>
  <si>
    <t>Gustavo Machado</t>
  </si>
  <si>
    <t>Matías Vega</t>
  </si>
  <si>
    <t>Renzo Alfani</t>
  </si>
  <si>
    <t>Gustavo Collante</t>
  </si>
  <si>
    <t>Ángelo Pizzorno</t>
  </si>
  <si>
    <t>Carlos Pimienta</t>
  </si>
  <si>
    <t>Franco Torres</t>
  </si>
  <si>
    <t>Héctor González</t>
  </si>
  <si>
    <t>Isaac Camargo</t>
  </si>
  <si>
    <t>Pablo Bueno</t>
  </si>
  <si>
    <t>Gregorio Rodríguez</t>
  </si>
  <si>
    <t>Lautaro Guzmán</t>
  </si>
  <si>
    <t>Leonel González</t>
  </si>
  <si>
    <t>Pier Barrios</t>
  </si>
  <si>
    <t>Tomás Martínez</t>
  </si>
  <si>
    <t>Alejandro Altuna</t>
  </si>
  <si>
    <t>Carlos López</t>
  </si>
  <si>
    <t>Hernán Da Campo</t>
  </si>
  <si>
    <t>Matías Almirón</t>
  </si>
  <si>
    <t>Rodrigo Colombo</t>
  </si>
  <si>
    <t>Alan Pérez</t>
  </si>
  <si>
    <t>Javier Sanguinetti</t>
  </si>
  <si>
    <t>Nahuel Luján</t>
  </si>
  <si>
    <t>Yonatan Murillo</t>
  </si>
  <si>
    <t>Franco Romero</t>
  </si>
  <si>
    <t>Gustavo Cazonatti</t>
  </si>
  <si>
    <t>Misael Sosa</t>
  </si>
  <si>
    <t>Nicolás Pasquini</t>
  </si>
  <si>
    <t>Santiago González</t>
  </si>
  <si>
    <t>Diego Churín</t>
  </si>
  <si>
    <t>José Carabalí</t>
  </si>
  <si>
    <t>Matías Di Benedetto</t>
  </si>
  <si>
    <t>Rodrigo Ureña</t>
  </si>
  <si>
    <t>Sebastián Britos</t>
  </si>
  <si>
    <t>Williams Riveros</t>
  </si>
  <si>
    <t>Geimer Balanta</t>
  </si>
  <si>
    <t>José Verdún</t>
  </si>
  <si>
    <t>Yehider Ibargüen</t>
  </si>
  <si>
    <t>A. Fernández</t>
  </si>
  <si>
    <t>A. Pérez</t>
  </si>
  <si>
    <t>F. Bersano</t>
  </si>
  <si>
    <t>G. Desio</t>
  </si>
  <si>
    <t>J. Rojas</t>
  </si>
  <si>
    <t>J. Narváez</t>
  </si>
  <si>
    <t>F. Illanes</t>
  </si>
  <si>
    <t>J. Villegas</t>
  </si>
  <si>
    <t>M. Pérez</t>
  </si>
  <si>
    <t>R. Castro</t>
  </si>
  <si>
    <t>G. Pereira</t>
  </si>
  <si>
    <t>J. Ibargüen</t>
  </si>
  <si>
    <t>J. Escobar</t>
  </si>
  <si>
    <t>O. Vásquez</t>
  </si>
  <si>
    <t>O. Gut</t>
  </si>
  <si>
    <t>Y. Mena</t>
  </si>
  <si>
    <t>B. García</t>
  </si>
  <si>
    <t>D. Franco</t>
  </si>
  <si>
    <t>J. Garro</t>
  </si>
  <si>
    <t>R. Tapia</t>
  </si>
  <si>
    <t>T. Sandoval</t>
  </si>
  <si>
    <t>D. Orué</t>
  </si>
  <si>
    <t>G. Navarro</t>
  </si>
  <si>
    <t>J. Valencia</t>
  </si>
  <si>
    <t>Mauro D. Luz</t>
  </si>
  <si>
    <t>A. González</t>
  </si>
  <si>
    <t>D. Ortiz</t>
  </si>
  <si>
    <t>J. Bolado</t>
  </si>
  <si>
    <t>L. Galeano</t>
  </si>
  <si>
    <t>Á. Villete</t>
  </si>
  <si>
    <t>B. Sosa</t>
  </si>
  <si>
    <t>B. Lucumí</t>
  </si>
  <si>
    <t>L. Escalante</t>
  </si>
  <si>
    <t>N. Tecilla</t>
  </si>
  <si>
    <t>J. Aquino</t>
  </si>
  <si>
    <t>N. Silva</t>
  </si>
  <si>
    <t>G. Leyes</t>
  </si>
  <si>
    <t>M. Torres</t>
  </si>
  <si>
    <t>N. Rodríguez</t>
  </si>
  <si>
    <t>R. Torres</t>
  </si>
  <si>
    <t>C. García</t>
  </si>
  <si>
    <t>E. Naya</t>
  </si>
  <si>
    <t>I. Gariglio</t>
  </si>
  <si>
    <t>N. Gómez</t>
  </si>
  <si>
    <t>G. Machado</t>
  </si>
  <si>
    <t>M. Vega</t>
  </si>
  <si>
    <t>R. Alfani</t>
  </si>
  <si>
    <t>G. Collante</t>
  </si>
  <si>
    <t>Á. Pizzorno</t>
  </si>
  <si>
    <t>C. Pimienta</t>
  </si>
  <si>
    <t>F. Torres</t>
  </si>
  <si>
    <t>H. González</t>
  </si>
  <si>
    <t>I. Camargo</t>
  </si>
  <si>
    <t>P. Bueno</t>
  </si>
  <si>
    <t>G. Rodríguez</t>
  </si>
  <si>
    <t>L. Guzmán</t>
  </si>
  <si>
    <t>L. González</t>
  </si>
  <si>
    <t>P. Barrios</t>
  </si>
  <si>
    <t>T. Martínez</t>
  </si>
  <si>
    <t>A. Altuna</t>
  </si>
  <si>
    <t>C. López</t>
  </si>
  <si>
    <t>Hernán D. Campo</t>
  </si>
  <si>
    <t>M. Almirón</t>
  </si>
  <si>
    <t>R. Colombo</t>
  </si>
  <si>
    <t>J. Sanguinetti</t>
  </si>
  <si>
    <t>N. Luján</t>
  </si>
  <si>
    <t>Y. Murillo</t>
  </si>
  <si>
    <t>F. Romero</t>
  </si>
  <si>
    <t>G. Cazonatti</t>
  </si>
  <si>
    <t>M. Sosa</t>
  </si>
  <si>
    <t>N. Pasquini</t>
  </si>
  <si>
    <t>S. González</t>
  </si>
  <si>
    <t>D. Churín</t>
  </si>
  <si>
    <t>J. Carabalí</t>
  </si>
  <si>
    <t>Matías D. Benedetto</t>
  </si>
  <si>
    <t>R. Ureña</t>
  </si>
  <si>
    <t>S. Britos</t>
  </si>
  <si>
    <t>W. Riveros</t>
  </si>
  <si>
    <t>G. Balanta</t>
  </si>
  <si>
    <t>J. Verdún</t>
  </si>
  <si>
    <t>Y. Ibargüen</t>
  </si>
  <si>
    <t>C. Gonzáles</t>
  </si>
  <si>
    <t>Gonzáles</t>
  </si>
  <si>
    <t>Christofer</t>
  </si>
  <si>
    <t>Christofer Gonzáles</t>
  </si>
  <si>
    <t>Maximiliano</t>
  </si>
  <si>
    <t>Pérez</t>
  </si>
  <si>
    <t>Maximiliano Pérez</t>
  </si>
  <si>
    <t>Victor Cedrón</t>
  </si>
  <si>
    <t>Matías Sen</t>
  </si>
  <si>
    <t>Enzo Fernández</t>
  </si>
  <si>
    <t>Jarlín Quintero</t>
  </si>
  <si>
    <t>Rick Campodónico</t>
  </si>
  <si>
    <t>Cristian Tizón</t>
  </si>
  <si>
    <t>Erinson Ramírez</t>
  </si>
  <si>
    <t>Jose Rivera</t>
  </si>
  <si>
    <t>Sebastian Gonzales Zela</t>
  </si>
  <si>
    <t>Adrian Ugarriza</t>
  </si>
  <si>
    <t>Jose Manzaneda</t>
  </si>
  <si>
    <t>Cristian Neira</t>
  </si>
  <si>
    <t>M. Agustín Graneros</t>
  </si>
  <si>
    <t xml:space="preserve"> </t>
  </si>
  <si>
    <t>Jornada</t>
  </si>
  <si>
    <t>Local</t>
  </si>
  <si>
    <t>Resultado</t>
  </si>
  <si>
    <t>Visitante</t>
  </si>
  <si>
    <t>Fecha</t>
  </si>
  <si>
    <t>Hora</t>
  </si>
  <si>
    <t>Árbitro</t>
  </si>
  <si>
    <t>ID_VAR</t>
  </si>
  <si>
    <t>Jornada 1</t>
  </si>
  <si>
    <t>2 – 1</t>
  </si>
  <si>
    <t>7 de febrero</t>
  </si>
  <si>
    <t>FBC Melgar</t>
  </si>
  <si>
    <t>3 – 0</t>
  </si>
  <si>
    <t>8 de febrero</t>
  </si>
  <si>
    <t>1 – 0</t>
  </si>
  <si>
    <t>2 – 2</t>
  </si>
  <si>
    <t>9 de febrero</t>
  </si>
  <si>
    <t>1 – 1</t>
  </si>
  <si>
    <t>Municipal de Talavera</t>
  </si>
  <si>
    <t>10 de febrero</t>
  </si>
  <si>
    <t>Jornada 2</t>
  </si>
  <si>
    <t>0 – 1</t>
  </si>
  <si>
    <t>14 de febrero</t>
  </si>
  <si>
    <t>0 – 4</t>
  </si>
  <si>
    <t>15 de febrero</t>
  </si>
  <si>
    <t>4 – 3</t>
  </si>
  <si>
    <t>3 – 1</t>
  </si>
  <si>
    <t>3 – 2</t>
  </si>
  <si>
    <t>16 de febrero</t>
  </si>
  <si>
    <t>17 de febrero</t>
  </si>
  <si>
    <t>Jornada 3</t>
  </si>
  <si>
    <t>21 de febrero</t>
  </si>
  <si>
    <t>22 de febrero</t>
  </si>
  <si>
    <t>2 – 3</t>
  </si>
  <si>
    <t>23 de febrero</t>
  </si>
  <si>
    <t>1 – 2</t>
  </si>
  <si>
    <t>24 de febrero</t>
  </si>
  <si>
    <t>25 de junio</t>
  </si>
  <si>
    <t>Jornada 4</t>
  </si>
  <si>
    <t>27 de febrero</t>
  </si>
  <si>
    <t>2 – 0</t>
  </si>
  <si>
    <t>28 de febrero</t>
  </si>
  <si>
    <t>1 de marzo</t>
  </si>
  <si>
    <t>4 – 1</t>
  </si>
  <si>
    <t>2 de marzo</t>
  </si>
  <si>
    <t>4 – 0</t>
  </si>
  <si>
    <t>0 – 0</t>
  </si>
  <si>
    <t>23 de marzo</t>
  </si>
  <si>
    <t>8 de junio</t>
  </si>
  <si>
    <t>Jornada 5</t>
  </si>
  <si>
    <t>7 de marzo</t>
  </si>
  <si>
    <t>8 de marzo</t>
  </si>
  <si>
    <t>0 – 2</t>
  </si>
  <si>
    <t>9 de marzo</t>
  </si>
  <si>
    <t>10 de marzo</t>
  </si>
  <si>
    <t>Jornada 6</t>
  </si>
  <si>
    <t>27 de marzo</t>
  </si>
  <si>
    <t>2 – 4</t>
  </si>
  <si>
    <t>28 de marzo</t>
  </si>
  <si>
    <t>29 de marzo</t>
  </si>
  <si>
    <t>5 – 0</t>
  </si>
  <si>
    <t>30 de marzo</t>
  </si>
  <si>
    <t>4 – 2</t>
  </si>
  <si>
    <t>Jornada 7</t>
  </si>
  <si>
    <t>4 de abril</t>
  </si>
  <si>
    <t>0 – 3</t>
  </si>
  <si>
    <t>5 de abril</t>
  </si>
  <si>
    <t>6 de abril</t>
  </si>
  <si>
    <t>Jornada 8</t>
  </si>
  <si>
    <t>11 de abril</t>
  </si>
  <si>
    <t>1 – 3</t>
  </si>
  <si>
    <t>12 de abril</t>
  </si>
  <si>
    <t>13 de abril</t>
  </si>
  <si>
    <t>14 de abril</t>
  </si>
  <si>
    <t>Jornada 9</t>
  </si>
  <si>
    <t>17 de abril</t>
  </si>
  <si>
    <t>18 de abril</t>
  </si>
  <si>
    <t>19 de abril</t>
  </si>
  <si>
    <t>20 de abril</t>
  </si>
  <si>
    <t>Jornada 10</t>
  </si>
  <si>
    <t>26 de abril</t>
  </si>
  <si>
    <t>27 de abril</t>
  </si>
  <si>
    <t>3 – 3</t>
  </si>
  <si>
    <t>6 – 0</t>
  </si>
  <si>
    <t>28 de abril</t>
  </si>
  <si>
    <t>18 de junio</t>
  </si>
  <si>
    <t>Jornada 11</t>
  </si>
  <si>
    <t>1 de mayo</t>
  </si>
  <si>
    <t>2 de mayo</t>
  </si>
  <si>
    <t>3 de mayo</t>
  </si>
  <si>
    <t>4 de mayo</t>
  </si>
  <si>
    <t>Jornada 12</t>
  </si>
  <si>
    <t>9 de mayo</t>
  </si>
  <si>
    <t>1 – 4</t>
  </si>
  <si>
    <t>10 de mayo</t>
  </si>
  <si>
    <t>11 de mayo</t>
  </si>
  <si>
    <t>12 de mayo</t>
  </si>
  <si>
    <t>Jornada 13</t>
  </si>
  <si>
    <t>16 de mayo</t>
  </si>
  <si>
    <t>17 de mayo</t>
  </si>
  <si>
    <t>18 de mayo</t>
  </si>
  <si>
    <t>19 de mayo</t>
  </si>
  <si>
    <t>Jornada 14</t>
  </si>
  <si>
    <t>22 de mayo</t>
  </si>
  <si>
    <t>23 de mayo</t>
  </si>
  <si>
    <t>24 de mayo</t>
  </si>
  <si>
    <t>6 – 1</t>
  </si>
  <si>
    <t>25 de mayo</t>
  </si>
  <si>
    <t>1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</si>
</sst>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9"/>
      <color theme="1"/>
      <name val="Cascadia Code"/>
      <family val="3"/>
    </font>
    <font>
      <b/>
      <sz val="9"/>
      <color theme="0"/>
      <name val="Cascadia Code"/>
      <family val="3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202122"/>
      <name val="Arial"/>
      <family val="2"/>
    </font>
    <font>
      <b/>
      <sz val="8"/>
      <color rgb="FF333333"/>
      <name val="Arial"/>
      <family val="2"/>
    </font>
    <font>
      <sz val="8"/>
      <color rgb="FF202122"/>
      <name val="Arial"/>
      <family val="2"/>
    </font>
    <font>
      <sz val="8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112548"/>
        <bgColor indexed="64"/>
      </patternFill>
    </fill>
    <fill>
      <patternFill patternType="solid">
        <fgColor rgb="FFE6E879"/>
        <bgColor indexed="64"/>
      </patternFill>
    </fill>
    <fill>
      <patternFill patternType="solid">
        <fgColor rgb="FF87E2EB"/>
        <bgColor indexed="64"/>
      </patternFill>
    </fill>
    <fill>
      <patternFill patternType="solid">
        <fgColor rgb="FFBC5BC9"/>
        <bgColor indexed="64"/>
      </patternFill>
    </fill>
    <fill>
      <patternFill patternType="solid">
        <fgColor rgb="FFF02D2D"/>
        <bgColor indexed="64"/>
      </patternFill>
    </fill>
    <fill>
      <patternFill patternType="solid">
        <fgColor rgb="FF02ECF2"/>
        <bgColor indexed="64"/>
      </patternFill>
    </fill>
    <fill>
      <patternFill patternType="solid">
        <fgColor rgb="FF87A0EB"/>
        <bgColor indexed="64"/>
      </patternFill>
    </fill>
    <fill>
      <patternFill patternType="solid">
        <fgColor rgb="FF599BFD"/>
        <bgColor indexed="64"/>
      </patternFill>
    </fill>
    <fill>
      <patternFill patternType="solid">
        <fgColor rgb="FFE51C1C"/>
        <bgColor indexed="64"/>
      </patternFill>
    </fill>
    <fill>
      <patternFill patternType="solid">
        <fgColor rgb="FFFF65B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533"/>
        <bgColor indexed="64"/>
      </patternFill>
    </fill>
    <fill>
      <patternFill patternType="solid">
        <fgColor rgb="FFB7641F"/>
        <bgColor indexed="64"/>
      </patternFill>
    </fill>
    <fill>
      <patternFill patternType="solid">
        <fgColor rgb="FF279289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4" borderId="0" xfId="0" applyFill="1"/>
    <xf numFmtId="164" fontId="0" fillId="0" borderId="0" xfId="1" applyNumberFormat="1" applyFo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Fill="1" applyBorder="1" applyAlignment="1">
      <alignment horizontal="right"/>
    </xf>
    <xf numFmtId="15" fontId="0" fillId="0" borderId="0" xfId="0" applyNumberFormat="1" applyAlignment="1">
      <alignment horizontal="right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1" fontId="0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26" borderId="0" xfId="0" applyFont="1" applyFill="1"/>
    <xf numFmtId="49" fontId="0" fillId="0" borderId="0" xfId="0" applyNumberFormat="1" applyAlignment="1">
      <alignment horizontal="center"/>
    </xf>
    <xf numFmtId="0" fontId="4" fillId="0" borderId="0" xfId="0" applyFont="1" applyFill="1"/>
    <xf numFmtId="0" fontId="1" fillId="23" borderId="2" xfId="0" applyFont="1" applyFill="1" applyBorder="1" applyAlignment="1">
      <alignment horizontal="center"/>
    </xf>
    <xf numFmtId="0" fontId="0" fillId="0" borderId="0" xfId="0" applyFont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27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0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8" fillId="27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28" borderId="0" xfId="0" applyFill="1"/>
    <xf numFmtId="0" fontId="9" fillId="28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/>
    </xf>
    <xf numFmtId="20" fontId="9" fillId="28" borderId="0" xfId="0" applyNumberFormat="1" applyFont="1" applyFill="1" applyAlignment="1">
      <alignment vertical="center" wrapText="1"/>
    </xf>
    <xf numFmtId="0" fontId="0" fillId="28" borderId="0" xfId="0" applyFill="1" applyAlignment="1">
      <alignment horizontal="right"/>
    </xf>
    <xf numFmtId="0" fontId="9" fillId="28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40">
    <dxf>
      <font>
        <color theme="2"/>
      </font>
      <fill>
        <patternFill>
          <bgColor rgb="FFCC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/mm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scadia Code"/>
        <family val="3"/>
        <scheme val="none"/>
      </font>
      <fill>
        <patternFill patternType="solid">
          <fgColor indexed="64"/>
          <bgColor rgb="FFB7641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scadia Code"/>
        <family val="3"/>
        <scheme val="none"/>
      </font>
      <fill>
        <patternFill patternType="solid">
          <fgColor indexed="64"/>
          <bgColor rgb="FFB7641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E51C1C"/>
      <color rgb="FFAEAAAA"/>
      <color rgb="FF279289"/>
      <color rgb="FFB7641F"/>
      <color rgb="FFFFE533"/>
      <color rgb="FFFF0000"/>
      <color rgb="FFED7D31"/>
      <color rgb="FFFF65B4"/>
      <color rgb="FF599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B0955-DE2D-4D1A-81C8-9BC42A3C323F}" name="Tabla1" displayName="Tabla1" ref="A1:W158" headerRowDxfId="39" dataDxfId="38">
  <autoFilter ref="A1:W158" xr:uid="{B8CB0955-DE2D-4D1A-81C8-9BC42A3C323F}"/>
  <sortState xmlns:xlrd2="http://schemas.microsoft.com/office/spreadsheetml/2017/richdata2" ref="A2:W158">
    <sortCondition ref="G1:G158"/>
  </sortState>
  <tableColumns count="23">
    <tableColumn id="1" xr3:uid="{B16B9A44-5039-4597-A626-08CA42912050}" name="ID_Jugador" totalsRowLabel="Total"/>
    <tableColumn id="2" xr3:uid="{C0413D62-E69D-419A-B6D0-6F71BEB79075}" name="Nombre" dataDxfId="37" totalsRowDxfId="36"/>
    <tableColumn id="3" xr3:uid="{4C0F4112-6666-4821-84A7-3D84E43B1E2C}" name="Apellido" dataDxfId="35" totalsRowDxfId="34"/>
    <tableColumn id="4" xr3:uid="{6938E127-1363-4D42-8A53-25330E013D34}" name="Nombre_Completo" dataDxfId="33" totalsRowDxfId="32"/>
    <tableColumn id="5" xr3:uid="{F7C57135-600E-42AF-A10F-3B22C6787336}" name="Nombre_Corto" dataDxfId="31" totalsRowDxfId="30"/>
    <tableColumn id="6" xr3:uid="{8D86B109-B35F-4BBB-B1E6-3A0A7ADC9E04}" name="Edad" dataDxfId="29" totalsRowDxfId="28"/>
    <tableColumn id="7" xr3:uid="{CDB34749-D124-49B8-A0C0-0952AF69A40B}" name="Equipo" dataDxfId="27" totalsRowDxfId="26"/>
    <tableColumn id="8" xr3:uid="{66A994BB-0759-448E-A7D7-56885B5BD3B3}" name="Fecha_Nacimiento" dataDxfId="25"/>
    <tableColumn id="9" xr3:uid="{2F089ECD-7A6F-4528-AB66-A2239E5B72BD}" name="Categoria_2025" dataDxfId="24" totalsRowDxfId="23"/>
    <tableColumn id="10" xr3:uid="{DF5B0BD1-00C5-482C-88B3-11EE12FF8DC9}" name="Valor_Mercado" dataDxfId="22" totalsRowDxfId="21" dataCellStyle="Millares"/>
    <tableColumn id="11" xr3:uid="{D0CC8EA7-E4F0-4EC0-BA40-75DDB775970E}" name="Ciudad_Nacimiento" dataDxfId="20" totalsRowDxfId="19"/>
    <tableColumn id="12" xr3:uid="{617B826C-BFBB-43BF-BA59-69F6422FCB99}" name="Departamento" dataDxfId="18" totalsRowDxfId="17"/>
    <tableColumn id="13" xr3:uid="{21F80838-42E2-4386-9A45-5BECAF96773B}" name="Nacionalidad" dataDxfId="16" totalsRowDxfId="15"/>
    <tableColumn id="14" xr3:uid="{9A88702D-CB67-4942-A757-27E42A05D7CF}" name="Altura"/>
    <tableColumn id="15" xr3:uid="{43F4E556-9B27-405C-9383-1507643ABA29}" name="Pie preferido" dataDxfId="14" totalsRowDxfId="13"/>
    <tableColumn id="16" xr3:uid="{0AFCD8E4-93DD-4493-ACD7-460A0252F940}" name="Extranjero" dataDxfId="12" totalsRowDxfId="11"/>
    <tableColumn id="17" xr3:uid="{06BFC86A-0472-4B98-AD21-1AA43562DACC}" name="Inicio_Contrato" dataDxfId="10"/>
    <tableColumn id="18" xr3:uid="{55FFC007-9006-4FD2-B203-ABE0F159A412}" name="Fin_Contrato" dataDxfId="9"/>
    <tableColumn id="19" xr3:uid="{01DD6460-693B-4578-AAC9-86AB2C34D0AD}" name="Posicion" dataDxfId="8" totalsRowDxfId="7"/>
    <tableColumn id="20" xr3:uid="{60FDC50D-61DC-4FF8-BC1C-4D57D2F70357}" name="Posicion S_1" dataDxfId="6" totalsRowDxfId="5"/>
    <tableColumn id="21" xr3:uid="{02371682-EE03-4770-94EA-A992FE8CD277}" name="Posicion S_2" dataDxfId="4" totalsRowDxfId="3"/>
    <tableColumn id="22" xr3:uid="{689DC297-4BCD-4B43-A2D9-64783F06EA53}" name="Cedido" dataDxfId="2" totalsRowDxfId="1"/>
    <tableColumn id="23" xr3:uid="{4253083E-0AAB-442B-9318-6EE75A510B03}" name="Listo" totalsRowFunction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9C63-D1E9-4067-B25B-EA552DC326F8}">
  <dimension ref="A1:U20"/>
  <sheetViews>
    <sheetView zoomScale="78" zoomScaleNormal="78" workbookViewId="0">
      <selection activeCell="V3" sqref="V3"/>
    </sheetView>
  </sheetViews>
  <sheetFormatPr baseColWidth="10" defaultRowHeight="14.4" x14ac:dyDescent="0.3"/>
  <cols>
    <col min="1" max="1" width="3.88671875" bestFit="1" customWidth="1"/>
    <col min="2" max="2" width="53.109375" bestFit="1" customWidth="1"/>
    <col min="3" max="5" width="4.5546875" bestFit="1" customWidth="1"/>
    <col min="6" max="11" width="5.21875" bestFit="1" customWidth="1"/>
    <col min="12" max="21" width="6.44140625" bestFit="1" customWidth="1"/>
  </cols>
  <sheetData>
    <row r="1" spans="1:21" ht="25.8" x14ac:dyDescent="0.5">
      <c r="A1" t="s">
        <v>515</v>
      </c>
      <c r="B1" s="36" t="s">
        <v>10</v>
      </c>
      <c r="C1" s="37" t="s">
        <v>516</v>
      </c>
      <c r="D1" s="37" t="s">
        <v>517</v>
      </c>
      <c r="E1" s="37" t="s">
        <v>518</v>
      </c>
      <c r="F1" s="37" t="s">
        <v>519</v>
      </c>
      <c r="G1" s="37" t="s">
        <v>520</v>
      </c>
      <c r="H1" s="37" t="s">
        <v>521</v>
      </c>
      <c r="I1" s="37" t="s">
        <v>522</v>
      </c>
      <c r="J1" s="37" t="s">
        <v>523</v>
      </c>
      <c r="K1" s="37" t="s">
        <v>524</v>
      </c>
      <c r="L1" s="37" t="s">
        <v>525</v>
      </c>
      <c r="M1" s="37" t="s">
        <v>526</v>
      </c>
      <c r="N1" s="37" t="s">
        <v>527</v>
      </c>
      <c r="O1" s="37" t="s">
        <v>528</v>
      </c>
      <c r="P1" s="37" t="s">
        <v>529</v>
      </c>
      <c r="Q1" s="37" t="s">
        <v>530</v>
      </c>
      <c r="R1" s="37" t="s">
        <v>531</v>
      </c>
      <c r="S1" s="37" t="s">
        <v>532</v>
      </c>
      <c r="T1" s="37" t="s">
        <v>533</v>
      </c>
      <c r="U1" s="37" t="s">
        <v>534</v>
      </c>
    </row>
    <row r="2" spans="1:21" ht="25.8" x14ac:dyDescent="0.5">
      <c r="A2">
        <v>1</v>
      </c>
      <c r="B2" s="38" t="s">
        <v>63</v>
      </c>
      <c r="C2" s="37">
        <v>1</v>
      </c>
      <c r="D2" s="37">
        <v>4</v>
      </c>
      <c r="E2" s="41">
        <v>7</v>
      </c>
      <c r="F2" s="37">
        <v>10</v>
      </c>
      <c r="G2" s="37">
        <v>13</v>
      </c>
      <c r="H2" s="37">
        <v>16</v>
      </c>
      <c r="I2" s="37">
        <v>17</v>
      </c>
      <c r="J2" s="37">
        <v>20</v>
      </c>
      <c r="K2" s="37">
        <v>23</v>
      </c>
      <c r="L2" s="37">
        <v>23</v>
      </c>
      <c r="M2" s="37">
        <v>23</v>
      </c>
      <c r="N2" s="37">
        <v>23</v>
      </c>
      <c r="O2" s="37">
        <v>26</v>
      </c>
      <c r="P2" s="37">
        <v>29</v>
      </c>
      <c r="Q2" s="37">
        <v>32</v>
      </c>
      <c r="R2" s="37">
        <v>35</v>
      </c>
      <c r="S2" s="39">
        <v>35</v>
      </c>
      <c r="T2" s="37">
        <v>38</v>
      </c>
      <c r="U2" s="37">
        <v>39</v>
      </c>
    </row>
    <row r="3" spans="1:21" ht="25.8" x14ac:dyDescent="0.5">
      <c r="A3">
        <v>2</v>
      </c>
      <c r="B3" s="38" t="s">
        <v>1</v>
      </c>
      <c r="C3" s="37">
        <v>3</v>
      </c>
      <c r="D3" s="37">
        <v>3</v>
      </c>
      <c r="E3" s="37">
        <v>6</v>
      </c>
      <c r="F3" s="37">
        <v>9</v>
      </c>
      <c r="G3" s="37">
        <v>12</v>
      </c>
      <c r="H3" s="37">
        <v>12</v>
      </c>
      <c r="I3" s="37">
        <v>13</v>
      </c>
      <c r="J3" s="37">
        <v>16</v>
      </c>
      <c r="K3" s="37">
        <v>19</v>
      </c>
      <c r="L3" s="37">
        <v>22</v>
      </c>
      <c r="M3" s="37">
        <v>22</v>
      </c>
      <c r="N3" s="37">
        <v>23</v>
      </c>
      <c r="O3" s="37">
        <v>26</v>
      </c>
      <c r="P3" s="37">
        <v>29</v>
      </c>
      <c r="Q3" s="37">
        <v>30</v>
      </c>
      <c r="R3" s="39">
        <v>30</v>
      </c>
      <c r="S3" s="37">
        <v>33</v>
      </c>
      <c r="T3" s="37">
        <v>36</v>
      </c>
      <c r="U3" s="37">
        <v>37</v>
      </c>
    </row>
    <row r="4" spans="1:21" ht="25.8" x14ac:dyDescent="0.5">
      <c r="A4">
        <v>3</v>
      </c>
      <c r="B4" s="38" t="s">
        <v>316</v>
      </c>
      <c r="C4" s="37">
        <v>1</v>
      </c>
      <c r="D4" s="37">
        <v>4</v>
      </c>
      <c r="E4" s="37">
        <v>7</v>
      </c>
      <c r="F4" s="37">
        <v>7</v>
      </c>
      <c r="G4" s="37">
        <v>7</v>
      </c>
      <c r="H4" s="37">
        <v>10</v>
      </c>
      <c r="I4" s="37">
        <v>10</v>
      </c>
      <c r="J4" s="37">
        <v>13</v>
      </c>
      <c r="K4" s="37">
        <v>13</v>
      </c>
      <c r="L4" s="37">
        <v>16</v>
      </c>
      <c r="M4" s="39">
        <v>16</v>
      </c>
      <c r="N4" s="37">
        <v>19</v>
      </c>
      <c r="O4" s="37">
        <v>22</v>
      </c>
      <c r="P4" s="37">
        <v>22</v>
      </c>
      <c r="Q4" s="37">
        <v>25</v>
      </c>
      <c r="R4" s="37">
        <v>25</v>
      </c>
      <c r="S4" s="37">
        <v>28</v>
      </c>
      <c r="T4" s="37">
        <v>29</v>
      </c>
      <c r="U4" s="37">
        <v>32</v>
      </c>
    </row>
    <row r="5" spans="1:21" ht="25.8" x14ac:dyDescent="0.5">
      <c r="A5">
        <v>4</v>
      </c>
      <c r="B5" s="37" t="s">
        <v>56</v>
      </c>
      <c r="C5" s="37">
        <v>1</v>
      </c>
      <c r="D5" s="37">
        <v>1</v>
      </c>
      <c r="E5" s="37">
        <v>2</v>
      </c>
      <c r="F5" s="39">
        <v>2</v>
      </c>
      <c r="G5" s="37">
        <v>2</v>
      </c>
      <c r="H5" s="37">
        <v>3</v>
      </c>
      <c r="I5" s="37">
        <v>6</v>
      </c>
      <c r="J5" s="37">
        <v>6</v>
      </c>
      <c r="K5" s="37">
        <v>6</v>
      </c>
      <c r="L5" s="37">
        <v>6</v>
      </c>
      <c r="M5" s="37">
        <v>7</v>
      </c>
      <c r="N5" s="37">
        <v>8</v>
      </c>
      <c r="O5" s="37">
        <v>8</v>
      </c>
      <c r="P5" s="37">
        <v>8</v>
      </c>
      <c r="Q5" s="37">
        <v>8</v>
      </c>
      <c r="R5" s="37">
        <v>11</v>
      </c>
      <c r="S5" s="37">
        <v>11</v>
      </c>
      <c r="T5" s="37">
        <v>11</v>
      </c>
      <c r="U5" s="37">
        <v>11</v>
      </c>
    </row>
    <row r="6" spans="1:21" ht="25.8" x14ac:dyDescent="0.5">
      <c r="A6">
        <v>5</v>
      </c>
      <c r="B6" s="37" t="s">
        <v>317</v>
      </c>
      <c r="C6" s="37">
        <v>1</v>
      </c>
      <c r="D6" s="39">
        <v>1</v>
      </c>
      <c r="E6" s="37">
        <v>2</v>
      </c>
      <c r="F6" s="37">
        <v>3</v>
      </c>
      <c r="G6" s="37">
        <v>3</v>
      </c>
      <c r="H6" s="37">
        <v>6</v>
      </c>
      <c r="I6" s="37">
        <v>7</v>
      </c>
      <c r="J6" s="37">
        <v>7</v>
      </c>
      <c r="K6" s="37">
        <v>7</v>
      </c>
      <c r="L6" s="37">
        <v>8</v>
      </c>
      <c r="M6" s="37">
        <v>11</v>
      </c>
      <c r="N6" s="37">
        <v>14</v>
      </c>
      <c r="O6" s="37">
        <v>15</v>
      </c>
      <c r="P6" s="37">
        <v>15</v>
      </c>
      <c r="Q6" s="37">
        <v>15</v>
      </c>
      <c r="R6" s="37">
        <v>18</v>
      </c>
      <c r="S6" s="37">
        <v>21</v>
      </c>
      <c r="T6" s="37">
        <v>22</v>
      </c>
      <c r="U6" s="37">
        <v>23</v>
      </c>
    </row>
    <row r="7" spans="1:21" ht="25.8" x14ac:dyDescent="0.5">
      <c r="A7">
        <v>6</v>
      </c>
      <c r="B7" s="38" t="s">
        <v>139</v>
      </c>
      <c r="C7" s="37">
        <v>3</v>
      </c>
      <c r="D7" s="37">
        <v>6</v>
      </c>
      <c r="E7" s="37">
        <v>9</v>
      </c>
      <c r="F7" s="41">
        <v>10</v>
      </c>
      <c r="G7" s="37">
        <v>13</v>
      </c>
      <c r="H7" s="37">
        <v>16</v>
      </c>
      <c r="I7" s="37">
        <v>19</v>
      </c>
      <c r="J7" s="37">
        <v>19</v>
      </c>
      <c r="K7" s="37">
        <v>19</v>
      </c>
      <c r="L7" s="37">
        <v>20</v>
      </c>
      <c r="M7" s="37">
        <v>21</v>
      </c>
      <c r="N7" s="37">
        <v>24</v>
      </c>
      <c r="O7" s="37">
        <v>25</v>
      </c>
      <c r="P7" s="37">
        <v>26</v>
      </c>
      <c r="Q7" s="37">
        <v>29</v>
      </c>
      <c r="R7" s="37">
        <v>30</v>
      </c>
      <c r="S7" s="37">
        <v>30</v>
      </c>
      <c r="T7" s="39">
        <v>30</v>
      </c>
      <c r="U7" s="37">
        <v>31</v>
      </c>
    </row>
    <row r="8" spans="1:21" ht="25.8" x14ac:dyDescent="0.5">
      <c r="A8">
        <v>7</v>
      </c>
      <c r="B8" s="37" t="s">
        <v>140</v>
      </c>
      <c r="C8" s="37">
        <v>0</v>
      </c>
      <c r="D8" s="37">
        <v>0</v>
      </c>
      <c r="E8" s="37">
        <v>3</v>
      </c>
      <c r="F8" s="37">
        <v>4</v>
      </c>
      <c r="G8" s="39">
        <v>4</v>
      </c>
      <c r="H8" s="37">
        <v>7</v>
      </c>
      <c r="I8" s="37">
        <v>10</v>
      </c>
      <c r="J8" s="37">
        <v>10</v>
      </c>
      <c r="K8" s="37">
        <v>13</v>
      </c>
      <c r="L8" s="37">
        <v>13</v>
      </c>
      <c r="M8" s="37">
        <v>16</v>
      </c>
      <c r="N8" s="37">
        <v>19</v>
      </c>
      <c r="O8" s="37">
        <v>20</v>
      </c>
      <c r="P8" s="37">
        <v>23</v>
      </c>
      <c r="Q8" s="37">
        <v>24</v>
      </c>
      <c r="R8" s="37">
        <v>25</v>
      </c>
      <c r="S8" s="37">
        <v>28</v>
      </c>
      <c r="T8" s="37">
        <v>31</v>
      </c>
      <c r="U8" s="37">
        <v>34</v>
      </c>
    </row>
    <row r="9" spans="1:21" ht="25.8" x14ac:dyDescent="0.5">
      <c r="A9">
        <v>8</v>
      </c>
      <c r="B9" s="37" t="s">
        <v>60</v>
      </c>
      <c r="C9" s="37">
        <v>3</v>
      </c>
      <c r="D9" s="37">
        <v>6</v>
      </c>
      <c r="E9" s="37">
        <v>6</v>
      </c>
      <c r="F9" s="37">
        <v>7</v>
      </c>
      <c r="G9" s="37">
        <v>10</v>
      </c>
      <c r="H9" s="37">
        <v>10</v>
      </c>
      <c r="I9" s="37">
        <v>10</v>
      </c>
      <c r="J9" s="37">
        <v>13</v>
      </c>
      <c r="K9" s="37">
        <v>16</v>
      </c>
      <c r="L9" s="37">
        <v>16</v>
      </c>
      <c r="M9" s="37">
        <v>19</v>
      </c>
      <c r="N9" s="37">
        <v>22</v>
      </c>
      <c r="O9" s="37">
        <v>25</v>
      </c>
      <c r="P9" s="39">
        <v>25</v>
      </c>
      <c r="Q9" s="37">
        <v>26</v>
      </c>
      <c r="R9" s="37">
        <v>27</v>
      </c>
      <c r="S9" s="37">
        <v>27</v>
      </c>
      <c r="T9" s="37">
        <v>30</v>
      </c>
      <c r="U9" s="37">
        <v>30</v>
      </c>
    </row>
    <row r="10" spans="1:21" ht="25.8" x14ac:dyDescent="0.5">
      <c r="A10">
        <v>9</v>
      </c>
      <c r="B10" s="37" t="s">
        <v>62</v>
      </c>
      <c r="C10" s="37">
        <v>1</v>
      </c>
      <c r="D10" s="37">
        <v>4</v>
      </c>
      <c r="E10" s="37">
        <v>7</v>
      </c>
      <c r="F10" s="37">
        <v>8</v>
      </c>
      <c r="G10" s="37">
        <v>11</v>
      </c>
      <c r="H10" s="37">
        <v>14</v>
      </c>
      <c r="I10" s="37">
        <v>17</v>
      </c>
      <c r="J10" s="37">
        <v>17</v>
      </c>
      <c r="K10" s="37">
        <v>20</v>
      </c>
      <c r="L10" s="37">
        <v>20</v>
      </c>
      <c r="M10" s="37">
        <v>20</v>
      </c>
      <c r="N10" s="37">
        <v>20</v>
      </c>
      <c r="O10" s="37">
        <v>20</v>
      </c>
      <c r="P10" s="37">
        <v>23</v>
      </c>
      <c r="Q10" s="37">
        <v>23</v>
      </c>
      <c r="R10" s="37">
        <v>26</v>
      </c>
      <c r="S10" s="37">
        <v>27</v>
      </c>
      <c r="T10" s="37">
        <v>27</v>
      </c>
      <c r="U10" s="39">
        <v>27</v>
      </c>
    </row>
    <row r="11" spans="1:21" ht="25.8" x14ac:dyDescent="0.5">
      <c r="A11">
        <v>10</v>
      </c>
      <c r="B11" s="37" t="s">
        <v>55</v>
      </c>
      <c r="C11" s="37">
        <v>1</v>
      </c>
      <c r="D11" s="37">
        <v>1</v>
      </c>
      <c r="E11" s="37">
        <v>1</v>
      </c>
      <c r="F11" s="37">
        <v>2</v>
      </c>
      <c r="G11" s="37">
        <v>5</v>
      </c>
      <c r="H11" s="39">
        <v>5</v>
      </c>
      <c r="I11" s="37">
        <v>6</v>
      </c>
      <c r="J11" s="37">
        <v>6</v>
      </c>
      <c r="K11" s="37">
        <v>7</v>
      </c>
      <c r="L11" s="37">
        <v>10</v>
      </c>
      <c r="M11" s="37">
        <v>13</v>
      </c>
      <c r="N11" s="37">
        <v>13</v>
      </c>
      <c r="O11" s="37">
        <v>14</v>
      </c>
      <c r="P11" s="37">
        <v>17</v>
      </c>
      <c r="Q11" s="37">
        <v>18</v>
      </c>
      <c r="R11" s="37">
        <v>21</v>
      </c>
      <c r="S11" s="37">
        <v>22</v>
      </c>
      <c r="T11" s="37">
        <v>23</v>
      </c>
      <c r="U11" s="37">
        <v>23</v>
      </c>
    </row>
    <row r="12" spans="1:21" ht="25.8" x14ac:dyDescent="0.5">
      <c r="A12">
        <v>11</v>
      </c>
      <c r="B12" s="37" t="s">
        <v>247</v>
      </c>
      <c r="C12" s="37">
        <v>1</v>
      </c>
      <c r="D12" s="37">
        <v>4</v>
      </c>
      <c r="E12" s="37">
        <v>7</v>
      </c>
      <c r="F12" s="37">
        <v>8</v>
      </c>
      <c r="G12" s="37">
        <v>8</v>
      </c>
      <c r="H12" s="37">
        <v>11</v>
      </c>
      <c r="I12" s="37">
        <v>11</v>
      </c>
      <c r="J12" s="37">
        <v>12</v>
      </c>
      <c r="K12" s="37">
        <v>15</v>
      </c>
      <c r="L12" s="37">
        <v>18</v>
      </c>
      <c r="M12" s="37">
        <v>18</v>
      </c>
      <c r="N12" s="37">
        <v>19</v>
      </c>
      <c r="O12" s="37">
        <v>19</v>
      </c>
      <c r="P12" s="37">
        <v>19</v>
      </c>
      <c r="Q12" s="39">
        <v>19</v>
      </c>
      <c r="R12" s="37">
        <v>19</v>
      </c>
      <c r="S12" s="37">
        <v>20</v>
      </c>
      <c r="T12" s="37">
        <v>21</v>
      </c>
      <c r="U12" s="37">
        <v>24</v>
      </c>
    </row>
    <row r="13" spans="1:21" ht="25.8" x14ac:dyDescent="0.5">
      <c r="A13">
        <v>12</v>
      </c>
      <c r="B13" s="37" t="s">
        <v>249</v>
      </c>
      <c r="C13" s="37">
        <v>3</v>
      </c>
      <c r="D13" s="37">
        <v>3</v>
      </c>
      <c r="E13" s="41">
        <v>3</v>
      </c>
      <c r="F13" s="37">
        <v>3</v>
      </c>
      <c r="G13" s="37">
        <v>6</v>
      </c>
      <c r="H13" s="37">
        <v>7</v>
      </c>
      <c r="I13" s="37">
        <v>8</v>
      </c>
      <c r="J13" s="39">
        <v>8</v>
      </c>
      <c r="K13" s="37">
        <v>9</v>
      </c>
      <c r="L13" s="37">
        <v>10</v>
      </c>
      <c r="M13" s="37">
        <v>10</v>
      </c>
      <c r="N13" s="37">
        <v>11</v>
      </c>
      <c r="O13" s="37">
        <v>12</v>
      </c>
      <c r="P13" s="37">
        <v>15</v>
      </c>
      <c r="Q13" s="37">
        <v>18</v>
      </c>
      <c r="R13" s="37">
        <v>19</v>
      </c>
      <c r="S13" s="37">
        <v>19</v>
      </c>
      <c r="T13" s="37">
        <v>22</v>
      </c>
      <c r="U13" s="37">
        <v>22</v>
      </c>
    </row>
    <row r="14" spans="1:21" ht="25.8" x14ac:dyDescent="0.5">
      <c r="A14">
        <v>13</v>
      </c>
      <c r="B14" s="37" t="s">
        <v>246</v>
      </c>
      <c r="C14" s="37">
        <v>0</v>
      </c>
      <c r="D14" s="37">
        <v>3</v>
      </c>
      <c r="E14" s="37">
        <v>3</v>
      </c>
      <c r="F14" s="37">
        <v>6</v>
      </c>
      <c r="G14" s="37">
        <v>7</v>
      </c>
      <c r="H14" s="37">
        <v>7</v>
      </c>
      <c r="I14" s="39">
        <v>7</v>
      </c>
      <c r="J14" s="37">
        <v>7</v>
      </c>
      <c r="K14" s="37">
        <v>10</v>
      </c>
      <c r="L14" s="37">
        <v>13</v>
      </c>
      <c r="M14" s="37">
        <v>16</v>
      </c>
      <c r="N14" s="37">
        <v>19</v>
      </c>
      <c r="O14" s="37">
        <v>22</v>
      </c>
      <c r="P14" s="37">
        <v>25</v>
      </c>
      <c r="Q14" s="37">
        <v>28</v>
      </c>
      <c r="R14" s="37">
        <v>28</v>
      </c>
      <c r="S14" s="37">
        <v>31</v>
      </c>
      <c r="T14" s="37">
        <v>31</v>
      </c>
      <c r="U14" s="37">
        <v>34</v>
      </c>
    </row>
    <row r="15" spans="1:21" ht="25.8" x14ac:dyDescent="0.5">
      <c r="A15">
        <v>13</v>
      </c>
      <c r="B15" s="37" t="s">
        <v>61</v>
      </c>
      <c r="C15" s="37">
        <v>1</v>
      </c>
      <c r="D15" s="37">
        <v>1</v>
      </c>
      <c r="E15" s="37">
        <v>1</v>
      </c>
      <c r="F15" s="37">
        <v>1</v>
      </c>
      <c r="G15" s="37">
        <v>2</v>
      </c>
      <c r="H15" s="37">
        <v>2</v>
      </c>
      <c r="I15" s="37">
        <v>2</v>
      </c>
      <c r="J15" s="37">
        <v>5</v>
      </c>
      <c r="K15" s="37">
        <v>6</v>
      </c>
      <c r="L15" s="39">
        <v>6</v>
      </c>
      <c r="M15" s="37">
        <v>6</v>
      </c>
      <c r="N15" s="37">
        <v>6</v>
      </c>
      <c r="O15" s="37">
        <v>6</v>
      </c>
      <c r="P15" s="37">
        <v>7</v>
      </c>
      <c r="Q15" s="37">
        <v>8</v>
      </c>
      <c r="R15" s="37">
        <v>8</v>
      </c>
      <c r="S15" s="37">
        <v>8</v>
      </c>
      <c r="T15" s="37">
        <v>11</v>
      </c>
      <c r="U15" s="37">
        <v>11</v>
      </c>
    </row>
    <row r="16" spans="1:21" ht="25.8" x14ac:dyDescent="0.5">
      <c r="A16">
        <v>14</v>
      </c>
      <c r="B16" s="37" t="s">
        <v>53</v>
      </c>
      <c r="C16" s="37">
        <v>3</v>
      </c>
      <c r="D16" s="37">
        <v>3</v>
      </c>
      <c r="E16" s="37">
        <v>6</v>
      </c>
      <c r="F16" s="37">
        <v>7</v>
      </c>
      <c r="G16" s="37">
        <v>7</v>
      </c>
      <c r="H16" s="37">
        <v>7</v>
      </c>
      <c r="I16" s="37">
        <v>8</v>
      </c>
      <c r="J16" s="37">
        <v>11</v>
      </c>
      <c r="K16" s="37">
        <v>12</v>
      </c>
      <c r="L16" s="37">
        <v>13</v>
      </c>
      <c r="M16" s="37">
        <v>16</v>
      </c>
      <c r="N16" s="39">
        <v>16</v>
      </c>
      <c r="O16" s="37">
        <v>16</v>
      </c>
      <c r="P16" s="37">
        <v>16</v>
      </c>
      <c r="Q16" s="37">
        <v>16</v>
      </c>
      <c r="R16" s="37">
        <v>19</v>
      </c>
      <c r="S16" s="37">
        <v>20</v>
      </c>
      <c r="T16" s="37">
        <v>20</v>
      </c>
      <c r="U16" s="37">
        <v>20</v>
      </c>
    </row>
    <row r="17" spans="1:21" ht="25.8" x14ac:dyDescent="0.5">
      <c r="A17">
        <v>16</v>
      </c>
      <c r="B17" s="37" t="s">
        <v>245</v>
      </c>
      <c r="C17" s="37">
        <v>0</v>
      </c>
      <c r="D17" s="37">
        <v>0</v>
      </c>
      <c r="E17" s="37">
        <v>0</v>
      </c>
      <c r="F17" s="41">
        <v>1</v>
      </c>
      <c r="G17" s="37">
        <v>1</v>
      </c>
      <c r="H17" s="37">
        <v>4</v>
      </c>
      <c r="I17" s="37">
        <v>4</v>
      </c>
      <c r="J17" s="37">
        <v>7</v>
      </c>
      <c r="K17" s="39">
        <v>7</v>
      </c>
      <c r="L17" s="37">
        <v>7</v>
      </c>
      <c r="M17" s="37">
        <v>8</v>
      </c>
      <c r="N17" s="37">
        <v>9</v>
      </c>
      <c r="O17" s="37">
        <v>12</v>
      </c>
      <c r="P17" s="37">
        <v>12</v>
      </c>
      <c r="Q17" s="37">
        <v>15</v>
      </c>
      <c r="R17" s="37">
        <v>15</v>
      </c>
      <c r="S17" s="37">
        <v>16</v>
      </c>
      <c r="T17" s="37">
        <v>16</v>
      </c>
      <c r="U17" s="37">
        <v>19</v>
      </c>
    </row>
    <row r="18" spans="1:21" ht="25.8" x14ac:dyDescent="0.5">
      <c r="A18">
        <v>17</v>
      </c>
      <c r="B18" s="37" t="s">
        <v>318</v>
      </c>
      <c r="C18" s="37">
        <v>0</v>
      </c>
      <c r="D18" s="37">
        <v>0</v>
      </c>
      <c r="E18" s="39">
        <v>0</v>
      </c>
      <c r="F18" s="37">
        <v>1</v>
      </c>
      <c r="G18" s="37">
        <v>2</v>
      </c>
      <c r="H18" s="37">
        <v>2</v>
      </c>
      <c r="I18" s="37">
        <v>5</v>
      </c>
      <c r="J18" s="37">
        <v>8</v>
      </c>
      <c r="K18" s="37">
        <v>8</v>
      </c>
      <c r="L18" s="37">
        <v>8</v>
      </c>
      <c r="M18" s="37">
        <v>11</v>
      </c>
      <c r="N18" s="37">
        <v>11</v>
      </c>
      <c r="O18" s="37">
        <v>14</v>
      </c>
      <c r="P18" s="37">
        <v>14</v>
      </c>
      <c r="Q18" s="37">
        <v>14</v>
      </c>
      <c r="R18" s="37">
        <v>17</v>
      </c>
      <c r="S18" s="37">
        <v>18</v>
      </c>
      <c r="T18" s="37">
        <v>18</v>
      </c>
      <c r="U18" s="37">
        <v>19</v>
      </c>
    </row>
    <row r="19" spans="1:21" ht="25.8" x14ac:dyDescent="0.5">
      <c r="A19">
        <v>18</v>
      </c>
      <c r="B19" s="37" t="s">
        <v>248</v>
      </c>
      <c r="C19" s="37">
        <v>0</v>
      </c>
      <c r="D19" s="37">
        <v>3</v>
      </c>
      <c r="E19" s="37">
        <v>3</v>
      </c>
      <c r="F19" s="37">
        <v>4</v>
      </c>
      <c r="G19" s="37">
        <v>4</v>
      </c>
      <c r="H19" s="37">
        <v>4</v>
      </c>
      <c r="I19" s="37">
        <v>5</v>
      </c>
      <c r="J19" s="37">
        <v>5</v>
      </c>
      <c r="K19" s="37">
        <v>5</v>
      </c>
      <c r="L19" s="37">
        <v>5</v>
      </c>
      <c r="M19" s="37">
        <v>6</v>
      </c>
      <c r="N19" s="37">
        <v>6</v>
      </c>
      <c r="O19" s="39">
        <v>6</v>
      </c>
      <c r="P19" s="37">
        <v>9</v>
      </c>
      <c r="Q19" s="37">
        <v>9</v>
      </c>
      <c r="R19" s="37">
        <v>9</v>
      </c>
      <c r="S19" s="37">
        <v>9</v>
      </c>
      <c r="T19" s="37">
        <v>12</v>
      </c>
      <c r="U19" s="37">
        <v>15</v>
      </c>
    </row>
    <row r="20" spans="1:21" ht="25.8" x14ac:dyDescent="0.5">
      <c r="A20">
        <v>19</v>
      </c>
      <c r="B20" s="37" t="s">
        <v>57</v>
      </c>
      <c r="C20" s="39">
        <v>0</v>
      </c>
      <c r="D20" s="37">
        <v>3</v>
      </c>
      <c r="E20" s="37">
        <v>3</v>
      </c>
      <c r="F20" s="37">
        <v>3</v>
      </c>
      <c r="G20" s="37">
        <v>6</v>
      </c>
      <c r="H20" s="37">
        <v>6</v>
      </c>
      <c r="I20" s="37">
        <v>7</v>
      </c>
      <c r="J20" s="37">
        <v>8</v>
      </c>
      <c r="K20" s="37">
        <v>8</v>
      </c>
      <c r="L20" s="37">
        <v>11</v>
      </c>
      <c r="M20" s="37">
        <v>11</v>
      </c>
      <c r="N20" s="37">
        <v>12</v>
      </c>
      <c r="O20" s="37">
        <v>13</v>
      </c>
      <c r="P20" s="37">
        <v>13</v>
      </c>
      <c r="Q20" s="37">
        <v>14</v>
      </c>
      <c r="R20" s="37">
        <v>14</v>
      </c>
      <c r="S20" s="37">
        <v>17</v>
      </c>
      <c r="T20" s="37">
        <v>17</v>
      </c>
      <c r="U20" s="37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03D9-DA8A-4970-A0F4-BAEC963909FF}">
  <dimension ref="A2:I34"/>
  <sheetViews>
    <sheetView workbookViewId="0">
      <selection activeCell="I17" sqref="I17"/>
    </sheetView>
  </sheetViews>
  <sheetFormatPr baseColWidth="10" defaultRowHeight="14.4" x14ac:dyDescent="0.3"/>
  <cols>
    <col min="1" max="1" width="13.33203125" bestFit="1" customWidth="1"/>
    <col min="2" max="2" width="8.88671875" bestFit="1" customWidth="1"/>
    <col min="3" max="3" width="10.88671875" bestFit="1" customWidth="1"/>
    <col min="4" max="4" width="22.21875" bestFit="1" customWidth="1"/>
    <col min="5" max="5" width="15.44140625" bestFit="1" customWidth="1"/>
    <col min="6" max="6" width="17.21875" bestFit="1" customWidth="1"/>
    <col min="7" max="7" width="17.5546875" bestFit="1" customWidth="1"/>
    <col min="8" max="8" width="11.6640625" bestFit="1" customWidth="1"/>
    <col min="9" max="9" width="10.21875" bestFit="1" customWidth="1"/>
  </cols>
  <sheetData>
    <row r="2" spans="1:9" x14ac:dyDescent="0.3">
      <c r="A2" s="2" t="s">
        <v>210</v>
      </c>
      <c r="B2" s="2" t="s">
        <v>71</v>
      </c>
      <c r="C2" s="2" t="s">
        <v>70</v>
      </c>
      <c r="D2" s="2" t="s">
        <v>567</v>
      </c>
      <c r="E2" s="2" t="s">
        <v>568</v>
      </c>
      <c r="F2" s="2" t="s">
        <v>540</v>
      </c>
      <c r="G2" s="2" t="s">
        <v>541</v>
      </c>
      <c r="H2" s="2" t="s">
        <v>64</v>
      </c>
      <c r="I2" s="2" t="s">
        <v>550</v>
      </c>
    </row>
    <row r="3" spans="1:9" x14ac:dyDescent="0.3">
      <c r="A3" t="s">
        <v>536</v>
      </c>
      <c r="B3" t="s">
        <v>535</v>
      </c>
      <c r="C3" t="s">
        <v>508</v>
      </c>
      <c r="D3" s="22" t="s">
        <v>1</v>
      </c>
      <c r="E3">
        <v>2311</v>
      </c>
      <c r="H3" t="s">
        <v>93</v>
      </c>
      <c r="I3">
        <v>0</v>
      </c>
    </row>
    <row r="4" spans="1:9" x14ac:dyDescent="0.3">
      <c r="A4" t="s">
        <v>505</v>
      </c>
      <c r="B4" t="s">
        <v>512</v>
      </c>
      <c r="C4" t="s">
        <v>509</v>
      </c>
      <c r="D4" s="8" t="s">
        <v>139</v>
      </c>
      <c r="E4">
        <v>2308</v>
      </c>
      <c r="H4" t="s">
        <v>93</v>
      </c>
      <c r="I4">
        <v>0</v>
      </c>
    </row>
    <row r="5" spans="1:9" x14ac:dyDescent="0.3">
      <c r="A5" t="s">
        <v>506</v>
      </c>
      <c r="B5" t="s">
        <v>513</v>
      </c>
      <c r="C5" t="s">
        <v>510</v>
      </c>
      <c r="D5" s="33" t="s">
        <v>63</v>
      </c>
      <c r="E5" s="4">
        <v>2305</v>
      </c>
      <c r="H5" t="s">
        <v>69</v>
      </c>
      <c r="I5">
        <v>0</v>
      </c>
    </row>
    <row r="6" spans="1:9" x14ac:dyDescent="0.3">
      <c r="A6" t="s">
        <v>507</v>
      </c>
      <c r="B6" t="s">
        <v>514</v>
      </c>
      <c r="C6" t="s">
        <v>511</v>
      </c>
      <c r="D6" s="33" t="s">
        <v>63</v>
      </c>
      <c r="E6">
        <v>2305</v>
      </c>
      <c r="H6" t="s">
        <v>93</v>
      </c>
      <c r="I6">
        <v>0</v>
      </c>
    </row>
    <row r="7" spans="1:9" x14ac:dyDescent="0.3">
      <c r="A7" t="s">
        <v>539</v>
      </c>
      <c r="B7" t="s">
        <v>537</v>
      </c>
      <c r="C7" t="s">
        <v>538</v>
      </c>
      <c r="D7" s="21" t="s">
        <v>11</v>
      </c>
      <c r="E7" s="4">
        <v>2307</v>
      </c>
      <c r="H7" t="s">
        <v>93</v>
      </c>
      <c r="I7">
        <v>0</v>
      </c>
    </row>
    <row r="8" spans="1:9" x14ac:dyDescent="0.3">
      <c r="A8" t="s">
        <v>583</v>
      </c>
      <c r="B8" t="s">
        <v>32</v>
      </c>
      <c r="C8" t="s">
        <v>542</v>
      </c>
      <c r="D8" s="3" t="s">
        <v>55</v>
      </c>
      <c r="E8">
        <v>2301</v>
      </c>
      <c r="H8" t="s">
        <v>93</v>
      </c>
      <c r="I8">
        <v>0</v>
      </c>
    </row>
    <row r="9" spans="1:9" x14ac:dyDescent="0.3">
      <c r="A9" t="s">
        <v>584</v>
      </c>
      <c r="B9" t="s">
        <v>20</v>
      </c>
      <c r="C9" t="s">
        <v>543</v>
      </c>
      <c r="D9" s="30" t="s">
        <v>53</v>
      </c>
      <c r="E9" s="4">
        <v>2312</v>
      </c>
      <c r="H9" t="s">
        <v>93</v>
      </c>
      <c r="I9">
        <v>0</v>
      </c>
    </row>
    <row r="10" spans="1:9" x14ac:dyDescent="0.3">
      <c r="A10" t="s">
        <v>585</v>
      </c>
      <c r="B10" t="s">
        <v>12</v>
      </c>
      <c r="C10" t="s">
        <v>544</v>
      </c>
      <c r="D10" s="27" t="s">
        <v>62</v>
      </c>
      <c r="E10" s="4">
        <v>458584</v>
      </c>
      <c r="F10" s="1">
        <v>45457</v>
      </c>
      <c r="G10" s="1">
        <v>45991</v>
      </c>
      <c r="H10" t="s">
        <v>93</v>
      </c>
      <c r="I10">
        <v>0</v>
      </c>
    </row>
    <row r="11" spans="1:9" x14ac:dyDescent="0.3">
      <c r="A11" t="s">
        <v>586</v>
      </c>
      <c r="B11" t="s">
        <v>545</v>
      </c>
      <c r="C11" t="s">
        <v>546</v>
      </c>
      <c r="D11" s="28" t="s">
        <v>58</v>
      </c>
      <c r="E11" s="4">
        <v>511206</v>
      </c>
      <c r="H11" t="s">
        <v>66</v>
      </c>
      <c r="I11">
        <v>0</v>
      </c>
    </row>
    <row r="12" spans="1:9" x14ac:dyDescent="0.3">
      <c r="A12" t="s">
        <v>587</v>
      </c>
      <c r="B12" t="s">
        <v>479</v>
      </c>
      <c r="C12" t="s">
        <v>547</v>
      </c>
      <c r="D12" s="9" t="s">
        <v>140</v>
      </c>
      <c r="E12" s="4">
        <v>63760</v>
      </c>
      <c r="H12" t="s">
        <v>93</v>
      </c>
      <c r="I12">
        <v>0</v>
      </c>
    </row>
    <row r="13" spans="1:9" x14ac:dyDescent="0.3">
      <c r="A13" t="s">
        <v>588</v>
      </c>
      <c r="B13" t="s">
        <v>548</v>
      </c>
      <c r="C13" t="s">
        <v>549</v>
      </c>
      <c r="D13" s="34" t="s">
        <v>54</v>
      </c>
      <c r="E13" s="4">
        <v>87854</v>
      </c>
      <c r="F13" s="1">
        <v>45689</v>
      </c>
      <c r="G13" s="1">
        <v>45712</v>
      </c>
      <c r="H13" t="s">
        <v>66</v>
      </c>
      <c r="I13">
        <v>1</v>
      </c>
    </row>
    <row r="14" spans="1:9" x14ac:dyDescent="0.3">
      <c r="A14" t="s">
        <v>589</v>
      </c>
      <c r="B14" t="s">
        <v>89</v>
      </c>
      <c r="C14" t="s">
        <v>551</v>
      </c>
      <c r="D14" s="34" t="s">
        <v>54</v>
      </c>
      <c r="E14" s="4">
        <v>87854</v>
      </c>
      <c r="F14" s="1">
        <v>45713</v>
      </c>
      <c r="H14" t="s">
        <v>69</v>
      </c>
      <c r="I14">
        <v>0</v>
      </c>
    </row>
    <row r="15" spans="1:9" x14ac:dyDescent="0.3">
      <c r="A15" t="s">
        <v>590</v>
      </c>
      <c r="B15" t="s">
        <v>260</v>
      </c>
      <c r="C15" t="s">
        <v>552</v>
      </c>
      <c r="D15" s="26" t="s">
        <v>57</v>
      </c>
      <c r="E15" s="4">
        <v>275839</v>
      </c>
      <c r="F15" s="1">
        <v>45689</v>
      </c>
      <c r="G15" s="1">
        <v>45754</v>
      </c>
      <c r="H15" t="s">
        <v>66</v>
      </c>
      <c r="I15">
        <v>0</v>
      </c>
    </row>
    <row r="16" spans="1:9" x14ac:dyDescent="0.3">
      <c r="A16" t="s">
        <v>591</v>
      </c>
      <c r="B16" t="s">
        <v>553</v>
      </c>
      <c r="C16" t="s">
        <v>554</v>
      </c>
      <c r="D16" s="26" t="s">
        <v>57</v>
      </c>
      <c r="E16" s="4">
        <v>275839</v>
      </c>
      <c r="F16" s="1">
        <v>45754</v>
      </c>
      <c r="G16" s="1">
        <v>45768</v>
      </c>
      <c r="H16" t="s">
        <v>66</v>
      </c>
      <c r="I16">
        <v>1</v>
      </c>
    </row>
    <row r="17" spans="1:9" x14ac:dyDescent="0.3">
      <c r="A17" t="s">
        <v>592</v>
      </c>
      <c r="B17" t="s">
        <v>555</v>
      </c>
      <c r="C17" t="s">
        <v>556</v>
      </c>
      <c r="D17" s="26" t="s">
        <v>57</v>
      </c>
      <c r="E17" s="4">
        <v>275839</v>
      </c>
      <c r="F17" s="1">
        <v>45769</v>
      </c>
      <c r="H17" t="s">
        <v>66</v>
      </c>
      <c r="I17">
        <v>0</v>
      </c>
    </row>
    <row r="18" spans="1:9" x14ac:dyDescent="0.3">
      <c r="A18" t="s">
        <v>593</v>
      </c>
      <c r="B18" t="s">
        <v>12</v>
      </c>
      <c r="C18" t="s">
        <v>557</v>
      </c>
      <c r="H18" t="s">
        <v>93</v>
      </c>
    </row>
    <row r="19" spans="1:9" x14ac:dyDescent="0.3">
      <c r="A19" t="s">
        <v>594</v>
      </c>
      <c r="B19" t="s">
        <v>513</v>
      </c>
      <c r="C19" t="s">
        <v>19</v>
      </c>
      <c r="H19" t="s">
        <v>66</v>
      </c>
      <c r="I19">
        <v>1</v>
      </c>
    </row>
    <row r="20" spans="1:9" x14ac:dyDescent="0.3">
      <c r="A20" t="s">
        <v>595</v>
      </c>
      <c r="B20" t="s">
        <v>558</v>
      </c>
      <c r="C20" t="s">
        <v>559</v>
      </c>
      <c r="H20" t="s">
        <v>565</v>
      </c>
    </row>
    <row r="21" spans="1:9" x14ac:dyDescent="0.3">
      <c r="A21" t="s">
        <v>596</v>
      </c>
      <c r="B21" t="s">
        <v>513</v>
      </c>
      <c r="C21" t="s">
        <v>560</v>
      </c>
      <c r="H21" t="s">
        <v>93</v>
      </c>
    </row>
    <row r="22" spans="1:9" x14ac:dyDescent="0.3">
      <c r="A22" t="s">
        <v>597</v>
      </c>
      <c r="B22" t="s">
        <v>553</v>
      </c>
      <c r="C22" t="s">
        <v>561</v>
      </c>
      <c r="H22" t="s">
        <v>93</v>
      </c>
    </row>
    <row r="23" spans="1:9" x14ac:dyDescent="0.3">
      <c r="A23" t="s">
        <v>598</v>
      </c>
      <c r="B23" t="s">
        <v>20</v>
      </c>
      <c r="C23" t="s">
        <v>562</v>
      </c>
      <c r="H23" t="s">
        <v>93</v>
      </c>
    </row>
    <row r="24" spans="1:9" x14ac:dyDescent="0.3">
      <c r="A24" t="s">
        <v>599</v>
      </c>
      <c r="B24" t="s">
        <v>563</v>
      </c>
      <c r="C24" t="s">
        <v>564</v>
      </c>
      <c r="H24" t="s">
        <v>66</v>
      </c>
      <c r="I24">
        <v>1</v>
      </c>
    </row>
    <row r="25" spans="1:9" x14ac:dyDescent="0.3">
      <c r="A25" t="s">
        <v>600</v>
      </c>
      <c r="B25" t="s">
        <v>566</v>
      </c>
      <c r="C25" t="s">
        <v>25</v>
      </c>
    </row>
    <row r="26" spans="1:9" x14ac:dyDescent="0.3">
      <c r="A26" t="s">
        <v>601</v>
      </c>
      <c r="B26" t="s">
        <v>569</v>
      </c>
      <c r="C26" t="s">
        <v>570</v>
      </c>
    </row>
    <row r="27" spans="1:9" x14ac:dyDescent="0.3">
      <c r="A27" t="s">
        <v>602</v>
      </c>
      <c r="B27" t="s">
        <v>571</v>
      </c>
      <c r="C27" t="s">
        <v>572</v>
      </c>
    </row>
    <row r="28" spans="1:9" x14ac:dyDescent="0.3">
      <c r="A28" t="s">
        <v>603</v>
      </c>
      <c r="B28" t="s">
        <v>573</v>
      </c>
      <c r="C28" t="s">
        <v>574</v>
      </c>
    </row>
    <row r="29" spans="1:9" x14ac:dyDescent="0.3">
      <c r="A29" t="s">
        <v>604</v>
      </c>
      <c r="B29" t="s">
        <v>575</v>
      </c>
      <c r="C29" t="s">
        <v>576</v>
      </c>
    </row>
    <row r="30" spans="1:9" x14ac:dyDescent="0.3">
      <c r="A30" t="s">
        <v>605</v>
      </c>
      <c r="B30" t="s">
        <v>153</v>
      </c>
      <c r="C30" t="s">
        <v>577</v>
      </c>
    </row>
    <row r="31" spans="1:9" x14ac:dyDescent="0.3">
      <c r="A31" t="s">
        <v>606</v>
      </c>
      <c r="B31" t="s">
        <v>578</v>
      </c>
      <c r="C31" t="s">
        <v>579</v>
      </c>
    </row>
    <row r="32" spans="1:9" x14ac:dyDescent="0.3">
      <c r="A32" t="s">
        <v>607</v>
      </c>
      <c r="B32" t="s">
        <v>580</v>
      </c>
      <c r="C32" t="s">
        <v>581</v>
      </c>
    </row>
    <row r="33" spans="1:3" x14ac:dyDescent="0.3">
      <c r="A33" t="s">
        <v>608</v>
      </c>
      <c r="B33" t="s">
        <v>12</v>
      </c>
      <c r="C33" t="s">
        <v>17</v>
      </c>
    </row>
    <row r="34" spans="1:3" x14ac:dyDescent="0.3">
      <c r="A34" t="s">
        <v>609</v>
      </c>
      <c r="B34" t="s">
        <v>582</v>
      </c>
      <c r="C34" t="s">
        <v>549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8C34-A586-46D1-9E7A-99D80688965C}">
  <dimension ref="A1:E19"/>
  <sheetViews>
    <sheetView workbookViewId="0">
      <selection activeCell="F29" sqref="F29"/>
    </sheetView>
  </sheetViews>
  <sheetFormatPr baseColWidth="10" defaultRowHeight="14.4" x14ac:dyDescent="0.3"/>
  <cols>
    <col min="2" max="2" width="26.33203125" bestFit="1" customWidth="1"/>
  </cols>
  <sheetData>
    <row r="1" spans="1:5" x14ac:dyDescent="0.3">
      <c r="A1" s="2" t="s">
        <v>377</v>
      </c>
      <c r="B1" s="2" t="s">
        <v>378</v>
      </c>
      <c r="C1" s="2" t="s">
        <v>72</v>
      </c>
      <c r="D1" s="2" t="s">
        <v>364</v>
      </c>
      <c r="E1" s="2" t="s">
        <v>401</v>
      </c>
    </row>
    <row r="2" spans="1:5" x14ac:dyDescent="0.3">
      <c r="A2" s="4">
        <v>301</v>
      </c>
      <c r="B2" s="2" t="s">
        <v>379</v>
      </c>
      <c r="C2" s="35">
        <v>0</v>
      </c>
      <c r="D2" s="2" t="s">
        <v>380</v>
      </c>
      <c r="E2" s="35">
        <v>80096</v>
      </c>
    </row>
    <row r="3" spans="1:5" x14ac:dyDescent="0.3">
      <c r="A3" s="4">
        <v>302</v>
      </c>
      <c r="B3" s="2" t="s">
        <v>381</v>
      </c>
      <c r="C3" s="35">
        <v>0</v>
      </c>
      <c r="D3" s="2" t="s">
        <v>382</v>
      </c>
      <c r="E3" s="35">
        <v>17000</v>
      </c>
    </row>
    <row r="4" spans="1:5" x14ac:dyDescent="0.3">
      <c r="A4" s="4">
        <v>303</v>
      </c>
      <c r="B4" s="2" t="s">
        <v>383</v>
      </c>
      <c r="C4" s="35">
        <v>0</v>
      </c>
      <c r="D4" s="2" t="s">
        <v>373</v>
      </c>
      <c r="E4" s="35">
        <v>3000</v>
      </c>
    </row>
    <row r="5" spans="1:5" x14ac:dyDescent="0.3">
      <c r="A5" s="4">
        <v>304</v>
      </c>
      <c r="B5" s="2" t="s">
        <v>384</v>
      </c>
      <c r="C5" s="35">
        <v>0</v>
      </c>
      <c r="D5" s="2" t="s">
        <v>385</v>
      </c>
      <c r="E5" s="35">
        <v>33938</v>
      </c>
    </row>
    <row r="6" spans="1:5" x14ac:dyDescent="0.3">
      <c r="A6" s="4">
        <v>305</v>
      </c>
      <c r="B6" s="2" t="s">
        <v>386</v>
      </c>
      <c r="C6" s="35">
        <v>0</v>
      </c>
      <c r="D6" s="2" t="s">
        <v>321</v>
      </c>
      <c r="E6" s="35">
        <v>43086</v>
      </c>
    </row>
    <row r="7" spans="1:5" x14ac:dyDescent="0.3">
      <c r="A7" s="4">
        <v>306</v>
      </c>
      <c r="B7" s="2" t="s">
        <v>387</v>
      </c>
      <c r="C7" s="35">
        <v>0</v>
      </c>
      <c r="D7" s="2" t="s">
        <v>388</v>
      </c>
      <c r="E7" s="35">
        <v>18000</v>
      </c>
    </row>
    <row r="8" spans="1:5" x14ac:dyDescent="0.3">
      <c r="A8" s="4">
        <v>307</v>
      </c>
      <c r="B8" s="2" t="s">
        <v>389</v>
      </c>
      <c r="C8" s="35">
        <v>0</v>
      </c>
      <c r="D8" s="2" t="s">
        <v>367</v>
      </c>
      <c r="E8" s="35">
        <v>12000</v>
      </c>
    </row>
    <row r="9" spans="1:5" x14ac:dyDescent="0.3">
      <c r="A9" s="4">
        <v>308</v>
      </c>
      <c r="B9" s="2" t="s">
        <v>390</v>
      </c>
      <c r="C9" s="35">
        <v>0</v>
      </c>
      <c r="D9" s="2" t="s">
        <v>335</v>
      </c>
      <c r="E9" s="35">
        <v>25000</v>
      </c>
    </row>
    <row r="10" spans="1:5" x14ac:dyDescent="0.3">
      <c r="A10" s="4">
        <v>309</v>
      </c>
      <c r="B10" s="2" t="s">
        <v>402</v>
      </c>
      <c r="C10" s="35">
        <v>0</v>
      </c>
      <c r="D10" s="2" t="s">
        <v>369</v>
      </c>
      <c r="E10" s="35">
        <v>7000</v>
      </c>
    </row>
    <row r="11" spans="1:5" x14ac:dyDescent="0.3">
      <c r="A11" s="4">
        <v>310</v>
      </c>
      <c r="B11" s="2" t="s">
        <v>392</v>
      </c>
      <c r="C11" s="35">
        <v>2355</v>
      </c>
      <c r="D11" s="2" t="s">
        <v>347</v>
      </c>
      <c r="E11" s="35">
        <v>60000</v>
      </c>
    </row>
    <row r="12" spans="1:5" x14ac:dyDescent="0.3">
      <c r="A12" s="4">
        <v>311</v>
      </c>
      <c r="B12" s="2" t="s">
        <v>393</v>
      </c>
      <c r="C12" s="35">
        <v>2654</v>
      </c>
      <c r="D12" s="2" t="s">
        <v>394</v>
      </c>
      <c r="E12" s="35">
        <v>6300</v>
      </c>
    </row>
    <row r="13" spans="1:5" x14ac:dyDescent="0.3">
      <c r="A13" s="4">
        <v>312</v>
      </c>
      <c r="B13" s="2" t="s">
        <v>395</v>
      </c>
      <c r="C13" s="35">
        <v>2691</v>
      </c>
      <c r="D13" s="2" t="s">
        <v>396</v>
      </c>
      <c r="E13" s="35">
        <v>15000</v>
      </c>
    </row>
    <row r="14" spans="1:5" x14ac:dyDescent="0.3">
      <c r="A14" s="4">
        <v>313</v>
      </c>
      <c r="B14" s="2" t="s">
        <v>391</v>
      </c>
      <c r="C14" s="35">
        <v>1880</v>
      </c>
      <c r="D14" s="2" t="s">
        <v>358</v>
      </c>
      <c r="E14" s="35">
        <v>25000</v>
      </c>
    </row>
    <row r="15" spans="1:5" x14ac:dyDescent="0.3">
      <c r="A15" s="4">
        <v>314</v>
      </c>
      <c r="B15" s="2" t="s">
        <v>59</v>
      </c>
      <c r="C15" s="35">
        <v>2926</v>
      </c>
      <c r="D15" s="2" t="s">
        <v>370</v>
      </c>
      <c r="E15" s="35">
        <v>10000</v>
      </c>
    </row>
    <row r="16" spans="1:5" x14ac:dyDescent="0.3">
      <c r="A16" s="4">
        <v>315</v>
      </c>
      <c r="B16" s="2" t="s">
        <v>397</v>
      </c>
      <c r="C16" s="35">
        <v>3053</v>
      </c>
      <c r="D16" s="2" t="s">
        <v>365</v>
      </c>
      <c r="E16" s="35">
        <v>9100</v>
      </c>
    </row>
    <row r="17" spans="1:5" x14ac:dyDescent="0.3">
      <c r="A17" s="4">
        <v>316</v>
      </c>
      <c r="B17" s="2" t="s">
        <v>398</v>
      </c>
      <c r="C17" s="35">
        <v>3259</v>
      </c>
      <c r="D17" s="2" t="s">
        <v>333</v>
      </c>
      <c r="E17" s="35">
        <v>20000</v>
      </c>
    </row>
    <row r="18" spans="1:5" x14ac:dyDescent="0.3">
      <c r="A18" s="4">
        <v>317</v>
      </c>
      <c r="B18" s="2" t="s">
        <v>399</v>
      </c>
      <c r="C18" s="35">
        <v>3362</v>
      </c>
      <c r="D18" s="2" t="s">
        <v>372</v>
      </c>
      <c r="E18" s="35">
        <v>42000</v>
      </c>
    </row>
    <row r="19" spans="1:5" x14ac:dyDescent="0.3">
      <c r="A19" s="4">
        <v>318</v>
      </c>
      <c r="B19" s="2" t="s">
        <v>400</v>
      </c>
      <c r="C19" s="35">
        <v>3824</v>
      </c>
      <c r="D19" s="2" t="s">
        <v>375</v>
      </c>
      <c r="E19" s="35">
        <v>18080</v>
      </c>
    </row>
  </sheetData>
  <conditionalFormatting sqref="E2:E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78A7-0178-4645-AE67-A4D9980FBD14}">
  <dimension ref="A1:D26"/>
  <sheetViews>
    <sheetView workbookViewId="0">
      <selection activeCell="F5" sqref="F5"/>
    </sheetView>
  </sheetViews>
  <sheetFormatPr baseColWidth="10" defaultRowHeight="14.4" x14ac:dyDescent="0.3"/>
  <cols>
    <col min="1" max="1" width="9.44140625" bestFit="1" customWidth="1"/>
    <col min="2" max="2" width="17.6640625" bestFit="1" customWidth="1"/>
    <col min="3" max="3" width="14" bestFit="1" customWidth="1"/>
    <col min="4" max="4" width="5.77734375" bestFit="1" customWidth="1"/>
  </cols>
  <sheetData>
    <row r="1" spans="1:4" x14ac:dyDescent="0.3">
      <c r="A1" s="2" t="s">
        <v>403</v>
      </c>
      <c r="B1" s="2" t="s">
        <v>404</v>
      </c>
      <c r="C1" s="2" t="s">
        <v>405</v>
      </c>
      <c r="D1" s="2" t="s">
        <v>406</v>
      </c>
    </row>
    <row r="2" spans="1:4" x14ac:dyDescent="0.3">
      <c r="A2">
        <v>101</v>
      </c>
      <c r="B2" t="s">
        <v>384</v>
      </c>
      <c r="C2" s="2">
        <v>0</v>
      </c>
      <c r="D2" s="2">
        <v>1</v>
      </c>
    </row>
    <row r="3" spans="1:4" x14ac:dyDescent="0.3">
      <c r="A3">
        <v>102</v>
      </c>
      <c r="B3" t="s">
        <v>407</v>
      </c>
      <c r="C3" s="2">
        <v>1</v>
      </c>
      <c r="D3" s="2">
        <v>1</v>
      </c>
    </row>
    <row r="4" spans="1:4" x14ac:dyDescent="0.3">
      <c r="A4">
        <v>103</v>
      </c>
      <c r="B4" t="s">
        <v>408</v>
      </c>
      <c r="C4" s="2">
        <v>1</v>
      </c>
      <c r="D4" s="2">
        <v>0</v>
      </c>
    </row>
    <row r="5" spans="1:4" x14ac:dyDescent="0.3">
      <c r="A5">
        <v>104</v>
      </c>
      <c r="B5" t="s">
        <v>409</v>
      </c>
      <c r="C5" s="2">
        <v>1</v>
      </c>
      <c r="D5" s="2">
        <v>1</v>
      </c>
    </row>
    <row r="6" spans="1:4" x14ac:dyDescent="0.3">
      <c r="A6">
        <v>105</v>
      </c>
      <c r="B6" t="s">
        <v>410</v>
      </c>
      <c r="C6" s="2">
        <v>1</v>
      </c>
      <c r="D6" s="2">
        <v>1</v>
      </c>
    </row>
    <row r="7" spans="1:4" x14ac:dyDescent="0.3">
      <c r="A7">
        <v>106</v>
      </c>
      <c r="B7" t="s">
        <v>411</v>
      </c>
      <c r="C7" s="2">
        <v>1</v>
      </c>
      <c r="D7" s="2">
        <v>1</v>
      </c>
    </row>
    <row r="8" spans="1:4" x14ac:dyDescent="0.3">
      <c r="A8">
        <v>107</v>
      </c>
      <c r="B8" t="s">
        <v>412</v>
      </c>
      <c r="C8" s="2">
        <v>0</v>
      </c>
      <c r="D8" s="2">
        <v>1</v>
      </c>
    </row>
    <row r="9" spans="1:4" x14ac:dyDescent="0.3">
      <c r="A9">
        <v>108</v>
      </c>
      <c r="B9" t="s">
        <v>413</v>
      </c>
      <c r="C9" s="2">
        <v>1</v>
      </c>
      <c r="D9" s="2">
        <v>1</v>
      </c>
    </row>
    <row r="10" spans="1:4" x14ac:dyDescent="0.3">
      <c r="A10">
        <v>109</v>
      </c>
      <c r="B10" t="s">
        <v>414</v>
      </c>
      <c r="C10" s="2">
        <v>1</v>
      </c>
      <c r="D10" s="2">
        <v>1</v>
      </c>
    </row>
    <row r="11" spans="1:4" x14ac:dyDescent="0.3">
      <c r="A11">
        <v>110</v>
      </c>
      <c r="B11" t="s">
        <v>415</v>
      </c>
      <c r="C11" s="2">
        <v>1</v>
      </c>
      <c r="D11" s="2">
        <v>1</v>
      </c>
    </row>
    <row r="12" spans="1:4" x14ac:dyDescent="0.3">
      <c r="A12">
        <v>111</v>
      </c>
      <c r="B12" t="s">
        <v>416</v>
      </c>
      <c r="C12" s="2">
        <v>0</v>
      </c>
      <c r="D12" s="2">
        <v>1</v>
      </c>
    </row>
    <row r="13" spans="1:4" x14ac:dyDescent="0.3">
      <c r="A13">
        <v>112</v>
      </c>
      <c r="B13" t="s">
        <v>417</v>
      </c>
      <c r="C13" s="2">
        <v>1</v>
      </c>
      <c r="D13" s="2">
        <v>1</v>
      </c>
    </row>
    <row r="14" spans="1:4" x14ac:dyDescent="0.3">
      <c r="A14">
        <v>113</v>
      </c>
      <c r="B14" t="s">
        <v>418</v>
      </c>
      <c r="C14" s="2">
        <v>1</v>
      </c>
      <c r="D14" s="2">
        <v>1</v>
      </c>
    </row>
    <row r="15" spans="1:4" x14ac:dyDescent="0.3">
      <c r="A15">
        <v>114</v>
      </c>
      <c r="B15" t="s">
        <v>419</v>
      </c>
      <c r="C15" s="2">
        <v>1</v>
      </c>
      <c r="D15" s="2">
        <v>1</v>
      </c>
    </row>
    <row r="16" spans="1:4" x14ac:dyDescent="0.3">
      <c r="A16">
        <v>115</v>
      </c>
      <c r="B16" t="s">
        <v>420</v>
      </c>
      <c r="C16" s="2">
        <v>1</v>
      </c>
      <c r="D16" s="2">
        <v>1</v>
      </c>
    </row>
    <row r="17" spans="1:4" x14ac:dyDescent="0.3">
      <c r="A17">
        <v>116</v>
      </c>
      <c r="B17" t="s">
        <v>421</v>
      </c>
      <c r="C17" s="2">
        <v>1</v>
      </c>
      <c r="D17" s="2">
        <v>1</v>
      </c>
    </row>
    <row r="18" spans="1:4" x14ac:dyDescent="0.3">
      <c r="A18">
        <v>117</v>
      </c>
      <c r="B18" t="s">
        <v>422</v>
      </c>
      <c r="C18" s="2">
        <v>1</v>
      </c>
      <c r="D18" s="2">
        <v>0</v>
      </c>
    </row>
    <row r="19" spans="1:4" x14ac:dyDescent="0.3">
      <c r="A19">
        <v>118</v>
      </c>
      <c r="B19" t="s">
        <v>423</v>
      </c>
      <c r="C19" s="2">
        <v>1</v>
      </c>
      <c r="D19" s="2">
        <v>1</v>
      </c>
    </row>
    <row r="20" spans="1:4" x14ac:dyDescent="0.3">
      <c r="A20">
        <v>119</v>
      </c>
      <c r="B20" t="s">
        <v>424</v>
      </c>
      <c r="C20" s="2">
        <v>0</v>
      </c>
      <c r="D20" s="2">
        <v>1</v>
      </c>
    </row>
    <row r="21" spans="1:4" x14ac:dyDescent="0.3">
      <c r="A21">
        <v>120</v>
      </c>
      <c r="B21" t="s">
        <v>425</v>
      </c>
      <c r="C21" s="2">
        <v>1</v>
      </c>
      <c r="D21" s="2">
        <v>0</v>
      </c>
    </row>
    <row r="22" spans="1:4" x14ac:dyDescent="0.3">
      <c r="A22">
        <v>121</v>
      </c>
      <c r="B22" t="s">
        <v>426</v>
      </c>
      <c r="C22" s="2">
        <v>1</v>
      </c>
      <c r="D22" s="2">
        <v>1</v>
      </c>
    </row>
    <row r="23" spans="1:4" x14ac:dyDescent="0.3">
      <c r="A23">
        <v>122</v>
      </c>
      <c r="B23" t="s">
        <v>427</v>
      </c>
      <c r="C23" s="2">
        <v>1</v>
      </c>
      <c r="D23" s="2">
        <v>1</v>
      </c>
    </row>
    <row r="24" spans="1:4" x14ac:dyDescent="0.3">
      <c r="A24">
        <v>123</v>
      </c>
      <c r="B24" t="s">
        <v>428</v>
      </c>
      <c r="C24" s="2">
        <v>1</v>
      </c>
      <c r="D24" s="2">
        <v>1</v>
      </c>
    </row>
    <row r="25" spans="1:4" x14ac:dyDescent="0.3">
      <c r="A25">
        <v>124</v>
      </c>
      <c r="B25" t="s">
        <v>429</v>
      </c>
      <c r="C25" s="2">
        <v>1</v>
      </c>
      <c r="D25" s="2">
        <v>1</v>
      </c>
    </row>
    <row r="26" spans="1:4" x14ac:dyDescent="0.3">
      <c r="A26">
        <v>125</v>
      </c>
      <c r="B26" t="s">
        <v>430</v>
      </c>
      <c r="C26" s="2">
        <v>1</v>
      </c>
      <c r="D26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1855-3B68-4621-867A-758498AD2F9F}">
  <dimension ref="A2:D29"/>
  <sheetViews>
    <sheetView topLeftCell="A4" workbookViewId="0">
      <selection activeCell="A20" sqref="A20"/>
    </sheetView>
  </sheetViews>
  <sheetFormatPr baseColWidth="10" defaultRowHeight="14.4" x14ac:dyDescent="0.3"/>
  <cols>
    <col min="1" max="1" width="10.109375" bestFit="1" customWidth="1"/>
    <col min="2" max="2" width="14.33203125" bestFit="1" customWidth="1"/>
    <col min="3" max="3" width="9.88671875" bestFit="1" customWidth="1"/>
    <col min="4" max="4" width="10.6640625" bestFit="1" customWidth="1"/>
  </cols>
  <sheetData>
    <row r="2" spans="1:4" x14ac:dyDescent="0.3">
      <c r="A2" t="s">
        <v>467</v>
      </c>
      <c r="B2" t="s">
        <v>210</v>
      </c>
      <c r="C2" t="s">
        <v>71</v>
      </c>
      <c r="D2" t="s">
        <v>70</v>
      </c>
    </row>
    <row r="3" spans="1:4" x14ac:dyDescent="0.3">
      <c r="A3">
        <v>973682</v>
      </c>
      <c r="B3" t="s">
        <v>218</v>
      </c>
      <c r="C3" t="s">
        <v>468</v>
      </c>
      <c r="D3" t="s">
        <v>504</v>
      </c>
    </row>
    <row r="4" spans="1:4" x14ac:dyDescent="0.3">
      <c r="A4">
        <v>106461</v>
      </c>
      <c r="B4" t="s">
        <v>219</v>
      </c>
      <c r="C4" t="s">
        <v>469</v>
      </c>
      <c r="D4" t="s">
        <v>503</v>
      </c>
    </row>
    <row r="5" spans="1:4" x14ac:dyDescent="0.3">
      <c r="A5">
        <v>1020375</v>
      </c>
      <c r="B5" t="s">
        <v>220</v>
      </c>
      <c r="C5" t="s">
        <v>260</v>
      </c>
      <c r="D5" t="s">
        <v>502</v>
      </c>
    </row>
    <row r="6" spans="1:4" x14ac:dyDescent="0.3">
      <c r="A6">
        <v>913398</v>
      </c>
      <c r="B6" t="s">
        <v>221</v>
      </c>
      <c r="C6" t="s">
        <v>470</v>
      </c>
      <c r="D6" t="s">
        <v>489</v>
      </c>
    </row>
    <row r="7" spans="1:4" x14ac:dyDescent="0.3">
      <c r="A7">
        <v>1084961</v>
      </c>
      <c r="B7" t="s">
        <v>222</v>
      </c>
      <c r="C7" t="s">
        <v>471</v>
      </c>
      <c r="D7" t="s">
        <v>501</v>
      </c>
    </row>
    <row r="8" spans="1:4" x14ac:dyDescent="0.3">
      <c r="A8">
        <v>1017760</v>
      </c>
      <c r="B8" t="s">
        <v>223</v>
      </c>
      <c r="C8" t="s">
        <v>472</v>
      </c>
      <c r="D8" t="s">
        <v>500</v>
      </c>
    </row>
    <row r="9" spans="1:4" x14ac:dyDescent="0.3">
      <c r="A9">
        <v>1201012</v>
      </c>
      <c r="B9" t="s">
        <v>224</v>
      </c>
      <c r="C9" t="s">
        <v>473</v>
      </c>
      <c r="D9" t="s">
        <v>499</v>
      </c>
    </row>
    <row r="10" spans="1:4" x14ac:dyDescent="0.3">
      <c r="A10">
        <v>876932</v>
      </c>
      <c r="B10" t="s">
        <v>225</v>
      </c>
      <c r="C10" t="s">
        <v>474</v>
      </c>
      <c r="D10" t="s">
        <v>498</v>
      </c>
    </row>
    <row r="11" spans="1:4" x14ac:dyDescent="0.3">
      <c r="A11">
        <v>338</v>
      </c>
      <c r="B11" t="s">
        <v>226</v>
      </c>
      <c r="C11" t="s">
        <v>50</v>
      </c>
      <c r="D11" t="s">
        <v>51</v>
      </c>
    </row>
    <row r="12" spans="1:4" x14ac:dyDescent="0.3">
      <c r="A12">
        <v>876929</v>
      </c>
      <c r="B12" t="s">
        <v>227</v>
      </c>
      <c r="C12" t="s">
        <v>39</v>
      </c>
      <c r="D12" t="s">
        <v>497</v>
      </c>
    </row>
    <row r="13" spans="1:4" x14ac:dyDescent="0.3">
      <c r="A13">
        <v>589448</v>
      </c>
      <c r="B13" t="s">
        <v>228</v>
      </c>
      <c r="C13" t="s">
        <v>475</v>
      </c>
      <c r="D13" t="s">
        <v>496</v>
      </c>
    </row>
    <row r="14" spans="1:4" x14ac:dyDescent="0.3">
      <c r="A14">
        <v>874985</v>
      </c>
      <c r="B14" t="s">
        <v>229</v>
      </c>
      <c r="C14" t="s">
        <v>476</v>
      </c>
      <c r="D14" t="s">
        <v>495</v>
      </c>
    </row>
    <row r="15" spans="1:4" x14ac:dyDescent="0.3">
      <c r="A15">
        <v>331437</v>
      </c>
      <c r="B15" t="s">
        <v>230</v>
      </c>
      <c r="C15" t="s">
        <v>12</v>
      </c>
      <c r="D15" t="s">
        <v>494</v>
      </c>
    </row>
    <row r="16" spans="1:4" x14ac:dyDescent="0.3">
      <c r="A16">
        <v>31611</v>
      </c>
      <c r="B16" t="s">
        <v>231</v>
      </c>
      <c r="C16" t="s">
        <v>32</v>
      </c>
      <c r="D16" t="s">
        <v>493</v>
      </c>
    </row>
    <row r="17" spans="1:4" x14ac:dyDescent="0.3">
      <c r="A17">
        <v>1090720</v>
      </c>
      <c r="B17" t="s">
        <v>232</v>
      </c>
      <c r="C17" t="s">
        <v>477</v>
      </c>
      <c r="D17" t="s">
        <v>492</v>
      </c>
    </row>
    <row r="18" spans="1:4" x14ac:dyDescent="0.3">
      <c r="A18">
        <v>943712</v>
      </c>
      <c r="B18" t="s">
        <v>233</v>
      </c>
      <c r="C18" t="s">
        <v>12</v>
      </c>
      <c r="D18" t="s">
        <v>491</v>
      </c>
    </row>
    <row r="19" spans="1:4" x14ac:dyDescent="0.3">
      <c r="A19">
        <v>146599</v>
      </c>
      <c r="B19" t="s">
        <v>234</v>
      </c>
      <c r="C19" t="s">
        <v>89</v>
      </c>
      <c r="D19" t="s">
        <v>490</v>
      </c>
    </row>
    <row r="20" spans="1:4" x14ac:dyDescent="0.3">
      <c r="A20">
        <v>338957</v>
      </c>
      <c r="B20" t="s">
        <v>235</v>
      </c>
      <c r="C20" t="s">
        <v>478</v>
      </c>
      <c r="D20" t="s">
        <v>489</v>
      </c>
    </row>
    <row r="21" spans="1:4" x14ac:dyDescent="0.3">
      <c r="A21">
        <v>927690</v>
      </c>
      <c r="B21" t="s">
        <v>236</v>
      </c>
      <c r="C21" t="s">
        <v>157</v>
      </c>
      <c r="D21" t="s">
        <v>488</v>
      </c>
    </row>
    <row r="22" spans="1:4" x14ac:dyDescent="0.3">
      <c r="A22">
        <v>31175</v>
      </c>
      <c r="B22" t="s">
        <v>237</v>
      </c>
      <c r="C22" t="s">
        <v>7</v>
      </c>
      <c r="D22" t="s">
        <v>49</v>
      </c>
    </row>
    <row r="23" spans="1:4" x14ac:dyDescent="0.3">
      <c r="A23">
        <v>247665</v>
      </c>
      <c r="B23" t="s">
        <v>238</v>
      </c>
      <c r="C23" t="s">
        <v>479</v>
      </c>
      <c r="D23" t="s">
        <v>487</v>
      </c>
    </row>
    <row r="24" spans="1:4" x14ac:dyDescent="0.3">
      <c r="A24">
        <v>340077</v>
      </c>
      <c r="B24" t="s">
        <v>239</v>
      </c>
      <c r="C24" t="s">
        <v>89</v>
      </c>
      <c r="D24" t="s">
        <v>486</v>
      </c>
    </row>
    <row r="25" spans="1:4" x14ac:dyDescent="0.3">
      <c r="A25">
        <v>1639672</v>
      </c>
      <c r="B25" t="s">
        <v>240</v>
      </c>
      <c r="C25" t="s">
        <v>155</v>
      </c>
      <c r="D25" t="s">
        <v>485</v>
      </c>
    </row>
    <row r="26" spans="1:4" x14ac:dyDescent="0.3">
      <c r="A26">
        <v>1464245</v>
      </c>
      <c r="B26" t="s">
        <v>241</v>
      </c>
      <c r="C26" t="s">
        <v>483</v>
      </c>
      <c r="D26" t="s">
        <v>484</v>
      </c>
    </row>
    <row r="27" spans="1:4" x14ac:dyDescent="0.3">
      <c r="A27">
        <v>1482438</v>
      </c>
      <c r="B27" t="s">
        <v>242</v>
      </c>
      <c r="C27" t="s">
        <v>481</v>
      </c>
      <c r="D27" t="s">
        <v>482</v>
      </c>
    </row>
    <row r="28" spans="1:4" x14ac:dyDescent="0.3">
      <c r="A28">
        <v>1201002</v>
      </c>
      <c r="B28" t="s">
        <v>243</v>
      </c>
      <c r="C28" t="s">
        <v>32</v>
      </c>
      <c r="D28" t="s">
        <v>480</v>
      </c>
    </row>
    <row r="29" spans="1:4" x14ac:dyDescent="0.3">
      <c r="A29">
        <v>2039604</v>
      </c>
      <c r="B29" t="s">
        <v>244</v>
      </c>
      <c r="C29" t="s">
        <v>2</v>
      </c>
      <c r="D29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EF01-E0AE-44BB-961B-D73D093C99BA}">
  <dimension ref="B2:K17"/>
  <sheetViews>
    <sheetView workbookViewId="0">
      <selection activeCell="H25" sqref="H25"/>
    </sheetView>
  </sheetViews>
  <sheetFormatPr baseColWidth="10" defaultRowHeight="14.4" x14ac:dyDescent="0.3"/>
  <cols>
    <col min="2" max="2" width="8.6640625" bestFit="1" customWidth="1"/>
    <col min="3" max="3" width="9.88671875" bestFit="1" customWidth="1"/>
    <col min="4" max="4" width="20.109375" bestFit="1" customWidth="1"/>
    <col min="5" max="5" width="8.77734375" bestFit="1" customWidth="1"/>
    <col min="6" max="6" width="11.6640625" bestFit="1" customWidth="1"/>
    <col min="7" max="7" width="10.44140625" bestFit="1" customWidth="1"/>
    <col min="8" max="8" width="11.44140625" bestFit="1" customWidth="1"/>
    <col min="9" max="9" width="5.88671875" bestFit="1" customWidth="1"/>
    <col min="10" max="10" width="15.6640625" bestFit="1" customWidth="1"/>
    <col min="11" max="11" width="5" bestFit="1" customWidth="1"/>
  </cols>
  <sheetData>
    <row r="2" spans="2:11" x14ac:dyDescent="0.3">
      <c r="B2" s="2" t="s">
        <v>71</v>
      </c>
      <c r="C2" s="2" t="s">
        <v>70</v>
      </c>
      <c r="D2" s="2" t="s">
        <v>10</v>
      </c>
      <c r="E2" s="2" t="s">
        <v>94</v>
      </c>
      <c r="F2" s="2" t="s">
        <v>64</v>
      </c>
      <c r="G2" s="2" t="s">
        <v>75</v>
      </c>
      <c r="H2" s="2" t="s">
        <v>96</v>
      </c>
      <c r="I2" s="2" t="s">
        <v>72</v>
      </c>
      <c r="J2" s="2" t="s">
        <v>95</v>
      </c>
      <c r="K2" s="2" t="s">
        <v>9</v>
      </c>
    </row>
    <row r="3" spans="2:11" x14ac:dyDescent="0.3">
      <c r="B3" t="s">
        <v>84</v>
      </c>
      <c r="C3" t="s">
        <v>85</v>
      </c>
      <c r="D3" t="s">
        <v>86</v>
      </c>
      <c r="E3" s="2" t="s">
        <v>87</v>
      </c>
      <c r="F3" s="2" t="s">
        <v>87</v>
      </c>
      <c r="G3" s="7">
        <v>330000</v>
      </c>
      <c r="H3" t="s">
        <v>88</v>
      </c>
      <c r="I3">
        <v>174</v>
      </c>
      <c r="J3" s="1">
        <v>33258</v>
      </c>
      <c r="K3" s="5">
        <f ca="1">YEAR(TODAY())-YEAR(J3)</f>
        <v>34</v>
      </c>
    </row>
    <row r="4" spans="2:11" x14ac:dyDescent="0.3">
      <c r="B4" t="s">
        <v>89</v>
      </c>
      <c r="C4" t="s">
        <v>90</v>
      </c>
      <c r="D4" t="s">
        <v>91</v>
      </c>
      <c r="E4" s="2" t="s">
        <v>92</v>
      </c>
      <c r="F4" s="2" t="s">
        <v>93</v>
      </c>
      <c r="G4" s="7">
        <v>725000</v>
      </c>
      <c r="H4" t="s">
        <v>88</v>
      </c>
      <c r="I4">
        <v>187</v>
      </c>
      <c r="J4" s="1">
        <v>32431</v>
      </c>
      <c r="K4" s="5">
        <f ca="1">YEAR(TODAY())-YEAR(J4)</f>
        <v>37</v>
      </c>
    </row>
    <row r="5" spans="2:11" x14ac:dyDescent="0.3">
      <c r="B5" t="s">
        <v>97</v>
      </c>
      <c r="C5" t="s">
        <v>98</v>
      </c>
      <c r="D5" t="s">
        <v>102</v>
      </c>
      <c r="E5" s="2" t="s">
        <v>93</v>
      </c>
      <c r="F5" s="2" t="s">
        <v>93</v>
      </c>
      <c r="G5" s="7"/>
    </row>
    <row r="6" spans="2:11" x14ac:dyDescent="0.3">
      <c r="B6" t="s">
        <v>99</v>
      </c>
      <c r="C6" t="s">
        <v>100</v>
      </c>
      <c r="D6" t="s">
        <v>101</v>
      </c>
      <c r="E6" s="2" t="s">
        <v>87</v>
      </c>
      <c r="F6" s="2" t="s">
        <v>87</v>
      </c>
      <c r="G6" s="7">
        <v>730000</v>
      </c>
      <c r="H6" t="s">
        <v>129</v>
      </c>
      <c r="I6">
        <v>178</v>
      </c>
      <c r="J6" s="1">
        <v>34153</v>
      </c>
      <c r="K6" s="5">
        <f ca="1">YEAR(TODAY())-YEAR(J6)</f>
        <v>32</v>
      </c>
    </row>
    <row r="7" spans="2:11" x14ac:dyDescent="0.3">
      <c r="B7" t="s">
        <v>39</v>
      </c>
      <c r="C7" t="s">
        <v>103</v>
      </c>
      <c r="D7" t="s">
        <v>104</v>
      </c>
      <c r="E7" s="2" t="s">
        <v>105</v>
      </c>
      <c r="F7" s="2" t="s">
        <v>105</v>
      </c>
      <c r="G7" s="7">
        <v>420000</v>
      </c>
    </row>
    <row r="8" spans="2:11" x14ac:dyDescent="0.3">
      <c r="B8" t="s">
        <v>109</v>
      </c>
      <c r="C8" t="s">
        <v>106</v>
      </c>
      <c r="D8" t="s">
        <v>107</v>
      </c>
      <c r="E8" s="2" t="s">
        <v>108</v>
      </c>
      <c r="F8" s="2" t="s">
        <v>69</v>
      </c>
      <c r="G8" s="7">
        <v>1900000</v>
      </c>
      <c r="H8" t="s">
        <v>88</v>
      </c>
      <c r="I8">
        <v>174</v>
      </c>
    </row>
    <row r="9" spans="2:11" x14ac:dyDescent="0.3">
      <c r="B9" t="s">
        <v>27</v>
      </c>
      <c r="C9" t="s">
        <v>110</v>
      </c>
      <c r="D9" t="s">
        <v>101</v>
      </c>
      <c r="E9" s="2" t="s">
        <v>87</v>
      </c>
      <c r="F9" s="2" t="s">
        <v>87</v>
      </c>
      <c r="G9" s="7"/>
      <c r="K9">
        <v>34</v>
      </c>
    </row>
    <row r="10" spans="2:11" x14ac:dyDescent="0.3">
      <c r="B10" t="s">
        <v>111</v>
      </c>
      <c r="C10" t="s">
        <v>42</v>
      </c>
      <c r="D10" t="s">
        <v>112</v>
      </c>
      <c r="E10" s="2" t="s">
        <v>113</v>
      </c>
      <c r="F10" s="2" t="s">
        <v>113</v>
      </c>
      <c r="G10" s="7">
        <v>1200000</v>
      </c>
    </row>
    <row r="11" spans="2:11" x14ac:dyDescent="0.3">
      <c r="B11" t="s">
        <v>114</v>
      </c>
      <c r="C11" t="s">
        <v>115</v>
      </c>
      <c r="D11" t="s">
        <v>116</v>
      </c>
      <c r="E11" s="2" t="s">
        <v>105</v>
      </c>
      <c r="F11" s="2" t="s">
        <v>105</v>
      </c>
      <c r="G11" s="7">
        <v>48000</v>
      </c>
      <c r="H11" t="s">
        <v>88</v>
      </c>
      <c r="I11">
        <v>181</v>
      </c>
      <c r="K11">
        <v>39</v>
      </c>
    </row>
    <row r="12" spans="2:11" x14ac:dyDescent="0.3">
      <c r="B12" t="s">
        <v>117</v>
      </c>
      <c r="C12" t="s">
        <v>118</v>
      </c>
      <c r="D12" t="s">
        <v>104</v>
      </c>
      <c r="E12" s="2" t="s">
        <v>105</v>
      </c>
      <c r="F12" s="2" t="s">
        <v>105</v>
      </c>
      <c r="G12" s="7">
        <v>465000</v>
      </c>
      <c r="H12" t="s">
        <v>88</v>
      </c>
      <c r="I12">
        <v>171</v>
      </c>
    </row>
    <row r="13" spans="2:11" x14ac:dyDescent="0.3">
      <c r="B13" t="s">
        <v>119</v>
      </c>
      <c r="C13" t="s">
        <v>120</v>
      </c>
      <c r="D13" t="s">
        <v>121</v>
      </c>
      <c r="E13" s="2" t="s">
        <v>113</v>
      </c>
      <c r="F13" s="2" t="s">
        <v>92</v>
      </c>
      <c r="G13" s="7">
        <v>775000</v>
      </c>
      <c r="H13" t="s">
        <v>88</v>
      </c>
      <c r="I13">
        <v>184</v>
      </c>
      <c r="J13" s="1">
        <v>34824</v>
      </c>
      <c r="K13" s="5">
        <f ca="1">YEAR(TODAY())-YEAR(J13)</f>
        <v>30</v>
      </c>
    </row>
    <row r="14" spans="2:11" x14ac:dyDescent="0.3">
      <c r="B14" t="s">
        <v>122</v>
      </c>
      <c r="C14" t="s">
        <v>123</v>
      </c>
      <c r="D14" t="s">
        <v>124</v>
      </c>
      <c r="E14" s="2" t="s">
        <v>69</v>
      </c>
      <c r="F14" s="2" t="s">
        <v>93</v>
      </c>
      <c r="G14" s="7">
        <v>965000</v>
      </c>
      <c r="H14" t="s">
        <v>88</v>
      </c>
      <c r="I14">
        <v>170</v>
      </c>
      <c r="J14" s="1">
        <v>34854</v>
      </c>
      <c r="K14" s="5">
        <f ca="1">YEAR(TODAY())-YEAR(J14)</f>
        <v>30</v>
      </c>
    </row>
    <row r="15" spans="2:11" x14ac:dyDescent="0.3">
      <c r="B15" t="s">
        <v>125</v>
      </c>
      <c r="C15" t="s">
        <v>126</v>
      </c>
      <c r="D15" t="s">
        <v>112</v>
      </c>
      <c r="E15" s="2" t="s">
        <v>113</v>
      </c>
      <c r="F15" s="2" t="s">
        <v>113</v>
      </c>
      <c r="G15" s="7">
        <v>410000</v>
      </c>
      <c r="H15" t="s">
        <v>88</v>
      </c>
      <c r="I15">
        <v>172</v>
      </c>
      <c r="J15" s="1">
        <v>34626</v>
      </c>
      <c r="K15">
        <v>30</v>
      </c>
    </row>
    <row r="16" spans="2:11" x14ac:dyDescent="0.3">
      <c r="B16" t="s">
        <v>127</v>
      </c>
      <c r="C16" t="s">
        <v>128</v>
      </c>
      <c r="D16" t="s">
        <v>104</v>
      </c>
      <c r="E16" s="2" t="s">
        <v>105</v>
      </c>
      <c r="F16" s="2" t="s">
        <v>105</v>
      </c>
      <c r="G16" s="7">
        <v>930000</v>
      </c>
      <c r="H16" t="s">
        <v>129</v>
      </c>
      <c r="I16">
        <v>195</v>
      </c>
      <c r="J16" s="1">
        <v>34526</v>
      </c>
      <c r="K16">
        <v>30</v>
      </c>
    </row>
    <row r="17" spans="2:6" x14ac:dyDescent="0.3">
      <c r="B17" t="s">
        <v>348</v>
      </c>
      <c r="C17" t="s">
        <v>349</v>
      </c>
      <c r="D17" t="s">
        <v>350</v>
      </c>
      <c r="E17" s="2" t="s">
        <v>87</v>
      </c>
      <c r="F17" s="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AEB2-3D88-4AFB-9CD9-8E42CC5FB933}">
  <dimension ref="A1:U20"/>
  <sheetViews>
    <sheetView zoomScale="78" zoomScaleNormal="78" workbookViewId="0">
      <selection activeCell="B20" sqref="B20"/>
    </sheetView>
  </sheetViews>
  <sheetFormatPr baseColWidth="10" defaultRowHeight="14.4" x14ac:dyDescent="0.3"/>
  <cols>
    <col min="1" max="1" width="3.88671875" bestFit="1" customWidth="1"/>
    <col min="2" max="2" width="53.109375" bestFit="1" customWidth="1"/>
    <col min="3" max="5" width="4.5546875" bestFit="1" customWidth="1"/>
    <col min="6" max="11" width="5.21875" bestFit="1" customWidth="1"/>
    <col min="12" max="21" width="6.44140625" bestFit="1" customWidth="1"/>
  </cols>
  <sheetData>
    <row r="1" spans="1:21" ht="25.8" x14ac:dyDescent="0.5">
      <c r="A1" t="s">
        <v>515</v>
      </c>
      <c r="B1" s="36" t="s">
        <v>10</v>
      </c>
      <c r="C1" s="37" t="s">
        <v>516</v>
      </c>
      <c r="D1" s="37" t="s">
        <v>517</v>
      </c>
      <c r="E1" s="37" t="s">
        <v>518</v>
      </c>
      <c r="F1" s="37" t="s">
        <v>519</v>
      </c>
      <c r="G1" s="37" t="s">
        <v>520</v>
      </c>
      <c r="H1" s="37" t="s">
        <v>521</v>
      </c>
      <c r="I1" s="37" t="s">
        <v>522</v>
      </c>
      <c r="J1" s="37" t="s">
        <v>523</v>
      </c>
      <c r="K1" s="37" t="s">
        <v>524</v>
      </c>
      <c r="L1" s="37" t="s">
        <v>525</v>
      </c>
      <c r="M1" s="37" t="s">
        <v>526</v>
      </c>
      <c r="N1" s="37" t="s">
        <v>527</v>
      </c>
      <c r="O1" s="37" t="s">
        <v>528</v>
      </c>
      <c r="P1" s="37" t="s">
        <v>529</v>
      </c>
      <c r="Q1" s="37" t="s">
        <v>530</v>
      </c>
      <c r="R1" s="37" t="s">
        <v>531</v>
      </c>
      <c r="S1" s="37" t="s">
        <v>532</v>
      </c>
      <c r="T1" s="37" t="s">
        <v>533</v>
      </c>
      <c r="U1" s="37" t="s">
        <v>534</v>
      </c>
    </row>
    <row r="2" spans="1:21" ht="25.8" x14ac:dyDescent="0.5">
      <c r="A2">
        <v>1</v>
      </c>
      <c r="B2" s="38" t="s">
        <v>63</v>
      </c>
      <c r="C2" s="37"/>
      <c r="D2" s="37"/>
      <c r="E2" s="41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9"/>
      <c r="T2" s="37"/>
      <c r="U2" s="37"/>
    </row>
    <row r="3" spans="1:21" ht="25.8" x14ac:dyDescent="0.5">
      <c r="A3">
        <v>2</v>
      </c>
      <c r="B3" s="38" t="s"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9"/>
      <c r="S3" s="37"/>
      <c r="T3" s="37"/>
      <c r="U3" s="37"/>
    </row>
    <row r="4" spans="1:21" ht="25.8" x14ac:dyDescent="0.5">
      <c r="A4">
        <v>3</v>
      </c>
      <c r="B4" s="38" t="s">
        <v>316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9"/>
      <c r="N4" s="37"/>
      <c r="O4" s="37"/>
      <c r="P4" s="37"/>
      <c r="Q4" s="37"/>
      <c r="R4" s="37"/>
      <c r="S4" s="37"/>
      <c r="T4" s="37"/>
      <c r="U4" s="37"/>
    </row>
    <row r="5" spans="1:21" ht="25.8" x14ac:dyDescent="0.5">
      <c r="A5">
        <v>4</v>
      </c>
      <c r="B5" s="37" t="s">
        <v>56</v>
      </c>
      <c r="C5" s="37"/>
      <c r="D5" s="37"/>
      <c r="E5" s="37"/>
      <c r="F5" s="39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1" ht="25.8" x14ac:dyDescent="0.5">
      <c r="A6">
        <v>5</v>
      </c>
      <c r="B6" s="37" t="s">
        <v>317</v>
      </c>
      <c r="C6" s="37"/>
      <c r="D6" s="39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1" ht="25.8" x14ac:dyDescent="0.5">
      <c r="A7">
        <v>6</v>
      </c>
      <c r="B7" s="38" t="s">
        <v>139</v>
      </c>
      <c r="C7" s="37"/>
      <c r="D7" s="37"/>
      <c r="E7" s="37"/>
      <c r="F7" s="41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9"/>
      <c r="U7" s="37"/>
    </row>
    <row r="8" spans="1:21" ht="25.8" x14ac:dyDescent="0.5">
      <c r="A8">
        <v>7</v>
      </c>
      <c r="B8" s="37" t="s">
        <v>140</v>
      </c>
      <c r="C8" s="37"/>
      <c r="D8" s="37"/>
      <c r="E8" s="37"/>
      <c r="F8" s="37"/>
      <c r="G8" s="39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1" ht="25.8" x14ac:dyDescent="0.5">
      <c r="A9">
        <v>8</v>
      </c>
      <c r="B9" s="37" t="s">
        <v>60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9"/>
      <c r="Q9" s="37"/>
      <c r="R9" s="37"/>
      <c r="S9" s="37"/>
      <c r="T9" s="37"/>
      <c r="U9" s="37"/>
    </row>
    <row r="10" spans="1:21" ht="25.8" x14ac:dyDescent="0.5">
      <c r="A10">
        <v>9</v>
      </c>
      <c r="B10" s="37" t="s">
        <v>62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9"/>
    </row>
    <row r="11" spans="1:21" ht="25.8" x14ac:dyDescent="0.5">
      <c r="A11">
        <v>10</v>
      </c>
      <c r="B11" s="37" t="s">
        <v>55</v>
      </c>
      <c r="C11" s="37"/>
      <c r="D11" s="37"/>
      <c r="E11" s="37"/>
      <c r="F11" s="37"/>
      <c r="G11" s="37"/>
      <c r="H11" s="39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21" ht="25.8" x14ac:dyDescent="0.5">
      <c r="A12">
        <v>11</v>
      </c>
      <c r="B12" s="37" t="s">
        <v>247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9"/>
      <c r="R12" s="37"/>
      <c r="S12" s="37"/>
      <c r="T12" s="37"/>
      <c r="U12" s="37"/>
    </row>
    <row r="13" spans="1:21" ht="25.8" x14ac:dyDescent="0.5">
      <c r="A13">
        <v>12</v>
      </c>
      <c r="B13" s="37" t="s">
        <v>249</v>
      </c>
      <c r="C13" s="37"/>
      <c r="D13" s="37"/>
      <c r="E13" s="41"/>
      <c r="F13" s="37"/>
      <c r="G13" s="37"/>
      <c r="H13" s="37"/>
      <c r="I13" s="37"/>
      <c r="J13" s="39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21" ht="25.8" x14ac:dyDescent="0.5">
      <c r="A14">
        <v>13</v>
      </c>
      <c r="B14" s="37" t="s">
        <v>246</v>
      </c>
      <c r="C14" s="37"/>
      <c r="D14" s="37"/>
      <c r="E14" s="37"/>
      <c r="F14" s="37"/>
      <c r="G14" s="37"/>
      <c r="H14" s="37"/>
      <c r="I14" s="39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21" ht="25.8" x14ac:dyDescent="0.5">
      <c r="A15">
        <v>13</v>
      </c>
      <c r="B15" s="37" t="s">
        <v>61</v>
      </c>
      <c r="C15" s="37"/>
      <c r="D15" s="37"/>
      <c r="E15" s="37"/>
      <c r="F15" s="37"/>
      <c r="G15" s="37"/>
      <c r="H15" s="37"/>
      <c r="I15" s="37"/>
      <c r="J15" s="37"/>
      <c r="K15" s="37"/>
      <c r="L15" s="39"/>
      <c r="M15" s="37"/>
      <c r="N15" s="37"/>
      <c r="O15" s="37"/>
      <c r="P15" s="37"/>
      <c r="Q15" s="37"/>
      <c r="R15" s="37"/>
      <c r="S15" s="37"/>
      <c r="T15" s="37"/>
      <c r="U15" s="37"/>
    </row>
    <row r="16" spans="1:21" ht="25.8" x14ac:dyDescent="0.5">
      <c r="A16">
        <v>14</v>
      </c>
      <c r="B16" s="37" t="s">
        <v>53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9"/>
      <c r="O16" s="37"/>
      <c r="P16" s="37"/>
      <c r="Q16" s="37"/>
      <c r="R16" s="37"/>
      <c r="S16" s="37"/>
      <c r="T16" s="37"/>
      <c r="U16" s="37"/>
    </row>
    <row r="17" spans="1:21" ht="25.8" x14ac:dyDescent="0.5">
      <c r="A17">
        <v>16</v>
      </c>
      <c r="B17" s="37" t="s">
        <v>245</v>
      </c>
      <c r="C17" s="37"/>
      <c r="D17" s="37"/>
      <c r="E17" s="37"/>
      <c r="F17" s="41"/>
      <c r="G17" s="37"/>
      <c r="H17" s="37"/>
      <c r="I17" s="37"/>
      <c r="J17" s="37"/>
      <c r="K17" s="39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ht="25.8" x14ac:dyDescent="0.5">
      <c r="A18">
        <v>17</v>
      </c>
      <c r="B18" s="37" t="s">
        <v>318</v>
      </c>
      <c r="C18" s="37"/>
      <c r="D18" s="37"/>
      <c r="E18" s="39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spans="1:21" ht="25.8" x14ac:dyDescent="0.5">
      <c r="A19">
        <v>18</v>
      </c>
      <c r="B19" s="37" t="s">
        <v>248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9"/>
      <c r="P19" s="37"/>
      <c r="Q19" s="37"/>
      <c r="R19" s="37"/>
      <c r="S19" s="37"/>
      <c r="T19" s="37"/>
      <c r="U19" s="37"/>
    </row>
    <row r="20" spans="1:21" ht="25.8" x14ac:dyDescent="0.5">
      <c r="A20">
        <v>19</v>
      </c>
      <c r="B20" s="37" t="s">
        <v>57</v>
      </c>
      <c r="C20" s="39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A756-C514-44BD-A0D3-3DF36533F97A}">
  <dimension ref="A1:J20"/>
  <sheetViews>
    <sheetView workbookViewId="0">
      <selection activeCell="D21" sqref="D21"/>
    </sheetView>
  </sheetViews>
  <sheetFormatPr baseColWidth="10" defaultRowHeight="14.4" x14ac:dyDescent="0.3"/>
  <cols>
    <col min="1" max="1" width="15" bestFit="1" customWidth="1"/>
    <col min="2" max="2" width="13" bestFit="1" customWidth="1"/>
    <col min="3" max="3" width="22.21875" bestFit="1" customWidth="1"/>
    <col min="4" max="4" width="16" bestFit="1" customWidth="1"/>
    <col min="5" max="5" width="11.77734375" bestFit="1" customWidth="1"/>
    <col min="6" max="6" width="16.33203125" bestFit="1" customWidth="1"/>
    <col min="7" max="7" width="17.21875" bestFit="1" customWidth="1"/>
    <col min="8" max="8" width="14.33203125" bestFit="1" customWidth="1"/>
    <col min="9" max="9" width="9.44140625" bestFit="1" customWidth="1"/>
  </cols>
  <sheetData>
    <row r="1" spans="1:10" x14ac:dyDescent="0.3">
      <c r="A1" s="2" t="s">
        <v>215</v>
      </c>
      <c r="B1" s="2" t="s">
        <v>213</v>
      </c>
      <c r="C1" s="2" t="s">
        <v>211</v>
      </c>
      <c r="D1" s="2" t="s">
        <v>212</v>
      </c>
      <c r="E1" s="2" t="s">
        <v>214</v>
      </c>
      <c r="F1" s="2" t="s">
        <v>309</v>
      </c>
      <c r="G1" s="2" t="s">
        <v>310</v>
      </c>
      <c r="H1" s="2" t="s">
        <v>311</v>
      </c>
      <c r="I1" s="2" t="s">
        <v>312</v>
      </c>
      <c r="J1" s="2"/>
    </row>
    <row r="2" spans="1:10" x14ac:dyDescent="0.3">
      <c r="A2" s="4">
        <v>1</v>
      </c>
      <c r="B2" s="2" t="s">
        <v>327</v>
      </c>
      <c r="C2" s="4" t="s">
        <v>171</v>
      </c>
      <c r="D2" s="4" t="s">
        <v>171</v>
      </c>
      <c r="E2" s="4" t="s">
        <v>172</v>
      </c>
      <c r="F2" s="2">
        <v>0</v>
      </c>
      <c r="G2" s="2">
        <v>0</v>
      </c>
      <c r="H2" s="2">
        <v>0</v>
      </c>
      <c r="I2" s="2" t="s">
        <v>313</v>
      </c>
    </row>
    <row r="3" spans="1:10" x14ac:dyDescent="0.3">
      <c r="A3" s="4">
        <v>2</v>
      </c>
      <c r="B3" s="2" t="s">
        <v>168</v>
      </c>
      <c r="C3" s="4" t="s">
        <v>190</v>
      </c>
      <c r="D3" s="4" t="s">
        <v>138</v>
      </c>
      <c r="E3" s="4" t="s">
        <v>174</v>
      </c>
      <c r="F3" s="2">
        <v>0</v>
      </c>
      <c r="G3" s="2">
        <v>1</v>
      </c>
      <c r="H3" s="2">
        <v>1</v>
      </c>
      <c r="I3" s="2" t="s">
        <v>129</v>
      </c>
    </row>
    <row r="4" spans="1:10" x14ac:dyDescent="0.3">
      <c r="A4" s="4">
        <v>3</v>
      </c>
      <c r="B4" s="2" t="s">
        <v>167</v>
      </c>
      <c r="C4" s="4" t="s">
        <v>191</v>
      </c>
      <c r="D4" s="4" t="s">
        <v>137</v>
      </c>
      <c r="E4" s="4" t="s">
        <v>174</v>
      </c>
      <c r="F4" s="2">
        <v>0</v>
      </c>
      <c r="G4" s="2">
        <v>1</v>
      </c>
      <c r="H4" s="2">
        <v>1</v>
      </c>
      <c r="I4" s="2" t="s">
        <v>88</v>
      </c>
    </row>
    <row r="5" spans="1:10" x14ac:dyDescent="0.3">
      <c r="A5" s="4">
        <v>4</v>
      </c>
      <c r="B5" s="2" t="s">
        <v>176</v>
      </c>
      <c r="C5" s="4" t="s">
        <v>192</v>
      </c>
      <c r="D5" s="4" t="s">
        <v>173</v>
      </c>
      <c r="E5" s="4" t="s">
        <v>174</v>
      </c>
      <c r="F5" s="2">
        <v>0</v>
      </c>
      <c r="G5" s="2">
        <v>1</v>
      </c>
      <c r="H5" s="2">
        <v>0</v>
      </c>
      <c r="I5" s="2" t="s">
        <v>313</v>
      </c>
    </row>
    <row r="6" spans="1:10" x14ac:dyDescent="0.3">
      <c r="A6" s="4">
        <v>5</v>
      </c>
      <c r="B6" s="2" t="s">
        <v>177</v>
      </c>
      <c r="C6" s="4" t="s">
        <v>193</v>
      </c>
      <c r="D6" s="4" t="s">
        <v>175</v>
      </c>
      <c r="E6" s="4" t="s">
        <v>174</v>
      </c>
      <c r="F6" s="2">
        <v>0</v>
      </c>
      <c r="G6" s="2">
        <v>1</v>
      </c>
      <c r="H6" s="2">
        <v>0</v>
      </c>
      <c r="I6" s="2" t="s">
        <v>313</v>
      </c>
    </row>
    <row r="7" spans="1:10" x14ac:dyDescent="0.3">
      <c r="A7" s="4">
        <v>6</v>
      </c>
      <c r="B7" s="2" t="s">
        <v>178</v>
      </c>
      <c r="C7" s="4" t="s">
        <v>194</v>
      </c>
      <c r="D7" s="4" t="s">
        <v>179</v>
      </c>
      <c r="E7" s="4" t="s">
        <v>174</v>
      </c>
      <c r="F7" s="2">
        <v>0</v>
      </c>
      <c r="G7" s="2">
        <v>1</v>
      </c>
      <c r="H7" s="2">
        <v>1</v>
      </c>
      <c r="I7" s="2" t="s">
        <v>313</v>
      </c>
    </row>
    <row r="8" spans="1:10" x14ac:dyDescent="0.3">
      <c r="A8" s="4">
        <v>7</v>
      </c>
      <c r="B8" s="2" t="s">
        <v>180</v>
      </c>
      <c r="C8" s="4" t="s">
        <v>181</v>
      </c>
      <c r="D8" s="4" t="s">
        <v>181</v>
      </c>
      <c r="E8" s="4" t="s">
        <v>174</v>
      </c>
      <c r="F8" s="2">
        <v>1</v>
      </c>
      <c r="G8" s="2">
        <v>1</v>
      </c>
      <c r="H8" s="2">
        <v>0</v>
      </c>
      <c r="I8" s="2" t="s">
        <v>313</v>
      </c>
    </row>
    <row r="9" spans="1:10" x14ac:dyDescent="0.3">
      <c r="A9" s="4">
        <v>8</v>
      </c>
      <c r="B9" s="2" t="s">
        <v>170</v>
      </c>
      <c r="C9" s="4" t="s">
        <v>195</v>
      </c>
      <c r="D9" s="4" t="s">
        <v>81</v>
      </c>
      <c r="E9" s="4" t="s">
        <v>182</v>
      </c>
      <c r="F9" s="2">
        <v>0</v>
      </c>
      <c r="G9" s="2">
        <v>1</v>
      </c>
      <c r="H9" s="2">
        <v>1</v>
      </c>
      <c r="I9" s="2" t="s">
        <v>313</v>
      </c>
    </row>
    <row r="10" spans="1:10" x14ac:dyDescent="0.3">
      <c r="A10" s="4">
        <v>9</v>
      </c>
      <c r="B10" s="2" t="s">
        <v>184</v>
      </c>
      <c r="C10" s="4" t="s">
        <v>314</v>
      </c>
      <c r="D10" s="4" t="s">
        <v>183</v>
      </c>
      <c r="E10" s="4" t="s">
        <v>182</v>
      </c>
      <c r="F10" s="2">
        <v>1</v>
      </c>
      <c r="G10" s="2">
        <v>0</v>
      </c>
      <c r="H10" s="2">
        <v>1</v>
      </c>
      <c r="I10" s="2" t="s">
        <v>313</v>
      </c>
    </row>
    <row r="11" spans="1:10" x14ac:dyDescent="0.3">
      <c r="A11" s="4">
        <v>10</v>
      </c>
      <c r="B11" s="2" t="s">
        <v>186</v>
      </c>
      <c r="C11" s="4" t="s">
        <v>196</v>
      </c>
      <c r="D11" s="4" t="s">
        <v>185</v>
      </c>
      <c r="E11" s="4" t="s">
        <v>182</v>
      </c>
      <c r="F11" s="2">
        <v>0</v>
      </c>
      <c r="G11" s="2">
        <v>1</v>
      </c>
      <c r="H11" s="2">
        <v>1</v>
      </c>
      <c r="I11" s="2" t="s">
        <v>129</v>
      </c>
    </row>
    <row r="12" spans="1:10" x14ac:dyDescent="0.3">
      <c r="A12" s="4">
        <v>11</v>
      </c>
      <c r="B12" s="2" t="s">
        <v>188</v>
      </c>
      <c r="C12" s="4" t="s">
        <v>197</v>
      </c>
      <c r="D12" s="4" t="s">
        <v>187</v>
      </c>
      <c r="E12" s="4" t="s">
        <v>182</v>
      </c>
      <c r="F12" s="2">
        <v>0</v>
      </c>
      <c r="G12" s="2">
        <v>1</v>
      </c>
      <c r="H12" s="2">
        <v>1</v>
      </c>
      <c r="I12" s="2" t="s">
        <v>88</v>
      </c>
    </row>
    <row r="13" spans="1:10" x14ac:dyDescent="0.3">
      <c r="A13" s="4">
        <v>12</v>
      </c>
      <c r="B13" s="2" t="s">
        <v>208</v>
      </c>
      <c r="C13" s="4" t="s">
        <v>198</v>
      </c>
      <c r="D13" s="4" t="s">
        <v>82</v>
      </c>
      <c r="E13" s="4" t="s">
        <v>182</v>
      </c>
      <c r="F13" s="2">
        <v>1</v>
      </c>
      <c r="G13" s="2">
        <v>0</v>
      </c>
      <c r="H13" s="2">
        <v>0</v>
      </c>
      <c r="I13" s="2" t="s">
        <v>313</v>
      </c>
    </row>
    <row r="14" spans="1:10" x14ac:dyDescent="0.3">
      <c r="A14" s="4">
        <v>13</v>
      </c>
      <c r="B14" s="2" t="s">
        <v>201</v>
      </c>
      <c r="C14" s="4" t="s">
        <v>199</v>
      </c>
      <c r="D14" s="4" t="s">
        <v>189</v>
      </c>
      <c r="E14" s="4" t="s">
        <v>182</v>
      </c>
      <c r="F14" s="2">
        <v>1</v>
      </c>
      <c r="G14" s="2">
        <v>1</v>
      </c>
      <c r="H14" s="2">
        <v>1</v>
      </c>
      <c r="I14" s="2" t="s">
        <v>129</v>
      </c>
    </row>
    <row r="15" spans="1:10" x14ac:dyDescent="0.3">
      <c r="A15" s="4">
        <v>14</v>
      </c>
      <c r="B15" s="2" t="s">
        <v>164</v>
      </c>
      <c r="C15" s="4" t="s">
        <v>200</v>
      </c>
      <c r="D15" s="4" t="s">
        <v>83</v>
      </c>
      <c r="E15" s="4" t="s">
        <v>182</v>
      </c>
      <c r="F15" s="2">
        <v>1</v>
      </c>
      <c r="G15" s="2">
        <v>1</v>
      </c>
      <c r="H15" s="2">
        <v>1</v>
      </c>
      <c r="I15" s="2" t="s">
        <v>88</v>
      </c>
    </row>
    <row r="16" spans="1:10" x14ac:dyDescent="0.3">
      <c r="A16" s="4">
        <v>15</v>
      </c>
      <c r="B16" s="2" t="s">
        <v>169</v>
      </c>
      <c r="C16" s="4" t="s">
        <v>216</v>
      </c>
      <c r="D16" s="4" t="s">
        <v>217</v>
      </c>
      <c r="E16" s="4" t="s">
        <v>182</v>
      </c>
      <c r="F16" s="2">
        <v>1</v>
      </c>
      <c r="G16" s="2">
        <v>1</v>
      </c>
      <c r="H16" s="2">
        <v>1</v>
      </c>
      <c r="I16" s="2" t="s">
        <v>313</v>
      </c>
    </row>
    <row r="17" spans="1:9" x14ac:dyDescent="0.3">
      <c r="A17" s="4">
        <v>16</v>
      </c>
      <c r="B17" s="2" t="s">
        <v>165</v>
      </c>
      <c r="C17" s="4" t="s">
        <v>202</v>
      </c>
      <c r="D17" s="4" t="s">
        <v>133</v>
      </c>
      <c r="E17" s="4" t="s">
        <v>203</v>
      </c>
      <c r="F17" s="2">
        <v>1</v>
      </c>
      <c r="G17" s="2">
        <v>0</v>
      </c>
      <c r="H17" s="2">
        <v>1</v>
      </c>
      <c r="I17" s="2" t="s">
        <v>129</v>
      </c>
    </row>
    <row r="18" spans="1:9" x14ac:dyDescent="0.3">
      <c r="A18" s="4">
        <v>17</v>
      </c>
      <c r="B18" s="2" t="s">
        <v>166</v>
      </c>
      <c r="C18" s="4" t="s">
        <v>204</v>
      </c>
      <c r="D18" s="4" t="s">
        <v>136</v>
      </c>
      <c r="E18" s="4" t="s">
        <v>203</v>
      </c>
      <c r="F18" s="2">
        <v>1</v>
      </c>
      <c r="G18" s="2">
        <v>0</v>
      </c>
      <c r="H18" s="2">
        <v>1</v>
      </c>
      <c r="I18" s="2" t="s">
        <v>88</v>
      </c>
    </row>
    <row r="19" spans="1:9" x14ac:dyDescent="0.3">
      <c r="A19" s="4">
        <v>18</v>
      </c>
      <c r="B19" s="2" t="s">
        <v>163</v>
      </c>
      <c r="C19" s="4" t="s">
        <v>315</v>
      </c>
      <c r="D19" s="4" t="s">
        <v>315</v>
      </c>
      <c r="E19" s="4" t="s">
        <v>203</v>
      </c>
      <c r="F19" s="2">
        <v>1</v>
      </c>
      <c r="G19" s="2">
        <v>0</v>
      </c>
      <c r="H19" s="2">
        <v>0</v>
      </c>
      <c r="I19" s="2" t="s">
        <v>313</v>
      </c>
    </row>
    <row r="20" spans="1:9" x14ac:dyDescent="0.3">
      <c r="A20" s="4">
        <v>19</v>
      </c>
      <c r="B20" s="2" t="s">
        <v>205</v>
      </c>
      <c r="C20" s="4" t="s">
        <v>206</v>
      </c>
      <c r="D20" s="4" t="s">
        <v>207</v>
      </c>
      <c r="E20" s="4" t="s">
        <v>203</v>
      </c>
      <c r="F20" s="2">
        <v>1</v>
      </c>
      <c r="G20" s="2">
        <v>0</v>
      </c>
      <c r="H20" s="2">
        <v>1</v>
      </c>
      <c r="I20" s="2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CECD-B5D9-45CC-9079-227A0C633D53}">
  <dimension ref="A1:G16"/>
  <sheetViews>
    <sheetView workbookViewId="0">
      <selection activeCell="E25" sqref="E25"/>
    </sheetView>
  </sheetViews>
  <sheetFormatPr baseColWidth="10" defaultRowHeight="14.4" x14ac:dyDescent="0.3"/>
  <cols>
    <col min="1" max="1" width="12.44140625" bestFit="1" customWidth="1"/>
    <col min="2" max="2" width="7.6640625" bestFit="1" customWidth="1"/>
    <col min="3" max="3" width="8.44140625" bestFit="1" customWidth="1"/>
    <col min="4" max="4" width="7" bestFit="1" customWidth="1"/>
    <col min="5" max="5" width="9.88671875" bestFit="1" customWidth="1"/>
    <col min="6" max="6" width="13.21875" bestFit="1" customWidth="1"/>
    <col min="7" max="7" width="44.5546875" bestFit="1" customWidth="1"/>
  </cols>
  <sheetData>
    <row r="1" spans="1:7" x14ac:dyDescent="0.3">
      <c r="A1" t="s">
        <v>653</v>
      </c>
      <c r="B1" t="s">
        <v>71</v>
      </c>
      <c r="C1" t="s">
        <v>610</v>
      </c>
      <c r="D1" t="s">
        <v>611</v>
      </c>
      <c r="E1" t="s">
        <v>612</v>
      </c>
      <c r="F1" t="s">
        <v>613</v>
      </c>
      <c r="G1" t="s">
        <v>614</v>
      </c>
    </row>
    <row r="2" spans="1:7" x14ac:dyDescent="0.3">
      <c r="A2" s="4">
        <v>1</v>
      </c>
      <c r="B2" s="40" t="s">
        <v>647</v>
      </c>
      <c r="C2" s="2">
        <v>4</v>
      </c>
      <c r="D2" s="2">
        <v>4</v>
      </c>
      <c r="E2" s="2">
        <v>2</v>
      </c>
      <c r="F2" t="s">
        <v>620</v>
      </c>
      <c r="G2" t="s">
        <v>621</v>
      </c>
    </row>
    <row r="3" spans="1:7" x14ac:dyDescent="0.3">
      <c r="A3" s="4">
        <v>2</v>
      </c>
      <c r="B3" s="40" t="s">
        <v>642</v>
      </c>
      <c r="C3" s="2">
        <v>4</v>
      </c>
      <c r="D3" s="2">
        <v>4</v>
      </c>
      <c r="E3" s="2">
        <v>2</v>
      </c>
      <c r="F3" t="s">
        <v>620</v>
      </c>
      <c r="G3" t="s">
        <v>643</v>
      </c>
    </row>
    <row r="4" spans="1:7" x14ac:dyDescent="0.3">
      <c r="A4" s="4">
        <v>13</v>
      </c>
      <c r="B4" s="40" t="s">
        <v>651</v>
      </c>
      <c r="C4" s="2">
        <v>3</v>
      </c>
      <c r="D4" s="2">
        <v>6</v>
      </c>
      <c r="E4" s="2">
        <v>1</v>
      </c>
      <c r="F4" t="s">
        <v>629</v>
      </c>
      <c r="G4" t="s">
        <v>630</v>
      </c>
    </row>
    <row r="5" spans="1:7" x14ac:dyDescent="0.3">
      <c r="A5" s="4">
        <v>14</v>
      </c>
      <c r="B5" s="40" t="s">
        <v>634</v>
      </c>
      <c r="C5" s="2">
        <v>3</v>
      </c>
      <c r="D5" s="2">
        <v>6</v>
      </c>
      <c r="E5" s="2">
        <v>1</v>
      </c>
      <c r="F5" t="s">
        <v>629</v>
      </c>
      <c r="G5" t="s">
        <v>635</v>
      </c>
    </row>
    <row r="6" spans="1:7" x14ac:dyDescent="0.3">
      <c r="A6" s="4">
        <v>15</v>
      </c>
      <c r="B6" s="40" t="s">
        <v>640</v>
      </c>
      <c r="C6" s="2">
        <v>3</v>
      </c>
      <c r="D6" s="2">
        <v>6</v>
      </c>
      <c r="E6" s="2">
        <v>1</v>
      </c>
      <c r="F6" t="s">
        <v>629</v>
      </c>
      <c r="G6" t="s">
        <v>641</v>
      </c>
    </row>
    <row r="7" spans="1:7" x14ac:dyDescent="0.3">
      <c r="A7" s="4">
        <v>5</v>
      </c>
      <c r="B7" s="40" t="s">
        <v>650</v>
      </c>
      <c r="C7" s="2">
        <v>5</v>
      </c>
      <c r="D7" s="2">
        <v>3</v>
      </c>
      <c r="E7" s="2">
        <v>2</v>
      </c>
      <c r="F7" t="s">
        <v>625</v>
      </c>
      <c r="G7" t="s">
        <v>626</v>
      </c>
    </row>
    <row r="8" spans="1:7" x14ac:dyDescent="0.3">
      <c r="A8" s="4">
        <v>4</v>
      </c>
      <c r="B8" s="40" t="s">
        <v>627</v>
      </c>
      <c r="C8" s="2">
        <v>4</v>
      </c>
      <c r="D8" s="2">
        <v>5</v>
      </c>
      <c r="E8" s="2">
        <v>1</v>
      </c>
      <c r="F8" t="s">
        <v>625</v>
      </c>
      <c r="G8" t="s">
        <v>628</v>
      </c>
    </row>
    <row r="9" spans="1:7" x14ac:dyDescent="0.3">
      <c r="A9" s="4">
        <v>6</v>
      </c>
      <c r="B9" s="40" t="s">
        <v>617</v>
      </c>
      <c r="C9" s="2">
        <v>4</v>
      </c>
      <c r="D9" s="2">
        <v>5</v>
      </c>
      <c r="E9" s="2">
        <v>1</v>
      </c>
      <c r="F9" t="s">
        <v>618</v>
      </c>
      <c r="G9" t="s">
        <v>619</v>
      </c>
    </row>
    <row r="10" spans="1:7" x14ac:dyDescent="0.3">
      <c r="A10" s="4">
        <v>7</v>
      </c>
      <c r="B10" s="40" t="s">
        <v>636</v>
      </c>
      <c r="C10" s="2">
        <v>4</v>
      </c>
      <c r="D10" s="2">
        <v>4</v>
      </c>
      <c r="E10" s="2">
        <v>2</v>
      </c>
      <c r="F10" t="s">
        <v>618</v>
      </c>
      <c r="G10" t="s">
        <v>637</v>
      </c>
    </row>
    <row r="11" spans="1:7" x14ac:dyDescent="0.3">
      <c r="A11" s="4">
        <v>8</v>
      </c>
      <c r="B11" s="40" t="s">
        <v>648</v>
      </c>
      <c r="C11" s="2">
        <v>3</v>
      </c>
      <c r="D11" s="2">
        <v>5</v>
      </c>
      <c r="E11" s="2">
        <v>2</v>
      </c>
      <c r="F11" t="s">
        <v>622</v>
      </c>
      <c r="G11" t="s">
        <v>623</v>
      </c>
    </row>
    <row r="12" spans="1:7" x14ac:dyDescent="0.3">
      <c r="A12" s="4">
        <v>10</v>
      </c>
      <c r="B12" s="40" t="s">
        <v>646</v>
      </c>
      <c r="C12" s="2">
        <v>4</v>
      </c>
      <c r="D12" s="2">
        <v>3</v>
      </c>
      <c r="E12" s="2">
        <v>3</v>
      </c>
      <c r="F12" t="s">
        <v>615</v>
      </c>
      <c r="G12" t="s">
        <v>616</v>
      </c>
    </row>
    <row r="13" spans="1:7" x14ac:dyDescent="0.3">
      <c r="A13" s="4">
        <v>11</v>
      </c>
      <c r="B13" s="40" t="s">
        <v>649</v>
      </c>
      <c r="C13" s="2">
        <v>3</v>
      </c>
      <c r="D13" s="2">
        <v>4</v>
      </c>
      <c r="E13" s="2">
        <v>3</v>
      </c>
      <c r="F13" t="s">
        <v>615</v>
      </c>
      <c r="G13" t="s">
        <v>624</v>
      </c>
    </row>
    <row r="14" spans="1:7" x14ac:dyDescent="0.3">
      <c r="A14" s="4">
        <v>12</v>
      </c>
      <c r="B14" s="40" t="s">
        <v>644</v>
      </c>
      <c r="C14" s="2">
        <v>3</v>
      </c>
      <c r="D14" s="2">
        <v>6</v>
      </c>
      <c r="E14" s="2">
        <v>1</v>
      </c>
      <c r="F14" t="s">
        <v>615</v>
      </c>
      <c r="G14" t="s">
        <v>645</v>
      </c>
    </row>
    <row r="15" spans="1:7" x14ac:dyDescent="0.3">
      <c r="A15" s="4">
        <v>3</v>
      </c>
      <c r="B15" s="40" t="s">
        <v>652</v>
      </c>
      <c r="C15" s="2">
        <v>5</v>
      </c>
      <c r="D15" s="2">
        <v>4</v>
      </c>
      <c r="E15" s="2">
        <v>1</v>
      </c>
      <c r="F15" t="s">
        <v>638</v>
      </c>
      <c r="G15" t="s">
        <v>639</v>
      </c>
    </row>
    <row r="16" spans="1:7" x14ac:dyDescent="0.3">
      <c r="A16" s="4">
        <v>9</v>
      </c>
      <c r="B16" s="40" t="s">
        <v>631</v>
      </c>
      <c r="C16" s="2">
        <v>3</v>
      </c>
      <c r="D16" s="2">
        <v>4</v>
      </c>
      <c r="E16" s="2">
        <v>2</v>
      </c>
      <c r="F16" t="s">
        <v>632</v>
      </c>
      <c r="G16" t="s">
        <v>633</v>
      </c>
    </row>
  </sheetData>
  <pageMargins left="0.7" right="0.7" top="0.75" bottom="0.75" header="0.3" footer="0.3"/>
  <ignoredErrors>
    <ignoredError sqref="B2:B1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2B92-434D-4A06-933F-D8B7AB1795DA}">
  <dimension ref="A1:W183"/>
  <sheetViews>
    <sheetView showGridLines="0" topLeftCell="A145" zoomScale="80" zoomScaleNormal="80" workbookViewId="0">
      <selection activeCell="H7" sqref="H7"/>
    </sheetView>
  </sheetViews>
  <sheetFormatPr baseColWidth="10" defaultRowHeight="14.4" x14ac:dyDescent="0.3"/>
  <cols>
    <col min="1" max="1" width="16" bestFit="1" customWidth="1"/>
    <col min="2" max="2" width="13.77734375" bestFit="1" customWidth="1"/>
    <col min="3" max="3" width="13.88671875" bestFit="1" customWidth="1"/>
    <col min="4" max="4" width="23.5546875" bestFit="1" customWidth="1"/>
    <col min="5" max="5" width="19.33203125" bestFit="1" customWidth="1"/>
    <col min="6" max="6" width="10.6640625" bestFit="1" customWidth="1"/>
    <col min="7" max="7" width="22.21875" style="2" bestFit="1" customWidth="1"/>
    <col min="8" max="8" width="22.6640625" bestFit="1" customWidth="1"/>
    <col min="9" max="9" width="19.5546875" bestFit="1" customWidth="1"/>
    <col min="10" max="10" width="19.6640625" bestFit="1" customWidth="1"/>
    <col min="11" max="11" width="23.5546875" bestFit="1" customWidth="1"/>
    <col min="12" max="12" width="19" bestFit="1" customWidth="1"/>
    <col min="13" max="13" width="17.77734375" bestFit="1" customWidth="1"/>
    <col min="14" max="14" width="11.77734375" bestFit="1" customWidth="1"/>
    <col min="15" max="15" width="17.88671875" bestFit="1" customWidth="1"/>
    <col min="16" max="16" width="15.44140625" style="2" bestFit="1" customWidth="1"/>
    <col min="17" max="17" width="19.6640625" bestFit="1" customWidth="1"/>
    <col min="18" max="18" width="17.6640625" bestFit="1" customWidth="1"/>
    <col min="19" max="19" width="13.77734375" bestFit="1" customWidth="1"/>
    <col min="20" max="21" width="17.109375" bestFit="1" customWidth="1"/>
    <col min="22" max="22" width="12.6640625" bestFit="1" customWidth="1"/>
    <col min="23" max="23" width="10.5546875" bestFit="1" customWidth="1"/>
  </cols>
  <sheetData>
    <row r="1" spans="1:23" x14ac:dyDescent="0.3">
      <c r="A1" s="2" t="s">
        <v>467</v>
      </c>
      <c r="B1" s="2" t="s">
        <v>71</v>
      </c>
      <c r="C1" s="2" t="s">
        <v>70</v>
      </c>
      <c r="D1" s="2" t="s">
        <v>209</v>
      </c>
      <c r="E1" s="2" t="s">
        <v>210</v>
      </c>
      <c r="F1" s="2" t="s">
        <v>9</v>
      </c>
      <c r="G1" s="2" t="s">
        <v>10</v>
      </c>
      <c r="H1" s="2" t="s">
        <v>52</v>
      </c>
      <c r="I1" s="2" t="s">
        <v>459</v>
      </c>
      <c r="J1" s="2" t="s">
        <v>76</v>
      </c>
      <c r="K1" s="2" t="s">
        <v>319</v>
      </c>
      <c r="L1" s="2" t="s">
        <v>324</v>
      </c>
      <c r="M1" s="2" t="s">
        <v>64</v>
      </c>
      <c r="N1" s="2" t="s">
        <v>72</v>
      </c>
      <c r="O1" s="2" t="s">
        <v>96</v>
      </c>
      <c r="P1" s="2" t="s">
        <v>65</v>
      </c>
      <c r="Q1" s="2" t="s">
        <v>73</v>
      </c>
      <c r="R1" s="2" t="s">
        <v>74</v>
      </c>
      <c r="S1" s="2" t="s">
        <v>77</v>
      </c>
      <c r="T1" s="2" t="s">
        <v>134</v>
      </c>
      <c r="U1" s="2" t="s">
        <v>135</v>
      </c>
      <c r="V1" s="2" t="s">
        <v>678</v>
      </c>
      <c r="W1" s="2" t="s">
        <v>130</v>
      </c>
    </row>
    <row r="2" spans="1:23" x14ac:dyDescent="0.3">
      <c r="A2">
        <v>588144</v>
      </c>
      <c r="B2" s="2" t="s">
        <v>781</v>
      </c>
      <c r="C2" s="2" t="s">
        <v>29</v>
      </c>
      <c r="D2" s="4" t="s">
        <v>782</v>
      </c>
      <c r="E2" s="4" t="s">
        <v>266</v>
      </c>
      <c r="F2" s="2">
        <v>33</v>
      </c>
      <c r="G2" s="20" t="s">
        <v>0</v>
      </c>
      <c r="H2" s="1">
        <v>33716</v>
      </c>
      <c r="I2" s="18" t="s">
        <v>460</v>
      </c>
      <c r="J2" s="7">
        <v>250000</v>
      </c>
      <c r="K2" s="11" t="s">
        <v>321</v>
      </c>
      <c r="L2" s="11" t="s">
        <v>321</v>
      </c>
      <c r="M2" s="4" t="s">
        <v>66</v>
      </c>
      <c r="N2">
        <v>180</v>
      </c>
      <c r="O2" s="2" t="s">
        <v>131</v>
      </c>
      <c r="P2" s="2">
        <v>0</v>
      </c>
      <c r="Q2" s="1">
        <v>45661</v>
      </c>
      <c r="R2" s="1">
        <v>46022</v>
      </c>
      <c r="S2" s="2" t="s">
        <v>163</v>
      </c>
      <c r="T2" s="2" t="s">
        <v>165</v>
      </c>
      <c r="U2" s="2" t="s">
        <v>166</v>
      </c>
      <c r="V2" s="2">
        <v>0</v>
      </c>
      <c r="W2" s="6"/>
    </row>
    <row r="3" spans="1:23" x14ac:dyDescent="0.3">
      <c r="A3">
        <v>883396</v>
      </c>
      <c r="B3" s="2" t="s">
        <v>32</v>
      </c>
      <c r="C3" s="2" t="s">
        <v>33</v>
      </c>
      <c r="D3" s="4" t="s">
        <v>706</v>
      </c>
      <c r="E3" s="4" t="s">
        <v>267</v>
      </c>
      <c r="F3" s="2">
        <v>27</v>
      </c>
      <c r="G3" s="20" t="s">
        <v>0</v>
      </c>
      <c r="H3" s="1">
        <v>35695</v>
      </c>
      <c r="I3" s="18" t="s">
        <v>460</v>
      </c>
      <c r="J3" s="7">
        <v>450000</v>
      </c>
      <c r="K3" s="11" t="s">
        <v>334</v>
      </c>
      <c r="L3" s="11" t="s">
        <v>334</v>
      </c>
      <c r="M3" s="4" t="s">
        <v>66</v>
      </c>
      <c r="N3">
        <v>175</v>
      </c>
      <c r="O3" s="2" t="s">
        <v>131</v>
      </c>
      <c r="P3" s="2">
        <v>0</v>
      </c>
      <c r="Q3" s="1">
        <v>45658</v>
      </c>
      <c r="R3" s="1">
        <v>46022</v>
      </c>
      <c r="S3" s="2" t="s">
        <v>166</v>
      </c>
      <c r="T3" s="2" t="s">
        <v>165</v>
      </c>
      <c r="U3" s="2" t="s">
        <v>164</v>
      </c>
      <c r="V3" s="2">
        <v>0</v>
      </c>
      <c r="W3" s="6"/>
    </row>
    <row r="4" spans="1:23" x14ac:dyDescent="0.3">
      <c r="A4">
        <v>590310</v>
      </c>
      <c r="B4" s="2" t="s">
        <v>780</v>
      </c>
      <c r="C4" s="2" t="s">
        <v>34</v>
      </c>
      <c r="D4" s="4" t="s">
        <v>779</v>
      </c>
      <c r="E4" s="4" t="s">
        <v>268</v>
      </c>
      <c r="F4" s="2">
        <v>31</v>
      </c>
      <c r="G4" s="20" t="s">
        <v>0</v>
      </c>
      <c r="H4" s="1">
        <v>34248</v>
      </c>
      <c r="I4" s="18" t="s">
        <v>460</v>
      </c>
      <c r="J4" s="7">
        <v>375000</v>
      </c>
      <c r="K4" s="11" t="s">
        <v>335</v>
      </c>
      <c r="L4" s="11" t="s">
        <v>325</v>
      </c>
      <c r="M4" s="4" t="s">
        <v>66</v>
      </c>
      <c r="N4">
        <v>173</v>
      </c>
      <c r="O4" s="2" t="s">
        <v>132</v>
      </c>
      <c r="P4" s="2">
        <v>0</v>
      </c>
      <c r="Q4" s="1">
        <v>44958</v>
      </c>
      <c r="R4" s="1">
        <v>46387</v>
      </c>
      <c r="S4" s="2" t="s">
        <v>208</v>
      </c>
      <c r="T4" s="2" t="s">
        <v>184</v>
      </c>
      <c r="U4" s="2"/>
      <c r="V4" s="2">
        <v>0</v>
      </c>
      <c r="W4" s="6"/>
    </row>
    <row r="5" spans="1:23" x14ac:dyDescent="0.3">
      <c r="A5">
        <v>1650222</v>
      </c>
      <c r="B5" s="2" t="s">
        <v>30</v>
      </c>
      <c r="C5" s="2" t="s">
        <v>31</v>
      </c>
      <c r="D5" s="4" t="s">
        <v>707</v>
      </c>
      <c r="E5" s="4" t="s">
        <v>269</v>
      </c>
      <c r="F5" s="2">
        <v>22</v>
      </c>
      <c r="G5" s="20" t="s">
        <v>0</v>
      </c>
      <c r="H5" s="1">
        <v>37786</v>
      </c>
      <c r="I5" s="18" t="s">
        <v>461</v>
      </c>
      <c r="J5" s="7">
        <v>400000</v>
      </c>
      <c r="K5" s="11" t="s">
        <v>321</v>
      </c>
      <c r="L5" s="11" t="s">
        <v>321</v>
      </c>
      <c r="M5" s="4" t="s">
        <v>66</v>
      </c>
      <c r="N5">
        <v>178</v>
      </c>
      <c r="O5" s="2" t="s">
        <v>131</v>
      </c>
      <c r="P5" s="2">
        <v>0</v>
      </c>
      <c r="Q5" s="1">
        <v>45294</v>
      </c>
      <c r="S5" s="2" t="s">
        <v>164</v>
      </c>
      <c r="T5" s="2" t="s">
        <v>167</v>
      </c>
      <c r="U5" s="2"/>
      <c r="V5" s="2">
        <v>0</v>
      </c>
      <c r="W5" s="6"/>
    </row>
    <row r="6" spans="1:23" x14ac:dyDescent="0.3">
      <c r="A6">
        <v>1121463</v>
      </c>
      <c r="B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Adrián </v>
      </c>
      <c r="C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Fernández</v>
      </c>
      <c r="D6" s="4" t="s">
        <v>798</v>
      </c>
      <c r="E6" s="4" t="s">
        <v>884</v>
      </c>
      <c r="F6" s="2"/>
      <c r="G6" s="20" t="s">
        <v>0</v>
      </c>
      <c r="H6" s="1"/>
      <c r="I6" s="18"/>
      <c r="J6" s="7"/>
      <c r="K6" s="11"/>
      <c r="L6" s="11"/>
      <c r="M6" s="4" t="s">
        <v>113</v>
      </c>
      <c r="O6" s="2"/>
      <c r="Q6" s="1"/>
      <c r="R6" s="1"/>
      <c r="S6" s="2" t="s">
        <v>163</v>
      </c>
      <c r="T6" s="2"/>
      <c r="U6" s="2"/>
      <c r="V6" s="2"/>
    </row>
    <row r="7" spans="1:23" x14ac:dyDescent="0.3">
      <c r="A7">
        <v>895338</v>
      </c>
      <c r="B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Fernando </v>
      </c>
      <c r="C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Bersano</v>
      </c>
      <c r="D7" s="4" t="s">
        <v>799</v>
      </c>
      <c r="E7" s="4" t="s">
        <v>886</v>
      </c>
      <c r="F7" s="2"/>
      <c r="G7" s="20" t="s">
        <v>0</v>
      </c>
      <c r="H7" s="1"/>
      <c r="I7" s="18"/>
      <c r="J7" s="7"/>
      <c r="K7" s="11"/>
      <c r="L7" s="11"/>
      <c r="M7" s="4" t="s">
        <v>93</v>
      </c>
      <c r="O7" s="2"/>
      <c r="Q7" s="1"/>
      <c r="R7" s="1"/>
      <c r="S7" s="2" t="s">
        <v>168</v>
      </c>
      <c r="T7" s="2"/>
      <c r="U7" s="2"/>
      <c r="V7" s="2"/>
    </row>
    <row r="8" spans="1:23" x14ac:dyDescent="0.3">
      <c r="A8">
        <v>1086994</v>
      </c>
      <c r="B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Gonzalo </v>
      </c>
      <c r="C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Desio</v>
      </c>
      <c r="D8" s="4" t="s">
        <v>800</v>
      </c>
      <c r="E8" s="4" t="s">
        <v>887</v>
      </c>
      <c r="F8" s="2"/>
      <c r="G8" s="20" t="s">
        <v>0</v>
      </c>
      <c r="H8" s="1"/>
      <c r="I8" s="18"/>
      <c r="J8" s="7"/>
      <c r="K8" s="11"/>
      <c r="L8" s="11"/>
      <c r="M8" s="4" t="s">
        <v>93</v>
      </c>
      <c r="O8" s="2"/>
      <c r="Q8" s="1"/>
      <c r="R8" s="1"/>
      <c r="S8" s="2" t="s">
        <v>792</v>
      </c>
      <c r="T8" s="2"/>
      <c r="U8" s="2"/>
      <c r="V8" s="2"/>
    </row>
    <row r="9" spans="1:23" x14ac:dyDescent="0.3">
      <c r="A9">
        <v>52068</v>
      </c>
      <c r="B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Joao </v>
      </c>
      <c r="C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Rojas</v>
      </c>
      <c r="D9" s="4" t="s">
        <v>801</v>
      </c>
      <c r="E9" s="4" t="s">
        <v>888</v>
      </c>
      <c r="F9" s="2"/>
      <c r="G9" s="20" t="s">
        <v>0</v>
      </c>
      <c r="H9" s="1"/>
      <c r="I9" s="18"/>
      <c r="J9" s="7"/>
      <c r="K9" s="11"/>
      <c r="L9" s="11"/>
      <c r="M9" s="4" t="s">
        <v>87</v>
      </c>
      <c r="O9" s="2"/>
      <c r="Q9" s="1"/>
      <c r="R9" s="1"/>
      <c r="S9" s="2" t="s">
        <v>792</v>
      </c>
      <c r="T9" s="2"/>
      <c r="U9" s="2"/>
      <c r="V9" s="2"/>
    </row>
    <row r="10" spans="1:23" x14ac:dyDescent="0.3">
      <c r="A10">
        <v>107596</v>
      </c>
      <c r="B1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John </v>
      </c>
      <c r="C1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Narváez</v>
      </c>
      <c r="D10" s="4" t="s">
        <v>802</v>
      </c>
      <c r="E10" s="4" t="s">
        <v>889</v>
      </c>
      <c r="F10" s="2"/>
      <c r="G10" s="20" t="s">
        <v>0</v>
      </c>
      <c r="H10" s="1"/>
      <c r="I10" s="18"/>
      <c r="J10" s="7"/>
      <c r="K10" s="11"/>
      <c r="L10" s="11"/>
      <c r="M10" s="4" t="s">
        <v>87</v>
      </c>
      <c r="O10" s="2"/>
      <c r="Q10" s="1"/>
      <c r="R10" s="1"/>
      <c r="S10" s="2" t="s">
        <v>174</v>
      </c>
      <c r="T10" s="2"/>
      <c r="U10" s="2"/>
      <c r="V10" s="2"/>
    </row>
    <row r="11" spans="1:23" x14ac:dyDescent="0.3">
      <c r="A11">
        <v>924736</v>
      </c>
      <c r="B1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Mauro Da </v>
      </c>
      <c r="C1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Luz</v>
      </c>
      <c r="D11" s="4" t="s">
        <v>803</v>
      </c>
      <c r="E11" s="4" t="s">
        <v>908</v>
      </c>
      <c r="F11" s="2"/>
      <c r="G11" s="20" t="s">
        <v>0</v>
      </c>
      <c r="H11" s="1"/>
      <c r="I11" s="18"/>
      <c r="J11" s="7"/>
      <c r="K11" s="11"/>
      <c r="L11" s="11"/>
      <c r="M11" s="4" t="s">
        <v>69</v>
      </c>
      <c r="O11" s="2"/>
      <c r="Q11" s="1"/>
      <c r="R11" s="1"/>
      <c r="S11" s="2" t="s">
        <v>792</v>
      </c>
      <c r="T11" s="2"/>
      <c r="U11" s="2"/>
      <c r="V11" s="2"/>
    </row>
    <row r="12" spans="1:23" x14ac:dyDescent="0.3">
      <c r="A12">
        <v>1644875</v>
      </c>
      <c r="B12" s="2" t="s">
        <v>759</v>
      </c>
      <c r="C12" s="2" t="s">
        <v>8</v>
      </c>
      <c r="D12" s="4" t="s">
        <v>760</v>
      </c>
      <c r="E12" s="4" t="s">
        <v>270</v>
      </c>
      <c r="F12" s="2">
        <v>21</v>
      </c>
      <c r="G12" s="21" t="s">
        <v>11</v>
      </c>
      <c r="H12" s="1">
        <v>38001</v>
      </c>
      <c r="I12" s="18" t="s">
        <v>461</v>
      </c>
      <c r="J12" s="7">
        <v>300000</v>
      </c>
      <c r="K12" s="11" t="s">
        <v>330</v>
      </c>
      <c r="L12" s="11" t="s">
        <v>330</v>
      </c>
      <c r="M12" s="4" t="s">
        <v>66</v>
      </c>
      <c r="N12">
        <v>175</v>
      </c>
      <c r="O12" s="2" t="s">
        <v>131</v>
      </c>
      <c r="P12" s="2">
        <v>0</v>
      </c>
      <c r="Q12" s="1">
        <v>45308</v>
      </c>
      <c r="R12" s="1">
        <v>46022</v>
      </c>
      <c r="S12" s="2" t="s">
        <v>170</v>
      </c>
      <c r="T12" s="2" t="s">
        <v>169</v>
      </c>
      <c r="U12" s="2"/>
      <c r="V12" s="2">
        <v>0</v>
      </c>
      <c r="W12" s="6"/>
    </row>
    <row r="13" spans="1:23" x14ac:dyDescent="0.3">
      <c r="A13">
        <v>1109858</v>
      </c>
      <c r="B13" s="2" t="s">
        <v>12</v>
      </c>
      <c r="C13" s="2" t="s">
        <v>13</v>
      </c>
      <c r="D13" s="4" t="s">
        <v>708</v>
      </c>
      <c r="E13" s="4" t="s">
        <v>271</v>
      </c>
      <c r="F13" s="2">
        <v>23</v>
      </c>
      <c r="G13" s="21" t="s">
        <v>11</v>
      </c>
      <c r="H13" s="1">
        <v>37387</v>
      </c>
      <c r="I13" s="18" t="s">
        <v>461</v>
      </c>
      <c r="J13" s="7">
        <v>350000</v>
      </c>
      <c r="K13" s="11" t="s">
        <v>336</v>
      </c>
      <c r="L13" s="11" t="s">
        <v>336</v>
      </c>
      <c r="M13" s="4" t="s">
        <v>66</v>
      </c>
      <c r="N13">
        <v>170</v>
      </c>
      <c r="O13" s="2" t="s">
        <v>131</v>
      </c>
      <c r="P13" s="2">
        <v>0</v>
      </c>
      <c r="Q13" s="1">
        <v>44927</v>
      </c>
      <c r="R13" s="1">
        <v>46022</v>
      </c>
      <c r="S13" s="2" t="s">
        <v>166</v>
      </c>
      <c r="T13" s="2" t="s">
        <v>163</v>
      </c>
      <c r="U13" s="2" t="s">
        <v>165</v>
      </c>
      <c r="V13" s="2">
        <v>0</v>
      </c>
      <c r="W13" s="6"/>
    </row>
    <row r="14" spans="1:23" x14ac:dyDescent="0.3">
      <c r="A14">
        <v>1096363</v>
      </c>
      <c r="B14" s="2" t="s">
        <v>656</v>
      </c>
      <c r="C14" s="2" t="s">
        <v>657</v>
      </c>
      <c r="D14" s="4" t="s">
        <v>709</v>
      </c>
      <c r="E14" s="4" t="s">
        <v>676</v>
      </c>
      <c r="F14" s="2">
        <v>29</v>
      </c>
      <c r="G14" s="21" t="s">
        <v>11</v>
      </c>
      <c r="H14" s="1">
        <v>35183</v>
      </c>
      <c r="I14" s="18" t="s">
        <v>460</v>
      </c>
      <c r="J14" s="7">
        <v>500000</v>
      </c>
      <c r="K14" s="11" t="s">
        <v>320</v>
      </c>
      <c r="L14" s="11" t="s">
        <v>320</v>
      </c>
      <c r="M14" s="4" t="s">
        <v>93</v>
      </c>
      <c r="N14">
        <v>180</v>
      </c>
      <c r="O14" s="2" t="s">
        <v>131</v>
      </c>
      <c r="P14" s="2">
        <v>1</v>
      </c>
      <c r="Q14" s="1">
        <v>45664</v>
      </c>
      <c r="R14" s="1">
        <v>46022</v>
      </c>
      <c r="S14" s="2" t="s">
        <v>163</v>
      </c>
      <c r="T14" s="2"/>
      <c r="U14" s="2"/>
      <c r="V14" s="2">
        <v>0</v>
      </c>
    </row>
    <row r="15" spans="1:23" x14ac:dyDescent="0.3">
      <c r="A15">
        <v>1476736</v>
      </c>
      <c r="B15" s="2" t="s">
        <v>153</v>
      </c>
      <c r="C15" s="2" t="s">
        <v>671</v>
      </c>
      <c r="D15" s="4" t="s">
        <v>710</v>
      </c>
      <c r="E15" s="4" t="s">
        <v>677</v>
      </c>
      <c r="F15" s="2">
        <v>25</v>
      </c>
      <c r="G15" s="21" t="s">
        <v>11</v>
      </c>
      <c r="H15" s="1">
        <v>36630</v>
      </c>
      <c r="I15" s="18" t="s">
        <v>460</v>
      </c>
      <c r="J15" s="7">
        <v>450000</v>
      </c>
      <c r="K15" s="11" t="s">
        <v>320</v>
      </c>
      <c r="L15" s="11" t="s">
        <v>320</v>
      </c>
      <c r="M15" s="4" t="s">
        <v>93</v>
      </c>
      <c r="N15">
        <v>169</v>
      </c>
      <c r="O15" s="2" t="s">
        <v>132</v>
      </c>
      <c r="P15" s="2">
        <v>1</v>
      </c>
      <c r="Q15" s="1">
        <v>45690</v>
      </c>
      <c r="R15" s="1">
        <v>46022</v>
      </c>
      <c r="S15" s="2" t="s">
        <v>165</v>
      </c>
      <c r="T15" s="2" t="s">
        <v>208</v>
      </c>
      <c r="U15" s="2" t="s">
        <v>166</v>
      </c>
      <c r="V15" s="2">
        <v>1</v>
      </c>
    </row>
    <row r="16" spans="1:23" x14ac:dyDescent="0.3">
      <c r="A16">
        <v>789416</v>
      </c>
      <c r="B1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Federico </v>
      </c>
      <c r="C1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Illanes</v>
      </c>
      <c r="D16" s="4" t="s">
        <v>804</v>
      </c>
      <c r="E16" s="4" t="s">
        <v>890</v>
      </c>
      <c r="F16" s="2"/>
      <c r="G16" s="21" t="s">
        <v>11</v>
      </c>
      <c r="H16" s="1"/>
      <c r="I16" s="18"/>
      <c r="J16" s="7"/>
      <c r="K16" s="11"/>
      <c r="L16" s="11"/>
      <c r="M16" s="4" t="s">
        <v>93</v>
      </c>
      <c r="O16" s="2"/>
      <c r="Q16" s="1"/>
      <c r="R16" s="1"/>
      <c r="S16" s="2" t="s">
        <v>792</v>
      </c>
      <c r="T16" s="2"/>
      <c r="U16" s="2"/>
      <c r="V16" s="2"/>
    </row>
    <row r="17" spans="1:23" x14ac:dyDescent="0.3">
      <c r="A17">
        <v>1018422</v>
      </c>
      <c r="B1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José </v>
      </c>
      <c r="C1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Villegas</v>
      </c>
      <c r="D17" s="4" t="s">
        <v>805</v>
      </c>
      <c r="E17" s="4" t="s">
        <v>891</v>
      </c>
      <c r="F17" s="2"/>
      <c r="G17" s="21" t="s">
        <v>11</v>
      </c>
      <c r="H17" s="1"/>
      <c r="I17" s="18"/>
      <c r="J17" s="7"/>
      <c r="K17" s="11"/>
      <c r="L17" s="11"/>
      <c r="M17" s="4" t="s">
        <v>93</v>
      </c>
      <c r="O17" s="2"/>
      <c r="Q17" s="1"/>
      <c r="R17" s="1"/>
      <c r="S17" s="2" t="s">
        <v>174</v>
      </c>
      <c r="T17" s="2"/>
      <c r="U17" s="2"/>
      <c r="V17" s="2"/>
    </row>
    <row r="18" spans="1:23" x14ac:dyDescent="0.3">
      <c r="A18">
        <v>1485386</v>
      </c>
      <c r="B1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Mauro </v>
      </c>
      <c r="C1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Pérez</v>
      </c>
      <c r="D18" s="4" t="s">
        <v>806</v>
      </c>
      <c r="E18" s="4" t="s">
        <v>892</v>
      </c>
      <c r="F18" s="2"/>
      <c r="G18" s="21" t="s">
        <v>11</v>
      </c>
      <c r="H18" s="1"/>
      <c r="I18" s="18"/>
      <c r="J18" s="7"/>
      <c r="K18" s="11"/>
      <c r="L18" s="11"/>
      <c r="M18" s="4" t="s">
        <v>93</v>
      </c>
      <c r="O18" s="2"/>
      <c r="Q18" s="1"/>
      <c r="R18" s="1"/>
      <c r="S18" s="2" t="s">
        <v>163</v>
      </c>
      <c r="T18" s="2"/>
      <c r="U18" s="2"/>
      <c r="V18" s="2"/>
    </row>
    <row r="19" spans="1:23" x14ac:dyDescent="0.3">
      <c r="A19">
        <v>341981</v>
      </c>
      <c r="B1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Rodrigo </v>
      </c>
      <c r="C1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Castro</v>
      </c>
      <c r="D19" s="4" t="s">
        <v>807</v>
      </c>
      <c r="E19" s="4" t="s">
        <v>893</v>
      </c>
      <c r="F19" s="2"/>
      <c r="G19" s="21" t="s">
        <v>11</v>
      </c>
      <c r="H19" s="1"/>
      <c r="I19" s="18"/>
      <c r="J19" s="7"/>
      <c r="K19" s="11"/>
      <c r="L19" s="11"/>
      <c r="M19" s="4" t="s">
        <v>93</v>
      </c>
      <c r="O19" s="2"/>
      <c r="Q19" s="1"/>
      <c r="R19" s="1"/>
      <c r="S19" s="2" t="s">
        <v>792</v>
      </c>
      <c r="T19" s="2"/>
      <c r="U19" s="2"/>
      <c r="V19" s="2"/>
    </row>
    <row r="20" spans="1:23" x14ac:dyDescent="0.3">
      <c r="A20">
        <v>31175</v>
      </c>
      <c r="B20" s="2" t="s">
        <v>7</v>
      </c>
      <c r="C20" s="2" t="s">
        <v>49</v>
      </c>
      <c r="D20" s="4" t="s">
        <v>711</v>
      </c>
      <c r="E20" s="4" t="s">
        <v>237</v>
      </c>
      <c r="F20" s="2">
        <v>41</v>
      </c>
      <c r="G20" s="22" t="s">
        <v>1</v>
      </c>
      <c r="H20" s="1">
        <v>30783</v>
      </c>
      <c r="I20" s="18" t="s">
        <v>460</v>
      </c>
      <c r="J20" s="7">
        <v>50000</v>
      </c>
      <c r="K20" s="11" t="s">
        <v>337</v>
      </c>
      <c r="L20" s="11" t="s">
        <v>338</v>
      </c>
      <c r="M20" s="4" t="s">
        <v>93</v>
      </c>
      <c r="N20">
        <v>187</v>
      </c>
      <c r="O20" s="2" t="s">
        <v>131</v>
      </c>
      <c r="P20" s="2">
        <v>0</v>
      </c>
      <c r="Q20" s="1">
        <v>44228</v>
      </c>
      <c r="R20" s="1">
        <v>46022</v>
      </c>
      <c r="S20" s="2" t="s">
        <v>163</v>
      </c>
      <c r="T20" s="2"/>
      <c r="U20" s="2"/>
      <c r="V20" s="2">
        <v>0</v>
      </c>
      <c r="W20" s="6"/>
    </row>
    <row r="21" spans="1:23" x14ac:dyDescent="0.3">
      <c r="A21">
        <v>338</v>
      </c>
      <c r="B21" s="2" t="s">
        <v>50</v>
      </c>
      <c r="C21" s="2" t="s">
        <v>51</v>
      </c>
      <c r="D21" s="4" t="s">
        <v>712</v>
      </c>
      <c r="E21" s="4" t="s">
        <v>226</v>
      </c>
      <c r="F21" s="2">
        <v>41</v>
      </c>
      <c r="G21" s="22" t="s">
        <v>1</v>
      </c>
      <c r="H21" s="1">
        <v>30682</v>
      </c>
      <c r="I21" s="18" t="s">
        <v>460</v>
      </c>
      <c r="J21" s="7">
        <v>50000</v>
      </c>
      <c r="K21" s="11" t="s">
        <v>321</v>
      </c>
      <c r="L21" s="11" t="s">
        <v>321</v>
      </c>
      <c r="M21" s="4" t="s">
        <v>66</v>
      </c>
      <c r="N21">
        <v>185</v>
      </c>
      <c r="O21" s="2" t="s">
        <v>131</v>
      </c>
      <c r="P21" s="2">
        <v>0</v>
      </c>
      <c r="Q21" s="1">
        <v>45535</v>
      </c>
      <c r="R21" s="1">
        <v>46022</v>
      </c>
      <c r="S21" s="2" t="s">
        <v>163</v>
      </c>
      <c r="T21" s="2"/>
      <c r="U21" s="2"/>
      <c r="V21" s="2">
        <v>0</v>
      </c>
      <c r="W21" s="6"/>
    </row>
    <row r="22" spans="1:23" x14ac:dyDescent="0.3">
      <c r="A22">
        <v>2039604</v>
      </c>
      <c r="B22" s="2" t="s">
        <v>2</v>
      </c>
      <c r="C22" s="2" t="s">
        <v>3</v>
      </c>
      <c r="D22" s="4" t="s">
        <v>713</v>
      </c>
      <c r="E22" s="4" t="s">
        <v>244</v>
      </c>
      <c r="F22" s="2">
        <v>17</v>
      </c>
      <c r="G22" s="22" t="s">
        <v>1</v>
      </c>
      <c r="H22" s="1">
        <v>39315</v>
      </c>
      <c r="I22" s="18" t="s">
        <v>462</v>
      </c>
      <c r="J22" s="7">
        <v>200000</v>
      </c>
      <c r="K22" s="11" t="s">
        <v>339</v>
      </c>
      <c r="L22" s="11" t="s">
        <v>339</v>
      </c>
      <c r="M22" s="4" t="s">
        <v>66</v>
      </c>
      <c r="N22">
        <v>178</v>
      </c>
      <c r="O22" s="2" t="s">
        <v>131</v>
      </c>
      <c r="P22" s="2">
        <v>0</v>
      </c>
      <c r="Q22" s="1">
        <v>45658</v>
      </c>
      <c r="R22" s="1">
        <v>46752</v>
      </c>
      <c r="S22" s="2" t="s">
        <v>208</v>
      </c>
      <c r="T22" s="2"/>
      <c r="U22" s="2"/>
      <c r="V22" s="2">
        <v>0</v>
      </c>
      <c r="W22" s="6"/>
    </row>
    <row r="23" spans="1:23" x14ac:dyDescent="0.3">
      <c r="A23">
        <v>1482438</v>
      </c>
      <c r="B23" s="2" t="s">
        <v>481</v>
      </c>
      <c r="C23" s="2" t="s">
        <v>482</v>
      </c>
      <c r="D23" s="4" t="s">
        <v>714</v>
      </c>
      <c r="E23" s="4" t="s">
        <v>242</v>
      </c>
      <c r="F23" s="2">
        <v>18</v>
      </c>
      <c r="G23" s="22" t="s">
        <v>1</v>
      </c>
      <c r="H23" s="1">
        <v>39007</v>
      </c>
      <c r="I23" s="18" t="s">
        <v>462</v>
      </c>
      <c r="J23" s="7">
        <v>200000</v>
      </c>
      <c r="K23" s="4" t="s">
        <v>321</v>
      </c>
      <c r="L23" s="4" t="s">
        <v>321</v>
      </c>
      <c r="M23" s="4" t="s">
        <v>66</v>
      </c>
      <c r="N23">
        <v>172</v>
      </c>
      <c r="O23" s="2" t="s">
        <v>131</v>
      </c>
      <c r="P23" s="2">
        <v>0</v>
      </c>
      <c r="Q23" s="1">
        <v>45292</v>
      </c>
      <c r="R23" s="1">
        <v>46022</v>
      </c>
      <c r="S23" s="2" t="s">
        <v>165</v>
      </c>
      <c r="T23" s="2" t="s">
        <v>208</v>
      </c>
      <c r="U23" s="2"/>
      <c r="V23" s="2">
        <v>0</v>
      </c>
    </row>
    <row r="24" spans="1:23" x14ac:dyDescent="0.3">
      <c r="A24">
        <v>338957</v>
      </c>
      <c r="B24" s="2" t="s">
        <v>478</v>
      </c>
      <c r="C24" s="2" t="s">
        <v>489</v>
      </c>
      <c r="D24" s="4" t="s">
        <v>715</v>
      </c>
      <c r="E24" s="4" t="s">
        <v>235</v>
      </c>
      <c r="F24" s="2">
        <v>30</v>
      </c>
      <c r="G24" s="22" t="s">
        <v>1</v>
      </c>
      <c r="H24" s="1">
        <v>34735</v>
      </c>
      <c r="I24" s="18" t="s">
        <v>460</v>
      </c>
      <c r="J24" s="7">
        <v>500000</v>
      </c>
      <c r="K24" s="11" t="s">
        <v>679</v>
      </c>
      <c r="L24" s="11" t="s">
        <v>680</v>
      </c>
      <c r="M24" s="4" t="s">
        <v>87</v>
      </c>
      <c r="N24">
        <v>178</v>
      </c>
      <c r="O24" s="2" t="s">
        <v>131</v>
      </c>
      <c r="P24" s="2">
        <v>1</v>
      </c>
      <c r="Q24" s="1">
        <v>45664</v>
      </c>
      <c r="R24" s="1">
        <v>46022</v>
      </c>
      <c r="S24" s="2" t="s">
        <v>166</v>
      </c>
      <c r="T24" s="2" t="s">
        <v>165</v>
      </c>
      <c r="U24" s="2"/>
      <c r="V24" s="2">
        <v>0</v>
      </c>
    </row>
    <row r="25" spans="1:23" x14ac:dyDescent="0.3">
      <c r="A25">
        <v>1084961</v>
      </c>
      <c r="B2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Alan </v>
      </c>
      <c r="C2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Cantero</v>
      </c>
      <c r="D25" s="4" t="s">
        <v>808</v>
      </c>
      <c r="E25" s="4" t="s">
        <v>222</v>
      </c>
      <c r="F25" s="2"/>
      <c r="G25" s="22" t="s">
        <v>1</v>
      </c>
      <c r="H25" s="1"/>
      <c r="I25" s="18"/>
      <c r="J25" s="7"/>
      <c r="K25" s="11"/>
      <c r="L25" s="11"/>
      <c r="M25" s="4" t="s">
        <v>93</v>
      </c>
      <c r="O25" s="2"/>
      <c r="Q25" s="1"/>
      <c r="R25" s="1"/>
      <c r="S25" s="2" t="s">
        <v>163</v>
      </c>
      <c r="T25" s="2"/>
      <c r="U25" s="2"/>
      <c r="V25" s="2"/>
    </row>
    <row r="26" spans="1:23" x14ac:dyDescent="0.3">
      <c r="A26">
        <v>106461</v>
      </c>
      <c r="B2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Fernando </v>
      </c>
      <c r="C2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Gaibor</v>
      </c>
      <c r="D26" s="4" t="s">
        <v>809</v>
      </c>
      <c r="E26" s="4" t="s">
        <v>219</v>
      </c>
      <c r="F26" s="2"/>
      <c r="G26" s="22" t="s">
        <v>1</v>
      </c>
      <c r="H26" s="1"/>
      <c r="I26" s="18"/>
      <c r="J26" s="7"/>
      <c r="K26" s="11"/>
      <c r="L26" s="11"/>
      <c r="M26" s="4" t="s">
        <v>87</v>
      </c>
      <c r="O26" s="2"/>
      <c r="Q26" s="1"/>
      <c r="R26" s="1"/>
      <c r="S26" s="2" t="s">
        <v>792</v>
      </c>
      <c r="T26" s="2"/>
      <c r="U26" s="2"/>
      <c r="V26" s="2"/>
    </row>
    <row r="27" spans="1:23" x14ac:dyDescent="0.3">
      <c r="A27">
        <v>943712</v>
      </c>
      <c r="B2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Guillermo </v>
      </c>
      <c r="C2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Enrique</v>
      </c>
      <c r="D27" s="4" t="s">
        <v>810</v>
      </c>
      <c r="E27" s="4" t="s">
        <v>233</v>
      </c>
      <c r="F27" s="2"/>
      <c r="G27" s="22" t="s">
        <v>1</v>
      </c>
      <c r="H27" s="1"/>
      <c r="I27" s="18"/>
      <c r="J27" s="7"/>
      <c r="K27" s="11"/>
      <c r="L27" s="11"/>
      <c r="M27" s="4" t="s">
        <v>93</v>
      </c>
      <c r="O27" s="2"/>
      <c r="Q27" s="1"/>
      <c r="R27" s="1"/>
      <c r="S27" s="2" t="s">
        <v>793</v>
      </c>
      <c r="T27" s="2"/>
      <c r="U27" s="2"/>
      <c r="V27" s="2"/>
    </row>
    <row r="28" spans="1:23" x14ac:dyDescent="0.3">
      <c r="A28">
        <v>331437</v>
      </c>
      <c r="B2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Guillermo </v>
      </c>
      <c r="C2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Viscarra</v>
      </c>
      <c r="D28" s="4" t="s">
        <v>811</v>
      </c>
      <c r="E28" s="4" t="s">
        <v>230</v>
      </c>
      <c r="F28" s="2"/>
      <c r="G28" s="22" t="s">
        <v>1</v>
      </c>
      <c r="H28" s="1"/>
      <c r="I28" s="18"/>
      <c r="J28" s="7"/>
      <c r="K28" s="11"/>
      <c r="L28" s="11"/>
      <c r="M28" s="4" t="s">
        <v>795</v>
      </c>
      <c r="O28" s="2"/>
      <c r="Q28" s="1"/>
      <c r="R28" s="1"/>
      <c r="S28" s="2" t="s">
        <v>327</v>
      </c>
      <c r="T28" s="2"/>
      <c r="U28" s="2"/>
      <c r="V28" s="2"/>
    </row>
    <row r="29" spans="1:23" x14ac:dyDescent="0.3">
      <c r="A29">
        <v>146599</v>
      </c>
      <c r="B2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Pablo </v>
      </c>
      <c r="C2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Ceppelini</v>
      </c>
      <c r="D29" s="4" t="s">
        <v>812</v>
      </c>
      <c r="E29" s="4" t="s">
        <v>234</v>
      </c>
      <c r="F29" s="2"/>
      <c r="G29" s="22" t="s">
        <v>1</v>
      </c>
      <c r="H29" s="1"/>
      <c r="I29" s="18"/>
      <c r="J29" s="7"/>
      <c r="K29" s="11"/>
      <c r="L29" s="11"/>
      <c r="M29" s="4" t="s">
        <v>69</v>
      </c>
      <c r="O29" s="2"/>
      <c r="Q29" s="1"/>
      <c r="R29" s="1"/>
      <c r="S29" s="2" t="s">
        <v>792</v>
      </c>
      <c r="T29" s="2"/>
      <c r="U29" s="2"/>
      <c r="V29" s="2"/>
    </row>
    <row r="30" spans="1:23" x14ac:dyDescent="0.3">
      <c r="A30">
        <v>873806</v>
      </c>
      <c r="B30" s="2" t="s">
        <v>37</v>
      </c>
      <c r="C30" s="2" t="s">
        <v>38</v>
      </c>
      <c r="D30" s="4" t="s">
        <v>777</v>
      </c>
      <c r="E30" s="4" t="s">
        <v>272</v>
      </c>
      <c r="F30" s="2">
        <v>29</v>
      </c>
      <c r="G30" s="23" t="s">
        <v>61</v>
      </c>
      <c r="H30" s="1">
        <v>35074</v>
      </c>
      <c r="I30" s="18" t="s">
        <v>460</v>
      </c>
      <c r="J30" s="7">
        <v>250000</v>
      </c>
      <c r="K30" s="11" t="s">
        <v>340</v>
      </c>
      <c r="L30" s="11" t="s">
        <v>341</v>
      </c>
      <c r="M30" s="4" t="s">
        <v>66</v>
      </c>
      <c r="N30">
        <v>179</v>
      </c>
      <c r="O30" s="2" t="s">
        <v>131</v>
      </c>
      <c r="P30" s="2">
        <v>0</v>
      </c>
      <c r="Q30" s="1">
        <v>44951</v>
      </c>
      <c r="R30" s="1">
        <v>46022</v>
      </c>
      <c r="S30" s="2" t="s">
        <v>165</v>
      </c>
      <c r="T30" s="2" t="s">
        <v>208</v>
      </c>
      <c r="U30" s="2"/>
      <c r="V30" s="2">
        <v>0</v>
      </c>
    </row>
    <row r="31" spans="1:23" x14ac:dyDescent="0.3">
      <c r="A31">
        <v>1938922</v>
      </c>
      <c r="B3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3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Pereira</v>
      </c>
      <c r="D31" s="4" t="s">
        <v>813</v>
      </c>
      <c r="E31" s="4" t="s">
        <v>894</v>
      </c>
      <c r="F31" s="2"/>
      <c r="G31" s="23" t="s">
        <v>61</v>
      </c>
      <c r="H31" s="1"/>
      <c r="I31" s="18"/>
      <c r="J31" s="7"/>
      <c r="K31" s="11"/>
      <c r="L31" s="11"/>
      <c r="M31" s="4" t="s">
        <v>93</v>
      </c>
      <c r="O31" s="2"/>
      <c r="Q31" s="1"/>
      <c r="R31" s="1"/>
      <c r="S31" s="2" t="s">
        <v>163</v>
      </c>
      <c r="T31" s="2"/>
      <c r="U31" s="2"/>
      <c r="V31" s="2"/>
    </row>
    <row r="32" spans="1:23" x14ac:dyDescent="0.3">
      <c r="A32">
        <v>1122908</v>
      </c>
      <c r="B3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Jhon </v>
      </c>
      <c r="C3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Ibargüen</v>
      </c>
      <c r="D32" s="4" t="s">
        <v>814</v>
      </c>
      <c r="E32" s="4" t="s">
        <v>895</v>
      </c>
      <c r="F32" s="2"/>
      <c r="G32" s="23" t="s">
        <v>61</v>
      </c>
      <c r="H32" s="1"/>
      <c r="I32" s="18"/>
      <c r="J32" s="7"/>
      <c r="K32" s="11"/>
      <c r="L32" s="11"/>
      <c r="M32" s="4" t="s">
        <v>105</v>
      </c>
      <c r="O32" s="2"/>
      <c r="Q32" s="1"/>
      <c r="R32" s="1"/>
      <c r="S32" s="2" t="s">
        <v>174</v>
      </c>
      <c r="T32" s="2"/>
      <c r="U32" s="2"/>
      <c r="V32" s="2"/>
    </row>
    <row r="33" spans="1:22" x14ac:dyDescent="0.3">
      <c r="A33">
        <v>885539</v>
      </c>
      <c r="B3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Joffré </v>
      </c>
      <c r="C3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Escobar</v>
      </c>
      <c r="D33" s="4" t="s">
        <v>815</v>
      </c>
      <c r="E33" s="4" t="s">
        <v>896</v>
      </c>
      <c r="F33" s="2"/>
      <c r="G33" s="23" t="s">
        <v>61</v>
      </c>
      <c r="H33" s="1"/>
      <c r="I33" s="18"/>
      <c r="J33" s="7"/>
      <c r="K33" s="11"/>
      <c r="L33" s="11"/>
      <c r="M33" s="4" t="s">
        <v>87</v>
      </c>
      <c r="O33" s="2"/>
      <c r="Q33" s="1"/>
      <c r="R33" s="1"/>
      <c r="S33" s="2" t="s">
        <v>163</v>
      </c>
      <c r="T33" s="2"/>
      <c r="U33" s="2"/>
      <c r="V33" s="2"/>
    </row>
    <row r="34" spans="1:22" x14ac:dyDescent="0.3">
      <c r="A34">
        <v>248925</v>
      </c>
      <c r="B34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Omar </v>
      </c>
      <c r="C34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Vásquez</v>
      </c>
      <c r="D34" s="4" t="s">
        <v>816</v>
      </c>
      <c r="E34" s="4" t="s">
        <v>897</v>
      </c>
      <c r="F34" s="2"/>
      <c r="G34" s="23" t="s">
        <v>61</v>
      </c>
      <c r="H34" s="1"/>
      <c r="I34" s="18"/>
      <c r="J34" s="7"/>
      <c r="K34" s="11"/>
      <c r="L34" s="11"/>
      <c r="M34" s="4" t="s">
        <v>105</v>
      </c>
      <c r="O34" s="2"/>
      <c r="Q34" s="1"/>
      <c r="R34" s="1"/>
      <c r="S34" s="2" t="s">
        <v>792</v>
      </c>
      <c r="T34" s="2"/>
      <c r="U34" s="2"/>
      <c r="V34" s="2"/>
    </row>
    <row r="35" spans="1:22" x14ac:dyDescent="0.3">
      <c r="A35">
        <v>1131133</v>
      </c>
      <c r="B3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Otávio </v>
      </c>
      <c r="C3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Gut</v>
      </c>
      <c r="D35" s="4" t="s">
        <v>817</v>
      </c>
      <c r="E35" s="4" t="s">
        <v>898</v>
      </c>
      <c r="F35" s="2"/>
      <c r="G35" s="23" t="s">
        <v>61</v>
      </c>
      <c r="H35" s="1"/>
      <c r="I35" s="18"/>
      <c r="J35" s="7"/>
      <c r="K35" s="11"/>
      <c r="L35" s="11"/>
      <c r="M35" s="4" t="s">
        <v>92</v>
      </c>
      <c r="O35" s="2"/>
      <c r="Q35" s="1"/>
      <c r="R35" s="1"/>
      <c r="S35" s="2" t="s">
        <v>174</v>
      </c>
      <c r="T35" s="2"/>
      <c r="U35" s="2"/>
      <c r="V35" s="2"/>
    </row>
    <row r="36" spans="1:22" x14ac:dyDescent="0.3">
      <c r="A36">
        <v>787610</v>
      </c>
      <c r="B3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Yorleys </v>
      </c>
      <c r="C3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Mena</v>
      </c>
      <c r="D36" s="4" t="s">
        <v>818</v>
      </c>
      <c r="E36" s="4" t="s">
        <v>899</v>
      </c>
      <c r="F36" s="2"/>
      <c r="G36" s="23" t="s">
        <v>61</v>
      </c>
      <c r="H36" s="1"/>
      <c r="I36" s="18"/>
      <c r="J36" s="7"/>
      <c r="K36" s="11"/>
      <c r="L36" s="11"/>
      <c r="M36" s="4" t="s">
        <v>105</v>
      </c>
      <c r="O36" s="2"/>
      <c r="Q36" s="1"/>
      <c r="R36" s="1"/>
      <c r="S36" s="2" t="s">
        <v>163</v>
      </c>
      <c r="T36" s="2"/>
      <c r="U36" s="2"/>
      <c r="V36" s="2"/>
    </row>
    <row r="37" spans="1:22" x14ac:dyDescent="0.3">
      <c r="A37">
        <v>980141</v>
      </c>
      <c r="B37" s="2" t="s">
        <v>18</v>
      </c>
      <c r="C37" s="2" t="s">
        <v>19</v>
      </c>
      <c r="D37" s="4" t="s">
        <v>716</v>
      </c>
      <c r="E37" s="4" t="s">
        <v>273</v>
      </c>
      <c r="F37" s="2">
        <v>23</v>
      </c>
      <c r="G37" s="24" t="s">
        <v>6</v>
      </c>
      <c r="H37" s="1">
        <v>37134</v>
      </c>
      <c r="I37" s="18" t="s">
        <v>460</v>
      </c>
      <c r="J37" s="7">
        <v>450000</v>
      </c>
      <c r="K37" s="11" t="s">
        <v>321</v>
      </c>
      <c r="L37" s="11" t="s">
        <v>321</v>
      </c>
      <c r="M37" s="4" t="s">
        <v>66</v>
      </c>
      <c r="N37">
        <v>171</v>
      </c>
      <c r="O37" s="2" t="s">
        <v>131</v>
      </c>
      <c r="P37" s="2">
        <v>0</v>
      </c>
      <c r="Q37" s="1">
        <v>45292</v>
      </c>
      <c r="R37" s="1">
        <v>46022</v>
      </c>
      <c r="S37" s="2" t="s">
        <v>169</v>
      </c>
      <c r="T37" s="2" t="s">
        <v>170</v>
      </c>
      <c r="U37" s="2"/>
      <c r="V37" s="2">
        <v>0</v>
      </c>
    </row>
    <row r="38" spans="1:22" x14ac:dyDescent="0.3">
      <c r="A38">
        <v>107625</v>
      </c>
      <c r="B38" s="2" t="s">
        <v>151</v>
      </c>
      <c r="C38" s="2" t="s">
        <v>152</v>
      </c>
      <c r="D38" s="4" t="s">
        <v>785</v>
      </c>
      <c r="E38" s="4" t="s">
        <v>265</v>
      </c>
      <c r="F38" s="2">
        <v>34</v>
      </c>
      <c r="G38" s="24" t="s">
        <v>6</v>
      </c>
      <c r="H38" s="1">
        <v>33079</v>
      </c>
      <c r="I38" s="18" t="s">
        <v>460</v>
      </c>
      <c r="J38" s="7">
        <v>550000</v>
      </c>
      <c r="K38" s="11" t="s">
        <v>321</v>
      </c>
      <c r="L38" s="11" t="s">
        <v>321</v>
      </c>
      <c r="M38" s="4" t="s">
        <v>66</v>
      </c>
      <c r="N38">
        <v>169</v>
      </c>
      <c r="O38" s="2" t="s">
        <v>131</v>
      </c>
      <c r="P38" s="2">
        <v>0</v>
      </c>
      <c r="Q38" s="1">
        <v>45750</v>
      </c>
      <c r="R38" s="1">
        <v>46387</v>
      </c>
      <c r="S38" s="2" t="s">
        <v>163</v>
      </c>
      <c r="T38" s="2"/>
      <c r="U38" s="2"/>
      <c r="V38" s="2">
        <v>0</v>
      </c>
    </row>
    <row r="39" spans="1:22" x14ac:dyDescent="0.3">
      <c r="A39">
        <v>965759</v>
      </c>
      <c r="B39" s="2" t="s">
        <v>4</v>
      </c>
      <c r="C39" s="2" t="s">
        <v>5</v>
      </c>
      <c r="D39" s="4" t="s">
        <v>717</v>
      </c>
      <c r="E39" s="4" t="s">
        <v>274</v>
      </c>
      <c r="F39" s="2">
        <v>26</v>
      </c>
      <c r="G39" s="24" t="s">
        <v>6</v>
      </c>
      <c r="H39" s="1">
        <v>36231</v>
      </c>
      <c r="I39" s="18" t="s">
        <v>460</v>
      </c>
      <c r="J39" s="7">
        <v>350000</v>
      </c>
      <c r="K39" s="11" t="s">
        <v>321</v>
      </c>
      <c r="L39" s="11" t="s">
        <v>321</v>
      </c>
      <c r="M39" s="4" t="s">
        <v>66</v>
      </c>
      <c r="N39">
        <v>175</v>
      </c>
      <c r="O39" s="2" t="s">
        <v>131</v>
      </c>
      <c r="P39" s="2">
        <v>0</v>
      </c>
      <c r="Q39" s="1">
        <v>45658</v>
      </c>
      <c r="S39" s="2" t="s">
        <v>208</v>
      </c>
      <c r="T39" s="2"/>
      <c r="U39" s="2"/>
      <c r="V39" s="2">
        <v>0</v>
      </c>
    </row>
    <row r="40" spans="1:22" x14ac:dyDescent="0.3">
      <c r="A40">
        <v>887125</v>
      </c>
      <c r="B40" s="2" t="s">
        <v>147</v>
      </c>
      <c r="C40" s="2" t="s">
        <v>774</v>
      </c>
      <c r="D40" s="4" t="s">
        <v>773</v>
      </c>
      <c r="E40" s="4" t="s">
        <v>301</v>
      </c>
      <c r="F40" s="2">
        <v>25</v>
      </c>
      <c r="G40" s="24" t="s">
        <v>6</v>
      </c>
      <c r="H40" s="1">
        <v>36542</v>
      </c>
      <c r="I40" s="18" t="s">
        <v>460</v>
      </c>
      <c r="J40" s="7">
        <v>400000</v>
      </c>
      <c r="K40" s="11" t="s">
        <v>322</v>
      </c>
      <c r="L40" s="11" t="s">
        <v>326</v>
      </c>
      <c r="M40" s="4" t="s">
        <v>66</v>
      </c>
      <c r="N40">
        <v>175</v>
      </c>
      <c r="O40" s="2" t="s">
        <v>132</v>
      </c>
      <c r="P40" s="2">
        <v>0</v>
      </c>
      <c r="Q40" s="1">
        <v>45658</v>
      </c>
      <c r="R40" s="1">
        <v>46022</v>
      </c>
      <c r="S40" s="2" t="s">
        <v>168</v>
      </c>
      <c r="T40" s="2" t="s">
        <v>176</v>
      </c>
      <c r="U40" s="2" t="s">
        <v>201</v>
      </c>
      <c r="V40" s="2">
        <v>1</v>
      </c>
    </row>
    <row r="41" spans="1:22" x14ac:dyDescent="0.3">
      <c r="A41">
        <v>830746</v>
      </c>
      <c r="B41" s="2" t="s">
        <v>662</v>
      </c>
      <c r="C41" s="2" t="s">
        <v>663</v>
      </c>
      <c r="D41" s="4" t="s">
        <v>718</v>
      </c>
      <c r="E41" s="4" t="s">
        <v>681</v>
      </c>
      <c r="F41" s="2">
        <v>35</v>
      </c>
      <c r="G41" s="24" t="s">
        <v>6</v>
      </c>
      <c r="H41" s="1">
        <v>32692</v>
      </c>
      <c r="I41" s="18" t="s">
        <v>460</v>
      </c>
      <c r="J41" s="7">
        <v>200000</v>
      </c>
      <c r="K41" s="11" t="s">
        <v>691</v>
      </c>
      <c r="L41" s="11" t="s">
        <v>691</v>
      </c>
      <c r="M41" s="4" t="s">
        <v>93</v>
      </c>
      <c r="N41">
        <v>172</v>
      </c>
      <c r="O41" s="2" t="s">
        <v>131</v>
      </c>
      <c r="P41" s="2">
        <v>1</v>
      </c>
      <c r="Q41" s="1">
        <v>44927</v>
      </c>
      <c r="R41" s="1">
        <v>46022</v>
      </c>
      <c r="S41" s="2" t="s">
        <v>163</v>
      </c>
      <c r="T41" s="2" t="s">
        <v>165</v>
      </c>
      <c r="U41" s="2" t="s">
        <v>166</v>
      </c>
      <c r="V41" s="2">
        <v>0</v>
      </c>
    </row>
    <row r="42" spans="1:22" x14ac:dyDescent="0.3">
      <c r="A42">
        <v>1116647</v>
      </c>
      <c r="B4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Benjamín </v>
      </c>
      <c r="C4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García</v>
      </c>
      <c r="D42" s="4" t="s">
        <v>819</v>
      </c>
      <c r="E42" s="4" t="s">
        <v>900</v>
      </c>
      <c r="F42" s="2"/>
      <c r="G42" s="24" t="s">
        <v>6</v>
      </c>
      <c r="H42" s="1"/>
      <c r="I42" s="18"/>
      <c r="J42" s="7"/>
      <c r="K42" s="11"/>
      <c r="L42" s="11"/>
      <c r="M42" s="4" t="s">
        <v>93</v>
      </c>
      <c r="O42" s="2"/>
      <c r="Q42" s="1"/>
      <c r="R42" s="1"/>
      <c r="S42" s="2" t="s">
        <v>792</v>
      </c>
      <c r="T42" s="2"/>
      <c r="U42" s="2"/>
      <c r="V42" s="2"/>
    </row>
    <row r="43" spans="1:22" x14ac:dyDescent="0.3">
      <c r="A43">
        <v>791146</v>
      </c>
      <c r="B4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Daniel </v>
      </c>
      <c r="C4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Franco</v>
      </c>
      <c r="D43" s="4" t="s">
        <v>820</v>
      </c>
      <c r="E43" s="4" t="s">
        <v>901</v>
      </c>
      <c r="F43" s="2"/>
      <c r="G43" s="24" t="s">
        <v>6</v>
      </c>
      <c r="H43" s="1"/>
      <c r="I43" s="18"/>
      <c r="J43" s="7"/>
      <c r="K43" s="11"/>
      <c r="L43" s="11"/>
      <c r="M43" s="4" t="s">
        <v>93</v>
      </c>
      <c r="O43" s="2"/>
      <c r="Q43" s="1"/>
      <c r="R43" s="1"/>
      <c r="S43" s="2" t="s">
        <v>174</v>
      </c>
      <c r="T43" s="2"/>
      <c r="U43" s="2"/>
      <c r="V43" s="2"/>
    </row>
    <row r="44" spans="1:22" x14ac:dyDescent="0.3">
      <c r="A44">
        <v>250339</v>
      </c>
      <c r="B44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Juan </v>
      </c>
      <c r="C44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Garro</v>
      </c>
      <c r="D44" s="4" t="s">
        <v>821</v>
      </c>
      <c r="E44" s="4" t="s">
        <v>902</v>
      </c>
      <c r="F44" s="2"/>
      <c r="G44" s="24" t="s">
        <v>6</v>
      </c>
      <c r="H44" s="1"/>
      <c r="I44" s="18"/>
      <c r="J44" s="7"/>
      <c r="K44" s="11"/>
      <c r="L44" s="11"/>
      <c r="M44" s="4" t="s">
        <v>93</v>
      </c>
      <c r="O44" s="2"/>
      <c r="Q44" s="1"/>
      <c r="R44" s="1"/>
      <c r="S44" s="2" t="s">
        <v>794</v>
      </c>
      <c r="T44" s="2"/>
      <c r="U44" s="2"/>
      <c r="V44" s="2"/>
    </row>
    <row r="45" spans="1:22" x14ac:dyDescent="0.3">
      <c r="A45">
        <v>830660</v>
      </c>
      <c r="B4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Rodrigo </v>
      </c>
      <c r="C4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Tapia</v>
      </c>
      <c r="D45" s="4" t="s">
        <v>822</v>
      </c>
      <c r="E45" s="4" t="s">
        <v>903</v>
      </c>
      <c r="F45" s="2"/>
      <c r="G45" s="24" t="s">
        <v>6</v>
      </c>
      <c r="H45" s="1"/>
      <c r="I45" s="18"/>
      <c r="J45" s="7"/>
      <c r="K45" s="11"/>
      <c r="L45" s="11"/>
      <c r="M45" s="4" t="s">
        <v>93</v>
      </c>
      <c r="O45" s="2"/>
      <c r="Q45" s="1"/>
      <c r="R45" s="1"/>
      <c r="S45" s="2" t="s">
        <v>174</v>
      </c>
      <c r="T45" s="2"/>
      <c r="U45" s="2"/>
      <c r="V45" s="2"/>
    </row>
    <row r="46" spans="1:22" x14ac:dyDescent="0.3">
      <c r="A46">
        <v>839368</v>
      </c>
      <c r="B4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Tomás </v>
      </c>
      <c r="C4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Sandoval</v>
      </c>
      <c r="D46" s="4" t="s">
        <v>823</v>
      </c>
      <c r="E46" s="4" t="s">
        <v>904</v>
      </c>
      <c r="F46" s="2"/>
      <c r="G46" s="24" t="s">
        <v>6</v>
      </c>
      <c r="H46" s="1"/>
      <c r="I46" s="18"/>
      <c r="J46" s="7"/>
      <c r="K46" s="11"/>
      <c r="L46" s="11"/>
      <c r="M46" s="4" t="s">
        <v>93</v>
      </c>
      <c r="O46" s="2"/>
      <c r="Q46" s="1"/>
      <c r="R46" s="1"/>
      <c r="S46" s="2" t="s">
        <v>163</v>
      </c>
      <c r="T46" s="2"/>
      <c r="U46" s="2"/>
      <c r="V46" s="2"/>
    </row>
    <row r="47" spans="1:22" x14ac:dyDescent="0.3">
      <c r="A47">
        <v>1839331</v>
      </c>
      <c r="B47" s="2" t="s">
        <v>155</v>
      </c>
      <c r="C47" s="2" t="s">
        <v>156</v>
      </c>
      <c r="D47" s="4" t="s">
        <v>719</v>
      </c>
      <c r="E47" s="4" t="s">
        <v>275</v>
      </c>
      <c r="F47" s="2">
        <v>26</v>
      </c>
      <c r="G47" s="10" t="s">
        <v>141</v>
      </c>
      <c r="H47" s="1">
        <v>36312</v>
      </c>
      <c r="I47" s="18" t="s">
        <v>460</v>
      </c>
      <c r="J47" s="7">
        <v>200000</v>
      </c>
      <c r="K47" s="11" t="s">
        <v>342</v>
      </c>
      <c r="L47" s="11" t="s">
        <v>343</v>
      </c>
      <c r="M47" s="4" t="s">
        <v>105</v>
      </c>
      <c r="N47">
        <v>185</v>
      </c>
      <c r="O47" s="2" t="s">
        <v>132</v>
      </c>
      <c r="P47" s="2">
        <v>1</v>
      </c>
      <c r="Q47" s="1">
        <v>45661</v>
      </c>
      <c r="R47" s="1">
        <v>46022</v>
      </c>
      <c r="S47" s="2" t="s">
        <v>165</v>
      </c>
      <c r="T47" s="2" t="s">
        <v>166</v>
      </c>
      <c r="U47" s="2"/>
      <c r="V47" s="2">
        <v>0</v>
      </c>
    </row>
    <row r="48" spans="1:22" x14ac:dyDescent="0.3">
      <c r="A48">
        <v>1464276</v>
      </c>
      <c r="B48" s="2" t="s">
        <v>664</v>
      </c>
      <c r="C48" s="2" t="s">
        <v>665</v>
      </c>
      <c r="D48" s="4" t="s">
        <v>720</v>
      </c>
      <c r="E48" s="4" t="s">
        <v>682</v>
      </c>
      <c r="F48" s="2">
        <v>31</v>
      </c>
      <c r="G48" s="10" t="s">
        <v>141</v>
      </c>
      <c r="H48" s="1">
        <v>34198</v>
      </c>
      <c r="I48" s="18" t="s">
        <v>460</v>
      </c>
      <c r="J48" s="7">
        <v>250000</v>
      </c>
      <c r="K48" t="s">
        <v>692</v>
      </c>
      <c r="L48" s="11" t="s">
        <v>692</v>
      </c>
      <c r="M48" s="4" t="s">
        <v>113</v>
      </c>
      <c r="N48">
        <v>180</v>
      </c>
      <c r="O48" s="2" t="s">
        <v>132</v>
      </c>
      <c r="P48" s="2">
        <v>1</v>
      </c>
      <c r="Q48" s="1">
        <v>45658</v>
      </c>
      <c r="R48" s="1">
        <v>45838</v>
      </c>
      <c r="S48" s="2" t="s">
        <v>163</v>
      </c>
      <c r="T48" s="2"/>
      <c r="U48" s="2"/>
      <c r="V48" s="2">
        <v>0</v>
      </c>
    </row>
    <row r="49" spans="1:23" x14ac:dyDescent="0.3">
      <c r="A49">
        <v>123022</v>
      </c>
      <c r="B4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Derlis </v>
      </c>
      <c r="C4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Orué</v>
      </c>
      <c r="D49" s="4" t="s">
        <v>824</v>
      </c>
      <c r="E49" s="4" t="s">
        <v>905</v>
      </c>
      <c r="F49" s="2"/>
      <c r="G49" s="10" t="s">
        <v>141</v>
      </c>
      <c r="H49" s="1"/>
      <c r="I49" s="18"/>
      <c r="J49" s="7"/>
      <c r="K49" s="11"/>
      <c r="L49" s="11"/>
      <c r="M49" s="4" t="s">
        <v>113</v>
      </c>
      <c r="O49" s="2"/>
      <c r="Q49" s="1"/>
      <c r="R49" s="1"/>
      <c r="S49" s="2" t="s">
        <v>792</v>
      </c>
      <c r="T49" s="2"/>
      <c r="U49" s="2"/>
      <c r="V49" s="2"/>
    </row>
    <row r="50" spans="1:23" x14ac:dyDescent="0.3">
      <c r="A50">
        <v>1103492</v>
      </c>
      <c r="B5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5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Navarro</v>
      </c>
      <c r="D50" s="4" t="s">
        <v>825</v>
      </c>
      <c r="E50" s="4" t="s">
        <v>906</v>
      </c>
      <c r="F50" s="2"/>
      <c r="G50" s="10" t="s">
        <v>141</v>
      </c>
      <c r="H50" s="1"/>
      <c r="I50" s="18"/>
      <c r="J50" s="7"/>
      <c r="K50" s="11"/>
      <c r="L50" s="11"/>
      <c r="M50" s="4" t="s">
        <v>113</v>
      </c>
      <c r="O50" s="2"/>
      <c r="Q50" s="1"/>
      <c r="R50" s="1"/>
      <c r="S50" s="2" t="s">
        <v>174</v>
      </c>
      <c r="T50" s="2"/>
      <c r="U50" s="2"/>
      <c r="V50" s="2"/>
    </row>
    <row r="51" spans="1:23" x14ac:dyDescent="0.3">
      <c r="A51">
        <v>805423</v>
      </c>
      <c r="B5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Juan </v>
      </c>
      <c r="C5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Valencia</v>
      </c>
      <c r="D51" s="4" t="s">
        <v>826</v>
      </c>
      <c r="E51" s="4" t="s">
        <v>907</v>
      </c>
      <c r="F51" s="2"/>
      <c r="G51" s="10" t="s">
        <v>141</v>
      </c>
      <c r="H51" s="1"/>
      <c r="I51" s="18"/>
      <c r="J51" s="7"/>
      <c r="K51" s="11"/>
      <c r="L51" s="11"/>
      <c r="M51" s="4" t="s">
        <v>105</v>
      </c>
      <c r="O51" s="2"/>
      <c r="Q51" s="1"/>
      <c r="R51" s="1"/>
      <c r="S51" s="2" t="s">
        <v>327</v>
      </c>
      <c r="T51" s="2"/>
      <c r="U51" s="2"/>
      <c r="V51" s="2"/>
    </row>
    <row r="52" spans="1:23" x14ac:dyDescent="0.3">
      <c r="A52">
        <v>873619</v>
      </c>
      <c r="B52" s="2" t="s">
        <v>969</v>
      </c>
      <c r="C52" s="2" t="s">
        <v>970</v>
      </c>
      <c r="D52" s="4" t="s">
        <v>971</v>
      </c>
      <c r="E52" s="4" t="s">
        <v>892</v>
      </c>
      <c r="F52" s="2"/>
      <c r="G52" s="10" t="s">
        <v>141</v>
      </c>
      <c r="H52" s="1"/>
      <c r="I52" s="18"/>
      <c r="J52" s="7"/>
      <c r="K52" s="11"/>
      <c r="L52" s="11"/>
      <c r="M52" s="4" t="s">
        <v>69</v>
      </c>
      <c r="O52" s="2"/>
      <c r="Q52" s="1"/>
      <c r="R52" s="1"/>
      <c r="S52" s="2"/>
      <c r="T52" s="2"/>
      <c r="U52" s="2"/>
      <c r="V52" s="2"/>
    </row>
    <row r="53" spans="1:23" x14ac:dyDescent="0.3">
      <c r="A53">
        <v>931776</v>
      </c>
      <c r="B53" s="2" t="s">
        <v>348</v>
      </c>
      <c r="C53" s="2" t="s">
        <v>21</v>
      </c>
      <c r="D53" s="4" t="s">
        <v>765</v>
      </c>
      <c r="E53" s="4" t="s">
        <v>276</v>
      </c>
      <c r="F53" s="2">
        <v>24</v>
      </c>
      <c r="G53" s="3" t="s">
        <v>55</v>
      </c>
      <c r="H53" s="1">
        <v>36853</v>
      </c>
      <c r="I53" s="18" t="s">
        <v>460</v>
      </c>
      <c r="J53" s="7">
        <v>400000</v>
      </c>
      <c r="K53" s="11" t="s">
        <v>344</v>
      </c>
      <c r="L53" s="11" t="s">
        <v>345</v>
      </c>
      <c r="M53" s="4" t="s">
        <v>66</v>
      </c>
      <c r="N53">
        <v>169</v>
      </c>
      <c r="O53" s="2" t="s">
        <v>131</v>
      </c>
      <c r="P53" s="2">
        <v>0</v>
      </c>
      <c r="Q53" s="1">
        <v>45658</v>
      </c>
      <c r="R53" s="1">
        <v>46022</v>
      </c>
      <c r="S53" s="2" t="s">
        <v>208</v>
      </c>
      <c r="T53" s="2" t="s">
        <v>329</v>
      </c>
      <c r="U53" s="2" t="s">
        <v>184</v>
      </c>
      <c r="V53" s="2">
        <v>1</v>
      </c>
    </row>
    <row r="54" spans="1:23" x14ac:dyDescent="0.3">
      <c r="A54">
        <v>906002</v>
      </c>
      <c r="B54" s="2" t="s">
        <v>32</v>
      </c>
      <c r="C54" s="2" t="s">
        <v>660</v>
      </c>
      <c r="D54" s="4" t="s">
        <v>721</v>
      </c>
      <c r="E54" s="4" t="s">
        <v>683</v>
      </c>
      <c r="F54" s="2">
        <v>35</v>
      </c>
      <c r="G54" s="3" t="s">
        <v>55</v>
      </c>
      <c r="H54" s="1">
        <v>32933</v>
      </c>
      <c r="I54" s="18" t="s">
        <v>460</v>
      </c>
      <c r="J54" s="7">
        <v>250000</v>
      </c>
      <c r="K54" s="11" t="s">
        <v>693</v>
      </c>
      <c r="L54" s="11" t="s">
        <v>693</v>
      </c>
      <c r="M54" s="4" t="s">
        <v>87</v>
      </c>
      <c r="N54">
        <v>186</v>
      </c>
      <c r="O54" s="2" t="s">
        <v>131</v>
      </c>
      <c r="P54" s="2">
        <v>1</v>
      </c>
      <c r="Q54" s="1">
        <v>44928</v>
      </c>
      <c r="R54" s="1">
        <v>46022</v>
      </c>
      <c r="S54" s="2" t="s">
        <v>163</v>
      </c>
      <c r="T54" s="2"/>
      <c r="U54" s="2"/>
      <c r="V54" s="2">
        <v>0</v>
      </c>
    </row>
    <row r="55" spans="1:23" x14ac:dyDescent="0.3">
      <c r="A55">
        <v>898631</v>
      </c>
      <c r="B55" s="2" t="s">
        <v>155</v>
      </c>
      <c r="C55" s="2" t="s">
        <v>672</v>
      </c>
      <c r="D55" s="4" t="s">
        <v>722</v>
      </c>
      <c r="E55" s="4" t="s">
        <v>684</v>
      </c>
      <c r="F55" s="2">
        <v>29</v>
      </c>
      <c r="G55" s="3" t="s">
        <v>55</v>
      </c>
      <c r="H55" s="1">
        <v>35236</v>
      </c>
      <c r="I55" s="18" t="s">
        <v>460</v>
      </c>
      <c r="J55" s="7">
        <v>350000</v>
      </c>
      <c r="K55" s="11" t="s">
        <v>320</v>
      </c>
      <c r="L55" s="11" t="s">
        <v>320</v>
      </c>
      <c r="M55" s="4" t="s">
        <v>93</v>
      </c>
      <c r="N55">
        <v>184</v>
      </c>
      <c r="O55" s="2" t="s">
        <v>694</v>
      </c>
      <c r="P55" s="2">
        <v>1</v>
      </c>
      <c r="Q55" s="1">
        <v>44943</v>
      </c>
      <c r="R55" s="1">
        <v>46022</v>
      </c>
      <c r="S55" s="2" t="s">
        <v>166</v>
      </c>
      <c r="T55" s="2" t="s">
        <v>165</v>
      </c>
      <c r="U55" s="2"/>
      <c r="V55" s="2">
        <v>0</v>
      </c>
    </row>
    <row r="56" spans="1:23" x14ac:dyDescent="0.3">
      <c r="A56">
        <v>47447</v>
      </c>
      <c r="B56" s="2" t="s">
        <v>348</v>
      </c>
      <c r="C56" s="2" t="s">
        <v>349</v>
      </c>
      <c r="D56" s="4" t="s">
        <v>723</v>
      </c>
      <c r="E56" s="4" t="s">
        <v>685</v>
      </c>
      <c r="F56" s="2">
        <v>33</v>
      </c>
      <c r="G56" s="3" t="s">
        <v>55</v>
      </c>
      <c r="H56" s="1">
        <v>33565</v>
      </c>
      <c r="I56" s="18" t="s">
        <v>460</v>
      </c>
      <c r="J56" s="7">
        <v>250000</v>
      </c>
      <c r="K56" s="11" t="s">
        <v>335</v>
      </c>
      <c r="L56" s="11" t="s">
        <v>325</v>
      </c>
      <c r="M56" s="4" t="s">
        <v>66</v>
      </c>
      <c r="N56">
        <v>169</v>
      </c>
      <c r="O56" s="2" t="s">
        <v>131</v>
      </c>
      <c r="P56" s="2">
        <v>0</v>
      </c>
      <c r="Q56" s="1">
        <v>45535</v>
      </c>
      <c r="R56" s="1">
        <v>45821</v>
      </c>
      <c r="S56" s="2" t="s">
        <v>208</v>
      </c>
      <c r="T56" s="2" t="s">
        <v>165</v>
      </c>
      <c r="U56" s="2"/>
      <c r="V56" s="2">
        <v>0</v>
      </c>
    </row>
    <row r="57" spans="1:23" x14ac:dyDescent="0.3">
      <c r="A57">
        <v>895364</v>
      </c>
      <c r="B57" s="2" t="s">
        <v>786</v>
      </c>
      <c r="C57" s="2" t="s">
        <v>787</v>
      </c>
      <c r="D57" s="4" t="s">
        <v>788</v>
      </c>
      <c r="E57" s="4" t="s">
        <v>789</v>
      </c>
      <c r="F57" s="2">
        <v>30</v>
      </c>
      <c r="G57" s="3" t="s">
        <v>55</v>
      </c>
      <c r="H57" s="1">
        <v>34746</v>
      </c>
      <c r="I57" s="18" t="s">
        <v>460</v>
      </c>
      <c r="J57" s="7">
        <v>400000</v>
      </c>
      <c r="K57" s="11" t="s">
        <v>790</v>
      </c>
      <c r="L57" s="11" t="s">
        <v>791</v>
      </c>
      <c r="M57" s="4" t="s">
        <v>93</v>
      </c>
      <c r="N57">
        <v>182</v>
      </c>
      <c r="O57" s="2" t="s">
        <v>131</v>
      </c>
      <c r="P57" s="2">
        <v>0</v>
      </c>
      <c r="Q57" s="1">
        <v>45662</v>
      </c>
      <c r="R57" s="1">
        <v>45832</v>
      </c>
      <c r="S57" s="2" t="s">
        <v>165</v>
      </c>
      <c r="T57" s="2" t="s">
        <v>166</v>
      </c>
      <c r="U57" s="2"/>
      <c r="V57" s="2">
        <v>0</v>
      </c>
      <c r="W57" s="6"/>
    </row>
    <row r="58" spans="1:23" x14ac:dyDescent="0.3">
      <c r="A58">
        <v>924762</v>
      </c>
      <c r="B5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Agustín </v>
      </c>
      <c r="C5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González</v>
      </c>
      <c r="D58" s="4" t="s">
        <v>827</v>
      </c>
      <c r="E58" s="4" t="s">
        <v>909</v>
      </c>
      <c r="F58" s="2"/>
      <c r="G58" s="3" t="s">
        <v>55</v>
      </c>
      <c r="H58" s="1"/>
      <c r="I58" s="18"/>
      <c r="J58" s="7"/>
      <c r="K58" s="11"/>
      <c r="L58" s="11"/>
      <c r="M58" s="4" t="s">
        <v>69</v>
      </c>
      <c r="O58" s="2"/>
      <c r="Q58" s="1"/>
      <c r="R58" s="1"/>
      <c r="S58" s="2" t="s">
        <v>792</v>
      </c>
      <c r="T58" s="2"/>
      <c r="U58" s="2"/>
      <c r="V58" s="2"/>
    </row>
    <row r="59" spans="1:23" x14ac:dyDescent="0.3">
      <c r="A59">
        <v>146410</v>
      </c>
      <c r="B5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Danilo </v>
      </c>
      <c r="C5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Ortiz</v>
      </c>
      <c r="D59" s="4" t="s">
        <v>828</v>
      </c>
      <c r="E59" s="4" t="s">
        <v>910</v>
      </c>
      <c r="F59" s="2"/>
      <c r="G59" s="3" t="s">
        <v>55</v>
      </c>
      <c r="H59" s="1"/>
      <c r="I59" s="18"/>
      <c r="J59" s="7"/>
      <c r="K59" s="11"/>
      <c r="L59" s="11"/>
      <c r="M59" s="4" t="s">
        <v>113</v>
      </c>
      <c r="O59" s="2"/>
      <c r="Q59" s="1"/>
      <c r="R59" s="1"/>
      <c r="S59" s="2" t="s">
        <v>174</v>
      </c>
      <c r="T59" s="2"/>
      <c r="U59" s="2"/>
      <c r="V59" s="2"/>
    </row>
    <row r="60" spans="1:23" x14ac:dyDescent="0.3">
      <c r="A60">
        <v>848617</v>
      </c>
      <c r="B6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Juan </v>
      </c>
      <c r="C6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Bolado</v>
      </c>
      <c r="D60" s="4" t="s">
        <v>829</v>
      </c>
      <c r="E60" s="4" t="s">
        <v>911</v>
      </c>
      <c r="F60" s="2"/>
      <c r="G60" s="3" t="s">
        <v>55</v>
      </c>
      <c r="H60" s="1"/>
      <c r="I60" s="18"/>
      <c r="J60" s="7"/>
      <c r="K60" s="11"/>
      <c r="L60" s="11"/>
      <c r="M60" s="4" t="s">
        <v>93</v>
      </c>
      <c r="O60" s="2"/>
      <c r="Q60" s="1"/>
      <c r="R60" s="1"/>
      <c r="S60" s="2" t="s">
        <v>327</v>
      </c>
      <c r="T60" s="2"/>
      <c r="U60" s="2"/>
      <c r="V60" s="2"/>
    </row>
    <row r="61" spans="1:23" x14ac:dyDescent="0.3">
      <c r="A61">
        <v>122618</v>
      </c>
      <c r="B6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Leonel </v>
      </c>
      <c r="C6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Galeano</v>
      </c>
      <c r="D61" s="4" t="s">
        <v>830</v>
      </c>
      <c r="E61" s="4" t="s">
        <v>912</v>
      </c>
      <c r="F61" s="2"/>
      <c r="G61" s="3" t="s">
        <v>55</v>
      </c>
      <c r="H61" s="1"/>
      <c r="I61" s="18"/>
      <c r="J61" s="7"/>
      <c r="K61" s="11"/>
      <c r="L61" s="11"/>
      <c r="M61" s="4" t="s">
        <v>93</v>
      </c>
      <c r="O61" s="2"/>
      <c r="Q61" s="1"/>
      <c r="R61" s="1"/>
      <c r="S61" s="2" t="s">
        <v>174</v>
      </c>
      <c r="T61" s="2"/>
      <c r="U61" s="2"/>
      <c r="V61" s="2"/>
    </row>
    <row r="62" spans="1:23" x14ac:dyDescent="0.3">
      <c r="A62">
        <v>954811</v>
      </c>
      <c r="B62" s="2" t="s">
        <v>14</v>
      </c>
      <c r="C62" s="2" t="s">
        <v>148</v>
      </c>
      <c r="D62" s="4" t="s">
        <v>724</v>
      </c>
      <c r="E62" s="4" t="s">
        <v>254</v>
      </c>
      <c r="F62" s="2">
        <v>25</v>
      </c>
      <c r="G62" s="25" t="s">
        <v>56</v>
      </c>
      <c r="H62" s="1">
        <v>36500</v>
      </c>
      <c r="I62" s="18" t="s">
        <v>460</v>
      </c>
      <c r="J62" s="7">
        <v>275000</v>
      </c>
      <c r="K62" s="11" t="s">
        <v>321</v>
      </c>
      <c r="L62" s="11" t="s">
        <v>321</v>
      </c>
      <c r="M62" s="4" t="s">
        <v>66</v>
      </c>
      <c r="N62">
        <v>186</v>
      </c>
      <c r="O62" s="2" t="s">
        <v>131</v>
      </c>
      <c r="P62" s="2">
        <v>0</v>
      </c>
      <c r="Q62" s="1">
        <v>45301</v>
      </c>
      <c r="R62" s="1">
        <v>46022</v>
      </c>
      <c r="S62" s="2" t="s">
        <v>163</v>
      </c>
      <c r="T62" s="2"/>
      <c r="U62" s="2"/>
      <c r="V62" s="2">
        <v>0</v>
      </c>
    </row>
    <row r="63" spans="1:23" x14ac:dyDescent="0.3">
      <c r="A63">
        <v>960220</v>
      </c>
      <c r="B63" s="2" t="s">
        <v>769</v>
      </c>
      <c r="C63" s="2" t="s">
        <v>661</v>
      </c>
      <c r="D63" s="4" t="s">
        <v>768</v>
      </c>
      <c r="E63" s="4" t="s">
        <v>686</v>
      </c>
      <c r="F63" s="2">
        <v>33</v>
      </c>
      <c r="G63" s="25" t="s">
        <v>56</v>
      </c>
      <c r="H63" s="1">
        <v>33540</v>
      </c>
      <c r="I63" s="18" t="s">
        <v>460</v>
      </c>
      <c r="J63" s="7">
        <v>300000</v>
      </c>
      <c r="K63" s="11" t="s">
        <v>695</v>
      </c>
      <c r="L63" s="11" t="s">
        <v>338</v>
      </c>
      <c r="M63" s="4" t="s">
        <v>93</v>
      </c>
      <c r="N63">
        <v>184</v>
      </c>
      <c r="O63" s="2" t="s">
        <v>131</v>
      </c>
      <c r="P63" s="2">
        <v>1</v>
      </c>
      <c r="Q63" s="1">
        <v>44593</v>
      </c>
      <c r="R63" s="1">
        <v>46022</v>
      </c>
      <c r="S63" s="2" t="s">
        <v>163</v>
      </c>
      <c r="T63" s="2"/>
      <c r="U63" s="2"/>
      <c r="V63" s="2">
        <v>0</v>
      </c>
    </row>
    <row r="64" spans="1:23" x14ac:dyDescent="0.3">
      <c r="A64">
        <v>876939</v>
      </c>
      <c r="B64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Álvaro </v>
      </c>
      <c r="C64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Villete</v>
      </c>
      <c r="D64" s="4" t="s">
        <v>831</v>
      </c>
      <c r="E64" s="4" t="s">
        <v>913</v>
      </c>
      <c r="F64" s="2"/>
      <c r="G64" s="25" t="s">
        <v>56</v>
      </c>
      <c r="H64" s="1"/>
      <c r="I64" s="18"/>
      <c r="J64" s="7"/>
      <c r="K64" s="11"/>
      <c r="L64" s="11"/>
      <c r="M64" s="4" t="s">
        <v>69</v>
      </c>
      <c r="O64" s="2"/>
      <c r="Q64" s="1"/>
      <c r="R64" s="1"/>
      <c r="S64" s="2" t="s">
        <v>327</v>
      </c>
      <c r="T64" s="2"/>
      <c r="U64" s="2"/>
      <c r="V64" s="2"/>
    </row>
    <row r="65" spans="1:22" x14ac:dyDescent="0.3">
      <c r="A65">
        <v>896747</v>
      </c>
      <c r="B6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Brayam </v>
      </c>
      <c r="C6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Sosa</v>
      </c>
      <c r="D65" s="4" t="s">
        <v>832</v>
      </c>
      <c r="E65" s="4" t="s">
        <v>914</v>
      </c>
      <c r="F65" s="2"/>
      <c r="G65" s="25" t="s">
        <v>56</v>
      </c>
      <c r="H65" s="1"/>
      <c r="I65" s="18"/>
      <c r="J65" s="7"/>
      <c r="K65" s="11"/>
      <c r="L65" s="11"/>
      <c r="M65" s="4" t="s">
        <v>93</v>
      </c>
      <c r="O65" s="2"/>
      <c r="Q65" s="1"/>
      <c r="R65" s="1"/>
      <c r="S65" s="2" t="s">
        <v>174</v>
      </c>
      <c r="T65" s="2"/>
      <c r="U65" s="2"/>
      <c r="V65" s="2"/>
    </row>
    <row r="66" spans="1:22" x14ac:dyDescent="0.3">
      <c r="A66">
        <v>888723</v>
      </c>
      <c r="B6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Brayan </v>
      </c>
      <c r="C6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Lucumí</v>
      </c>
      <c r="D66" s="4" t="s">
        <v>833</v>
      </c>
      <c r="E66" s="4" t="s">
        <v>915</v>
      </c>
      <c r="F66" s="2"/>
      <c r="G66" s="25" t="s">
        <v>56</v>
      </c>
      <c r="H66" s="1"/>
      <c r="I66" s="18"/>
      <c r="J66" s="7"/>
      <c r="K66" s="11"/>
      <c r="L66" s="11"/>
      <c r="M66" s="4" t="s">
        <v>105</v>
      </c>
      <c r="O66" s="2"/>
      <c r="Q66" s="1"/>
      <c r="R66" s="1"/>
      <c r="S66" s="2" t="s">
        <v>794</v>
      </c>
      <c r="T66" s="2"/>
      <c r="U66" s="2"/>
      <c r="V66" s="2"/>
    </row>
    <row r="67" spans="1:22" x14ac:dyDescent="0.3">
      <c r="A67">
        <v>805289</v>
      </c>
      <c r="B6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Léiner </v>
      </c>
      <c r="C6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Escalante</v>
      </c>
      <c r="D67" s="4" t="s">
        <v>834</v>
      </c>
      <c r="E67" s="4" t="s">
        <v>916</v>
      </c>
      <c r="F67" s="2"/>
      <c r="G67" s="25" t="s">
        <v>56</v>
      </c>
      <c r="H67" s="1"/>
      <c r="I67" s="18"/>
      <c r="J67" s="7"/>
      <c r="K67" s="11"/>
      <c r="L67" s="11"/>
      <c r="M67" s="4" t="s">
        <v>105</v>
      </c>
      <c r="O67" s="2"/>
      <c r="Q67" s="1"/>
      <c r="R67" s="1"/>
      <c r="S67" s="2" t="s">
        <v>794</v>
      </c>
      <c r="T67" s="2"/>
      <c r="U67" s="2"/>
      <c r="V67" s="2"/>
    </row>
    <row r="68" spans="1:22" x14ac:dyDescent="0.3">
      <c r="A68">
        <v>906816</v>
      </c>
      <c r="B6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Nahuel </v>
      </c>
      <c r="C6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Tecilla</v>
      </c>
      <c r="D68" s="4" t="s">
        <v>835</v>
      </c>
      <c r="E68" s="4" t="s">
        <v>917</v>
      </c>
      <c r="F68" s="2"/>
      <c r="G68" s="25" t="s">
        <v>56</v>
      </c>
      <c r="H68" s="1"/>
      <c r="I68" s="18"/>
      <c r="J68" s="7"/>
      <c r="K68" s="11"/>
      <c r="L68" s="11"/>
      <c r="M68" s="4" t="s">
        <v>93</v>
      </c>
      <c r="O68" s="2"/>
      <c r="Q68" s="1"/>
      <c r="R68" s="1"/>
      <c r="S68" s="2" t="s">
        <v>174</v>
      </c>
      <c r="T68" s="2"/>
      <c r="U68" s="2"/>
      <c r="V68" s="2"/>
    </row>
    <row r="69" spans="1:22" x14ac:dyDescent="0.3">
      <c r="A69">
        <v>1016982</v>
      </c>
      <c r="B69" s="2" t="s">
        <v>142</v>
      </c>
      <c r="C69" s="2" t="s">
        <v>346</v>
      </c>
      <c r="D69" s="4" t="s">
        <v>725</v>
      </c>
      <c r="E69" s="4" t="s">
        <v>277</v>
      </c>
      <c r="F69" s="2">
        <v>26</v>
      </c>
      <c r="G69" s="9" t="s">
        <v>140</v>
      </c>
      <c r="H69" s="1">
        <v>36293</v>
      </c>
      <c r="I69" s="18" t="s">
        <v>460</v>
      </c>
      <c r="J69" s="7">
        <v>400000</v>
      </c>
      <c r="K69" s="11" t="s">
        <v>335</v>
      </c>
      <c r="L69" s="11" t="s">
        <v>325</v>
      </c>
      <c r="M69" s="4" t="s">
        <v>66</v>
      </c>
      <c r="N69">
        <v>175</v>
      </c>
      <c r="O69" s="2" t="s">
        <v>131</v>
      </c>
      <c r="P69" s="2">
        <v>0</v>
      </c>
      <c r="Q69" s="1">
        <v>45658</v>
      </c>
      <c r="R69" s="1">
        <v>46022</v>
      </c>
      <c r="S69" s="2" t="s">
        <v>167</v>
      </c>
      <c r="T69" s="2" t="s">
        <v>164</v>
      </c>
      <c r="U69" s="2"/>
      <c r="V69" s="2">
        <v>0</v>
      </c>
    </row>
    <row r="70" spans="1:22" x14ac:dyDescent="0.3">
      <c r="A70">
        <v>973678</v>
      </c>
      <c r="B70" s="2" t="s">
        <v>255</v>
      </c>
      <c r="C70" s="2" t="s">
        <v>256</v>
      </c>
      <c r="D70" s="4" t="s">
        <v>726</v>
      </c>
      <c r="E70" s="4" t="s">
        <v>304</v>
      </c>
      <c r="F70" s="2">
        <v>27</v>
      </c>
      <c r="G70" s="9" t="s">
        <v>140</v>
      </c>
      <c r="H70" s="1">
        <v>35906</v>
      </c>
      <c r="I70" s="18" t="s">
        <v>460</v>
      </c>
      <c r="J70" s="7">
        <v>400000</v>
      </c>
      <c r="K70" s="4" t="s">
        <v>323</v>
      </c>
      <c r="L70" s="4" t="s">
        <v>325</v>
      </c>
      <c r="M70" s="4" t="s">
        <v>66</v>
      </c>
      <c r="N70">
        <v>183</v>
      </c>
      <c r="O70" s="2" t="s">
        <v>131</v>
      </c>
      <c r="P70" s="2">
        <v>0</v>
      </c>
      <c r="Q70" s="1">
        <v>45658</v>
      </c>
      <c r="R70" s="1">
        <v>46022</v>
      </c>
      <c r="S70" s="2" t="s">
        <v>327</v>
      </c>
      <c r="T70" s="2"/>
      <c r="U70" s="2"/>
      <c r="V70" s="2">
        <v>0</v>
      </c>
    </row>
    <row r="71" spans="1:22" x14ac:dyDescent="0.3">
      <c r="A71">
        <v>325609</v>
      </c>
      <c r="B71" s="2" t="s">
        <v>654</v>
      </c>
      <c r="C71" s="2" t="s">
        <v>655</v>
      </c>
      <c r="D71" s="4" t="s">
        <v>727</v>
      </c>
      <c r="E71" s="4" t="s">
        <v>687</v>
      </c>
      <c r="F71" s="2">
        <v>32</v>
      </c>
      <c r="G71" s="9" t="s">
        <v>140</v>
      </c>
      <c r="H71" s="1">
        <v>33787</v>
      </c>
      <c r="I71" s="18" t="s">
        <v>460</v>
      </c>
      <c r="J71" s="7">
        <v>350000</v>
      </c>
      <c r="K71" s="11" t="s">
        <v>696</v>
      </c>
      <c r="L71" s="11" t="s">
        <v>320</v>
      </c>
      <c r="M71" s="4" t="s">
        <v>93</v>
      </c>
      <c r="N71">
        <v>176</v>
      </c>
      <c r="O71" s="2" t="s">
        <v>131</v>
      </c>
      <c r="P71" s="2">
        <v>1</v>
      </c>
      <c r="Q71" s="1">
        <v>45696</v>
      </c>
      <c r="R71" s="1">
        <v>46012</v>
      </c>
      <c r="S71" s="2" t="s">
        <v>163</v>
      </c>
      <c r="T71" s="2"/>
      <c r="U71" s="2"/>
      <c r="V71" s="2">
        <v>0</v>
      </c>
    </row>
    <row r="72" spans="1:22" x14ac:dyDescent="0.3">
      <c r="A72">
        <v>829029</v>
      </c>
      <c r="B72" s="2" t="s">
        <v>111</v>
      </c>
      <c r="C72" s="2" t="s">
        <v>658</v>
      </c>
      <c r="D72" s="4" t="s">
        <v>728</v>
      </c>
      <c r="E72" s="4" t="s">
        <v>688</v>
      </c>
      <c r="F72" s="2">
        <v>30</v>
      </c>
      <c r="G72" s="9" t="s">
        <v>140</v>
      </c>
      <c r="H72" s="1">
        <v>34825</v>
      </c>
      <c r="I72" s="18" t="s">
        <v>460</v>
      </c>
      <c r="J72" s="7">
        <v>450000</v>
      </c>
      <c r="K72" s="11" t="s">
        <v>345</v>
      </c>
      <c r="L72" s="11" t="s">
        <v>345</v>
      </c>
      <c r="M72" s="4" t="s">
        <v>93</v>
      </c>
      <c r="N72">
        <v>173</v>
      </c>
      <c r="O72" s="2" t="s">
        <v>131</v>
      </c>
      <c r="P72" s="2">
        <v>1</v>
      </c>
      <c r="Q72" s="1">
        <v>45292</v>
      </c>
      <c r="R72" s="1">
        <v>46752</v>
      </c>
      <c r="S72" s="2" t="s">
        <v>208</v>
      </c>
      <c r="T72" s="2" t="s">
        <v>184</v>
      </c>
      <c r="U72" s="2"/>
      <c r="V72" s="2">
        <v>0</v>
      </c>
    </row>
    <row r="73" spans="1:22" x14ac:dyDescent="0.3">
      <c r="A73">
        <v>586956</v>
      </c>
      <c r="B73" s="2" t="s">
        <v>666</v>
      </c>
      <c r="C73" s="2" t="s">
        <v>667</v>
      </c>
      <c r="D73" s="4" t="s">
        <v>729</v>
      </c>
      <c r="E73" s="4" t="s">
        <v>689</v>
      </c>
      <c r="F73" s="2">
        <v>31</v>
      </c>
      <c r="G73" s="9" t="s">
        <v>140</v>
      </c>
      <c r="H73" s="1">
        <v>34486</v>
      </c>
      <c r="I73" s="18" t="s">
        <v>460</v>
      </c>
      <c r="J73" s="7">
        <v>350000</v>
      </c>
      <c r="K73" s="11" t="s">
        <v>345</v>
      </c>
      <c r="L73" s="11" t="s">
        <v>345</v>
      </c>
      <c r="M73" s="4" t="s">
        <v>93</v>
      </c>
      <c r="N73">
        <v>172</v>
      </c>
      <c r="O73" s="2" t="s">
        <v>132</v>
      </c>
      <c r="P73" s="2">
        <v>1</v>
      </c>
      <c r="Q73" s="1">
        <v>45292</v>
      </c>
      <c r="R73" s="1">
        <v>46022</v>
      </c>
      <c r="S73" s="2" t="s">
        <v>165</v>
      </c>
      <c r="T73" s="2" t="s">
        <v>166</v>
      </c>
      <c r="U73" s="2"/>
      <c r="V73" s="2">
        <v>0</v>
      </c>
    </row>
    <row r="74" spans="1:22" x14ac:dyDescent="0.3">
      <c r="A74">
        <v>923196</v>
      </c>
      <c r="B74" s="2" t="s">
        <v>155</v>
      </c>
      <c r="C74" s="2" t="s">
        <v>673</v>
      </c>
      <c r="D74" s="4" t="s">
        <v>730</v>
      </c>
      <c r="E74" s="4" t="s">
        <v>690</v>
      </c>
      <c r="F74" s="2">
        <v>37</v>
      </c>
      <c r="G74" s="9" t="s">
        <v>140</v>
      </c>
      <c r="H74" s="1">
        <v>32017</v>
      </c>
      <c r="I74" s="18" t="s">
        <v>460</v>
      </c>
      <c r="J74" s="7">
        <v>150000</v>
      </c>
      <c r="K74" s="11" t="s">
        <v>320</v>
      </c>
      <c r="L74" s="11" t="s">
        <v>320</v>
      </c>
      <c r="M74" s="4" t="s">
        <v>93</v>
      </c>
      <c r="N74">
        <v>186</v>
      </c>
      <c r="O74" s="2" t="s">
        <v>131</v>
      </c>
      <c r="P74" s="2">
        <v>0</v>
      </c>
      <c r="Q74" s="1">
        <v>45292</v>
      </c>
      <c r="R74" s="1">
        <v>46022</v>
      </c>
      <c r="S74" s="2" t="s">
        <v>163</v>
      </c>
      <c r="T74" s="2"/>
      <c r="U74" s="2"/>
      <c r="V74" s="2">
        <v>0</v>
      </c>
    </row>
    <row r="75" spans="1:22" x14ac:dyDescent="0.3">
      <c r="A75">
        <v>2024668</v>
      </c>
      <c r="B7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Julián </v>
      </c>
      <c r="C7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Aquino</v>
      </c>
      <c r="D75" s="4" t="s">
        <v>836</v>
      </c>
      <c r="E75" s="4" t="s">
        <v>918</v>
      </c>
      <c r="F75" s="2"/>
      <c r="G75" s="9" t="s">
        <v>140</v>
      </c>
      <c r="H75" s="1"/>
      <c r="I75" s="18"/>
      <c r="J75" s="7"/>
      <c r="K75" s="11"/>
      <c r="L75" s="11"/>
      <c r="M75" s="4" t="s">
        <v>93</v>
      </c>
      <c r="O75" s="2"/>
      <c r="Q75" s="1"/>
      <c r="R75" s="1"/>
      <c r="S75" s="2" t="s">
        <v>792</v>
      </c>
      <c r="T75" s="2"/>
      <c r="U75" s="2"/>
      <c r="V75" s="2"/>
    </row>
    <row r="76" spans="1:22" x14ac:dyDescent="0.3">
      <c r="A76">
        <v>830880</v>
      </c>
      <c r="B7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Nicolás </v>
      </c>
      <c r="C7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Silva</v>
      </c>
      <c r="D76" s="4" t="s">
        <v>837</v>
      </c>
      <c r="E76" s="4" t="s">
        <v>919</v>
      </c>
      <c r="F76" s="2"/>
      <c r="G76" s="9" t="s">
        <v>140</v>
      </c>
      <c r="H76" s="1"/>
      <c r="I76" s="18"/>
      <c r="J76" s="7"/>
      <c r="K76" s="11"/>
      <c r="L76" s="11"/>
      <c r="M76" s="4" t="s">
        <v>93</v>
      </c>
      <c r="O76" s="2"/>
      <c r="Q76" s="1"/>
      <c r="R76" s="1"/>
      <c r="S76" s="2" t="s">
        <v>166</v>
      </c>
      <c r="T76" s="2"/>
      <c r="U76" s="2"/>
      <c r="V76" s="2"/>
    </row>
    <row r="77" spans="1:22" x14ac:dyDescent="0.3">
      <c r="A77">
        <v>1479165</v>
      </c>
      <c r="B77" s="2" t="s">
        <v>22</v>
      </c>
      <c r="C77" s="2" t="s">
        <v>23</v>
      </c>
      <c r="D77" s="4" t="s">
        <v>731</v>
      </c>
      <c r="E77" s="4" t="s">
        <v>278</v>
      </c>
      <c r="F77" s="2">
        <v>22</v>
      </c>
      <c r="G77" s="26" t="s">
        <v>57</v>
      </c>
      <c r="H77" s="1">
        <v>37490</v>
      </c>
      <c r="I77" s="18" t="s">
        <v>461</v>
      </c>
      <c r="J77" s="7">
        <v>250000</v>
      </c>
      <c r="K77" s="11" t="s">
        <v>347</v>
      </c>
      <c r="L77" s="11" t="s">
        <v>347</v>
      </c>
      <c r="M77" s="4" t="s">
        <v>66</v>
      </c>
      <c r="N77">
        <v>162</v>
      </c>
      <c r="O77" s="2" t="s">
        <v>131</v>
      </c>
      <c r="P77" s="2">
        <v>0</v>
      </c>
      <c r="Q77" s="1">
        <v>45680</v>
      </c>
      <c r="R77" s="1">
        <v>46022</v>
      </c>
      <c r="S77" s="2" t="s">
        <v>165</v>
      </c>
      <c r="T77" s="2"/>
      <c r="U77" s="2"/>
      <c r="V77" s="2">
        <v>1</v>
      </c>
    </row>
    <row r="78" spans="1:22" x14ac:dyDescent="0.3">
      <c r="A78">
        <v>340349</v>
      </c>
      <c r="B7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Gabriel </v>
      </c>
      <c r="C7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Leyes</v>
      </c>
      <c r="D78" s="4" t="s">
        <v>838</v>
      </c>
      <c r="E78" s="4" t="s">
        <v>920</v>
      </c>
      <c r="F78" s="2"/>
      <c r="G78" s="26" t="s">
        <v>57</v>
      </c>
      <c r="H78" s="1"/>
      <c r="I78" s="18"/>
      <c r="J78" s="7"/>
      <c r="K78" s="11"/>
      <c r="L78" s="11"/>
      <c r="M78" s="4" t="s">
        <v>69</v>
      </c>
      <c r="O78" s="2"/>
      <c r="Q78" s="1"/>
      <c r="R78" s="1"/>
      <c r="S78" s="2" t="s">
        <v>163</v>
      </c>
      <c r="T78" s="2"/>
      <c r="U78" s="2"/>
      <c r="V78" s="2"/>
    </row>
    <row r="79" spans="1:22" x14ac:dyDescent="0.3">
      <c r="A79">
        <v>972824</v>
      </c>
      <c r="B7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Marlon </v>
      </c>
      <c r="C7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Torres</v>
      </c>
      <c r="D79" s="4" t="s">
        <v>839</v>
      </c>
      <c r="E79" s="4" t="s">
        <v>921</v>
      </c>
      <c r="F79" s="2"/>
      <c r="G79" s="26" t="s">
        <v>57</v>
      </c>
      <c r="H79" s="1"/>
      <c r="I79" s="18"/>
      <c r="J79" s="7"/>
      <c r="K79" s="11"/>
      <c r="L79" s="11"/>
      <c r="M79" s="4" t="s">
        <v>105</v>
      </c>
      <c r="O79" s="2"/>
      <c r="Q79" s="1"/>
      <c r="R79" s="1"/>
      <c r="S79" s="2" t="s">
        <v>163</v>
      </c>
      <c r="T79" s="2"/>
      <c r="U79" s="2"/>
      <c r="V79" s="2"/>
    </row>
    <row r="80" spans="1:22" x14ac:dyDescent="0.3">
      <c r="A80">
        <v>1393514</v>
      </c>
      <c r="B8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Nicolás </v>
      </c>
      <c r="C8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Rodríguez</v>
      </c>
      <c r="D80" s="4" t="s">
        <v>840</v>
      </c>
      <c r="E80" s="4" t="s">
        <v>922</v>
      </c>
      <c r="F80" s="2"/>
      <c r="G80" s="26" t="s">
        <v>57</v>
      </c>
      <c r="H80" s="1"/>
      <c r="I80" s="18"/>
      <c r="J80" s="7"/>
      <c r="K80" s="11"/>
      <c r="L80" s="11"/>
      <c r="M80" s="4" t="s">
        <v>69</v>
      </c>
      <c r="O80" s="2"/>
      <c r="Q80" s="1"/>
      <c r="R80" s="1"/>
      <c r="S80" s="2" t="s">
        <v>174</v>
      </c>
      <c r="T80" s="2"/>
      <c r="U80" s="2"/>
      <c r="V80" s="2"/>
    </row>
    <row r="81" spans="1:22" x14ac:dyDescent="0.3">
      <c r="A81">
        <v>110856</v>
      </c>
      <c r="B8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Roger </v>
      </c>
      <c r="C8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Torres</v>
      </c>
      <c r="D81" s="4" t="s">
        <v>841</v>
      </c>
      <c r="E81" s="4" t="s">
        <v>923</v>
      </c>
      <c r="F81" s="2"/>
      <c r="G81" s="26" t="s">
        <v>57</v>
      </c>
      <c r="H81" s="1"/>
      <c r="I81" s="18"/>
      <c r="J81" s="7"/>
      <c r="K81" s="11"/>
      <c r="L81" s="11"/>
      <c r="M81" s="4" t="s">
        <v>105</v>
      </c>
      <c r="O81" s="2"/>
      <c r="Q81" s="1"/>
      <c r="R81" s="1"/>
      <c r="S81" s="2" t="s">
        <v>792</v>
      </c>
      <c r="T81" s="2"/>
      <c r="U81" s="2"/>
      <c r="V81" s="2"/>
    </row>
    <row r="82" spans="1:22" x14ac:dyDescent="0.3">
      <c r="A82">
        <v>883296</v>
      </c>
      <c r="B82" s="2" t="s">
        <v>39</v>
      </c>
      <c r="C82" s="2" t="s">
        <v>40</v>
      </c>
      <c r="D82" s="4" t="s">
        <v>732</v>
      </c>
      <c r="E82" s="4" t="s">
        <v>279</v>
      </c>
      <c r="F82" s="2">
        <v>28</v>
      </c>
      <c r="G82" s="27" t="s">
        <v>62</v>
      </c>
      <c r="H82" s="1">
        <v>35553</v>
      </c>
      <c r="I82" s="18" t="s">
        <v>460</v>
      </c>
      <c r="J82" s="7">
        <v>450000</v>
      </c>
      <c r="K82" s="11" t="s">
        <v>340</v>
      </c>
      <c r="L82" s="11" t="s">
        <v>341</v>
      </c>
      <c r="M82" s="4" t="s">
        <v>66</v>
      </c>
      <c r="N82">
        <v>175</v>
      </c>
      <c r="O82" s="2" t="s">
        <v>132</v>
      </c>
      <c r="P82" s="2">
        <v>0</v>
      </c>
      <c r="Q82" s="1">
        <v>45658</v>
      </c>
      <c r="R82" s="1">
        <v>46022</v>
      </c>
      <c r="S82" s="2" t="s">
        <v>165</v>
      </c>
      <c r="T82" s="2" t="s">
        <v>208</v>
      </c>
      <c r="U82" s="2"/>
      <c r="V82" s="2">
        <v>0</v>
      </c>
    </row>
    <row r="83" spans="1:22" x14ac:dyDescent="0.3">
      <c r="A83">
        <v>846366</v>
      </c>
      <c r="B83" s="2" t="s">
        <v>757</v>
      </c>
      <c r="C83" s="2" t="s">
        <v>146</v>
      </c>
      <c r="D83" s="4" t="s">
        <v>758</v>
      </c>
      <c r="E83" s="4" t="s">
        <v>280</v>
      </c>
      <c r="F83" s="2">
        <v>28</v>
      </c>
      <c r="G83" s="27" t="s">
        <v>62</v>
      </c>
      <c r="H83" s="1">
        <v>35431</v>
      </c>
      <c r="I83" s="18" t="s">
        <v>460</v>
      </c>
      <c r="J83" s="7">
        <v>275000</v>
      </c>
      <c r="K83" s="11" t="s">
        <v>321</v>
      </c>
      <c r="L83" s="11" t="s">
        <v>321</v>
      </c>
      <c r="M83" s="4" t="s">
        <v>66</v>
      </c>
      <c r="N83">
        <v>185</v>
      </c>
      <c r="O83" s="2" t="s">
        <v>131</v>
      </c>
      <c r="P83" s="2">
        <v>0</v>
      </c>
      <c r="Q83" s="1">
        <v>45658</v>
      </c>
      <c r="R83" s="1">
        <v>46022</v>
      </c>
      <c r="S83" s="2" t="s">
        <v>163</v>
      </c>
      <c r="T83" s="2" t="s">
        <v>166</v>
      </c>
      <c r="U83" s="2"/>
      <c r="V83" s="2">
        <v>0</v>
      </c>
    </row>
    <row r="84" spans="1:22" x14ac:dyDescent="0.3">
      <c r="A84">
        <v>1466382</v>
      </c>
      <c r="B84" s="2" t="s">
        <v>89</v>
      </c>
      <c r="C84" s="2" t="s">
        <v>257</v>
      </c>
      <c r="D84" s="4" t="s">
        <v>733</v>
      </c>
      <c r="E84" s="4" t="s">
        <v>305</v>
      </c>
      <c r="F84" s="2">
        <v>31</v>
      </c>
      <c r="G84" s="27" t="s">
        <v>62</v>
      </c>
      <c r="H84" s="1">
        <v>34417</v>
      </c>
      <c r="I84" s="18" t="s">
        <v>460</v>
      </c>
      <c r="J84" s="7">
        <v>350000</v>
      </c>
      <c r="K84" s="4" t="s">
        <v>328</v>
      </c>
      <c r="L84" s="4" t="s">
        <v>320</v>
      </c>
      <c r="M84" s="4" t="s">
        <v>93</v>
      </c>
      <c r="N84">
        <v>175</v>
      </c>
      <c r="O84" s="2" t="s">
        <v>132</v>
      </c>
      <c r="P84" s="2">
        <v>1</v>
      </c>
      <c r="Q84" s="1">
        <v>45292</v>
      </c>
      <c r="R84" s="1">
        <v>46022</v>
      </c>
      <c r="S84" s="2" t="s">
        <v>163</v>
      </c>
      <c r="T84" s="2" t="s">
        <v>205</v>
      </c>
      <c r="U84" s="2" t="s">
        <v>329</v>
      </c>
      <c r="V84" s="2">
        <v>0</v>
      </c>
    </row>
    <row r="85" spans="1:22" x14ac:dyDescent="0.3">
      <c r="A85">
        <v>943177</v>
      </c>
      <c r="B8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Cristian </v>
      </c>
      <c r="C8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García</v>
      </c>
      <c r="D85" s="4" t="s">
        <v>842</v>
      </c>
      <c r="E85" s="4" t="s">
        <v>924</v>
      </c>
      <c r="F85" s="2"/>
      <c r="G85" s="27" t="s">
        <v>62</v>
      </c>
      <c r="H85" s="1"/>
      <c r="I85" s="18"/>
      <c r="J85" s="7"/>
      <c r="K85" s="11"/>
      <c r="L85" s="11"/>
      <c r="M85" s="4" t="s">
        <v>93</v>
      </c>
      <c r="O85" s="2"/>
      <c r="Q85" s="1"/>
      <c r="R85" s="1"/>
      <c r="S85" s="2" t="s">
        <v>792</v>
      </c>
      <c r="T85" s="2"/>
      <c r="U85" s="2"/>
      <c r="V85" s="2"/>
    </row>
    <row r="86" spans="1:22" x14ac:dyDescent="0.3">
      <c r="A86">
        <v>1129485</v>
      </c>
      <c r="B8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Ezequiel </v>
      </c>
      <c r="C8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Naya</v>
      </c>
      <c r="D86" s="4" t="s">
        <v>843</v>
      </c>
      <c r="E86" s="4" t="s">
        <v>925</v>
      </c>
      <c r="F86" s="2"/>
      <c r="G86" s="27" t="s">
        <v>62</v>
      </c>
      <c r="H86" s="1"/>
      <c r="I86" s="18"/>
      <c r="J86" s="7"/>
      <c r="K86" s="11"/>
      <c r="L86" s="11"/>
      <c r="M86" s="4" t="s">
        <v>93</v>
      </c>
      <c r="O86" s="2"/>
      <c r="Q86" s="1"/>
      <c r="R86" s="1"/>
      <c r="S86" s="2" t="s">
        <v>163</v>
      </c>
      <c r="T86" s="2"/>
      <c r="U86" s="2"/>
      <c r="V86" s="2"/>
    </row>
    <row r="87" spans="1:22" x14ac:dyDescent="0.3">
      <c r="A87">
        <v>1087004</v>
      </c>
      <c r="B8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Ignacio </v>
      </c>
      <c r="C8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Gariglio</v>
      </c>
      <c r="D87" s="4" t="s">
        <v>844</v>
      </c>
      <c r="E87" s="4" t="s">
        <v>926</v>
      </c>
      <c r="F87" s="2"/>
      <c r="G87" s="27" t="s">
        <v>62</v>
      </c>
      <c r="H87" s="1"/>
      <c r="I87" s="18"/>
      <c r="J87" s="7"/>
      <c r="K87" s="11"/>
      <c r="L87" s="11"/>
      <c r="M87" s="4" t="s">
        <v>93</v>
      </c>
      <c r="O87" s="2"/>
      <c r="Q87" s="1"/>
      <c r="R87" s="1"/>
      <c r="S87" s="2" t="s">
        <v>174</v>
      </c>
      <c r="T87" s="2"/>
      <c r="U87" s="2"/>
      <c r="V87" s="2"/>
    </row>
    <row r="88" spans="1:22" x14ac:dyDescent="0.3">
      <c r="A88">
        <v>897102</v>
      </c>
      <c r="B8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Nicolás </v>
      </c>
      <c r="C8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Gómez</v>
      </c>
      <c r="D88" s="4" t="s">
        <v>845</v>
      </c>
      <c r="E88" s="4" t="s">
        <v>927</v>
      </c>
      <c r="F88" s="2"/>
      <c r="G88" s="27" t="s">
        <v>62</v>
      </c>
      <c r="H88" s="1"/>
      <c r="I88" s="18"/>
      <c r="J88" s="7"/>
      <c r="K88" s="11"/>
      <c r="L88" s="11"/>
      <c r="M88" s="4" t="s">
        <v>93</v>
      </c>
      <c r="O88" s="2"/>
      <c r="Q88" s="1"/>
      <c r="R88" s="1"/>
      <c r="S88" s="2" t="s">
        <v>792</v>
      </c>
      <c r="T88" s="2"/>
      <c r="U88" s="2"/>
      <c r="V88" s="2"/>
    </row>
    <row r="89" spans="1:22" x14ac:dyDescent="0.3">
      <c r="A89">
        <v>1427104</v>
      </c>
      <c r="B89" s="2" t="s">
        <v>24</v>
      </c>
      <c r="C89" s="2" t="s">
        <v>25</v>
      </c>
      <c r="D89" s="4" t="s">
        <v>734</v>
      </c>
      <c r="E89" s="4" t="s">
        <v>281</v>
      </c>
      <c r="F89" s="2">
        <v>20</v>
      </c>
      <c r="G89" s="28" t="s">
        <v>58</v>
      </c>
      <c r="H89" s="1">
        <v>38423</v>
      </c>
      <c r="I89" s="18" t="s">
        <v>462</v>
      </c>
      <c r="J89" s="7">
        <v>350000</v>
      </c>
      <c r="K89" s="11" t="s">
        <v>321</v>
      </c>
      <c r="L89" s="11" t="s">
        <v>321</v>
      </c>
      <c r="M89" s="4" t="s">
        <v>66</v>
      </c>
      <c r="N89">
        <v>171</v>
      </c>
      <c r="O89" s="2" t="s">
        <v>131</v>
      </c>
      <c r="P89" s="2">
        <v>0</v>
      </c>
      <c r="Q89" s="1">
        <v>45696</v>
      </c>
      <c r="R89" s="1">
        <v>46022</v>
      </c>
      <c r="S89" s="2" t="s">
        <v>169</v>
      </c>
      <c r="T89" s="2" t="s">
        <v>186</v>
      </c>
      <c r="U89" s="2" t="s">
        <v>188</v>
      </c>
      <c r="V89" s="2">
        <v>1</v>
      </c>
    </row>
    <row r="90" spans="1:22" x14ac:dyDescent="0.3">
      <c r="A90">
        <v>1121321</v>
      </c>
      <c r="B90" s="2" t="s">
        <v>764</v>
      </c>
      <c r="C90" s="2" t="s">
        <v>675</v>
      </c>
      <c r="D90" s="4" t="s">
        <v>763</v>
      </c>
      <c r="E90" s="4" t="s">
        <v>674</v>
      </c>
      <c r="F90" s="2">
        <v>29</v>
      </c>
      <c r="G90" s="28" t="s">
        <v>58</v>
      </c>
      <c r="H90" s="1">
        <v>35090</v>
      </c>
      <c r="I90" s="18" t="s">
        <v>460</v>
      </c>
      <c r="J90" s="7">
        <v>350000</v>
      </c>
      <c r="K90" s="11" t="s">
        <v>359</v>
      </c>
      <c r="L90" s="11" t="s">
        <v>359</v>
      </c>
      <c r="M90" s="4" t="s">
        <v>69</v>
      </c>
      <c r="N90">
        <v>175</v>
      </c>
      <c r="O90" s="2" t="s">
        <v>132</v>
      </c>
      <c r="P90" s="2">
        <v>1</v>
      </c>
      <c r="Q90" s="1">
        <v>45690</v>
      </c>
      <c r="R90" s="1">
        <v>46022</v>
      </c>
      <c r="S90" s="2" t="s">
        <v>165</v>
      </c>
      <c r="T90" s="2" t="s">
        <v>208</v>
      </c>
      <c r="U90" s="2" t="s">
        <v>186</v>
      </c>
      <c r="V90" s="2">
        <v>0</v>
      </c>
    </row>
    <row r="91" spans="1:22" x14ac:dyDescent="0.3">
      <c r="A91">
        <v>989460</v>
      </c>
      <c r="B9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9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Machado</v>
      </c>
      <c r="D91" s="4" t="s">
        <v>846</v>
      </c>
      <c r="E91" s="4" t="s">
        <v>928</v>
      </c>
      <c r="F91" s="2"/>
      <c r="G91" s="28" t="s">
        <v>58</v>
      </c>
      <c r="H91" s="1"/>
      <c r="I91" s="18"/>
      <c r="J91" s="7"/>
      <c r="K91" s="11"/>
      <c r="L91" s="11"/>
      <c r="M91" s="4" t="s">
        <v>69</v>
      </c>
      <c r="O91" s="2"/>
      <c r="Q91" s="1"/>
      <c r="R91" s="1"/>
      <c r="S91" s="2" t="s">
        <v>792</v>
      </c>
      <c r="T91" s="2"/>
      <c r="U91" s="2"/>
      <c r="V91" s="2"/>
    </row>
    <row r="92" spans="1:22" x14ac:dyDescent="0.3">
      <c r="A92">
        <v>789265</v>
      </c>
      <c r="B9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Matías </v>
      </c>
      <c r="C9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Vega</v>
      </c>
      <c r="D92" s="4" t="s">
        <v>847</v>
      </c>
      <c r="E92" s="4" t="s">
        <v>929</v>
      </c>
      <c r="F92" s="2"/>
      <c r="G92" s="28" t="s">
        <v>58</v>
      </c>
      <c r="H92" s="1"/>
      <c r="I92" s="18"/>
      <c r="J92" s="7"/>
      <c r="K92" s="11"/>
      <c r="L92" s="11"/>
      <c r="M92" s="4" t="s">
        <v>93</v>
      </c>
      <c r="O92" s="2"/>
      <c r="Q92" s="1"/>
      <c r="R92" s="1"/>
      <c r="S92" s="2" t="s">
        <v>327</v>
      </c>
      <c r="T92" s="2"/>
      <c r="U92" s="2"/>
      <c r="V92" s="2"/>
    </row>
    <row r="93" spans="1:22" x14ac:dyDescent="0.3">
      <c r="A93">
        <v>862216</v>
      </c>
      <c r="B9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Renzo </v>
      </c>
      <c r="C9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Alfani</v>
      </c>
      <c r="D93" s="4" t="s">
        <v>848</v>
      </c>
      <c r="E93" s="4" t="s">
        <v>930</v>
      </c>
      <c r="F93" s="2"/>
      <c r="G93" s="28" t="s">
        <v>58</v>
      </c>
      <c r="H93" s="1"/>
      <c r="I93" s="18"/>
      <c r="J93" s="7"/>
      <c r="K93" s="11"/>
      <c r="L93" s="11"/>
      <c r="M93" s="4" t="s">
        <v>93</v>
      </c>
      <c r="O93" s="2"/>
      <c r="Q93" s="1"/>
      <c r="R93" s="1"/>
      <c r="S93" s="2" t="s">
        <v>174</v>
      </c>
      <c r="T93" s="2"/>
      <c r="U93" s="2"/>
      <c r="V93" s="2"/>
    </row>
    <row r="94" spans="1:22" x14ac:dyDescent="0.3">
      <c r="A94">
        <v>1096222</v>
      </c>
      <c r="B94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94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Collante</v>
      </c>
      <c r="D94" s="4" t="s">
        <v>849</v>
      </c>
      <c r="E94" s="4" t="s">
        <v>931</v>
      </c>
      <c r="F94" s="2"/>
      <c r="G94" s="28" t="s">
        <v>58</v>
      </c>
      <c r="H94" s="1"/>
      <c r="I94" s="18"/>
      <c r="J94" s="7"/>
      <c r="K94" s="11"/>
      <c r="L94" s="11"/>
      <c r="M94" s="4" t="s">
        <v>796</v>
      </c>
      <c r="O94" s="2"/>
      <c r="Q94" s="1"/>
      <c r="R94" s="1"/>
      <c r="S94" s="2" t="s">
        <v>794</v>
      </c>
      <c r="T94" s="2"/>
      <c r="U94" s="2"/>
      <c r="V94" s="2"/>
    </row>
    <row r="95" spans="1:22" x14ac:dyDescent="0.3">
      <c r="A95">
        <v>339475</v>
      </c>
      <c r="B95" s="2" t="s">
        <v>27</v>
      </c>
      <c r="C95" s="2" t="s">
        <v>26</v>
      </c>
      <c r="D95" s="4" t="s">
        <v>783</v>
      </c>
      <c r="E95" s="4" t="s">
        <v>282</v>
      </c>
      <c r="F95" s="2">
        <v>30</v>
      </c>
      <c r="G95" s="29" t="s">
        <v>59</v>
      </c>
      <c r="H95" s="1">
        <v>34587</v>
      </c>
      <c r="I95" s="18" t="s">
        <v>460</v>
      </c>
      <c r="J95" s="7">
        <v>325000</v>
      </c>
      <c r="K95" s="11" t="s">
        <v>321</v>
      </c>
      <c r="L95" s="11" t="s">
        <v>321</v>
      </c>
      <c r="M95" s="4" t="s">
        <v>66</v>
      </c>
      <c r="N95">
        <v>182</v>
      </c>
      <c r="O95" s="2" t="s">
        <v>131</v>
      </c>
      <c r="P95" s="2">
        <v>0</v>
      </c>
      <c r="Q95" s="1">
        <v>45292</v>
      </c>
      <c r="R95" s="1">
        <v>46022</v>
      </c>
      <c r="S95" s="2" t="s">
        <v>165</v>
      </c>
      <c r="T95" s="2" t="s">
        <v>208</v>
      </c>
      <c r="U95" s="2"/>
      <c r="V95" s="2">
        <v>0</v>
      </c>
    </row>
    <row r="96" spans="1:22" x14ac:dyDescent="0.3">
      <c r="A96">
        <v>886579</v>
      </c>
      <c r="B9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Ángelo </v>
      </c>
      <c r="C9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Pizzorno</v>
      </c>
      <c r="D96" s="4" t="s">
        <v>850</v>
      </c>
      <c r="E96" s="4" t="s">
        <v>932</v>
      </c>
      <c r="F96" s="2"/>
      <c r="G96" s="29" t="s">
        <v>59</v>
      </c>
      <c r="H96" s="1"/>
      <c r="I96" s="18"/>
      <c r="J96" s="7"/>
      <c r="K96" s="11"/>
      <c r="L96" s="11"/>
      <c r="M96" s="4" t="s">
        <v>69</v>
      </c>
      <c r="O96" s="2"/>
      <c r="Q96" s="1"/>
      <c r="R96" s="1"/>
      <c r="S96" s="2" t="s">
        <v>174</v>
      </c>
      <c r="T96" s="2"/>
      <c r="U96" s="2"/>
      <c r="V96" s="2"/>
    </row>
    <row r="97" spans="1:22" x14ac:dyDescent="0.3">
      <c r="A97">
        <v>1121487</v>
      </c>
      <c r="B9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Carlos </v>
      </c>
      <c r="C9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Pimienta</v>
      </c>
      <c r="D97" s="4" t="s">
        <v>851</v>
      </c>
      <c r="E97" s="4" t="s">
        <v>933</v>
      </c>
      <c r="F97" s="2"/>
      <c r="G97" s="29" t="s">
        <v>59</v>
      </c>
      <c r="H97" s="1"/>
      <c r="I97" s="18"/>
      <c r="J97" s="7"/>
      <c r="K97" s="11"/>
      <c r="L97" s="11"/>
      <c r="M97" s="4" t="s">
        <v>69</v>
      </c>
      <c r="O97" s="2"/>
      <c r="Q97" s="1"/>
      <c r="R97" s="1"/>
      <c r="S97" s="2" t="s">
        <v>174</v>
      </c>
      <c r="T97" s="2"/>
      <c r="U97" s="2"/>
      <c r="V97" s="2"/>
    </row>
    <row r="98" spans="1:22" x14ac:dyDescent="0.3">
      <c r="A98">
        <v>1098306</v>
      </c>
      <c r="B9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Franco </v>
      </c>
      <c r="C9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Torres</v>
      </c>
      <c r="D98" s="4" t="s">
        <v>852</v>
      </c>
      <c r="E98" s="4" t="s">
        <v>934</v>
      </c>
      <c r="F98" s="2"/>
      <c r="G98" s="29" t="s">
        <v>59</v>
      </c>
      <c r="H98" s="1"/>
      <c r="I98" s="18"/>
      <c r="J98" s="7"/>
      <c r="K98" s="11"/>
      <c r="L98" s="11"/>
      <c r="M98" s="4" t="s">
        <v>93</v>
      </c>
      <c r="O98" s="2"/>
      <c r="Q98" s="1"/>
      <c r="R98" s="1"/>
      <c r="S98" s="2" t="s">
        <v>792</v>
      </c>
      <c r="T98" s="2"/>
      <c r="U98" s="2"/>
      <c r="V98" s="2"/>
    </row>
    <row r="99" spans="1:22" x14ac:dyDescent="0.3">
      <c r="A99">
        <v>991108</v>
      </c>
      <c r="B9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Héctor </v>
      </c>
      <c r="C9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González</v>
      </c>
      <c r="D99" s="4" t="s">
        <v>853</v>
      </c>
      <c r="E99" s="4" t="s">
        <v>935</v>
      </c>
      <c r="F99" s="2"/>
      <c r="G99" s="29" t="s">
        <v>59</v>
      </c>
      <c r="H99" s="1"/>
      <c r="I99" s="18"/>
      <c r="J99" s="7"/>
      <c r="K99" s="11"/>
      <c r="L99" s="11"/>
      <c r="M99" s="4" t="s">
        <v>93</v>
      </c>
      <c r="O99" s="2"/>
      <c r="Q99" s="1"/>
      <c r="R99" s="1"/>
      <c r="S99" s="2" t="s">
        <v>174</v>
      </c>
      <c r="T99" s="2"/>
      <c r="U99" s="2"/>
      <c r="V99" s="2"/>
    </row>
    <row r="100" spans="1:22" x14ac:dyDescent="0.3">
      <c r="A100">
        <v>1173448</v>
      </c>
      <c r="B10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Isaac </v>
      </c>
      <c r="C10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Camargo</v>
      </c>
      <c r="D100" s="4" t="s">
        <v>854</v>
      </c>
      <c r="E100" s="4" t="s">
        <v>936</v>
      </c>
      <c r="F100" s="2"/>
      <c r="G100" s="29" t="s">
        <v>59</v>
      </c>
      <c r="H100" s="1"/>
      <c r="I100" s="18"/>
      <c r="J100" s="7"/>
      <c r="K100" s="11"/>
      <c r="L100" s="11"/>
      <c r="M100" s="4" t="s">
        <v>105</v>
      </c>
      <c r="O100" s="2"/>
      <c r="Q100" s="1"/>
      <c r="R100" s="1"/>
      <c r="S100" s="2" t="s">
        <v>163</v>
      </c>
      <c r="T100" s="2"/>
      <c r="U100" s="2"/>
      <c r="V100" s="2"/>
    </row>
    <row r="101" spans="1:22" x14ac:dyDescent="0.3">
      <c r="A101">
        <v>991202</v>
      </c>
      <c r="B10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Pablo </v>
      </c>
      <c r="C10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Bueno</v>
      </c>
      <c r="D101" s="4" t="s">
        <v>855</v>
      </c>
      <c r="E101" s="4" t="s">
        <v>937</v>
      </c>
      <c r="F101" s="2"/>
      <c r="G101" s="29" t="s">
        <v>59</v>
      </c>
      <c r="H101" s="1"/>
      <c r="I101" s="18"/>
      <c r="J101" s="7"/>
      <c r="K101" s="11"/>
      <c r="L101" s="11"/>
      <c r="M101" s="4" t="s">
        <v>93</v>
      </c>
      <c r="O101" s="2"/>
      <c r="Q101" s="1"/>
      <c r="R101" s="1"/>
      <c r="S101" s="2" t="s">
        <v>163</v>
      </c>
      <c r="T101" s="2"/>
      <c r="U101" s="2"/>
      <c r="V101" s="2"/>
    </row>
    <row r="102" spans="1:22" x14ac:dyDescent="0.3">
      <c r="A102">
        <v>1466550</v>
      </c>
      <c r="B102" s="2" t="s">
        <v>159</v>
      </c>
      <c r="C102" s="2" t="s">
        <v>160</v>
      </c>
      <c r="D102" s="4" t="s">
        <v>735</v>
      </c>
      <c r="E102" s="4" t="s">
        <v>283</v>
      </c>
      <c r="F102" s="2">
        <v>22</v>
      </c>
      <c r="G102" s="8" t="s">
        <v>139</v>
      </c>
      <c r="H102" s="1">
        <v>37779</v>
      </c>
      <c r="I102" s="18" t="s">
        <v>461</v>
      </c>
      <c r="J102" s="7">
        <v>75000</v>
      </c>
      <c r="K102" s="11" t="s">
        <v>347</v>
      </c>
      <c r="L102" s="11" t="s">
        <v>347</v>
      </c>
      <c r="M102" s="4" t="s">
        <v>66</v>
      </c>
      <c r="N102">
        <v>181</v>
      </c>
      <c r="O102" s="2" t="s">
        <v>131</v>
      </c>
      <c r="P102" s="2">
        <v>0</v>
      </c>
      <c r="Q102" s="1">
        <v>44927</v>
      </c>
      <c r="R102" s="1">
        <v>46022</v>
      </c>
      <c r="S102" s="2" t="s">
        <v>163</v>
      </c>
      <c r="T102" s="2"/>
      <c r="U102" s="2"/>
      <c r="V102" s="2">
        <v>0</v>
      </c>
    </row>
    <row r="103" spans="1:22" x14ac:dyDescent="0.3">
      <c r="A103">
        <v>975919</v>
      </c>
      <c r="B103" s="2" t="s">
        <v>161</v>
      </c>
      <c r="C103" s="2" t="s">
        <v>162</v>
      </c>
      <c r="D103" s="4" t="s">
        <v>736</v>
      </c>
      <c r="E103" s="4" t="s">
        <v>284</v>
      </c>
      <c r="F103" s="2">
        <v>25</v>
      </c>
      <c r="G103" s="8" t="s">
        <v>139</v>
      </c>
      <c r="H103" s="1">
        <v>36626</v>
      </c>
      <c r="I103" s="18" t="s">
        <v>460</v>
      </c>
      <c r="J103" s="7">
        <v>250000</v>
      </c>
      <c r="K103" s="11" t="s">
        <v>351</v>
      </c>
      <c r="L103" s="11" t="s">
        <v>352</v>
      </c>
      <c r="M103" s="4" t="s">
        <v>66</v>
      </c>
      <c r="N103">
        <v>185</v>
      </c>
      <c r="O103" s="2" t="s">
        <v>131</v>
      </c>
      <c r="P103" s="2">
        <v>0</v>
      </c>
      <c r="Q103" s="1">
        <v>45658</v>
      </c>
      <c r="R103" s="1">
        <v>46022</v>
      </c>
      <c r="S103" s="2" t="s">
        <v>163</v>
      </c>
      <c r="T103" s="2"/>
      <c r="U103" s="2"/>
      <c r="V103" s="2">
        <v>0</v>
      </c>
    </row>
    <row r="104" spans="1:22" x14ac:dyDescent="0.3">
      <c r="A104">
        <v>340553</v>
      </c>
      <c r="B104" s="2" t="s">
        <v>20</v>
      </c>
      <c r="C104" s="2" t="s">
        <v>80</v>
      </c>
      <c r="D104" s="4" t="s">
        <v>737</v>
      </c>
      <c r="E104" s="4" t="s">
        <v>285</v>
      </c>
      <c r="F104" s="2">
        <v>33</v>
      </c>
      <c r="G104" s="8" t="s">
        <v>139</v>
      </c>
      <c r="H104" s="1">
        <v>33538</v>
      </c>
      <c r="I104" s="18" t="s">
        <v>460</v>
      </c>
      <c r="J104" s="7">
        <v>325000</v>
      </c>
      <c r="K104" s="11" t="s">
        <v>353</v>
      </c>
      <c r="L104" s="11" t="s">
        <v>320</v>
      </c>
      <c r="M104" s="4" t="s">
        <v>93</v>
      </c>
      <c r="N104">
        <v>180</v>
      </c>
      <c r="O104" s="2" t="s">
        <v>131</v>
      </c>
      <c r="P104" s="2">
        <v>0</v>
      </c>
      <c r="Q104" s="1">
        <v>44223</v>
      </c>
      <c r="R104" s="1">
        <v>46387</v>
      </c>
      <c r="S104" s="2" t="s">
        <v>166</v>
      </c>
      <c r="T104" s="2" t="s">
        <v>163</v>
      </c>
      <c r="U104" s="2"/>
      <c r="V104" s="2">
        <v>0</v>
      </c>
    </row>
    <row r="105" spans="1:22" x14ac:dyDescent="0.3">
      <c r="A105">
        <v>1086295</v>
      </c>
      <c r="B105" s="2" t="s">
        <v>78</v>
      </c>
      <c r="C105" s="2" t="s">
        <v>79</v>
      </c>
      <c r="D105" s="4" t="s">
        <v>738</v>
      </c>
      <c r="E105" s="4" t="s">
        <v>286</v>
      </c>
      <c r="F105" s="2">
        <v>22</v>
      </c>
      <c r="G105" s="8" t="s">
        <v>139</v>
      </c>
      <c r="H105" s="1">
        <v>37648</v>
      </c>
      <c r="I105" s="18" t="s">
        <v>461</v>
      </c>
      <c r="J105" s="7">
        <v>1600000</v>
      </c>
      <c r="K105" s="11" t="s">
        <v>354</v>
      </c>
      <c r="L105" s="11" t="s">
        <v>355</v>
      </c>
      <c r="M105" s="4" t="s">
        <v>66</v>
      </c>
      <c r="N105">
        <v>174</v>
      </c>
      <c r="O105" s="2" t="s">
        <v>131</v>
      </c>
      <c r="P105" s="2">
        <v>0</v>
      </c>
      <c r="Q105" s="1">
        <v>44197</v>
      </c>
      <c r="R105" s="1">
        <v>46752</v>
      </c>
      <c r="S105" s="2" t="s">
        <v>165</v>
      </c>
      <c r="T105" s="2"/>
      <c r="U105" s="2"/>
      <c r="V105" s="2">
        <v>0</v>
      </c>
    </row>
    <row r="106" spans="1:22" x14ac:dyDescent="0.3">
      <c r="A106">
        <v>1086284</v>
      </c>
      <c r="B106" s="2" t="s">
        <v>157</v>
      </c>
      <c r="C106" s="2" t="s">
        <v>158</v>
      </c>
      <c r="D106" s="4" t="s">
        <v>739</v>
      </c>
      <c r="E106" s="4" t="s">
        <v>287</v>
      </c>
      <c r="F106" s="2">
        <v>21</v>
      </c>
      <c r="G106" s="8" t="s">
        <v>139</v>
      </c>
      <c r="H106" s="1">
        <v>37813</v>
      </c>
      <c r="I106" s="18" t="s">
        <v>461</v>
      </c>
      <c r="J106" s="7">
        <v>1000000</v>
      </c>
      <c r="K106" s="11" t="s">
        <v>347</v>
      </c>
      <c r="L106" s="11" t="s">
        <v>347</v>
      </c>
      <c r="M106" s="4" t="s">
        <v>66</v>
      </c>
      <c r="N106">
        <v>188</v>
      </c>
      <c r="O106" s="2" t="s">
        <v>131</v>
      </c>
      <c r="P106" s="2">
        <v>0</v>
      </c>
      <c r="Q106" s="1">
        <v>44197</v>
      </c>
      <c r="R106" s="1">
        <v>47118</v>
      </c>
      <c r="S106" s="2" t="s">
        <v>177</v>
      </c>
      <c r="T106" s="2" t="s">
        <v>167</v>
      </c>
      <c r="U106" s="2"/>
      <c r="V106" s="2">
        <v>0</v>
      </c>
    </row>
    <row r="107" spans="1:22" x14ac:dyDescent="0.3">
      <c r="A107">
        <v>989259</v>
      </c>
      <c r="B107" s="2" t="s">
        <v>259</v>
      </c>
      <c r="C107" s="2" t="s">
        <v>258</v>
      </c>
      <c r="D107" s="4" t="s">
        <v>740</v>
      </c>
      <c r="E107" s="4" t="s">
        <v>306</v>
      </c>
      <c r="F107" s="2">
        <v>23</v>
      </c>
      <c r="G107" s="8" t="s">
        <v>139</v>
      </c>
      <c r="H107" s="1">
        <v>37398</v>
      </c>
      <c r="I107" s="18" t="s">
        <v>461</v>
      </c>
      <c r="J107" s="7">
        <v>450000</v>
      </c>
      <c r="K107" s="11" t="s">
        <v>321</v>
      </c>
      <c r="L107" s="11" t="s">
        <v>321</v>
      </c>
      <c r="M107" s="4" t="s">
        <v>66</v>
      </c>
      <c r="N107">
        <v>169</v>
      </c>
      <c r="O107" s="2" t="s">
        <v>132</v>
      </c>
      <c r="P107" s="2">
        <v>0</v>
      </c>
      <c r="Q107" s="1">
        <v>45658</v>
      </c>
      <c r="R107" s="1">
        <v>46022</v>
      </c>
      <c r="S107" s="2" t="s">
        <v>168</v>
      </c>
      <c r="T107" s="2" t="s">
        <v>201</v>
      </c>
      <c r="U107" s="2"/>
      <c r="V107" s="2">
        <v>0</v>
      </c>
    </row>
    <row r="108" spans="1:22" x14ac:dyDescent="0.3">
      <c r="A108">
        <v>800243</v>
      </c>
      <c r="B108" s="2" t="s">
        <v>654</v>
      </c>
      <c r="C108" s="2" t="s">
        <v>150</v>
      </c>
      <c r="D108" s="4" t="s">
        <v>741</v>
      </c>
      <c r="E108" s="4" t="s">
        <v>697</v>
      </c>
      <c r="F108" s="2">
        <v>29</v>
      </c>
      <c r="G108" s="8" t="s">
        <v>139</v>
      </c>
      <c r="H108" s="1">
        <v>35123</v>
      </c>
      <c r="I108" s="18" t="s">
        <v>460</v>
      </c>
      <c r="J108" s="7">
        <v>350000</v>
      </c>
      <c r="K108" s="11" t="s">
        <v>699</v>
      </c>
      <c r="L108" s="11" t="s">
        <v>320</v>
      </c>
      <c r="M108" s="4" t="s">
        <v>93</v>
      </c>
      <c r="N108">
        <v>180</v>
      </c>
      <c r="O108" s="2" t="s">
        <v>131</v>
      </c>
      <c r="P108" s="2">
        <v>1</v>
      </c>
      <c r="Q108" s="1">
        <v>45658</v>
      </c>
      <c r="R108" s="1">
        <v>45817</v>
      </c>
      <c r="S108" s="2" t="s">
        <v>163</v>
      </c>
      <c r="T108" s="2"/>
      <c r="U108" s="2"/>
      <c r="V108" s="2">
        <v>0</v>
      </c>
    </row>
    <row r="109" spans="1:22" x14ac:dyDescent="0.3">
      <c r="A109">
        <v>1018414</v>
      </c>
      <c r="B10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Gregorio </v>
      </c>
      <c r="C10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Rodríguez</v>
      </c>
      <c r="D109" s="4" t="s">
        <v>856</v>
      </c>
      <c r="E109" s="4" t="s">
        <v>938</v>
      </c>
      <c r="F109" s="2"/>
      <c r="G109" s="8" t="s">
        <v>139</v>
      </c>
      <c r="H109" s="1"/>
      <c r="I109" s="18"/>
      <c r="J109" s="7"/>
      <c r="K109" s="11"/>
      <c r="L109" s="11"/>
      <c r="M109" s="4" t="s">
        <v>93</v>
      </c>
      <c r="O109" s="2"/>
      <c r="Q109" s="1"/>
      <c r="R109" s="1"/>
      <c r="S109" s="2" t="s">
        <v>794</v>
      </c>
      <c r="T109" s="2"/>
      <c r="U109" s="2"/>
      <c r="V109" s="2"/>
    </row>
    <row r="110" spans="1:22" x14ac:dyDescent="0.3">
      <c r="A110">
        <v>960016</v>
      </c>
      <c r="B11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Lautaro </v>
      </c>
      <c r="C11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Guzmán</v>
      </c>
      <c r="D110" s="4" t="s">
        <v>857</v>
      </c>
      <c r="E110" s="4" t="s">
        <v>939</v>
      </c>
      <c r="F110" s="2"/>
      <c r="G110" s="8" t="s">
        <v>139</v>
      </c>
      <c r="H110" s="1"/>
      <c r="I110" s="18"/>
      <c r="J110" s="7"/>
      <c r="K110" s="11"/>
      <c r="L110" s="11"/>
      <c r="M110" s="4" t="s">
        <v>93</v>
      </c>
      <c r="O110" s="2"/>
      <c r="Q110" s="1"/>
      <c r="R110" s="1"/>
      <c r="S110" s="2" t="s">
        <v>794</v>
      </c>
      <c r="T110" s="2"/>
      <c r="U110" s="2"/>
      <c r="V110" s="2"/>
    </row>
    <row r="111" spans="1:22" x14ac:dyDescent="0.3">
      <c r="A111">
        <v>365990</v>
      </c>
      <c r="B11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Leonel </v>
      </c>
      <c r="C11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González</v>
      </c>
      <c r="D111" s="4" t="s">
        <v>858</v>
      </c>
      <c r="E111" s="4" t="s">
        <v>940</v>
      </c>
      <c r="F111" s="2"/>
      <c r="G111" s="8" t="s">
        <v>139</v>
      </c>
      <c r="H111" s="1"/>
      <c r="I111" s="18"/>
      <c r="J111" s="7"/>
      <c r="K111" s="11"/>
      <c r="L111" s="11"/>
      <c r="M111" s="4" t="s">
        <v>93</v>
      </c>
      <c r="O111" s="2"/>
      <c r="Q111" s="1"/>
      <c r="R111" s="1"/>
      <c r="S111" s="2" t="s">
        <v>174</v>
      </c>
      <c r="T111" s="2"/>
      <c r="U111" s="2"/>
      <c r="V111" s="2"/>
    </row>
    <row r="112" spans="1:22" x14ac:dyDescent="0.3">
      <c r="A112">
        <v>140103</v>
      </c>
      <c r="B11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Pier </v>
      </c>
      <c r="C11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Barrios</v>
      </c>
      <c r="D112" s="4" t="s">
        <v>859</v>
      </c>
      <c r="E112" s="4" t="s">
        <v>941</v>
      </c>
      <c r="F112" s="2"/>
      <c r="G112" s="8" t="s">
        <v>139</v>
      </c>
      <c r="H112" s="1"/>
      <c r="I112" s="18"/>
      <c r="J112" s="7"/>
      <c r="K112" s="11"/>
      <c r="L112" s="11"/>
      <c r="M112" s="4" t="s">
        <v>93</v>
      </c>
      <c r="O112" s="2"/>
      <c r="Q112" s="1"/>
      <c r="R112" s="1"/>
      <c r="S112" s="2" t="s">
        <v>174</v>
      </c>
      <c r="T112" s="2"/>
      <c r="U112" s="2"/>
      <c r="V112" s="2"/>
    </row>
    <row r="113" spans="1:22" x14ac:dyDescent="0.3">
      <c r="A113">
        <v>330867</v>
      </c>
      <c r="B11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Tomás </v>
      </c>
      <c r="C11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Martínez</v>
      </c>
      <c r="D113" s="4" t="s">
        <v>860</v>
      </c>
      <c r="E113" s="4" t="s">
        <v>942</v>
      </c>
      <c r="F113" s="2"/>
      <c r="G113" s="8" t="s">
        <v>139</v>
      </c>
      <c r="H113" s="1"/>
      <c r="I113" s="18"/>
      <c r="J113" s="7"/>
      <c r="K113" s="11"/>
      <c r="L113" s="11"/>
      <c r="M113" s="4" t="s">
        <v>93</v>
      </c>
      <c r="O113" s="2"/>
      <c r="Q113" s="1"/>
      <c r="R113" s="1"/>
      <c r="S113" s="2" t="s">
        <v>792</v>
      </c>
      <c r="T113" s="2"/>
      <c r="U113" s="2"/>
      <c r="V113" s="2"/>
    </row>
    <row r="114" spans="1:22" x14ac:dyDescent="0.3">
      <c r="A114">
        <v>846474</v>
      </c>
      <c r="B114" s="2" t="s">
        <v>153</v>
      </c>
      <c r="C114" s="2" t="s">
        <v>154</v>
      </c>
      <c r="D114" s="4" t="s">
        <v>742</v>
      </c>
      <c r="E114" s="4" t="s">
        <v>288</v>
      </c>
      <c r="F114" s="2">
        <v>32</v>
      </c>
      <c r="G114" s="30" t="s">
        <v>53</v>
      </c>
      <c r="H114" s="1">
        <v>33858</v>
      </c>
      <c r="I114" s="18" t="s">
        <v>460</v>
      </c>
      <c r="J114" s="7">
        <v>350000</v>
      </c>
      <c r="K114" s="11" t="s">
        <v>356</v>
      </c>
      <c r="L114" s="11" t="s">
        <v>357</v>
      </c>
      <c r="M114" s="4" t="s">
        <v>69</v>
      </c>
      <c r="N114">
        <v>172</v>
      </c>
      <c r="O114" s="2" t="s">
        <v>131</v>
      </c>
      <c r="P114" s="2">
        <v>0</v>
      </c>
      <c r="Q114" s="1">
        <v>45658</v>
      </c>
      <c r="R114" s="1">
        <v>46022</v>
      </c>
      <c r="S114" s="2" t="s">
        <v>165</v>
      </c>
      <c r="T114" s="2" t="s">
        <v>163</v>
      </c>
      <c r="U114" s="2"/>
      <c r="V114" s="2">
        <v>0</v>
      </c>
    </row>
    <row r="115" spans="1:22" x14ac:dyDescent="0.3">
      <c r="A115">
        <v>830663</v>
      </c>
      <c r="B115" s="2" t="s">
        <v>35</v>
      </c>
      <c r="C115" s="2" t="s">
        <v>36</v>
      </c>
      <c r="D115" s="4" t="s">
        <v>743</v>
      </c>
      <c r="E115" s="4" t="s">
        <v>289</v>
      </c>
      <c r="F115" s="2">
        <v>33</v>
      </c>
      <c r="G115" s="30" t="s">
        <v>53</v>
      </c>
      <c r="H115" s="1">
        <v>33470</v>
      </c>
      <c r="I115" s="18" t="s">
        <v>460</v>
      </c>
      <c r="J115" s="7">
        <v>350000</v>
      </c>
      <c r="K115" s="13" t="s">
        <v>321</v>
      </c>
      <c r="L115" s="11" t="s">
        <v>321</v>
      </c>
      <c r="M115" s="4" t="s">
        <v>66</v>
      </c>
      <c r="N115">
        <v>168</v>
      </c>
      <c r="O115" s="2" t="s">
        <v>131</v>
      </c>
      <c r="P115" s="2">
        <v>0</v>
      </c>
      <c r="Q115" s="1">
        <v>45658</v>
      </c>
      <c r="R115" s="1">
        <v>46752</v>
      </c>
      <c r="S115" s="2" t="s">
        <v>165</v>
      </c>
      <c r="T115" s="2" t="s">
        <v>208</v>
      </c>
      <c r="U115" s="2"/>
      <c r="V115" s="2">
        <v>0</v>
      </c>
    </row>
    <row r="116" spans="1:22" x14ac:dyDescent="0.3">
      <c r="A116">
        <v>1159659</v>
      </c>
      <c r="B116" s="2" t="s">
        <v>767</v>
      </c>
      <c r="C116" s="2" t="s">
        <v>15</v>
      </c>
      <c r="D116" s="4" t="s">
        <v>766</v>
      </c>
      <c r="E116" s="4" t="s">
        <v>290</v>
      </c>
      <c r="F116" s="2">
        <v>21</v>
      </c>
      <c r="G116" s="30" t="s">
        <v>53</v>
      </c>
      <c r="H116" s="1">
        <v>37901</v>
      </c>
      <c r="I116" s="18" t="s">
        <v>461</v>
      </c>
      <c r="J116" s="7">
        <v>225000</v>
      </c>
      <c r="K116" s="11" t="s">
        <v>321</v>
      </c>
      <c r="L116" s="11" t="s">
        <v>321</v>
      </c>
      <c r="M116" s="4" t="s">
        <v>66</v>
      </c>
      <c r="N116">
        <v>175</v>
      </c>
      <c r="O116" s="2" t="s">
        <v>132</v>
      </c>
      <c r="P116" s="2">
        <v>0</v>
      </c>
      <c r="Q116" s="1">
        <v>45658</v>
      </c>
      <c r="S116" s="2" t="s">
        <v>168</v>
      </c>
      <c r="T116" s="2" t="s">
        <v>165</v>
      </c>
      <c r="U116" s="2"/>
      <c r="V116" s="2">
        <v>0</v>
      </c>
    </row>
    <row r="117" spans="1:22" x14ac:dyDescent="0.3">
      <c r="A117">
        <v>1049088</v>
      </c>
      <c r="B117" s="2" t="s">
        <v>260</v>
      </c>
      <c r="C117" s="2" t="s">
        <v>261</v>
      </c>
      <c r="D117" s="4" t="s">
        <v>744</v>
      </c>
      <c r="E117" s="4" t="s">
        <v>307</v>
      </c>
      <c r="F117" s="2">
        <v>29</v>
      </c>
      <c r="G117" s="30" t="s">
        <v>53</v>
      </c>
      <c r="H117" s="1">
        <v>35166</v>
      </c>
      <c r="I117" s="18" t="s">
        <v>460</v>
      </c>
      <c r="J117" s="7">
        <v>350000</v>
      </c>
      <c r="K117" s="11" t="s">
        <v>330</v>
      </c>
      <c r="L117" s="11" t="s">
        <v>330</v>
      </c>
      <c r="M117" s="4" t="s">
        <v>66</v>
      </c>
      <c r="N117">
        <v>190</v>
      </c>
      <c r="O117" s="2" t="s">
        <v>131</v>
      </c>
      <c r="P117" s="2">
        <v>0</v>
      </c>
      <c r="Q117" s="1">
        <v>45658</v>
      </c>
      <c r="R117" s="1">
        <v>46387</v>
      </c>
      <c r="S117" s="2" t="s">
        <v>170</v>
      </c>
      <c r="T117" s="2" t="s">
        <v>177</v>
      </c>
      <c r="U117" s="2" t="s">
        <v>176</v>
      </c>
      <c r="V117" s="2">
        <v>0</v>
      </c>
    </row>
    <row r="118" spans="1:22" x14ac:dyDescent="0.3">
      <c r="A118">
        <v>340529</v>
      </c>
      <c r="B118" s="2" t="s">
        <v>668</v>
      </c>
      <c r="C118" s="2" t="s">
        <v>669</v>
      </c>
      <c r="D118" s="4" t="s">
        <v>745</v>
      </c>
      <c r="E118" s="4" t="s">
        <v>698</v>
      </c>
      <c r="F118" s="2">
        <v>32</v>
      </c>
      <c r="G118" s="30" t="s">
        <v>53</v>
      </c>
      <c r="H118" s="1">
        <v>33804</v>
      </c>
      <c r="I118" s="18" t="s">
        <v>460</v>
      </c>
      <c r="J118" s="7">
        <v>250000</v>
      </c>
      <c r="K118" s="11" t="s">
        <v>320</v>
      </c>
      <c r="L118" s="11" t="s">
        <v>320</v>
      </c>
      <c r="M118" s="4" t="s">
        <v>93</v>
      </c>
      <c r="N118">
        <v>195</v>
      </c>
      <c r="O118" s="2" t="s">
        <v>131</v>
      </c>
      <c r="P118" s="2">
        <v>1</v>
      </c>
      <c r="Q118" s="1">
        <v>45658</v>
      </c>
      <c r="R118" s="1">
        <v>46022</v>
      </c>
      <c r="S118" s="2" t="s">
        <v>163</v>
      </c>
      <c r="T118" s="2"/>
      <c r="U118" s="2"/>
      <c r="V118" s="2">
        <v>0</v>
      </c>
    </row>
    <row r="119" spans="1:22" x14ac:dyDescent="0.3">
      <c r="A119">
        <v>932888</v>
      </c>
      <c r="B11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Alejandro </v>
      </c>
      <c r="C11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Altuna</v>
      </c>
      <c r="D119" s="4" t="s">
        <v>861</v>
      </c>
      <c r="E119" s="4" t="s">
        <v>943</v>
      </c>
      <c r="F119" s="2"/>
      <c r="G119" s="30" t="s">
        <v>53</v>
      </c>
      <c r="H119" s="1"/>
      <c r="I119" s="18"/>
      <c r="J119" s="7"/>
      <c r="K119" s="11"/>
      <c r="L119" s="11"/>
      <c r="M119" s="4" t="s">
        <v>93</v>
      </c>
      <c r="O119" s="2"/>
      <c r="Q119" s="1"/>
      <c r="R119" s="1"/>
      <c r="S119" s="2" t="s">
        <v>792</v>
      </c>
      <c r="T119" s="2"/>
      <c r="U119" s="2"/>
      <c r="V119" s="2"/>
    </row>
    <row r="120" spans="1:22" x14ac:dyDescent="0.3">
      <c r="A120">
        <v>924574</v>
      </c>
      <c r="B12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Carlos </v>
      </c>
      <c r="C12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López</v>
      </c>
      <c r="D120" s="4" t="s">
        <v>862</v>
      </c>
      <c r="E120" s="4" t="s">
        <v>944</v>
      </c>
      <c r="F120" s="2"/>
      <c r="G120" s="30" t="s">
        <v>53</v>
      </c>
      <c r="H120" s="1"/>
      <c r="I120" s="18"/>
      <c r="J120" s="7"/>
      <c r="K120" s="11"/>
      <c r="L120" s="11"/>
      <c r="M120" s="4" t="s">
        <v>105</v>
      </c>
      <c r="O120" s="2"/>
      <c r="Q120" s="1"/>
      <c r="R120" s="1"/>
      <c r="S120" s="2" t="s">
        <v>166</v>
      </c>
      <c r="T120" s="2"/>
      <c r="U120" s="2"/>
      <c r="V120" s="2"/>
    </row>
    <row r="121" spans="1:22" x14ac:dyDescent="0.3">
      <c r="A121">
        <v>777249</v>
      </c>
      <c r="B12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Hernán Da </v>
      </c>
      <c r="C12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Campo</v>
      </c>
      <c r="D121" s="4" t="s">
        <v>863</v>
      </c>
      <c r="E121" s="4" t="s">
        <v>945</v>
      </c>
      <c r="F121" s="2"/>
      <c r="G121" s="30" t="s">
        <v>53</v>
      </c>
      <c r="H121" s="1"/>
      <c r="I121" s="18"/>
      <c r="J121" s="7"/>
      <c r="K121" s="11"/>
      <c r="L121" s="11"/>
      <c r="M121" s="4" t="s">
        <v>93</v>
      </c>
      <c r="O121" s="2"/>
      <c r="Q121" s="1"/>
      <c r="R121" s="1"/>
      <c r="S121" s="2" t="s">
        <v>792</v>
      </c>
      <c r="T121" s="2"/>
      <c r="U121" s="2"/>
      <c r="V121" s="2"/>
    </row>
    <row r="122" spans="1:22" x14ac:dyDescent="0.3">
      <c r="A122">
        <v>1526674</v>
      </c>
      <c r="B12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Matías </v>
      </c>
      <c r="C12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Almirón</v>
      </c>
      <c r="D122" s="4" t="s">
        <v>864</v>
      </c>
      <c r="E122" s="4" t="s">
        <v>946</v>
      </c>
      <c r="F122" s="2"/>
      <c r="G122" s="30" t="s">
        <v>53</v>
      </c>
      <c r="H122" s="1"/>
      <c r="I122" s="18"/>
      <c r="J122" s="7"/>
      <c r="K122" s="11"/>
      <c r="L122" s="11"/>
      <c r="M122" s="4" t="s">
        <v>69</v>
      </c>
      <c r="O122" s="2"/>
      <c r="Q122" s="1"/>
      <c r="R122" s="1"/>
      <c r="S122" s="2" t="s">
        <v>174</v>
      </c>
      <c r="T122" s="2"/>
      <c r="U122" s="2"/>
      <c r="V122" s="2"/>
    </row>
    <row r="123" spans="1:22" x14ac:dyDescent="0.3">
      <c r="A123">
        <v>584002</v>
      </c>
      <c r="B12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Rodrigo </v>
      </c>
      <c r="C12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Colombo</v>
      </c>
      <c r="D123" s="4" t="s">
        <v>865</v>
      </c>
      <c r="E123" s="4" t="s">
        <v>947</v>
      </c>
      <c r="F123" s="2"/>
      <c r="G123" s="30" t="s">
        <v>53</v>
      </c>
      <c r="H123" s="1"/>
      <c r="I123" s="18"/>
      <c r="J123" s="7"/>
      <c r="K123" s="11"/>
      <c r="L123" s="11"/>
      <c r="M123" s="4" t="s">
        <v>93</v>
      </c>
      <c r="O123" s="2"/>
      <c r="Q123" s="1"/>
      <c r="R123" s="1"/>
      <c r="S123" s="2" t="s">
        <v>174</v>
      </c>
      <c r="T123" s="2"/>
      <c r="U123" s="2"/>
      <c r="V123" s="2"/>
    </row>
    <row r="124" spans="1:22" x14ac:dyDescent="0.3">
      <c r="A124">
        <v>1411422</v>
      </c>
      <c r="B124" s="2" t="s">
        <v>2</v>
      </c>
      <c r="C124" s="2" t="s">
        <v>28</v>
      </c>
      <c r="D124" s="4" t="s">
        <v>746</v>
      </c>
      <c r="E124" s="4" t="s">
        <v>291</v>
      </c>
      <c r="F124" s="2">
        <v>24</v>
      </c>
      <c r="G124" s="31" t="s">
        <v>60</v>
      </c>
      <c r="H124" s="1">
        <v>36984</v>
      </c>
      <c r="I124" s="18" t="s">
        <v>460</v>
      </c>
      <c r="J124" s="7">
        <v>400000</v>
      </c>
      <c r="K124" s="11" t="s">
        <v>321</v>
      </c>
      <c r="L124" s="11" t="s">
        <v>321</v>
      </c>
      <c r="M124" s="4" t="s">
        <v>66</v>
      </c>
      <c r="N124">
        <v>180</v>
      </c>
      <c r="O124" s="2" t="s">
        <v>131</v>
      </c>
      <c r="P124" s="2">
        <v>0</v>
      </c>
      <c r="Q124" s="1">
        <v>45658</v>
      </c>
      <c r="R124" s="1">
        <v>46022</v>
      </c>
      <c r="S124" s="2" t="s">
        <v>165</v>
      </c>
      <c r="T124" s="2" t="s">
        <v>208</v>
      </c>
      <c r="U124" s="2"/>
      <c r="V124" s="2">
        <v>0</v>
      </c>
    </row>
    <row r="125" spans="1:22" x14ac:dyDescent="0.3">
      <c r="A125">
        <v>1092343</v>
      </c>
      <c r="B125" s="2" t="s">
        <v>263</v>
      </c>
      <c r="C125" s="2" t="s">
        <v>771</v>
      </c>
      <c r="D125" s="4" t="s">
        <v>770</v>
      </c>
      <c r="E125" s="4" t="s">
        <v>262</v>
      </c>
      <c r="F125" s="2">
        <v>33</v>
      </c>
      <c r="G125" s="31" t="s">
        <v>60</v>
      </c>
      <c r="H125" s="1">
        <v>33754</v>
      </c>
      <c r="I125" s="18" t="s">
        <v>460</v>
      </c>
      <c r="J125" s="7">
        <v>250000</v>
      </c>
      <c r="K125" s="4" t="s">
        <v>331</v>
      </c>
      <c r="L125" s="4" t="s">
        <v>331</v>
      </c>
      <c r="M125" s="4" t="s">
        <v>93</v>
      </c>
      <c r="N125">
        <v>170</v>
      </c>
      <c r="O125" s="2" t="s">
        <v>132</v>
      </c>
      <c r="P125" s="2">
        <v>1</v>
      </c>
      <c r="Q125" s="1">
        <v>45658</v>
      </c>
      <c r="R125" s="1">
        <v>46022</v>
      </c>
      <c r="S125" s="2" t="s">
        <v>329</v>
      </c>
      <c r="T125" s="2" t="s">
        <v>205</v>
      </c>
      <c r="U125" s="2"/>
      <c r="V125" s="2">
        <v>0</v>
      </c>
    </row>
    <row r="126" spans="1:22" x14ac:dyDescent="0.3">
      <c r="A126">
        <v>1546919</v>
      </c>
      <c r="B126" s="2" t="s">
        <v>332</v>
      </c>
      <c r="C126" s="2" t="s">
        <v>264</v>
      </c>
      <c r="D126" s="4" t="s">
        <v>747</v>
      </c>
      <c r="E126" s="4" t="s">
        <v>308</v>
      </c>
      <c r="F126" s="2">
        <v>21</v>
      </c>
      <c r="G126" s="31" t="s">
        <v>60</v>
      </c>
      <c r="H126" s="12">
        <v>38150</v>
      </c>
      <c r="I126" s="18" t="s">
        <v>461</v>
      </c>
      <c r="J126" s="7">
        <v>275000</v>
      </c>
      <c r="K126" s="4" t="s">
        <v>333</v>
      </c>
      <c r="L126" s="4" t="s">
        <v>333</v>
      </c>
      <c r="M126" s="4" t="s">
        <v>66</v>
      </c>
      <c r="N126">
        <v>177</v>
      </c>
      <c r="O126" s="2" t="s">
        <v>131</v>
      </c>
      <c r="P126" s="2">
        <v>0</v>
      </c>
      <c r="Q126" s="1">
        <v>45505</v>
      </c>
      <c r="S126" s="2" t="s">
        <v>170</v>
      </c>
      <c r="T126" s="2" t="s">
        <v>169</v>
      </c>
      <c r="U126" s="2"/>
      <c r="V126" s="2">
        <v>0</v>
      </c>
    </row>
    <row r="127" spans="1:22" x14ac:dyDescent="0.3">
      <c r="A127">
        <v>143886</v>
      </c>
      <c r="B127" s="2" t="s">
        <v>142</v>
      </c>
      <c r="C127" s="2" t="s">
        <v>670</v>
      </c>
      <c r="D127" s="4" t="s">
        <v>784</v>
      </c>
      <c r="E127" s="4" t="s">
        <v>701</v>
      </c>
      <c r="F127" s="2">
        <v>33</v>
      </c>
      <c r="G127" s="31" t="s">
        <v>60</v>
      </c>
      <c r="H127" s="1">
        <v>33485</v>
      </c>
      <c r="I127" s="18" t="s">
        <v>460</v>
      </c>
      <c r="J127" s="7">
        <v>250000</v>
      </c>
      <c r="K127" s="11" t="s">
        <v>85</v>
      </c>
      <c r="L127" s="11" t="s">
        <v>702</v>
      </c>
      <c r="M127" s="4" t="s">
        <v>87</v>
      </c>
      <c r="N127">
        <v>187</v>
      </c>
      <c r="O127" s="2" t="s">
        <v>131</v>
      </c>
      <c r="P127" s="2">
        <v>1</v>
      </c>
      <c r="Q127" s="1">
        <v>45658</v>
      </c>
      <c r="R127" s="1">
        <v>46022</v>
      </c>
      <c r="S127" s="2" t="s">
        <v>163</v>
      </c>
      <c r="T127" s="2"/>
      <c r="U127" s="2"/>
      <c r="V127" s="2">
        <v>0</v>
      </c>
    </row>
    <row r="128" spans="1:22" x14ac:dyDescent="0.3">
      <c r="A128">
        <v>932870</v>
      </c>
      <c r="B12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Alan </v>
      </c>
      <c r="C12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Pérez</v>
      </c>
      <c r="D128" s="4" t="s">
        <v>866</v>
      </c>
      <c r="E128" s="4" t="s">
        <v>885</v>
      </c>
      <c r="F128" s="2"/>
      <c r="G128" s="31" t="s">
        <v>60</v>
      </c>
      <c r="H128" s="1"/>
      <c r="I128" s="18"/>
      <c r="J128" s="7"/>
      <c r="K128" s="11"/>
      <c r="L128" s="11"/>
      <c r="M128" s="4" t="s">
        <v>93</v>
      </c>
      <c r="O128" s="2"/>
      <c r="Q128" s="1"/>
      <c r="R128" s="1"/>
      <c r="S128" s="2" t="s">
        <v>174</v>
      </c>
      <c r="T128" s="2"/>
      <c r="U128" s="2"/>
      <c r="V128" s="2"/>
    </row>
    <row r="129" spans="1:22" x14ac:dyDescent="0.3">
      <c r="A129">
        <v>351398</v>
      </c>
      <c r="B12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Javier </v>
      </c>
      <c r="C12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Sanguinetti</v>
      </c>
      <c r="D129" s="4" t="s">
        <v>867</v>
      </c>
      <c r="E129" s="4" t="s">
        <v>948</v>
      </c>
      <c r="F129" s="2"/>
      <c r="G129" s="31" t="s">
        <v>60</v>
      </c>
      <c r="H129" s="1"/>
      <c r="I129" s="18"/>
      <c r="J129" s="7"/>
      <c r="K129" s="11"/>
      <c r="L129" s="11"/>
      <c r="M129" s="4" t="s">
        <v>93</v>
      </c>
      <c r="O129" s="2"/>
      <c r="Q129" s="1"/>
      <c r="R129" s="1"/>
      <c r="S129" s="2" t="s">
        <v>792</v>
      </c>
      <c r="T129" s="2"/>
      <c r="U129" s="2"/>
      <c r="V129" s="2"/>
    </row>
    <row r="130" spans="1:22" x14ac:dyDescent="0.3">
      <c r="A130">
        <v>557108</v>
      </c>
      <c r="B13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Nahuel </v>
      </c>
      <c r="C13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Luján</v>
      </c>
      <c r="D130" s="4" t="s">
        <v>868</v>
      </c>
      <c r="E130" s="4" t="s">
        <v>949</v>
      </c>
      <c r="F130" s="2"/>
      <c r="G130" s="31" t="s">
        <v>60</v>
      </c>
      <c r="H130" s="1"/>
      <c r="I130" s="18"/>
      <c r="J130" s="7"/>
      <c r="K130" s="11"/>
      <c r="L130" s="11"/>
      <c r="M130" s="4" t="s">
        <v>93</v>
      </c>
      <c r="O130" s="2"/>
      <c r="Q130" s="1"/>
      <c r="R130" s="1"/>
      <c r="S130" s="2" t="s">
        <v>794</v>
      </c>
      <c r="T130" s="2"/>
      <c r="U130" s="2"/>
      <c r="V130" s="2"/>
    </row>
    <row r="131" spans="1:22" x14ac:dyDescent="0.3">
      <c r="A131">
        <v>1100345</v>
      </c>
      <c r="B13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Yonatan </v>
      </c>
      <c r="C13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Murillo</v>
      </c>
      <c r="D131" s="4" t="s">
        <v>869</v>
      </c>
      <c r="E131" s="4" t="s">
        <v>950</v>
      </c>
      <c r="F131" s="2"/>
      <c r="G131" s="31" t="s">
        <v>60</v>
      </c>
      <c r="H131" s="1"/>
      <c r="I131" s="18"/>
      <c r="J131" s="7"/>
      <c r="K131" s="11"/>
      <c r="L131" s="11"/>
      <c r="M131" s="4" t="s">
        <v>105</v>
      </c>
      <c r="O131" s="2"/>
      <c r="Q131" s="1"/>
      <c r="R131" s="1"/>
      <c r="S131" s="2" t="s">
        <v>174</v>
      </c>
      <c r="T131" s="2"/>
      <c r="U131" s="2"/>
      <c r="V131" s="2"/>
    </row>
    <row r="132" spans="1:22" x14ac:dyDescent="0.3">
      <c r="A132">
        <v>133862</v>
      </c>
      <c r="B132" s="2" t="s">
        <v>143</v>
      </c>
      <c r="C132" s="2" t="s">
        <v>144</v>
      </c>
      <c r="D132" s="4" t="s">
        <v>748</v>
      </c>
      <c r="E132" s="4" t="s">
        <v>292</v>
      </c>
      <c r="F132" s="2">
        <v>34</v>
      </c>
      <c r="G132" s="32" t="s">
        <v>68</v>
      </c>
      <c r="H132" s="1">
        <v>33056</v>
      </c>
      <c r="I132" s="18" t="s">
        <v>460</v>
      </c>
      <c r="J132" s="7">
        <v>225000</v>
      </c>
      <c r="K132" s="11" t="s">
        <v>358</v>
      </c>
      <c r="L132" s="11" t="s">
        <v>358</v>
      </c>
      <c r="M132" s="4" t="s">
        <v>66</v>
      </c>
      <c r="N132">
        <v>169</v>
      </c>
      <c r="O132" s="2" t="s">
        <v>131</v>
      </c>
      <c r="P132" s="2">
        <v>0</v>
      </c>
      <c r="Q132" s="1">
        <v>44197</v>
      </c>
      <c r="R132" s="1">
        <v>46022</v>
      </c>
      <c r="S132" s="2" t="s">
        <v>163</v>
      </c>
      <c r="T132" s="2" t="s">
        <v>165</v>
      </c>
      <c r="U132" s="2" t="s">
        <v>166</v>
      </c>
      <c r="V132" s="2">
        <v>0</v>
      </c>
    </row>
    <row r="133" spans="1:22" x14ac:dyDescent="0.3">
      <c r="A133">
        <v>47435</v>
      </c>
      <c r="B133" s="2" t="s">
        <v>569</v>
      </c>
      <c r="C133" s="2" t="s">
        <v>67</v>
      </c>
      <c r="D133" s="4" t="s">
        <v>755</v>
      </c>
      <c r="E133" s="4" t="s">
        <v>293</v>
      </c>
      <c r="F133" s="2">
        <v>38</v>
      </c>
      <c r="G133" s="32" t="s">
        <v>68</v>
      </c>
      <c r="H133" s="1">
        <v>31881</v>
      </c>
      <c r="I133" s="18" t="s">
        <v>460</v>
      </c>
      <c r="J133" s="7">
        <v>125000</v>
      </c>
      <c r="K133" s="11" t="s">
        <v>359</v>
      </c>
      <c r="L133" s="11" t="s">
        <v>359</v>
      </c>
      <c r="M133" s="4" t="s">
        <v>69</v>
      </c>
      <c r="N133">
        <v>179</v>
      </c>
      <c r="O133" s="2" t="s">
        <v>131</v>
      </c>
      <c r="P133" s="2">
        <v>1</v>
      </c>
      <c r="Q133" s="1">
        <v>45293</v>
      </c>
      <c r="R133" s="1">
        <v>46022</v>
      </c>
      <c r="S133" s="2" t="s">
        <v>163</v>
      </c>
      <c r="T133" s="2"/>
      <c r="U133" s="2"/>
      <c r="V133" s="2">
        <v>0</v>
      </c>
    </row>
    <row r="134" spans="1:22" x14ac:dyDescent="0.3">
      <c r="A134">
        <v>1650235</v>
      </c>
      <c r="B134" s="2" t="s">
        <v>149</v>
      </c>
      <c r="C134" s="2" t="s">
        <v>150</v>
      </c>
      <c r="D134" s="4" t="s">
        <v>749</v>
      </c>
      <c r="E134" s="4" t="s">
        <v>294</v>
      </c>
      <c r="F134" s="2">
        <v>17</v>
      </c>
      <c r="G134" s="32" t="s">
        <v>68</v>
      </c>
      <c r="H134" s="1">
        <v>39424</v>
      </c>
      <c r="I134" s="18" t="s">
        <v>462</v>
      </c>
      <c r="J134" s="7">
        <v>850000</v>
      </c>
      <c r="K134" s="11" t="s">
        <v>334</v>
      </c>
      <c r="L134" s="11" t="s">
        <v>334</v>
      </c>
      <c r="M134" s="4" t="s">
        <v>66</v>
      </c>
      <c r="N134">
        <v>168</v>
      </c>
      <c r="O134" s="2" t="s">
        <v>132</v>
      </c>
      <c r="P134" s="2">
        <v>0</v>
      </c>
      <c r="Q134" s="1">
        <v>45292</v>
      </c>
      <c r="R134" s="1">
        <v>46387</v>
      </c>
      <c r="S134" s="2" t="s">
        <v>165</v>
      </c>
      <c r="T134" s="2" t="s">
        <v>166</v>
      </c>
      <c r="U134" s="2"/>
      <c r="V134" s="2">
        <v>0</v>
      </c>
    </row>
    <row r="135" spans="1:22" x14ac:dyDescent="0.3">
      <c r="A135">
        <v>1477138</v>
      </c>
      <c r="B135" s="2" t="s">
        <v>250</v>
      </c>
      <c r="C135" s="2" t="s">
        <v>251</v>
      </c>
      <c r="D135" s="4" t="s">
        <v>750</v>
      </c>
      <c r="E135" s="4" t="s">
        <v>302</v>
      </c>
      <c r="F135" s="2">
        <v>19</v>
      </c>
      <c r="G135" s="32" t="s">
        <v>68</v>
      </c>
      <c r="H135" s="1">
        <v>38609</v>
      </c>
      <c r="I135" s="18" t="s">
        <v>462</v>
      </c>
      <c r="J135" s="7">
        <v>325000</v>
      </c>
      <c r="K135" s="11" t="s">
        <v>321</v>
      </c>
      <c r="L135" s="11" t="s">
        <v>321</v>
      </c>
      <c r="M135" s="4" t="s">
        <v>66</v>
      </c>
      <c r="N135">
        <v>168</v>
      </c>
      <c r="O135" s="2" t="s">
        <v>131</v>
      </c>
      <c r="P135" s="2">
        <v>0</v>
      </c>
      <c r="Q135" s="1">
        <v>45292</v>
      </c>
      <c r="R135" s="1">
        <v>46387</v>
      </c>
      <c r="S135" s="2" t="s">
        <v>184</v>
      </c>
      <c r="T135" s="2" t="s">
        <v>186</v>
      </c>
      <c r="U135" s="2"/>
      <c r="V135" s="2">
        <v>0</v>
      </c>
    </row>
    <row r="136" spans="1:22" x14ac:dyDescent="0.3">
      <c r="A136">
        <v>1415942</v>
      </c>
      <c r="B136" s="2" t="s">
        <v>252</v>
      </c>
      <c r="C136" s="2" t="s">
        <v>253</v>
      </c>
      <c r="D136" s="4" t="s">
        <v>751</v>
      </c>
      <c r="E136" s="4" t="s">
        <v>303</v>
      </c>
      <c r="F136" s="2">
        <v>20</v>
      </c>
      <c r="G136" s="32" t="s">
        <v>68</v>
      </c>
      <c r="H136" s="1">
        <v>38217</v>
      </c>
      <c r="I136" s="18" t="s">
        <v>461</v>
      </c>
      <c r="J136" s="7">
        <v>900000</v>
      </c>
      <c r="K136" s="11" t="s">
        <v>320</v>
      </c>
      <c r="L136" s="11" t="s">
        <v>320</v>
      </c>
      <c r="M136" s="4" t="s">
        <v>66</v>
      </c>
      <c r="N136">
        <v>172</v>
      </c>
      <c r="O136" s="2" t="s">
        <v>131</v>
      </c>
      <c r="P136" s="2">
        <v>0</v>
      </c>
      <c r="Q136" s="1">
        <v>45673</v>
      </c>
      <c r="R136" s="1">
        <v>47118</v>
      </c>
      <c r="S136" s="2" t="s">
        <v>184</v>
      </c>
      <c r="T136" s="2" t="s">
        <v>188</v>
      </c>
      <c r="U136" s="2" t="s">
        <v>169</v>
      </c>
      <c r="V136" s="2">
        <v>1</v>
      </c>
    </row>
    <row r="137" spans="1:22" x14ac:dyDescent="0.3">
      <c r="A137">
        <v>924860</v>
      </c>
      <c r="B13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Franco </v>
      </c>
      <c r="C13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Romero</v>
      </c>
      <c r="D137" s="4" t="s">
        <v>870</v>
      </c>
      <c r="E137" s="4" t="s">
        <v>951</v>
      </c>
      <c r="F137" s="2"/>
      <c r="G137" s="32" t="s">
        <v>68</v>
      </c>
      <c r="H137" s="1"/>
      <c r="I137" s="18"/>
      <c r="J137" s="7"/>
      <c r="K137" s="11"/>
      <c r="L137" s="11"/>
      <c r="M137" s="4" t="s">
        <v>69</v>
      </c>
      <c r="O137" s="2"/>
      <c r="Q137" s="1"/>
      <c r="R137" s="1"/>
      <c r="S137" s="2" t="s">
        <v>174</v>
      </c>
      <c r="T137" s="2"/>
      <c r="U137" s="2"/>
      <c r="V137" s="2"/>
    </row>
    <row r="138" spans="1:22" x14ac:dyDescent="0.3">
      <c r="A138">
        <v>892073</v>
      </c>
      <c r="B13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13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Cazonatti</v>
      </c>
      <c r="D138" s="4" t="s">
        <v>871</v>
      </c>
      <c r="E138" s="4" t="s">
        <v>952</v>
      </c>
      <c r="F138" s="2"/>
      <c r="G138" s="32" t="s">
        <v>68</v>
      </c>
      <c r="H138" s="1"/>
      <c r="I138" s="18"/>
      <c r="J138" s="7"/>
      <c r="K138" s="11"/>
      <c r="L138" s="11"/>
      <c r="M138" s="4" t="s">
        <v>92</v>
      </c>
      <c r="O138" s="2"/>
      <c r="Q138" s="1"/>
      <c r="R138" s="1"/>
      <c r="S138" s="2" t="s">
        <v>792</v>
      </c>
      <c r="T138" s="2"/>
      <c r="U138" s="2"/>
      <c r="V138" s="2"/>
    </row>
    <row r="139" spans="1:22" x14ac:dyDescent="0.3">
      <c r="A139">
        <v>1650465</v>
      </c>
      <c r="B13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Misael </v>
      </c>
      <c r="C13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Sosa</v>
      </c>
      <c r="D139" s="4" t="s">
        <v>872</v>
      </c>
      <c r="E139" s="4" t="s">
        <v>953</v>
      </c>
      <c r="F139" s="2"/>
      <c r="G139" s="32" t="s">
        <v>68</v>
      </c>
      <c r="H139" s="1"/>
      <c r="I139" s="18"/>
      <c r="J139" s="7"/>
      <c r="K139" s="11"/>
      <c r="L139" s="11"/>
      <c r="M139" s="4" t="s">
        <v>93</v>
      </c>
      <c r="O139" s="2"/>
      <c r="Q139" s="1"/>
      <c r="R139" s="1"/>
      <c r="S139" s="2" t="s">
        <v>166</v>
      </c>
      <c r="T139" s="2"/>
      <c r="U139" s="2"/>
      <c r="V139" s="2"/>
    </row>
    <row r="140" spans="1:22" x14ac:dyDescent="0.3">
      <c r="A140">
        <v>295161</v>
      </c>
      <c r="B14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Nicolás </v>
      </c>
      <c r="C14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Pasquini</v>
      </c>
      <c r="D140" s="4" t="s">
        <v>873</v>
      </c>
      <c r="E140" s="4" t="s">
        <v>954</v>
      </c>
      <c r="F140" s="2"/>
      <c r="G140" s="32" t="s">
        <v>68</v>
      </c>
      <c r="H140" s="1"/>
      <c r="I140" s="18"/>
      <c r="J140" s="7"/>
      <c r="K140" s="11"/>
      <c r="L140" s="11"/>
      <c r="M140" s="4" t="s">
        <v>93</v>
      </c>
      <c r="O140" s="2"/>
      <c r="Q140" s="1"/>
      <c r="R140" s="1"/>
      <c r="S140" s="2" t="s">
        <v>168</v>
      </c>
      <c r="T140" s="2"/>
      <c r="U140" s="2"/>
      <c r="V140" s="2"/>
    </row>
    <row r="141" spans="1:22" x14ac:dyDescent="0.3">
      <c r="A141">
        <v>937859</v>
      </c>
      <c r="B14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Santiago </v>
      </c>
      <c r="C14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González</v>
      </c>
      <c r="D141" s="4" t="s">
        <v>874</v>
      </c>
      <c r="E141" s="4" t="s">
        <v>955</v>
      </c>
      <c r="F141" s="2"/>
      <c r="G141" s="32" t="s">
        <v>68</v>
      </c>
      <c r="H141" s="1"/>
      <c r="I141" s="18"/>
      <c r="J141" s="7"/>
      <c r="K141" s="11"/>
      <c r="L141" s="11"/>
      <c r="M141" s="4" t="s">
        <v>93</v>
      </c>
      <c r="O141" s="2"/>
      <c r="Q141" s="1"/>
      <c r="R141" s="1"/>
      <c r="S141" s="2" t="s">
        <v>166</v>
      </c>
      <c r="T141" s="2"/>
      <c r="U141" s="2"/>
      <c r="V141" s="2"/>
    </row>
    <row r="142" spans="1:22" x14ac:dyDescent="0.3">
      <c r="A142">
        <v>345779</v>
      </c>
      <c r="B142" s="2" t="s">
        <v>967</v>
      </c>
      <c r="C142" s="2" t="s">
        <v>966</v>
      </c>
      <c r="D142" s="4" t="s">
        <v>968</v>
      </c>
      <c r="E142" s="4" t="s">
        <v>965</v>
      </c>
      <c r="F142" s="2"/>
      <c r="G142" s="32" t="s">
        <v>68</v>
      </c>
      <c r="H142" s="1"/>
      <c r="I142" s="18"/>
      <c r="J142" s="7"/>
      <c r="K142" s="11"/>
      <c r="L142" s="11"/>
      <c r="M142" s="4" t="s">
        <v>66</v>
      </c>
      <c r="O142" s="2"/>
      <c r="Q142" s="1"/>
      <c r="R142" s="1"/>
      <c r="S142" s="2"/>
      <c r="T142" s="2"/>
      <c r="U142" s="2"/>
      <c r="V142" s="2"/>
    </row>
    <row r="143" spans="1:22" x14ac:dyDescent="0.3">
      <c r="A143">
        <v>1020999</v>
      </c>
      <c r="B143" s="2" t="s">
        <v>27</v>
      </c>
      <c r="C143" s="2" t="s">
        <v>145</v>
      </c>
      <c r="D143" s="4" t="s">
        <v>772</v>
      </c>
      <c r="E143" s="4" t="s">
        <v>295</v>
      </c>
      <c r="F143" s="2">
        <v>28</v>
      </c>
      <c r="G143" s="33" t="s">
        <v>63</v>
      </c>
      <c r="H143" s="1">
        <v>35558</v>
      </c>
      <c r="I143" s="18" t="s">
        <v>460</v>
      </c>
      <c r="J143" s="7">
        <v>700000</v>
      </c>
      <c r="K143" s="11" t="s">
        <v>360</v>
      </c>
      <c r="L143" s="11" t="s">
        <v>345</v>
      </c>
      <c r="M143" s="4" t="s">
        <v>66</v>
      </c>
      <c r="N143">
        <v>173</v>
      </c>
      <c r="O143" s="2" t="s">
        <v>131</v>
      </c>
      <c r="P143" s="2">
        <v>0</v>
      </c>
      <c r="Q143" s="1">
        <v>44927</v>
      </c>
      <c r="R143" s="1">
        <v>46022</v>
      </c>
      <c r="S143" s="2" t="s">
        <v>163</v>
      </c>
      <c r="T143" s="2" t="s">
        <v>165</v>
      </c>
      <c r="U143" s="2" t="s">
        <v>166</v>
      </c>
      <c r="V143" s="2">
        <v>0</v>
      </c>
    </row>
    <row r="144" spans="1:22" x14ac:dyDescent="0.3">
      <c r="A144">
        <v>924783</v>
      </c>
      <c r="B144" s="2" t="s">
        <v>44</v>
      </c>
      <c r="C144" s="2" t="s">
        <v>45</v>
      </c>
      <c r="D144" s="4" t="s">
        <v>752</v>
      </c>
      <c r="E144" s="4" t="s">
        <v>296</v>
      </c>
      <c r="F144" s="2">
        <v>26</v>
      </c>
      <c r="G144" s="33" t="s">
        <v>63</v>
      </c>
      <c r="H144" s="1">
        <v>36307</v>
      </c>
      <c r="I144" s="18" t="s">
        <v>460</v>
      </c>
      <c r="J144" s="7">
        <v>1200000</v>
      </c>
      <c r="K144" s="11" t="s">
        <v>321</v>
      </c>
      <c r="L144" s="11" t="s">
        <v>321</v>
      </c>
      <c r="M144" s="4" t="s">
        <v>66</v>
      </c>
      <c r="N144">
        <v>175</v>
      </c>
      <c r="O144" s="2" t="s">
        <v>131</v>
      </c>
      <c r="P144" s="2">
        <v>0</v>
      </c>
      <c r="Q144" s="1">
        <v>45301</v>
      </c>
      <c r="R144" s="1">
        <v>46387</v>
      </c>
      <c r="S144" s="2" t="s">
        <v>184</v>
      </c>
      <c r="T144" s="2" t="s">
        <v>208</v>
      </c>
      <c r="U144" s="2"/>
      <c r="V144" s="2">
        <v>0</v>
      </c>
    </row>
    <row r="145" spans="1:22" x14ac:dyDescent="0.3">
      <c r="A145">
        <v>1016972</v>
      </c>
      <c r="B145" s="2" t="s">
        <v>46</v>
      </c>
      <c r="C145" s="2" t="s">
        <v>47</v>
      </c>
      <c r="D145" s="4" t="s">
        <v>753</v>
      </c>
      <c r="E145" s="4" t="s">
        <v>297</v>
      </c>
      <c r="F145" s="2">
        <v>29</v>
      </c>
      <c r="G145" s="33" t="s">
        <v>63</v>
      </c>
      <c r="H145" s="1">
        <v>35201</v>
      </c>
      <c r="I145" s="18" t="s">
        <v>460</v>
      </c>
      <c r="J145" s="7">
        <v>900000</v>
      </c>
      <c r="K145" s="11" t="s">
        <v>361</v>
      </c>
      <c r="L145" s="11" t="s">
        <v>341</v>
      </c>
      <c r="M145" s="4" t="s">
        <v>66</v>
      </c>
      <c r="N145">
        <v>183</v>
      </c>
      <c r="O145" s="2" t="s">
        <v>132</v>
      </c>
      <c r="P145" s="2">
        <v>0</v>
      </c>
      <c r="Q145" s="1">
        <v>44937</v>
      </c>
      <c r="R145" s="1">
        <v>46387</v>
      </c>
      <c r="S145" s="2" t="s">
        <v>163</v>
      </c>
      <c r="T145" s="2"/>
      <c r="U145" s="2"/>
      <c r="V145" s="2">
        <v>0</v>
      </c>
    </row>
    <row r="146" spans="1:22" x14ac:dyDescent="0.3">
      <c r="A146">
        <v>176139</v>
      </c>
      <c r="B146" s="2" t="s">
        <v>48</v>
      </c>
      <c r="C146" s="2" t="s">
        <v>43</v>
      </c>
      <c r="D146" s="4" t="s">
        <v>754</v>
      </c>
      <c r="E146" s="4" t="s">
        <v>298</v>
      </c>
      <c r="F146" s="2">
        <v>31</v>
      </c>
      <c r="G146" s="33" t="s">
        <v>63</v>
      </c>
      <c r="H146" s="1">
        <v>34468</v>
      </c>
      <c r="I146" s="18" t="s">
        <v>460</v>
      </c>
      <c r="J146" s="7">
        <v>1000000</v>
      </c>
      <c r="K146" s="11" t="s">
        <v>321</v>
      </c>
      <c r="L146" s="11" t="s">
        <v>321</v>
      </c>
      <c r="M146" s="4" t="s">
        <v>66</v>
      </c>
      <c r="N146">
        <v>170</v>
      </c>
      <c r="O146" s="2" t="s">
        <v>132</v>
      </c>
      <c r="P146" s="2">
        <v>0</v>
      </c>
      <c r="Q146" s="1">
        <v>45658</v>
      </c>
      <c r="R146" s="1">
        <v>47118</v>
      </c>
      <c r="S146" s="2" t="s">
        <v>165</v>
      </c>
      <c r="T146" s="2" t="s">
        <v>163</v>
      </c>
      <c r="U146" s="2" t="s">
        <v>208</v>
      </c>
      <c r="V146" s="2">
        <v>0</v>
      </c>
    </row>
    <row r="147" spans="1:22" x14ac:dyDescent="0.3">
      <c r="A147">
        <v>249137</v>
      </c>
      <c r="B14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Diego </v>
      </c>
      <c r="C14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Churín</v>
      </c>
      <c r="D147" s="4" t="s">
        <v>875</v>
      </c>
      <c r="E147" s="4" t="s">
        <v>956</v>
      </c>
      <c r="F147" s="2"/>
      <c r="G147" s="33" t="s">
        <v>63</v>
      </c>
      <c r="H147" s="1"/>
      <c r="I147" s="18"/>
      <c r="J147" s="7"/>
      <c r="K147" s="11"/>
      <c r="L147" s="11"/>
      <c r="M147" s="4" t="s">
        <v>93</v>
      </c>
      <c r="O147" s="2"/>
      <c r="Q147" s="1"/>
      <c r="R147" s="1"/>
      <c r="S147" s="2" t="s">
        <v>163</v>
      </c>
      <c r="T147" s="2"/>
      <c r="U147" s="2"/>
      <c r="V147" s="2"/>
    </row>
    <row r="148" spans="1:22" x14ac:dyDescent="0.3">
      <c r="A148">
        <v>1017480</v>
      </c>
      <c r="B14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José </v>
      </c>
      <c r="C14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Carabalí</v>
      </c>
      <c r="D148" s="4" t="s">
        <v>876</v>
      </c>
      <c r="E148" s="4" t="s">
        <v>957</v>
      </c>
      <c r="F148" s="2"/>
      <c r="G148" s="33" t="s">
        <v>63</v>
      </c>
      <c r="H148" s="1"/>
      <c r="I148" s="18"/>
      <c r="J148" s="7"/>
      <c r="K148" s="11"/>
      <c r="L148" s="11"/>
      <c r="M148" s="4" t="s">
        <v>87</v>
      </c>
      <c r="O148" s="2"/>
      <c r="Q148" s="1"/>
      <c r="R148" s="1"/>
      <c r="S148" s="2" t="s">
        <v>168</v>
      </c>
      <c r="T148" s="2"/>
      <c r="U148" s="2"/>
      <c r="V148" s="2"/>
    </row>
    <row r="149" spans="1:22" x14ac:dyDescent="0.3">
      <c r="A149">
        <v>884997</v>
      </c>
      <c r="B14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Matías Di </v>
      </c>
      <c r="C14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Benedetto</v>
      </c>
      <c r="D149" s="4" t="s">
        <v>877</v>
      </c>
      <c r="E149" s="4" t="s">
        <v>958</v>
      </c>
      <c r="F149" s="2"/>
      <c r="G149" s="33" t="s">
        <v>63</v>
      </c>
      <c r="H149" s="1"/>
      <c r="I149" s="18"/>
      <c r="J149" s="7"/>
      <c r="K149" s="11"/>
      <c r="L149" s="11"/>
      <c r="M149" s="4" t="s">
        <v>93</v>
      </c>
      <c r="O149" s="2"/>
      <c r="Q149" s="1"/>
      <c r="R149" s="1"/>
      <c r="S149" s="2" t="s">
        <v>174</v>
      </c>
      <c r="T149" s="2"/>
      <c r="U149" s="2"/>
      <c r="V149" s="2"/>
    </row>
    <row r="150" spans="1:22" x14ac:dyDescent="0.3">
      <c r="A150">
        <v>220465</v>
      </c>
      <c r="B15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Rodrigo </v>
      </c>
      <c r="C15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Ureña</v>
      </c>
      <c r="D150" s="4" t="s">
        <v>878</v>
      </c>
      <c r="E150" s="4" t="s">
        <v>959</v>
      </c>
      <c r="F150" s="2"/>
      <c r="G150" s="33" t="s">
        <v>63</v>
      </c>
      <c r="H150" s="1"/>
      <c r="I150" s="18"/>
      <c r="J150" s="7"/>
      <c r="K150" s="11"/>
      <c r="L150" s="11"/>
      <c r="M150" s="4" t="s">
        <v>797</v>
      </c>
      <c r="O150" s="2"/>
      <c r="Q150" s="1"/>
      <c r="R150" s="1"/>
      <c r="S150" s="2" t="s">
        <v>792</v>
      </c>
      <c r="T150" s="2"/>
      <c r="U150" s="2"/>
      <c r="V150" s="2"/>
    </row>
    <row r="151" spans="1:22" x14ac:dyDescent="0.3">
      <c r="A151">
        <v>161675</v>
      </c>
      <c r="B15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Sebastián </v>
      </c>
      <c r="C15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Britos</v>
      </c>
      <c r="D151" s="4" t="s">
        <v>879</v>
      </c>
      <c r="E151" s="4" t="s">
        <v>960</v>
      </c>
      <c r="F151" s="2"/>
      <c r="G151" s="33" t="s">
        <v>63</v>
      </c>
      <c r="H151" s="1"/>
      <c r="I151" s="18"/>
      <c r="J151" s="7"/>
      <c r="K151" s="11"/>
      <c r="L151" s="11"/>
      <c r="M151" s="4" t="s">
        <v>69</v>
      </c>
      <c r="O151" s="2"/>
      <c r="Q151" s="1"/>
      <c r="R151" s="1"/>
      <c r="S151" s="2" t="s">
        <v>327</v>
      </c>
      <c r="T151" s="2"/>
      <c r="U151" s="2"/>
      <c r="V151" s="2"/>
    </row>
    <row r="152" spans="1:22" x14ac:dyDescent="0.3">
      <c r="A152">
        <v>895589</v>
      </c>
      <c r="B15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Williams </v>
      </c>
      <c r="C15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Riveros</v>
      </c>
      <c r="D152" s="4" t="s">
        <v>880</v>
      </c>
      <c r="E152" s="4" t="s">
        <v>961</v>
      </c>
      <c r="F152" s="2"/>
      <c r="G152" s="33" t="s">
        <v>63</v>
      </c>
      <c r="H152" s="1"/>
      <c r="I152" s="18"/>
      <c r="J152" s="7"/>
      <c r="K152" s="11"/>
      <c r="L152" s="11"/>
      <c r="M152" s="4" t="s">
        <v>113</v>
      </c>
      <c r="O152" s="2"/>
      <c r="Q152" s="1"/>
      <c r="R152" s="1"/>
      <c r="S152" s="2" t="s">
        <v>174</v>
      </c>
      <c r="T152" s="2"/>
      <c r="U152" s="2"/>
      <c r="V152" s="2"/>
    </row>
    <row r="153" spans="1:22" x14ac:dyDescent="0.3">
      <c r="A153">
        <v>1415941</v>
      </c>
      <c r="B153" s="2" t="s">
        <v>16</v>
      </c>
      <c r="C153" s="2" t="s">
        <v>762</v>
      </c>
      <c r="D153" s="4" t="s">
        <v>761</v>
      </c>
      <c r="E153" s="4" t="s">
        <v>299</v>
      </c>
      <c r="F153" s="2">
        <v>22</v>
      </c>
      <c r="G153" s="34" t="s">
        <v>54</v>
      </c>
      <c r="H153" s="1">
        <v>37651</v>
      </c>
      <c r="I153" s="18" t="s">
        <v>461</v>
      </c>
      <c r="J153" s="7">
        <v>400000</v>
      </c>
      <c r="K153" s="11" t="s">
        <v>321</v>
      </c>
      <c r="L153" s="11" t="s">
        <v>321</v>
      </c>
      <c r="M153" s="4" t="s">
        <v>66</v>
      </c>
      <c r="N153">
        <v>167</v>
      </c>
      <c r="O153" s="2" t="s">
        <v>131</v>
      </c>
      <c r="P153" s="2">
        <v>0</v>
      </c>
      <c r="Q153" s="1">
        <v>45658</v>
      </c>
      <c r="R153" s="1">
        <v>46022</v>
      </c>
      <c r="S153" s="2" t="s">
        <v>188</v>
      </c>
      <c r="T153" s="2" t="s">
        <v>208</v>
      </c>
      <c r="U153" s="2" t="s">
        <v>184</v>
      </c>
      <c r="V153" s="2">
        <v>0</v>
      </c>
    </row>
    <row r="154" spans="1:22" x14ac:dyDescent="0.3">
      <c r="A154">
        <v>876931</v>
      </c>
      <c r="B154" s="2" t="s">
        <v>41</v>
      </c>
      <c r="C154" s="2" t="s">
        <v>776</v>
      </c>
      <c r="D154" s="4" t="s">
        <v>775</v>
      </c>
      <c r="E154" s="4" t="s">
        <v>300</v>
      </c>
      <c r="F154" s="2">
        <v>27</v>
      </c>
      <c r="G154" s="42" t="s">
        <v>54</v>
      </c>
      <c r="H154" s="1">
        <v>35869</v>
      </c>
      <c r="I154" s="18" t="s">
        <v>460</v>
      </c>
      <c r="J154" s="7">
        <v>300000</v>
      </c>
      <c r="K154" s="11" t="s">
        <v>322</v>
      </c>
      <c r="L154" s="11" t="s">
        <v>326</v>
      </c>
      <c r="M154" s="4" t="s">
        <v>66</v>
      </c>
      <c r="N154">
        <v>178</v>
      </c>
      <c r="O154" s="2" t="s">
        <v>131</v>
      </c>
      <c r="P154" s="2">
        <v>0</v>
      </c>
      <c r="Q154" s="1">
        <v>45658</v>
      </c>
      <c r="R154" s="1">
        <v>46022</v>
      </c>
      <c r="S154" s="2" t="s">
        <v>208</v>
      </c>
      <c r="T154" s="2" t="s">
        <v>165</v>
      </c>
      <c r="U154" s="2" t="s">
        <v>166</v>
      </c>
      <c r="V154" s="2">
        <v>0</v>
      </c>
    </row>
    <row r="155" spans="1:22" x14ac:dyDescent="0.3">
      <c r="A155">
        <v>805451</v>
      </c>
      <c r="B155" s="2" t="s">
        <v>659</v>
      </c>
      <c r="C155" s="2" t="s">
        <v>110</v>
      </c>
      <c r="D155" s="4" t="s">
        <v>778</v>
      </c>
      <c r="E155" s="4" t="s">
        <v>700</v>
      </c>
      <c r="F155" s="2">
        <v>31</v>
      </c>
      <c r="G155" s="42" t="s">
        <v>54</v>
      </c>
      <c r="H155" s="1">
        <v>34200</v>
      </c>
      <c r="I155" s="18" t="s">
        <v>460</v>
      </c>
      <c r="J155" s="7">
        <v>350000</v>
      </c>
      <c r="K155" s="11" t="s">
        <v>703</v>
      </c>
      <c r="L155" s="11" t="s">
        <v>704</v>
      </c>
      <c r="M155" s="4" t="s">
        <v>105</v>
      </c>
      <c r="N155">
        <v>188</v>
      </c>
      <c r="O155" s="2" t="s">
        <v>131</v>
      </c>
      <c r="P155" s="2">
        <v>1</v>
      </c>
      <c r="Q155" s="1">
        <v>45292</v>
      </c>
      <c r="R155" s="1">
        <v>46022</v>
      </c>
      <c r="S155" s="2" t="s">
        <v>163</v>
      </c>
      <c r="T155" s="2"/>
      <c r="U155" s="2"/>
      <c r="V155" s="2">
        <v>0</v>
      </c>
    </row>
    <row r="156" spans="1:22" x14ac:dyDescent="0.3">
      <c r="A156">
        <v>869989</v>
      </c>
      <c r="B15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Geimer </v>
      </c>
      <c r="C15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Balanta</v>
      </c>
      <c r="D156" s="4" t="s">
        <v>881</v>
      </c>
      <c r="E156" s="4" t="s">
        <v>962</v>
      </c>
      <c r="F156" s="2"/>
      <c r="G156" s="42" t="s">
        <v>54</v>
      </c>
      <c r="H156" s="1"/>
      <c r="I156" s="18"/>
      <c r="J156" s="7"/>
      <c r="K156" s="11"/>
      <c r="L156" s="11"/>
      <c r="M156" s="4" t="s">
        <v>105</v>
      </c>
      <c r="O156" s="2"/>
      <c r="Q156" s="1"/>
      <c r="R156" s="1"/>
      <c r="S156" s="2" t="s">
        <v>165</v>
      </c>
      <c r="T156" s="2"/>
      <c r="U156" s="2"/>
      <c r="V156" s="2"/>
    </row>
    <row r="157" spans="1:22" x14ac:dyDescent="0.3">
      <c r="A157">
        <v>886622</v>
      </c>
      <c r="B15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José </v>
      </c>
      <c r="C15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Verdún</v>
      </c>
      <c r="D157" s="4" t="s">
        <v>882</v>
      </c>
      <c r="E157" s="4" t="s">
        <v>963</v>
      </c>
      <c r="F157" s="2"/>
      <c r="G157" s="34" t="s">
        <v>54</v>
      </c>
      <c r="H157" s="1"/>
      <c r="I157" s="18"/>
      <c r="J157" s="7"/>
      <c r="K157" s="11"/>
      <c r="L157" s="11"/>
      <c r="M157" s="4" t="s">
        <v>113</v>
      </c>
      <c r="O157" s="2"/>
      <c r="Q157" s="1"/>
      <c r="R157" s="1"/>
      <c r="S157" s="2" t="s">
        <v>163</v>
      </c>
      <c r="T157" s="2"/>
      <c r="U157" s="2"/>
      <c r="V157" s="2"/>
    </row>
    <row r="158" spans="1:22" x14ac:dyDescent="0.3">
      <c r="A158">
        <v>1106545</v>
      </c>
      <c r="B15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Yehider </v>
      </c>
      <c r="C15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Ibargüen</v>
      </c>
      <c r="D158" s="4" t="s">
        <v>883</v>
      </c>
      <c r="E158" s="4" t="s">
        <v>964</v>
      </c>
      <c r="F158" s="2"/>
      <c r="G158" s="34" t="s">
        <v>54</v>
      </c>
      <c r="H158" s="1"/>
      <c r="I158" s="18"/>
      <c r="J158" s="7"/>
      <c r="K158" s="11"/>
      <c r="L158" s="11"/>
      <c r="M158" s="4" t="s">
        <v>105</v>
      </c>
      <c r="O158" s="2"/>
      <c r="Q158" s="1"/>
      <c r="R158" s="1"/>
      <c r="S158" s="2" t="s">
        <v>166</v>
      </c>
      <c r="T158" s="2"/>
      <c r="U158" s="2"/>
      <c r="V158" s="2"/>
    </row>
    <row r="159" spans="1:22" x14ac:dyDescent="0.3">
      <c r="G159"/>
      <c r="P159"/>
    </row>
    <row r="160" spans="1:22" x14ac:dyDescent="0.3">
      <c r="G160"/>
      <c r="P160"/>
    </row>
    <row r="161" spans="7:16" x14ac:dyDescent="0.3">
      <c r="G161"/>
      <c r="P161"/>
    </row>
    <row r="162" spans="7:16" x14ac:dyDescent="0.3">
      <c r="G162"/>
      <c r="P162"/>
    </row>
    <row r="163" spans="7:16" x14ac:dyDescent="0.3">
      <c r="G163"/>
      <c r="P163"/>
    </row>
    <row r="164" spans="7:16" x14ac:dyDescent="0.3">
      <c r="G164"/>
      <c r="P164"/>
    </row>
    <row r="165" spans="7:16" x14ac:dyDescent="0.3">
      <c r="G165"/>
      <c r="P165"/>
    </row>
    <row r="166" spans="7:16" x14ac:dyDescent="0.3">
      <c r="G166"/>
      <c r="P166"/>
    </row>
    <row r="167" spans="7:16" x14ac:dyDescent="0.3">
      <c r="G167"/>
      <c r="P167"/>
    </row>
    <row r="168" spans="7:16" x14ac:dyDescent="0.3">
      <c r="G168"/>
      <c r="P168"/>
    </row>
    <row r="169" spans="7:16" x14ac:dyDescent="0.3">
      <c r="G169"/>
      <c r="P169"/>
    </row>
    <row r="170" spans="7:16" x14ac:dyDescent="0.3">
      <c r="G170"/>
      <c r="P170"/>
    </row>
    <row r="171" spans="7:16" x14ac:dyDescent="0.3">
      <c r="G171"/>
      <c r="P171"/>
    </row>
    <row r="172" spans="7:16" x14ac:dyDescent="0.3">
      <c r="G172"/>
      <c r="P172"/>
    </row>
    <row r="173" spans="7:16" x14ac:dyDescent="0.3">
      <c r="G173"/>
      <c r="P173"/>
    </row>
    <row r="174" spans="7:16" x14ac:dyDescent="0.3">
      <c r="G174"/>
      <c r="P174"/>
    </row>
    <row r="175" spans="7:16" x14ac:dyDescent="0.3">
      <c r="G175"/>
      <c r="P175"/>
    </row>
    <row r="176" spans="7:16" x14ac:dyDescent="0.3">
      <c r="G176"/>
      <c r="P176"/>
    </row>
    <row r="177" spans="7:16" x14ac:dyDescent="0.3">
      <c r="G177"/>
      <c r="P177"/>
    </row>
    <row r="178" spans="7:16" x14ac:dyDescent="0.3">
      <c r="G178"/>
      <c r="P178"/>
    </row>
    <row r="179" spans="7:16" x14ac:dyDescent="0.3">
      <c r="G179"/>
      <c r="P179"/>
    </row>
    <row r="180" spans="7:16" x14ac:dyDescent="0.3">
      <c r="G180"/>
      <c r="P180"/>
    </row>
    <row r="181" spans="7:16" x14ac:dyDescent="0.3">
      <c r="G181"/>
      <c r="P181"/>
    </row>
    <row r="182" spans="7:16" x14ac:dyDescent="0.3">
      <c r="G182"/>
      <c r="P182"/>
    </row>
    <row r="183" spans="7:16" x14ac:dyDescent="0.3">
      <c r="G183"/>
      <c r="P183"/>
    </row>
  </sheetData>
  <conditionalFormatting sqref="F2:F9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99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99">
    <cfRule type="colorScale" priority="22">
      <colorScale>
        <cfvo type="min"/>
        <cfvo type="percentile" val="95"/>
        <cfvo type="max"/>
        <color rgb="FFF8696B"/>
        <color theme="7" tint="0.59999389629810485"/>
        <color rgb="FF63BE7B"/>
      </colorScale>
    </cfRule>
  </conditionalFormatting>
  <conditionalFormatting sqref="R2:R99">
    <cfRule type="colorScale" priority="24">
      <colorScale>
        <cfvo type="min"/>
        <cfvo type="percentile" val="85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8E17-B214-4C02-8EC5-9253982C8ADE}">
  <dimension ref="A1:L127"/>
  <sheetViews>
    <sheetView topLeftCell="A106" workbookViewId="0">
      <selection activeCell="E2" sqref="E2"/>
    </sheetView>
  </sheetViews>
  <sheetFormatPr baseColWidth="10" defaultRowHeight="14.4" x14ac:dyDescent="0.3"/>
  <sheetData>
    <row r="1" spans="1:12" x14ac:dyDescent="0.3">
      <c r="A1" s="44" t="s">
        <v>986</v>
      </c>
      <c r="B1" s="44" t="s">
        <v>987</v>
      </c>
      <c r="C1" s="45" t="s">
        <v>988</v>
      </c>
      <c r="D1" s="44" t="s">
        <v>989</v>
      </c>
      <c r="E1" s="44" t="s">
        <v>377</v>
      </c>
      <c r="F1" s="44" t="s">
        <v>378</v>
      </c>
      <c r="G1" s="44" t="s">
        <v>990</v>
      </c>
      <c r="H1" s="44" t="s">
        <v>991</v>
      </c>
      <c r="I1" s="44" t="s">
        <v>403</v>
      </c>
      <c r="J1" s="44" t="s">
        <v>992</v>
      </c>
      <c r="K1" s="44" t="s">
        <v>993</v>
      </c>
      <c r="L1" s="44" t="s">
        <v>406</v>
      </c>
    </row>
    <row r="2" spans="1:12" ht="20.399999999999999" x14ac:dyDescent="0.3">
      <c r="A2" t="s">
        <v>994</v>
      </c>
      <c r="B2" s="46" t="s">
        <v>60</v>
      </c>
      <c r="C2" s="47" t="s">
        <v>995</v>
      </c>
      <c r="D2" s="48" t="s">
        <v>11</v>
      </c>
      <c r="E2" s="48">
        <v>316</v>
      </c>
      <c r="F2" s="48" t="s">
        <v>398</v>
      </c>
      <c r="G2" s="48" t="s">
        <v>996</v>
      </c>
      <c r="H2" s="49">
        <v>0.625</v>
      </c>
      <c r="I2" s="48">
        <v>102</v>
      </c>
      <c r="J2" s="50" t="s">
        <v>407</v>
      </c>
      <c r="K2" s="48">
        <v>109</v>
      </c>
      <c r="L2" s="50" t="s">
        <v>414</v>
      </c>
    </row>
    <row r="3" spans="1:12" ht="20.399999999999999" x14ac:dyDescent="0.3">
      <c r="A3" t="s">
        <v>994</v>
      </c>
      <c r="B3" s="46" t="s">
        <v>997</v>
      </c>
      <c r="C3" s="47" t="s">
        <v>998</v>
      </c>
      <c r="D3" s="48" t="s">
        <v>54</v>
      </c>
      <c r="E3" s="48">
        <v>310</v>
      </c>
      <c r="F3" s="48" t="s">
        <v>392</v>
      </c>
      <c r="G3" s="48" t="s">
        <v>999</v>
      </c>
      <c r="H3" s="49">
        <v>0.54166666666666663</v>
      </c>
      <c r="I3" s="48">
        <v>116</v>
      </c>
      <c r="J3" s="50" t="s">
        <v>421</v>
      </c>
      <c r="K3" s="48">
        <v>107</v>
      </c>
      <c r="L3" s="50" t="s">
        <v>412</v>
      </c>
    </row>
    <row r="4" spans="1:12" ht="20.399999999999999" x14ac:dyDescent="0.3">
      <c r="A4" t="s">
        <v>994</v>
      </c>
      <c r="B4" s="46" t="s">
        <v>6</v>
      </c>
      <c r="C4" s="47" t="s">
        <v>1000</v>
      </c>
      <c r="D4" s="48" t="s">
        <v>141</v>
      </c>
      <c r="E4" s="48">
        <v>307</v>
      </c>
      <c r="F4" s="48" t="s">
        <v>389</v>
      </c>
      <c r="G4" s="48" t="s">
        <v>999</v>
      </c>
      <c r="H4" s="49">
        <v>0.63541666666666663</v>
      </c>
      <c r="I4" s="48">
        <v>105</v>
      </c>
      <c r="J4" s="50" t="s">
        <v>410</v>
      </c>
      <c r="K4" s="48">
        <v>108</v>
      </c>
      <c r="L4" s="50" t="s">
        <v>413</v>
      </c>
    </row>
    <row r="5" spans="1:12" ht="20.399999999999999" x14ac:dyDescent="0.3">
      <c r="A5" t="s">
        <v>994</v>
      </c>
      <c r="B5" s="46" t="s">
        <v>1</v>
      </c>
      <c r="C5" s="47" t="s">
        <v>998</v>
      </c>
      <c r="D5" s="48" t="s">
        <v>140</v>
      </c>
      <c r="E5" s="48">
        <v>304</v>
      </c>
      <c r="F5" s="48" t="s">
        <v>384</v>
      </c>
      <c r="G5" s="48" t="s">
        <v>999</v>
      </c>
      <c r="H5" s="49">
        <v>0.79166666666666663</v>
      </c>
      <c r="I5" s="48">
        <v>106</v>
      </c>
      <c r="J5" s="50" t="s">
        <v>411</v>
      </c>
      <c r="K5" s="48">
        <v>114</v>
      </c>
      <c r="L5" s="50" t="s">
        <v>419</v>
      </c>
    </row>
    <row r="6" spans="1:12" ht="20.399999999999999" x14ac:dyDescent="0.3">
      <c r="A6" t="s">
        <v>994</v>
      </c>
      <c r="B6" s="48" t="s">
        <v>61</v>
      </c>
      <c r="C6" s="51" t="s">
        <v>1001</v>
      </c>
      <c r="D6" s="48" t="s">
        <v>68</v>
      </c>
      <c r="E6" s="48">
        <v>309</v>
      </c>
      <c r="F6" s="48" t="s">
        <v>391</v>
      </c>
      <c r="G6" s="48" t="s">
        <v>1002</v>
      </c>
      <c r="H6" s="49">
        <v>0.54166666666666663</v>
      </c>
      <c r="I6" s="48">
        <v>115</v>
      </c>
      <c r="J6" s="50" t="s">
        <v>420</v>
      </c>
      <c r="K6" s="48">
        <v>123</v>
      </c>
      <c r="L6" s="50" t="s">
        <v>428</v>
      </c>
    </row>
    <row r="7" spans="1:12" ht="20.399999999999999" x14ac:dyDescent="0.3">
      <c r="A7" t="s">
        <v>994</v>
      </c>
      <c r="B7" s="46" t="s">
        <v>53</v>
      </c>
      <c r="C7" s="47" t="s">
        <v>1000</v>
      </c>
      <c r="D7" s="48" t="s">
        <v>58</v>
      </c>
      <c r="E7" s="48">
        <v>302</v>
      </c>
      <c r="F7" s="48" t="s">
        <v>381</v>
      </c>
      <c r="G7" s="48" t="s">
        <v>1002</v>
      </c>
      <c r="H7" s="49">
        <v>0.625</v>
      </c>
      <c r="I7" s="48">
        <v>103</v>
      </c>
      <c r="J7" s="50" t="s">
        <v>408</v>
      </c>
      <c r="K7" s="48">
        <v>122</v>
      </c>
      <c r="L7" s="50" t="s">
        <v>427</v>
      </c>
    </row>
    <row r="8" spans="1:12" ht="20.399999999999999" x14ac:dyDescent="0.3">
      <c r="A8" t="s">
        <v>994</v>
      </c>
      <c r="B8" s="48" t="s">
        <v>56</v>
      </c>
      <c r="C8" s="51" t="s">
        <v>1003</v>
      </c>
      <c r="D8" s="48" t="s">
        <v>63</v>
      </c>
      <c r="E8" s="48">
        <v>311</v>
      </c>
      <c r="F8" s="48" t="s">
        <v>393</v>
      </c>
      <c r="G8" s="48" t="s">
        <v>1002</v>
      </c>
      <c r="H8" s="49">
        <v>0.64583333333333337</v>
      </c>
      <c r="I8" s="48">
        <v>120</v>
      </c>
      <c r="J8" s="50" t="s">
        <v>425</v>
      </c>
      <c r="K8" s="48">
        <v>124</v>
      </c>
      <c r="L8" s="50" t="s">
        <v>429</v>
      </c>
    </row>
    <row r="9" spans="1:12" ht="20.399999999999999" x14ac:dyDescent="0.3">
      <c r="A9" t="s">
        <v>994</v>
      </c>
      <c r="B9" s="48" t="s">
        <v>55</v>
      </c>
      <c r="C9" s="51" t="s">
        <v>1001</v>
      </c>
      <c r="D9" s="48" t="s">
        <v>0</v>
      </c>
      <c r="E9" s="48">
        <v>317</v>
      </c>
      <c r="F9" s="48" t="s">
        <v>399</v>
      </c>
      <c r="G9" s="48" t="s">
        <v>1002</v>
      </c>
      <c r="H9" s="49">
        <v>0.75</v>
      </c>
      <c r="I9" s="48">
        <v>113</v>
      </c>
      <c r="J9" s="50" t="s">
        <v>418</v>
      </c>
      <c r="K9" s="48">
        <v>121</v>
      </c>
      <c r="L9" s="50" t="s">
        <v>426</v>
      </c>
    </row>
    <row r="10" spans="1:12" ht="20.399999999999999" x14ac:dyDescent="0.3">
      <c r="A10" t="s">
        <v>994</v>
      </c>
      <c r="B10" s="48" t="s">
        <v>59</v>
      </c>
      <c r="C10" s="51" t="s">
        <v>1001</v>
      </c>
      <c r="D10" s="48" t="s">
        <v>62</v>
      </c>
      <c r="E10" s="48">
        <v>313</v>
      </c>
      <c r="F10" s="48" t="s">
        <v>1004</v>
      </c>
      <c r="G10" s="48" t="s">
        <v>1005</v>
      </c>
      <c r="H10" s="49">
        <v>0.625</v>
      </c>
      <c r="I10" s="48">
        <v>112</v>
      </c>
      <c r="J10" s="50" t="s">
        <v>417</v>
      </c>
      <c r="K10" s="48">
        <v>119</v>
      </c>
      <c r="L10" s="50" t="s">
        <v>424</v>
      </c>
    </row>
    <row r="11" spans="1:12" ht="20.399999999999999" x14ac:dyDescent="0.3">
      <c r="A11" t="s">
        <v>1006</v>
      </c>
      <c r="B11" s="48" t="s">
        <v>140</v>
      </c>
      <c r="C11" s="47" t="s">
        <v>1007</v>
      </c>
      <c r="D11" s="46" t="s">
        <v>997</v>
      </c>
      <c r="E11" s="48">
        <v>317</v>
      </c>
      <c r="F11" s="48" t="s">
        <v>399</v>
      </c>
      <c r="G11" s="48" t="s">
        <v>1008</v>
      </c>
      <c r="H11" s="49">
        <v>0.72916666666666663</v>
      </c>
      <c r="I11" s="48">
        <v>115</v>
      </c>
      <c r="J11" s="50" t="s">
        <v>420</v>
      </c>
      <c r="K11" s="48">
        <v>119</v>
      </c>
      <c r="L11" s="50" t="s">
        <v>424</v>
      </c>
    </row>
    <row r="12" spans="1:12" ht="20.399999999999999" x14ac:dyDescent="0.3">
      <c r="A12" t="s">
        <v>1006</v>
      </c>
      <c r="B12" s="48" t="s">
        <v>54</v>
      </c>
      <c r="C12" s="47" t="s">
        <v>1009</v>
      </c>
      <c r="D12" s="46" t="s">
        <v>57</v>
      </c>
      <c r="E12" s="48">
        <v>311</v>
      </c>
      <c r="F12" s="48" t="s">
        <v>393</v>
      </c>
      <c r="G12" s="48" t="s">
        <v>1010</v>
      </c>
      <c r="H12" s="49">
        <v>0.45833333333333331</v>
      </c>
      <c r="I12" s="48">
        <v>121</v>
      </c>
      <c r="J12" s="50" t="s">
        <v>426</v>
      </c>
      <c r="K12" s="48">
        <v>102</v>
      </c>
      <c r="L12" s="50" t="s">
        <v>407</v>
      </c>
    </row>
    <row r="13" spans="1:12" x14ac:dyDescent="0.3">
      <c r="A13" t="s">
        <v>1006</v>
      </c>
      <c r="B13" s="46" t="s">
        <v>0</v>
      </c>
      <c r="C13" s="47" t="s">
        <v>1011</v>
      </c>
      <c r="D13" s="48" t="s">
        <v>6</v>
      </c>
      <c r="E13" s="48">
        <v>315</v>
      </c>
      <c r="F13" s="48" t="s">
        <v>397</v>
      </c>
      <c r="G13" s="48" t="s">
        <v>1010</v>
      </c>
      <c r="H13" s="49">
        <v>0.54166666666666663</v>
      </c>
      <c r="I13" s="48">
        <v>124</v>
      </c>
      <c r="J13" s="50" t="s">
        <v>429</v>
      </c>
      <c r="K13" s="48">
        <v>110</v>
      </c>
      <c r="L13" s="50" t="s">
        <v>415</v>
      </c>
    </row>
    <row r="14" spans="1:12" ht="20.399999999999999" x14ac:dyDescent="0.3">
      <c r="A14" t="s">
        <v>1006</v>
      </c>
      <c r="B14" s="46" t="s">
        <v>11</v>
      </c>
      <c r="C14" s="47" t="s">
        <v>1012</v>
      </c>
      <c r="D14" s="48" t="s">
        <v>1</v>
      </c>
      <c r="E14" s="48">
        <v>308</v>
      </c>
      <c r="F14" s="48" t="s">
        <v>390</v>
      </c>
      <c r="G14" s="48" t="s">
        <v>1010</v>
      </c>
      <c r="H14" s="49">
        <v>0.64583333333333337</v>
      </c>
      <c r="I14" s="48">
        <v>117</v>
      </c>
      <c r="J14" s="50" t="s">
        <v>422</v>
      </c>
      <c r="K14" s="48">
        <v>107</v>
      </c>
      <c r="L14" s="50" t="s">
        <v>412</v>
      </c>
    </row>
    <row r="15" spans="1:12" x14ac:dyDescent="0.3">
      <c r="A15" t="s">
        <v>1006</v>
      </c>
      <c r="B15" s="46" t="s">
        <v>63</v>
      </c>
      <c r="C15" s="47" t="s">
        <v>1013</v>
      </c>
      <c r="D15" s="48" t="s">
        <v>55</v>
      </c>
      <c r="E15" s="48">
        <v>301</v>
      </c>
      <c r="F15" s="48" t="s">
        <v>379</v>
      </c>
      <c r="G15" s="48" t="s">
        <v>1010</v>
      </c>
      <c r="H15" s="49">
        <v>0.8125</v>
      </c>
      <c r="I15" s="48">
        <v>103</v>
      </c>
      <c r="J15" s="50" t="s">
        <v>408</v>
      </c>
      <c r="K15" s="48">
        <v>116</v>
      </c>
      <c r="L15" s="50" t="s">
        <v>421</v>
      </c>
    </row>
    <row r="16" spans="1:12" ht="20.399999999999999" x14ac:dyDescent="0.3">
      <c r="A16" t="s">
        <v>1006</v>
      </c>
      <c r="B16" s="46" t="s">
        <v>68</v>
      </c>
      <c r="C16" s="52" t="s">
        <v>995</v>
      </c>
      <c r="D16" s="48" t="s">
        <v>53</v>
      </c>
      <c r="E16" s="48">
        <v>306</v>
      </c>
      <c r="F16" s="48" t="s">
        <v>387</v>
      </c>
      <c r="G16" s="48" t="s">
        <v>1014</v>
      </c>
      <c r="H16" s="49">
        <v>0.45833333333333331</v>
      </c>
      <c r="I16" s="48">
        <v>106</v>
      </c>
      <c r="J16" s="50" t="s">
        <v>411</v>
      </c>
      <c r="K16" s="48">
        <v>101</v>
      </c>
      <c r="L16" s="50" t="s">
        <v>384</v>
      </c>
    </row>
    <row r="17" spans="1:12" ht="20.399999999999999" x14ac:dyDescent="0.3">
      <c r="A17" t="s">
        <v>1006</v>
      </c>
      <c r="B17" s="48" t="s">
        <v>58</v>
      </c>
      <c r="C17" s="47" t="s">
        <v>1007</v>
      </c>
      <c r="D17" s="46" t="s">
        <v>60</v>
      </c>
      <c r="E17" s="48">
        <v>308</v>
      </c>
      <c r="F17" s="48" t="s">
        <v>390</v>
      </c>
      <c r="G17" s="48" t="s">
        <v>1014</v>
      </c>
      <c r="H17" s="49">
        <v>0.55208333333333337</v>
      </c>
      <c r="I17" s="48">
        <v>120</v>
      </c>
      <c r="J17" s="50" t="s">
        <v>425</v>
      </c>
      <c r="K17" s="48">
        <v>113</v>
      </c>
      <c r="L17" s="50" t="s">
        <v>418</v>
      </c>
    </row>
    <row r="18" spans="1:12" ht="20.399999999999999" x14ac:dyDescent="0.3">
      <c r="A18" t="s">
        <v>1006</v>
      </c>
      <c r="B18" s="46" t="s">
        <v>62</v>
      </c>
      <c r="C18" s="47" t="s">
        <v>995</v>
      </c>
      <c r="D18" s="48" t="s">
        <v>56</v>
      </c>
      <c r="E18" s="48">
        <v>317</v>
      </c>
      <c r="F18" s="48" t="s">
        <v>399</v>
      </c>
      <c r="G18" s="48" t="s">
        <v>1014</v>
      </c>
      <c r="H18" s="49">
        <v>0.64583333333333337</v>
      </c>
      <c r="I18" s="48">
        <v>104</v>
      </c>
      <c r="J18" s="50" t="s">
        <v>409</v>
      </c>
      <c r="K18" s="48">
        <v>114</v>
      </c>
      <c r="L18" s="50" t="s">
        <v>419</v>
      </c>
    </row>
    <row r="19" spans="1:12" ht="20.399999999999999" x14ac:dyDescent="0.3">
      <c r="A19" t="s">
        <v>1006</v>
      </c>
      <c r="B19" s="46" t="s">
        <v>141</v>
      </c>
      <c r="C19" s="47" t="s">
        <v>1013</v>
      </c>
      <c r="D19" s="48" t="s">
        <v>61</v>
      </c>
      <c r="E19" s="48">
        <v>312</v>
      </c>
      <c r="F19" s="48" t="s">
        <v>395</v>
      </c>
      <c r="G19" s="48" t="s">
        <v>1015</v>
      </c>
      <c r="H19" s="49">
        <v>0.625</v>
      </c>
      <c r="I19" s="48">
        <v>122</v>
      </c>
      <c r="J19" s="50" t="s">
        <v>427</v>
      </c>
      <c r="K19" s="48">
        <v>119</v>
      </c>
      <c r="L19" s="50" t="s">
        <v>424</v>
      </c>
    </row>
    <row r="20" spans="1:12" ht="20.399999999999999" x14ac:dyDescent="0.3">
      <c r="A20" t="s">
        <v>1016</v>
      </c>
      <c r="B20" s="46" t="s">
        <v>1</v>
      </c>
      <c r="C20" s="47" t="s">
        <v>1000</v>
      </c>
      <c r="D20" s="48" t="s">
        <v>58</v>
      </c>
      <c r="E20" s="48">
        <v>304</v>
      </c>
      <c r="F20" s="48" t="s">
        <v>384</v>
      </c>
      <c r="G20" s="48" t="s">
        <v>1017</v>
      </c>
      <c r="H20" s="49">
        <v>0.83333333333333337</v>
      </c>
      <c r="I20" s="48">
        <v>102</v>
      </c>
      <c r="J20" s="50" t="s">
        <v>407</v>
      </c>
      <c r="K20" s="48">
        <v>123</v>
      </c>
      <c r="L20" s="50" t="s">
        <v>428</v>
      </c>
    </row>
    <row r="21" spans="1:12" ht="20.399999999999999" x14ac:dyDescent="0.3">
      <c r="A21" t="s">
        <v>1016</v>
      </c>
      <c r="B21" s="48" t="s">
        <v>56</v>
      </c>
      <c r="C21" s="51" t="s">
        <v>1003</v>
      </c>
      <c r="D21" s="48" t="s">
        <v>59</v>
      </c>
      <c r="E21" s="48">
        <v>311</v>
      </c>
      <c r="F21" s="48" t="s">
        <v>393</v>
      </c>
      <c r="G21" s="48" t="s">
        <v>1018</v>
      </c>
      <c r="H21" s="49">
        <v>0.54166666666666663</v>
      </c>
      <c r="I21" s="48">
        <v>115</v>
      </c>
      <c r="J21" s="50" t="s">
        <v>420</v>
      </c>
      <c r="K21" s="48">
        <v>106</v>
      </c>
      <c r="L21" s="50" t="s">
        <v>411</v>
      </c>
    </row>
    <row r="22" spans="1:12" ht="20.399999999999999" x14ac:dyDescent="0.3">
      <c r="A22" t="s">
        <v>1016</v>
      </c>
      <c r="B22" s="46" t="s">
        <v>53</v>
      </c>
      <c r="C22" s="47" t="s">
        <v>995</v>
      </c>
      <c r="D22" s="48" t="s">
        <v>141</v>
      </c>
      <c r="E22" s="48">
        <v>302</v>
      </c>
      <c r="F22" s="48" t="s">
        <v>381</v>
      </c>
      <c r="G22" s="48" t="s">
        <v>1018</v>
      </c>
      <c r="H22" s="49">
        <v>0.625</v>
      </c>
      <c r="I22" s="48">
        <v>114</v>
      </c>
      <c r="J22" s="50" t="s">
        <v>419</v>
      </c>
      <c r="K22" s="48">
        <v>119</v>
      </c>
      <c r="L22" s="50" t="s">
        <v>424</v>
      </c>
    </row>
    <row r="23" spans="1:12" ht="20.399999999999999" x14ac:dyDescent="0.3">
      <c r="A23" t="s">
        <v>1016</v>
      </c>
      <c r="B23" s="48" t="s">
        <v>60</v>
      </c>
      <c r="C23" s="47" t="s">
        <v>1007</v>
      </c>
      <c r="D23" s="46" t="s">
        <v>68</v>
      </c>
      <c r="E23" s="48">
        <v>316</v>
      </c>
      <c r="F23" s="48" t="s">
        <v>398</v>
      </c>
      <c r="G23" s="48" t="s">
        <v>1018</v>
      </c>
      <c r="H23" s="49">
        <v>0.64583333333333337</v>
      </c>
      <c r="I23" s="48">
        <v>109</v>
      </c>
      <c r="J23" s="50" t="s">
        <v>414</v>
      </c>
      <c r="K23" s="48">
        <v>107</v>
      </c>
      <c r="L23" s="50" t="s">
        <v>412</v>
      </c>
    </row>
    <row r="24" spans="1:12" ht="20.399999999999999" x14ac:dyDescent="0.3">
      <c r="A24" t="s">
        <v>1016</v>
      </c>
      <c r="B24" s="48" t="s">
        <v>55</v>
      </c>
      <c r="C24" s="52" t="s">
        <v>1019</v>
      </c>
      <c r="D24" s="46" t="s">
        <v>62</v>
      </c>
      <c r="E24" s="48">
        <v>317</v>
      </c>
      <c r="F24" s="48" t="s">
        <v>399</v>
      </c>
      <c r="G24" s="48" t="s">
        <v>1018</v>
      </c>
      <c r="H24" s="49">
        <v>0.79166666666666663</v>
      </c>
      <c r="I24" s="48">
        <v>108</v>
      </c>
      <c r="J24" s="50" t="s">
        <v>413</v>
      </c>
      <c r="K24" s="48">
        <v>110</v>
      </c>
      <c r="L24" s="50" t="s">
        <v>415</v>
      </c>
    </row>
    <row r="25" spans="1:12" ht="20.399999999999999" x14ac:dyDescent="0.3">
      <c r="A25" t="s">
        <v>1016</v>
      </c>
      <c r="B25" s="48" t="s">
        <v>61</v>
      </c>
      <c r="C25" s="47" t="s">
        <v>1019</v>
      </c>
      <c r="D25" s="46" t="s">
        <v>0</v>
      </c>
      <c r="E25" s="48">
        <v>309</v>
      </c>
      <c r="F25" s="48" t="s">
        <v>391</v>
      </c>
      <c r="G25" s="48" t="s">
        <v>1020</v>
      </c>
      <c r="H25" s="49">
        <v>0.54166666666666663</v>
      </c>
      <c r="I25" s="48">
        <v>105</v>
      </c>
      <c r="J25" s="50" t="s">
        <v>410</v>
      </c>
      <c r="K25" s="48">
        <v>101</v>
      </c>
      <c r="L25" s="50" t="s">
        <v>384</v>
      </c>
    </row>
    <row r="26" spans="1:12" ht="20.399999999999999" x14ac:dyDescent="0.3">
      <c r="A26" t="s">
        <v>1016</v>
      </c>
      <c r="B26" s="46" t="s">
        <v>997</v>
      </c>
      <c r="C26" s="47" t="s">
        <v>995</v>
      </c>
      <c r="D26" s="48" t="s">
        <v>11</v>
      </c>
      <c r="E26" s="48">
        <v>310</v>
      </c>
      <c r="F26" s="48" t="s">
        <v>392</v>
      </c>
      <c r="G26" s="48" t="s">
        <v>1020</v>
      </c>
      <c r="H26" s="49">
        <v>0.79166666666666663</v>
      </c>
      <c r="I26" s="48">
        <v>118</v>
      </c>
      <c r="J26" s="50" t="s">
        <v>423</v>
      </c>
      <c r="K26" s="48">
        <v>122</v>
      </c>
      <c r="L26" s="50" t="s">
        <v>427</v>
      </c>
    </row>
    <row r="27" spans="1:12" ht="30.6" x14ac:dyDescent="0.3">
      <c r="A27" t="s">
        <v>1016</v>
      </c>
      <c r="B27" s="48" t="s">
        <v>57</v>
      </c>
      <c r="C27" s="47" t="s">
        <v>1021</v>
      </c>
      <c r="D27" s="46" t="s">
        <v>140</v>
      </c>
      <c r="E27" s="48">
        <v>318</v>
      </c>
      <c r="F27" s="48" t="s">
        <v>400</v>
      </c>
      <c r="G27" s="48" t="s">
        <v>1022</v>
      </c>
      <c r="H27" s="49">
        <v>0.75</v>
      </c>
      <c r="I27" s="48">
        <v>116</v>
      </c>
      <c r="J27" s="50" t="s">
        <v>421</v>
      </c>
      <c r="K27" s="48">
        <v>112</v>
      </c>
      <c r="L27" s="50" t="s">
        <v>417</v>
      </c>
    </row>
    <row r="28" spans="1:12" x14ac:dyDescent="0.3">
      <c r="A28" s="53" t="s">
        <v>1016</v>
      </c>
      <c r="B28" s="54" t="s">
        <v>6</v>
      </c>
      <c r="C28" s="55"/>
      <c r="D28" s="54" t="s">
        <v>63</v>
      </c>
      <c r="E28" s="54">
        <v>302</v>
      </c>
      <c r="F28" s="54" t="s">
        <v>381</v>
      </c>
      <c r="G28" s="54" t="s">
        <v>1023</v>
      </c>
      <c r="H28" s="56">
        <v>0.79166666666666663</v>
      </c>
      <c r="I28" s="54"/>
      <c r="J28" s="57"/>
      <c r="K28" s="54"/>
      <c r="L28" s="57"/>
    </row>
    <row r="29" spans="1:12" x14ac:dyDescent="0.3">
      <c r="A29" t="s">
        <v>1024</v>
      </c>
      <c r="B29" s="48" t="s">
        <v>0</v>
      </c>
      <c r="C29" s="51" t="s">
        <v>1001</v>
      </c>
      <c r="D29" s="48" t="s">
        <v>53</v>
      </c>
      <c r="E29" s="48">
        <v>315</v>
      </c>
      <c r="F29" s="48" t="s">
        <v>397</v>
      </c>
      <c r="G29" s="48" t="s">
        <v>1025</v>
      </c>
      <c r="H29" s="49">
        <v>0.64583333333333337</v>
      </c>
      <c r="I29" s="48">
        <v>113</v>
      </c>
      <c r="J29" s="50" t="s">
        <v>418</v>
      </c>
      <c r="K29" s="48">
        <v>121</v>
      </c>
      <c r="L29" s="50" t="s">
        <v>426</v>
      </c>
    </row>
    <row r="30" spans="1:12" ht="20.399999999999999" x14ac:dyDescent="0.3">
      <c r="A30" t="s">
        <v>1024</v>
      </c>
      <c r="B30" s="46" t="s">
        <v>62</v>
      </c>
      <c r="C30" s="47" t="s">
        <v>1026</v>
      </c>
      <c r="D30" s="48" t="s">
        <v>6</v>
      </c>
      <c r="E30" s="48">
        <v>317</v>
      </c>
      <c r="F30" s="48" t="s">
        <v>399</v>
      </c>
      <c r="G30" s="48" t="s">
        <v>1027</v>
      </c>
      <c r="H30" s="49">
        <v>0.625</v>
      </c>
      <c r="I30" s="48">
        <v>115</v>
      </c>
      <c r="J30" s="50" t="s">
        <v>420</v>
      </c>
      <c r="K30" s="48">
        <v>122</v>
      </c>
      <c r="L30" s="50" t="s">
        <v>427</v>
      </c>
    </row>
    <row r="31" spans="1:12" ht="20.399999999999999" x14ac:dyDescent="0.3">
      <c r="A31" t="s">
        <v>1024</v>
      </c>
      <c r="B31" s="48" t="s">
        <v>140</v>
      </c>
      <c r="C31" s="51" t="s">
        <v>1003</v>
      </c>
      <c r="D31" s="48" t="s">
        <v>54</v>
      </c>
      <c r="E31" s="48">
        <v>317</v>
      </c>
      <c r="F31" s="48" t="s">
        <v>399</v>
      </c>
      <c r="G31" s="48" t="s">
        <v>1028</v>
      </c>
      <c r="H31" s="49">
        <v>0.54166666666666663</v>
      </c>
      <c r="I31" s="48">
        <v>122</v>
      </c>
      <c r="J31" s="50" t="s">
        <v>427</v>
      </c>
      <c r="K31" s="48">
        <v>115</v>
      </c>
      <c r="L31" s="50" t="s">
        <v>420</v>
      </c>
    </row>
    <row r="32" spans="1:12" ht="20.399999999999999" x14ac:dyDescent="0.3">
      <c r="A32" t="s">
        <v>1024</v>
      </c>
      <c r="B32" s="46" t="s">
        <v>11</v>
      </c>
      <c r="C32" s="47" t="s">
        <v>1029</v>
      </c>
      <c r="D32" s="48" t="s">
        <v>57</v>
      </c>
      <c r="E32" s="48">
        <v>307</v>
      </c>
      <c r="F32" s="48" t="s">
        <v>389</v>
      </c>
      <c r="G32" s="48" t="s">
        <v>1028</v>
      </c>
      <c r="H32" s="49">
        <v>0.64583333333333337</v>
      </c>
      <c r="I32" s="48">
        <v>124</v>
      </c>
      <c r="J32" s="50" t="s">
        <v>429</v>
      </c>
      <c r="K32" s="48">
        <v>107</v>
      </c>
      <c r="L32" s="50" t="s">
        <v>412</v>
      </c>
    </row>
    <row r="33" spans="1:12" ht="20.399999999999999" x14ac:dyDescent="0.3">
      <c r="A33" t="s">
        <v>1024</v>
      </c>
      <c r="B33" s="48" t="s">
        <v>68</v>
      </c>
      <c r="C33" s="52" t="s">
        <v>1021</v>
      </c>
      <c r="D33" s="46" t="s">
        <v>1</v>
      </c>
      <c r="E33" s="48">
        <v>305</v>
      </c>
      <c r="F33" s="48" t="s">
        <v>386</v>
      </c>
      <c r="G33" s="48" t="s">
        <v>1028</v>
      </c>
      <c r="H33" s="49">
        <v>0.83333333333333337</v>
      </c>
      <c r="I33" s="48">
        <v>118</v>
      </c>
      <c r="J33" s="50" t="s">
        <v>423</v>
      </c>
      <c r="K33" s="48">
        <v>110</v>
      </c>
      <c r="L33" s="50" t="s">
        <v>415</v>
      </c>
    </row>
    <row r="34" spans="1:12" ht="20.399999999999999" x14ac:dyDescent="0.3">
      <c r="A34" t="s">
        <v>1024</v>
      </c>
      <c r="B34" s="48" t="s">
        <v>141</v>
      </c>
      <c r="C34" s="52" t="s">
        <v>1003</v>
      </c>
      <c r="D34" s="48" t="s">
        <v>60</v>
      </c>
      <c r="E34" s="48">
        <v>312</v>
      </c>
      <c r="F34" s="48" t="s">
        <v>395</v>
      </c>
      <c r="G34" s="48" t="s">
        <v>1030</v>
      </c>
      <c r="H34" s="49">
        <v>0.54166666666666663</v>
      </c>
      <c r="I34" s="48">
        <v>112</v>
      </c>
      <c r="J34" s="50" t="s">
        <v>417</v>
      </c>
      <c r="K34" s="48">
        <v>105</v>
      </c>
      <c r="L34" s="50" t="s">
        <v>410</v>
      </c>
    </row>
    <row r="35" spans="1:12" ht="20.399999999999999" x14ac:dyDescent="0.3">
      <c r="A35" t="s">
        <v>1024</v>
      </c>
      <c r="B35" s="46" t="s">
        <v>63</v>
      </c>
      <c r="C35" s="47" t="s">
        <v>1031</v>
      </c>
      <c r="D35" s="48" t="s">
        <v>61</v>
      </c>
      <c r="E35" s="48">
        <v>301</v>
      </c>
      <c r="F35" s="48" t="s">
        <v>379</v>
      </c>
      <c r="G35" s="48" t="s">
        <v>1030</v>
      </c>
      <c r="H35" s="49">
        <v>0.75</v>
      </c>
      <c r="I35" s="48">
        <v>109</v>
      </c>
      <c r="J35" s="50" t="s">
        <v>414</v>
      </c>
      <c r="K35" s="48">
        <v>113</v>
      </c>
      <c r="L35" s="50" t="s">
        <v>418</v>
      </c>
    </row>
    <row r="36" spans="1:12" x14ac:dyDescent="0.3">
      <c r="A36" t="s">
        <v>1024</v>
      </c>
      <c r="B36" s="48" t="s">
        <v>59</v>
      </c>
      <c r="C36" s="51" t="s">
        <v>1032</v>
      </c>
      <c r="D36" s="48" t="s">
        <v>55</v>
      </c>
      <c r="E36" s="48">
        <v>314</v>
      </c>
      <c r="F36" s="48" t="s">
        <v>59</v>
      </c>
      <c r="G36" s="48" t="s">
        <v>1033</v>
      </c>
      <c r="H36" s="49">
        <v>0.625</v>
      </c>
      <c r="I36" s="48">
        <v>106</v>
      </c>
      <c r="J36" s="50" t="s">
        <v>411</v>
      </c>
      <c r="K36" s="48">
        <v>104</v>
      </c>
      <c r="L36" s="50" t="s">
        <v>409</v>
      </c>
    </row>
    <row r="37" spans="1:12" ht="20.399999999999999" x14ac:dyDescent="0.3">
      <c r="A37" s="53" t="s">
        <v>1024</v>
      </c>
      <c r="B37" s="54" t="s">
        <v>58</v>
      </c>
      <c r="C37" s="55"/>
      <c r="D37" s="54" t="s">
        <v>997</v>
      </c>
      <c r="E37" s="54">
        <v>303</v>
      </c>
      <c r="F37" s="54" t="s">
        <v>383</v>
      </c>
      <c r="G37" s="54" t="s">
        <v>1034</v>
      </c>
      <c r="H37" s="56">
        <v>0.625</v>
      </c>
      <c r="I37" s="54"/>
      <c r="J37" s="58"/>
      <c r="K37" s="54"/>
      <c r="L37" s="58"/>
    </row>
    <row r="38" spans="1:12" ht="20.399999999999999" x14ac:dyDescent="0.3">
      <c r="A38" t="s">
        <v>1035</v>
      </c>
      <c r="B38" s="48" t="s">
        <v>61</v>
      </c>
      <c r="C38" s="51" t="s">
        <v>1032</v>
      </c>
      <c r="D38" s="48" t="s">
        <v>62</v>
      </c>
      <c r="E38" s="48">
        <v>309</v>
      </c>
      <c r="F38" s="48" t="s">
        <v>391</v>
      </c>
      <c r="G38" s="48" t="s">
        <v>1036</v>
      </c>
      <c r="H38" s="49">
        <v>0.54166666666666663</v>
      </c>
      <c r="I38" s="48">
        <v>110</v>
      </c>
      <c r="J38" s="50" t="s">
        <v>415</v>
      </c>
      <c r="K38" s="48">
        <v>101</v>
      </c>
      <c r="L38" s="50" t="s">
        <v>384</v>
      </c>
    </row>
    <row r="39" spans="1:12" ht="20.399999999999999" x14ac:dyDescent="0.3">
      <c r="A39" t="s">
        <v>1035</v>
      </c>
      <c r="B39" s="46" t="s">
        <v>1</v>
      </c>
      <c r="C39" s="47" t="s">
        <v>1026</v>
      </c>
      <c r="D39" s="48" t="s">
        <v>141</v>
      </c>
      <c r="E39" s="48">
        <v>304</v>
      </c>
      <c r="F39" s="48" t="s">
        <v>384</v>
      </c>
      <c r="G39" s="48" t="s">
        <v>1036</v>
      </c>
      <c r="H39" s="49">
        <v>0.83333333333333337</v>
      </c>
      <c r="I39" s="48">
        <v>116</v>
      </c>
      <c r="J39" s="50" t="s">
        <v>421</v>
      </c>
      <c r="K39" s="48">
        <v>115</v>
      </c>
      <c r="L39" s="50" t="s">
        <v>420</v>
      </c>
    </row>
    <row r="40" spans="1:12" ht="20.399999999999999" x14ac:dyDescent="0.3">
      <c r="A40" t="s">
        <v>1035</v>
      </c>
      <c r="B40" s="48" t="s">
        <v>54</v>
      </c>
      <c r="C40" s="51" t="s">
        <v>1032</v>
      </c>
      <c r="D40" s="48" t="s">
        <v>11</v>
      </c>
      <c r="E40" s="48">
        <v>311</v>
      </c>
      <c r="F40" s="48" t="s">
        <v>393</v>
      </c>
      <c r="G40" s="48" t="s">
        <v>1037</v>
      </c>
      <c r="H40" s="49">
        <v>0.54166666666666663</v>
      </c>
      <c r="I40" s="48">
        <v>104</v>
      </c>
      <c r="J40" s="50" t="s">
        <v>409</v>
      </c>
      <c r="K40" s="48">
        <v>112</v>
      </c>
      <c r="L40" s="50" t="s">
        <v>417</v>
      </c>
    </row>
    <row r="41" spans="1:12" ht="20.399999999999999" x14ac:dyDescent="0.3">
      <c r="A41" t="s">
        <v>1035</v>
      </c>
      <c r="B41" s="46" t="s">
        <v>60</v>
      </c>
      <c r="C41" s="47" t="s">
        <v>995</v>
      </c>
      <c r="D41" s="48" t="s">
        <v>0</v>
      </c>
      <c r="E41" s="48">
        <v>316</v>
      </c>
      <c r="F41" s="48" t="s">
        <v>398</v>
      </c>
      <c r="G41" s="48" t="s">
        <v>1037</v>
      </c>
      <c r="H41" s="49">
        <v>0.64583333333333337</v>
      </c>
      <c r="I41" s="48">
        <v>123</v>
      </c>
      <c r="J41" s="50" t="s">
        <v>428</v>
      </c>
      <c r="K41" s="48">
        <v>111</v>
      </c>
      <c r="L41" s="50" t="s">
        <v>416</v>
      </c>
    </row>
    <row r="42" spans="1:12" ht="20.399999999999999" x14ac:dyDescent="0.3">
      <c r="A42" t="s">
        <v>1035</v>
      </c>
      <c r="B42" s="46" t="s">
        <v>997</v>
      </c>
      <c r="C42" s="47" t="s">
        <v>1000</v>
      </c>
      <c r="D42" s="48" t="s">
        <v>68</v>
      </c>
      <c r="E42" s="48">
        <v>310</v>
      </c>
      <c r="F42" s="48" t="s">
        <v>392</v>
      </c>
      <c r="G42" s="48" t="s">
        <v>1037</v>
      </c>
      <c r="H42" s="49">
        <v>0.75</v>
      </c>
      <c r="I42" s="48">
        <v>103</v>
      </c>
      <c r="J42" s="50" t="s">
        <v>408</v>
      </c>
      <c r="K42" s="48">
        <v>107</v>
      </c>
      <c r="L42" s="50" t="s">
        <v>412</v>
      </c>
    </row>
    <row r="43" spans="1:12" ht="20.399999999999999" x14ac:dyDescent="0.3">
      <c r="A43" t="s">
        <v>1035</v>
      </c>
      <c r="B43" s="48" t="s">
        <v>53</v>
      </c>
      <c r="C43" s="52" t="s">
        <v>1038</v>
      </c>
      <c r="D43" s="46" t="s">
        <v>63</v>
      </c>
      <c r="E43" s="48">
        <v>305</v>
      </c>
      <c r="F43" s="48" t="s">
        <v>386</v>
      </c>
      <c r="G43" s="48" t="s">
        <v>1039</v>
      </c>
      <c r="H43" s="49">
        <v>0.625</v>
      </c>
      <c r="I43" s="48">
        <v>120</v>
      </c>
      <c r="J43" s="50" t="s">
        <v>425</v>
      </c>
      <c r="K43" s="48">
        <v>122</v>
      </c>
      <c r="L43" s="50" t="s">
        <v>427</v>
      </c>
    </row>
    <row r="44" spans="1:12" ht="20.399999999999999" x14ac:dyDescent="0.3">
      <c r="A44" t="s">
        <v>1035</v>
      </c>
      <c r="B44" s="46" t="s">
        <v>55</v>
      </c>
      <c r="C44" s="47" t="s">
        <v>1013</v>
      </c>
      <c r="D44" s="48" t="s">
        <v>56</v>
      </c>
      <c r="E44" s="48">
        <v>317</v>
      </c>
      <c r="F44" s="48" t="s">
        <v>399</v>
      </c>
      <c r="G44" s="48" t="s">
        <v>1039</v>
      </c>
      <c r="H44" s="49">
        <v>0.8125</v>
      </c>
      <c r="I44" s="48">
        <v>121</v>
      </c>
      <c r="J44" s="50" t="s">
        <v>426</v>
      </c>
      <c r="K44" s="48">
        <v>108</v>
      </c>
      <c r="L44" s="50" t="s">
        <v>413</v>
      </c>
    </row>
    <row r="45" spans="1:12" ht="20.399999999999999" x14ac:dyDescent="0.3">
      <c r="A45" t="s">
        <v>1035</v>
      </c>
      <c r="B45" s="46" t="s">
        <v>6</v>
      </c>
      <c r="C45" s="47" t="s">
        <v>995</v>
      </c>
      <c r="D45" s="48" t="s">
        <v>59</v>
      </c>
      <c r="E45" s="48">
        <v>307</v>
      </c>
      <c r="F45" s="48" t="s">
        <v>389</v>
      </c>
      <c r="G45" s="48" t="s">
        <v>1040</v>
      </c>
      <c r="H45" s="49">
        <v>0.625</v>
      </c>
      <c r="I45" s="48">
        <v>109</v>
      </c>
      <c r="J45" s="50" t="s">
        <v>414</v>
      </c>
      <c r="K45" s="48">
        <v>113</v>
      </c>
      <c r="L45" s="50" t="s">
        <v>418</v>
      </c>
    </row>
    <row r="46" spans="1:12" ht="30.6" x14ac:dyDescent="0.3">
      <c r="A46" t="s">
        <v>1035</v>
      </c>
      <c r="B46" s="46" t="s">
        <v>57</v>
      </c>
      <c r="C46" s="47" t="s">
        <v>1026</v>
      </c>
      <c r="D46" s="48" t="s">
        <v>58</v>
      </c>
      <c r="E46" s="48">
        <v>318</v>
      </c>
      <c r="F46" s="48" t="s">
        <v>400</v>
      </c>
      <c r="G46" s="48" t="s">
        <v>1040</v>
      </c>
      <c r="H46" s="49">
        <v>0.75</v>
      </c>
      <c r="I46" s="48">
        <v>106</v>
      </c>
      <c r="J46" s="50" t="s">
        <v>411</v>
      </c>
      <c r="K46" s="48">
        <v>118</v>
      </c>
      <c r="L46" s="50" t="s">
        <v>423</v>
      </c>
    </row>
    <row r="47" spans="1:12" ht="20.399999999999999" x14ac:dyDescent="0.3">
      <c r="A47" t="s">
        <v>1041</v>
      </c>
      <c r="B47" s="48" t="s">
        <v>56</v>
      </c>
      <c r="C47" s="51" t="s">
        <v>1001</v>
      </c>
      <c r="D47" s="48" t="s">
        <v>6</v>
      </c>
      <c r="E47" s="48">
        <v>311</v>
      </c>
      <c r="F47" s="48" t="s">
        <v>393</v>
      </c>
      <c r="G47" s="48" t="s">
        <v>1042</v>
      </c>
      <c r="H47" s="49">
        <v>0.54166666666666663</v>
      </c>
      <c r="I47" s="48">
        <v>123</v>
      </c>
      <c r="J47" s="50" t="s">
        <v>428</v>
      </c>
      <c r="K47" s="48">
        <v>113</v>
      </c>
      <c r="L47" s="50" t="s">
        <v>418</v>
      </c>
    </row>
    <row r="48" spans="1:12" ht="20.399999999999999" x14ac:dyDescent="0.3">
      <c r="A48" t="s">
        <v>1041</v>
      </c>
      <c r="B48" s="48" t="s">
        <v>141</v>
      </c>
      <c r="C48" s="47" t="s">
        <v>1019</v>
      </c>
      <c r="D48" s="46" t="s">
        <v>997</v>
      </c>
      <c r="E48" s="48">
        <v>312</v>
      </c>
      <c r="F48" s="48" t="s">
        <v>395</v>
      </c>
      <c r="G48" s="48" t="s">
        <v>1042</v>
      </c>
      <c r="H48" s="49">
        <v>0.64583333333333337</v>
      </c>
      <c r="I48" s="48">
        <v>108</v>
      </c>
      <c r="J48" s="50" t="s">
        <v>413</v>
      </c>
      <c r="K48" s="48">
        <v>116</v>
      </c>
      <c r="L48" s="50" t="s">
        <v>421</v>
      </c>
    </row>
    <row r="49" spans="1:12" ht="20.399999999999999" x14ac:dyDescent="0.3">
      <c r="A49" t="s">
        <v>1041</v>
      </c>
      <c r="B49" s="48" t="s">
        <v>11</v>
      </c>
      <c r="C49" s="47" t="s">
        <v>1043</v>
      </c>
      <c r="D49" s="46" t="s">
        <v>140</v>
      </c>
      <c r="E49" s="48">
        <v>307</v>
      </c>
      <c r="F49" s="48" t="s">
        <v>389</v>
      </c>
      <c r="G49" s="48" t="s">
        <v>1044</v>
      </c>
      <c r="H49" s="49">
        <v>0.64583333333333337</v>
      </c>
      <c r="I49" s="48">
        <v>111</v>
      </c>
      <c r="J49" s="50" t="s">
        <v>416</v>
      </c>
      <c r="K49" s="48">
        <v>109</v>
      </c>
      <c r="L49" s="50" t="s">
        <v>414</v>
      </c>
    </row>
    <row r="50" spans="1:12" ht="20.399999999999999" x14ac:dyDescent="0.3">
      <c r="A50" t="s">
        <v>1041</v>
      </c>
      <c r="B50" s="46" t="s">
        <v>63</v>
      </c>
      <c r="C50" s="47" t="s">
        <v>1012</v>
      </c>
      <c r="D50" s="48" t="s">
        <v>60</v>
      </c>
      <c r="E50" s="48">
        <v>301</v>
      </c>
      <c r="F50" s="48" t="s">
        <v>379</v>
      </c>
      <c r="G50" s="48" t="s">
        <v>1044</v>
      </c>
      <c r="H50" s="49">
        <v>0.83333333333333337</v>
      </c>
      <c r="I50" s="48">
        <v>102</v>
      </c>
      <c r="J50" s="50" t="s">
        <v>407</v>
      </c>
      <c r="K50" s="48">
        <v>121</v>
      </c>
      <c r="L50" s="50" t="s">
        <v>426</v>
      </c>
    </row>
    <row r="51" spans="1:12" ht="20.399999999999999" x14ac:dyDescent="0.3">
      <c r="A51" t="s">
        <v>1041</v>
      </c>
      <c r="B51" s="46" t="s">
        <v>0</v>
      </c>
      <c r="C51" s="47" t="s">
        <v>998</v>
      </c>
      <c r="D51" s="48" t="s">
        <v>1</v>
      </c>
      <c r="E51" s="48">
        <v>315</v>
      </c>
      <c r="F51" s="48" t="s">
        <v>397</v>
      </c>
      <c r="G51" s="48" t="s">
        <v>1045</v>
      </c>
      <c r="H51" s="49">
        <v>0.54166666666666663</v>
      </c>
      <c r="I51" s="48">
        <v>117</v>
      </c>
      <c r="J51" s="50" t="s">
        <v>422</v>
      </c>
      <c r="K51" s="48">
        <v>101</v>
      </c>
      <c r="L51" s="50" t="s">
        <v>384</v>
      </c>
    </row>
    <row r="52" spans="1:12" ht="20.399999999999999" x14ac:dyDescent="0.3">
      <c r="A52" t="s">
        <v>1041</v>
      </c>
      <c r="B52" s="46" t="s">
        <v>68</v>
      </c>
      <c r="C52" s="47" t="s">
        <v>1046</v>
      </c>
      <c r="D52" s="48" t="s">
        <v>57</v>
      </c>
      <c r="E52" s="48">
        <v>306</v>
      </c>
      <c r="F52" s="48" t="s">
        <v>387</v>
      </c>
      <c r="G52" s="48" t="s">
        <v>1045</v>
      </c>
      <c r="H52" s="49">
        <v>0.64583333333333337</v>
      </c>
      <c r="I52" s="48">
        <v>105</v>
      </c>
      <c r="J52" s="50" t="s">
        <v>410</v>
      </c>
      <c r="K52" s="48">
        <v>123</v>
      </c>
      <c r="L52" s="50" t="s">
        <v>428</v>
      </c>
    </row>
    <row r="53" spans="1:12" ht="20.399999999999999" x14ac:dyDescent="0.3">
      <c r="A53" t="s">
        <v>1041</v>
      </c>
      <c r="B53" s="46" t="s">
        <v>62</v>
      </c>
      <c r="C53" s="47" t="s">
        <v>1031</v>
      </c>
      <c r="D53" s="48" t="s">
        <v>53</v>
      </c>
      <c r="E53" s="48">
        <v>317</v>
      </c>
      <c r="F53" s="48" t="s">
        <v>399</v>
      </c>
      <c r="G53" s="48" t="s">
        <v>1045</v>
      </c>
      <c r="H53" s="49">
        <v>0.75</v>
      </c>
      <c r="I53" s="48">
        <v>122</v>
      </c>
      <c r="J53" s="50" t="s">
        <v>427</v>
      </c>
      <c r="K53" s="48">
        <v>106</v>
      </c>
      <c r="L53" s="50" t="s">
        <v>411</v>
      </c>
    </row>
    <row r="54" spans="1:12" ht="20.399999999999999" x14ac:dyDescent="0.3">
      <c r="A54" t="s">
        <v>1041</v>
      </c>
      <c r="B54" s="46" t="s">
        <v>59</v>
      </c>
      <c r="C54" s="47" t="s">
        <v>1012</v>
      </c>
      <c r="D54" s="48" t="s">
        <v>61</v>
      </c>
      <c r="E54" s="48">
        <v>314</v>
      </c>
      <c r="F54" s="48" t="s">
        <v>59</v>
      </c>
      <c r="G54" s="48" t="s">
        <v>1047</v>
      </c>
      <c r="H54" s="49">
        <v>0.54166666666666663</v>
      </c>
      <c r="I54" s="48">
        <v>118</v>
      </c>
      <c r="J54" s="50" t="s">
        <v>423</v>
      </c>
      <c r="K54" s="48">
        <v>108</v>
      </c>
      <c r="L54" s="50" t="s">
        <v>413</v>
      </c>
    </row>
    <row r="55" spans="1:12" ht="20.399999999999999" x14ac:dyDescent="0.3">
      <c r="A55" t="s">
        <v>1041</v>
      </c>
      <c r="B55" s="46" t="s">
        <v>58</v>
      </c>
      <c r="C55" s="47" t="s">
        <v>1048</v>
      </c>
      <c r="D55" s="48" t="s">
        <v>54</v>
      </c>
      <c r="E55" s="48">
        <v>303</v>
      </c>
      <c r="F55" s="48" t="s">
        <v>383</v>
      </c>
      <c r="G55" s="48" t="s">
        <v>1047</v>
      </c>
      <c r="H55" s="49">
        <v>0.64583333333333337</v>
      </c>
      <c r="I55" s="48">
        <v>113</v>
      </c>
      <c r="J55" s="50" t="s">
        <v>418</v>
      </c>
      <c r="K55" s="48">
        <v>116</v>
      </c>
      <c r="L55" s="50" t="s">
        <v>421</v>
      </c>
    </row>
    <row r="56" spans="1:12" ht="30.6" x14ac:dyDescent="0.3">
      <c r="A56" t="s">
        <v>1049</v>
      </c>
      <c r="B56" s="48" t="s">
        <v>57</v>
      </c>
      <c r="C56" s="51" t="s">
        <v>1003</v>
      </c>
      <c r="D56" s="48" t="s">
        <v>141</v>
      </c>
      <c r="E56" s="48">
        <v>318</v>
      </c>
      <c r="F56" s="48" t="s">
        <v>400</v>
      </c>
      <c r="G56" s="48" t="s">
        <v>1050</v>
      </c>
      <c r="H56" s="49">
        <v>0.72916666666666663</v>
      </c>
      <c r="I56" s="48">
        <v>123</v>
      </c>
      <c r="J56" s="50" t="s">
        <v>428</v>
      </c>
      <c r="K56" s="48">
        <v>121</v>
      </c>
      <c r="L56" s="50" t="s">
        <v>426</v>
      </c>
    </row>
    <row r="57" spans="1:12" ht="20.399999999999999" x14ac:dyDescent="0.3">
      <c r="A57" t="s">
        <v>1049</v>
      </c>
      <c r="B57" s="48" t="s">
        <v>60</v>
      </c>
      <c r="C57" s="47" t="s">
        <v>1051</v>
      </c>
      <c r="D57" s="46" t="s">
        <v>62</v>
      </c>
      <c r="E57" s="48">
        <v>316</v>
      </c>
      <c r="F57" s="48" t="s">
        <v>398</v>
      </c>
      <c r="G57" s="48" t="s">
        <v>1050</v>
      </c>
      <c r="H57" s="49">
        <v>0.83333333333333337</v>
      </c>
      <c r="I57" s="48">
        <v>112</v>
      </c>
      <c r="J57" s="50" t="s">
        <v>417</v>
      </c>
      <c r="K57" s="48">
        <v>108</v>
      </c>
      <c r="L57" s="50" t="s">
        <v>413</v>
      </c>
    </row>
    <row r="58" spans="1:12" ht="20.399999999999999" x14ac:dyDescent="0.3">
      <c r="A58" t="s">
        <v>1049</v>
      </c>
      <c r="B58" s="48" t="s">
        <v>6</v>
      </c>
      <c r="C58" s="51" t="s">
        <v>1003</v>
      </c>
      <c r="D58" s="48" t="s">
        <v>55</v>
      </c>
      <c r="E58" s="48">
        <v>307</v>
      </c>
      <c r="F58" s="48" t="s">
        <v>389</v>
      </c>
      <c r="G58" s="48" t="s">
        <v>1052</v>
      </c>
      <c r="H58" s="49">
        <v>0.42708333333333331</v>
      </c>
      <c r="I58" s="48">
        <v>114</v>
      </c>
      <c r="J58" s="50" t="s">
        <v>419</v>
      </c>
      <c r="K58" s="48">
        <v>101</v>
      </c>
      <c r="L58" s="50" t="s">
        <v>384</v>
      </c>
    </row>
    <row r="59" spans="1:12" ht="20.399999999999999" x14ac:dyDescent="0.3">
      <c r="A59" t="s">
        <v>1049</v>
      </c>
      <c r="B59" s="46" t="s">
        <v>997</v>
      </c>
      <c r="C59" s="47" t="s">
        <v>1031</v>
      </c>
      <c r="D59" s="48" t="s">
        <v>0</v>
      </c>
      <c r="E59" s="48">
        <v>310</v>
      </c>
      <c r="F59" s="48" t="s">
        <v>392</v>
      </c>
      <c r="G59" s="48" t="s">
        <v>1052</v>
      </c>
      <c r="H59" s="49">
        <v>0.63541666666666663</v>
      </c>
      <c r="I59" s="48">
        <v>102</v>
      </c>
      <c r="J59" s="50" t="s">
        <v>407</v>
      </c>
      <c r="K59" s="48">
        <v>113</v>
      </c>
      <c r="L59" s="50" t="s">
        <v>418</v>
      </c>
    </row>
    <row r="60" spans="1:12" ht="20.399999999999999" x14ac:dyDescent="0.3">
      <c r="A60" t="s">
        <v>1049</v>
      </c>
      <c r="B60" s="48" t="s">
        <v>1</v>
      </c>
      <c r="C60" s="52" t="s">
        <v>1003</v>
      </c>
      <c r="D60" s="48" t="s">
        <v>63</v>
      </c>
      <c r="E60" s="48">
        <v>304</v>
      </c>
      <c r="F60" s="48" t="s">
        <v>384</v>
      </c>
      <c r="G60" s="48" t="s">
        <v>1052</v>
      </c>
      <c r="H60" s="49">
        <v>0.79166666666666663</v>
      </c>
      <c r="I60" s="48">
        <v>106</v>
      </c>
      <c r="J60" s="50" t="s">
        <v>411</v>
      </c>
      <c r="K60" s="48">
        <v>122</v>
      </c>
      <c r="L60" s="50" t="s">
        <v>427</v>
      </c>
    </row>
    <row r="61" spans="1:12" ht="20.399999999999999" x14ac:dyDescent="0.3">
      <c r="A61" t="s">
        <v>1049</v>
      </c>
      <c r="B61" s="46" t="s">
        <v>140</v>
      </c>
      <c r="C61" s="47" t="s">
        <v>1048</v>
      </c>
      <c r="D61" s="48" t="s">
        <v>58</v>
      </c>
      <c r="E61" s="48">
        <v>317</v>
      </c>
      <c r="F61" s="48" t="s">
        <v>399</v>
      </c>
      <c r="G61" s="48" t="s">
        <v>1053</v>
      </c>
      <c r="H61" s="49">
        <v>0.55208333333333337</v>
      </c>
      <c r="I61" s="48">
        <v>103</v>
      </c>
      <c r="J61" s="50" t="s">
        <v>408</v>
      </c>
      <c r="K61" s="48">
        <v>119</v>
      </c>
      <c r="L61" s="50" t="s">
        <v>424</v>
      </c>
    </row>
    <row r="62" spans="1:12" x14ac:dyDescent="0.3">
      <c r="A62" t="s">
        <v>1049</v>
      </c>
      <c r="B62" s="48" t="s">
        <v>53</v>
      </c>
      <c r="C62" s="51" t="s">
        <v>1003</v>
      </c>
      <c r="D62" s="48" t="s">
        <v>59</v>
      </c>
      <c r="E62" s="48">
        <v>302</v>
      </c>
      <c r="F62" s="48" t="s">
        <v>381</v>
      </c>
      <c r="G62" s="48" t="s">
        <v>1053</v>
      </c>
      <c r="H62" s="49">
        <v>0.58333333333333337</v>
      </c>
      <c r="I62" s="48">
        <v>117</v>
      </c>
      <c r="J62" s="50" t="s">
        <v>422</v>
      </c>
      <c r="K62" s="48">
        <v>107</v>
      </c>
      <c r="L62" s="50" t="s">
        <v>412</v>
      </c>
    </row>
    <row r="63" spans="1:12" ht="20.399999999999999" x14ac:dyDescent="0.3">
      <c r="A63" t="s">
        <v>1049</v>
      </c>
      <c r="B63" s="46" t="s">
        <v>54</v>
      </c>
      <c r="C63" s="47" t="s">
        <v>1029</v>
      </c>
      <c r="D63" s="48" t="s">
        <v>68</v>
      </c>
      <c r="E63" s="48">
        <v>311</v>
      </c>
      <c r="F63" s="48" t="s">
        <v>393</v>
      </c>
      <c r="G63" s="48" t="s">
        <v>1053</v>
      </c>
      <c r="H63" s="49">
        <v>0.64583333333333337</v>
      </c>
      <c r="I63" s="48">
        <v>109</v>
      </c>
      <c r="J63" s="50" t="s">
        <v>414</v>
      </c>
      <c r="K63" s="48">
        <v>118</v>
      </c>
      <c r="L63" s="50" t="s">
        <v>423</v>
      </c>
    </row>
    <row r="64" spans="1:12" ht="20.399999999999999" x14ac:dyDescent="0.3">
      <c r="A64" t="s">
        <v>1049</v>
      </c>
      <c r="B64" s="48" t="s">
        <v>61</v>
      </c>
      <c r="C64" s="47" t="s">
        <v>1038</v>
      </c>
      <c r="D64" s="46" t="s">
        <v>56</v>
      </c>
      <c r="E64" s="48">
        <v>309</v>
      </c>
      <c r="F64" s="48" t="s">
        <v>391</v>
      </c>
      <c r="G64" s="48" t="s">
        <v>1053</v>
      </c>
      <c r="H64" s="49">
        <v>0.75</v>
      </c>
      <c r="I64" s="48">
        <v>116</v>
      </c>
      <c r="J64" s="50" t="s">
        <v>421</v>
      </c>
      <c r="K64" s="48">
        <v>124</v>
      </c>
      <c r="L64" s="50" t="s">
        <v>429</v>
      </c>
    </row>
    <row r="65" spans="1:12" ht="20.399999999999999" x14ac:dyDescent="0.3">
      <c r="A65" t="s">
        <v>1054</v>
      </c>
      <c r="B65" s="48" t="s">
        <v>141</v>
      </c>
      <c r="C65" s="47" t="s">
        <v>1007</v>
      </c>
      <c r="D65" s="46" t="s">
        <v>54</v>
      </c>
      <c r="E65" s="48">
        <v>312</v>
      </c>
      <c r="F65" s="48" t="s">
        <v>395</v>
      </c>
      <c r="G65" s="48" t="s">
        <v>1055</v>
      </c>
      <c r="H65" s="49">
        <v>0.55208333333333337</v>
      </c>
      <c r="I65" s="48">
        <v>105</v>
      </c>
      <c r="J65" s="50" t="s">
        <v>410</v>
      </c>
      <c r="K65" s="48">
        <v>112</v>
      </c>
      <c r="L65" s="50" t="s">
        <v>417</v>
      </c>
    </row>
    <row r="66" spans="1:12" ht="20.399999999999999" x14ac:dyDescent="0.3">
      <c r="A66" t="s">
        <v>1054</v>
      </c>
      <c r="B66" s="48" t="s">
        <v>59</v>
      </c>
      <c r="C66" s="47" t="s">
        <v>1056</v>
      </c>
      <c r="D66" s="46" t="s">
        <v>60</v>
      </c>
      <c r="E66" s="48">
        <v>314</v>
      </c>
      <c r="F66" s="48" t="s">
        <v>59</v>
      </c>
      <c r="G66" s="48" t="s">
        <v>1055</v>
      </c>
      <c r="H66" s="49">
        <v>0.64583333333333337</v>
      </c>
      <c r="I66" s="48">
        <v>116</v>
      </c>
      <c r="J66" s="50" t="s">
        <v>421</v>
      </c>
      <c r="K66" s="48">
        <v>124</v>
      </c>
      <c r="L66" s="50" t="s">
        <v>429</v>
      </c>
    </row>
    <row r="67" spans="1:12" ht="20.399999999999999" x14ac:dyDescent="0.3">
      <c r="A67" t="s">
        <v>1054</v>
      </c>
      <c r="B67" s="46" t="s">
        <v>58</v>
      </c>
      <c r="C67" s="47" t="s">
        <v>1000</v>
      </c>
      <c r="D67" s="48" t="s">
        <v>11</v>
      </c>
      <c r="E67" s="48">
        <v>303</v>
      </c>
      <c r="F67" s="48" t="s">
        <v>383</v>
      </c>
      <c r="G67" s="48" t="s">
        <v>1057</v>
      </c>
      <c r="H67" s="49">
        <v>0.64583333333333337</v>
      </c>
      <c r="I67" s="48">
        <v>121</v>
      </c>
      <c r="J67" s="50" t="s">
        <v>426</v>
      </c>
      <c r="K67" s="48">
        <v>122</v>
      </c>
      <c r="L67" s="50" t="s">
        <v>427</v>
      </c>
    </row>
    <row r="68" spans="1:12" ht="20.399999999999999" x14ac:dyDescent="0.3">
      <c r="A68" t="s">
        <v>1054</v>
      </c>
      <c r="B68" s="48" t="s">
        <v>55</v>
      </c>
      <c r="C68" s="47" t="s">
        <v>1007</v>
      </c>
      <c r="D68" s="46" t="s">
        <v>61</v>
      </c>
      <c r="E68" s="48">
        <v>317</v>
      </c>
      <c r="F68" s="48" t="s">
        <v>399</v>
      </c>
      <c r="G68" s="48" t="s">
        <v>1057</v>
      </c>
      <c r="H68" s="49">
        <v>0.79166666666666663</v>
      </c>
      <c r="I68" s="48">
        <v>111</v>
      </c>
      <c r="J68" s="50" t="s">
        <v>416</v>
      </c>
      <c r="K68" s="48">
        <v>123</v>
      </c>
      <c r="L68" s="50" t="s">
        <v>428</v>
      </c>
    </row>
    <row r="69" spans="1:12" ht="20.399999999999999" x14ac:dyDescent="0.3">
      <c r="A69" t="s">
        <v>1054</v>
      </c>
      <c r="B69" s="46" t="s">
        <v>68</v>
      </c>
      <c r="C69" s="47" t="s">
        <v>1000</v>
      </c>
      <c r="D69" s="48" t="s">
        <v>140</v>
      </c>
      <c r="E69" s="48">
        <v>306</v>
      </c>
      <c r="F69" s="48" t="s">
        <v>387</v>
      </c>
      <c r="G69" s="48" t="s">
        <v>1058</v>
      </c>
      <c r="H69" s="49">
        <v>0.45833333333333331</v>
      </c>
      <c r="I69" s="48">
        <v>108</v>
      </c>
      <c r="J69" s="50" t="s">
        <v>413</v>
      </c>
      <c r="K69" s="48">
        <v>107</v>
      </c>
      <c r="L69" s="50" t="s">
        <v>412</v>
      </c>
    </row>
    <row r="70" spans="1:12" ht="20.399999999999999" x14ac:dyDescent="0.3">
      <c r="A70" t="s">
        <v>1054</v>
      </c>
      <c r="B70" s="48" t="s">
        <v>56</v>
      </c>
      <c r="C70" s="47" t="s">
        <v>1009</v>
      </c>
      <c r="D70" s="46" t="s">
        <v>53</v>
      </c>
      <c r="E70" s="48">
        <v>311</v>
      </c>
      <c r="F70" s="48" t="s">
        <v>393</v>
      </c>
      <c r="G70" s="48" t="s">
        <v>1058</v>
      </c>
      <c r="H70" s="49">
        <v>0.55208333333333337</v>
      </c>
      <c r="I70" s="48">
        <v>106</v>
      </c>
      <c r="J70" s="50" t="s">
        <v>411</v>
      </c>
      <c r="K70" s="48">
        <v>102</v>
      </c>
      <c r="L70" s="50" t="s">
        <v>407</v>
      </c>
    </row>
    <row r="71" spans="1:12" ht="20.399999999999999" x14ac:dyDescent="0.3">
      <c r="A71" t="s">
        <v>1054</v>
      </c>
      <c r="B71" s="48" t="s">
        <v>0</v>
      </c>
      <c r="C71" s="51" t="s">
        <v>1003</v>
      </c>
      <c r="D71" s="48" t="s">
        <v>57</v>
      </c>
      <c r="E71" s="48">
        <v>315</v>
      </c>
      <c r="F71" s="48" t="s">
        <v>397</v>
      </c>
      <c r="G71" s="48" t="s">
        <v>1058</v>
      </c>
      <c r="H71" s="49">
        <v>0.64583333333333337</v>
      </c>
      <c r="I71" s="48">
        <v>118</v>
      </c>
      <c r="J71" s="50" t="s">
        <v>423</v>
      </c>
      <c r="K71" s="48">
        <v>119</v>
      </c>
      <c r="L71" s="50" t="s">
        <v>424</v>
      </c>
    </row>
    <row r="72" spans="1:12" ht="20.399999999999999" x14ac:dyDescent="0.3">
      <c r="A72" t="s">
        <v>1054</v>
      </c>
      <c r="B72" s="46" t="s">
        <v>63</v>
      </c>
      <c r="C72" s="47" t="s">
        <v>1029</v>
      </c>
      <c r="D72" s="48" t="s">
        <v>997</v>
      </c>
      <c r="E72" s="48">
        <v>301</v>
      </c>
      <c r="F72" s="48" t="s">
        <v>379</v>
      </c>
      <c r="G72" s="48" t="s">
        <v>1058</v>
      </c>
      <c r="H72" s="49">
        <v>0.79166666666666663</v>
      </c>
      <c r="I72" s="48">
        <v>117</v>
      </c>
      <c r="J72" s="50" t="s">
        <v>422</v>
      </c>
      <c r="K72" s="48">
        <v>101</v>
      </c>
      <c r="L72" s="50" t="s">
        <v>384</v>
      </c>
    </row>
    <row r="73" spans="1:12" ht="20.399999999999999" x14ac:dyDescent="0.3">
      <c r="A73" t="s">
        <v>1054</v>
      </c>
      <c r="B73" s="48" t="s">
        <v>62</v>
      </c>
      <c r="C73" s="47" t="s">
        <v>1007</v>
      </c>
      <c r="D73" s="46" t="s">
        <v>1</v>
      </c>
      <c r="E73" s="48">
        <v>317</v>
      </c>
      <c r="F73" s="48" t="s">
        <v>399</v>
      </c>
      <c r="G73" s="48" t="s">
        <v>1059</v>
      </c>
      <c r="H73" s="49">
        <v>0.8125</v>
      </c>
      <c r="I73" s="48">
        <v>113</v>
      </c>
      <c r="J73" s="50" t="s">
        <v>418</v>
      </c>
      <c r="K73" s="48">
        <v>114</v>
      </c>
      <c r="L73" s="50" t="s">
        <v>419</v>
      </c>
    </row>
    <row r="74" spans="1:12" ht="20.399999999999999" x14ac:dyDescent="0.3">
      <c r="A74" t="s">
        <v>1060</v>
      </c>
      <c r="B74" s="48" t="s">
        <v>61</v>
      </c>
      <c r="C74" s="51" t="s">
        <v>1032</v>
      </c>
      <c r="D74" s="48" t="s">
        <v>6</v>
      </c>
      <c r="E74" s="48">
        <v>309</v>
      </c>
      <c r="F74" s="48" t="s">
        <v>391</v>
      </c>
      <c r="G74" s="48" t="s">
        <v>1061</v>
      </c>
      <c r="H74" s="49">
        <v>0.83333333333333337</v>
      </c>
      <c r="I74" s="48">
        <v>117</v>
      </c>
      <c r="J74" s="50" t="s">
        <v>422</v>
      </c>
      <c r="K74" s="48">
        <v>104</v>
      </c>
      <c r="L74" s="50" t="s">
        <v>409</v>
      </c>
    </row>
    <row r="75" spans="1:12" ht="20.399999999999999" x14ac:dyDescent="0.3">
      <c r="A75" t="s">
        <v>1060</v>
      </c>
      <c r="B75" s="48" t="s">
        <v>997</v>
      </c>
      <c r="C75" s="47" t="s">
        <v>1021</v>
      </c>
      <c r="D75" s="46" t="s">
        <v>62</v>
      </c>
      <c r="E75" s="48">
        <v>310</v>
      </c>
      <c r="F75" s="48" t="s">
        <v>392</v>
      </c>
      <c r="G75" s="48" t="s">
        <v>1062</v>
      </c>
      <c r="H75" s="49">
        <v>0.625</v>
      </c>
      <c r="I75" s="48">
        <v>106</v>
      </c>
      <c r="J75" s="50" t="s">
        <v>411</v>
      </c>
      <c r="K75" s="48">
        <v>115</v>
      </c>
      <c r="L75" s="50" t="s">
        <v>420</v>
      </c>
    </row>
    <row r="76" spans="1:12" ht="30.6" x14ac:dyDescent="0.3">
      <c r="A76" t="s">
        <v>1060</v>
      </c>
      <c r="B76" s="48" t="s">
        <v>57</v>
      </c>
      <c r="C76" s="47" t="s">
        <v>1056</v>
      </c>
      <c r="D76" s="46" t="s">
        <v>63</v>
      </c>
      <c r="E76" s="48">
        <v>318</v>
      </c>
      <c r="F76" s="48" t="s">
        <v>400</v>
      </c>
      <c r="G76" s="48" t="s">
        <v>1062</v>
      </c>
      <c r="H76" s="49">
        <v>0.72916666666666663</v>
      </c>
      <c r="I76" s="48">
        <v>113</v>
      </c>
      <c r="J76" s="50" t="s">
        <v>418</v>
      </c>
      <c r="K76" s="48">
        <v>121</v>
      </c>
      <c r="L76" s="50" t="s">
        <v>426</v>
      </c>
    </row>
    <row r="77" spans="1:12" ht="20.399999999999999" x14ac:dyDescent="0.3">
      <c r="A77" t="s">
        <v>1060</v>
      </c>
      <c r="B77" s="46" t="s">
        <v>1</v>
      </c>
      <c r="C77" s="47" t="s">
        <v>1000</v>
      </c>
      <c r="D77" s="48" t="s">
        <v>59</v>
      </c>
      <c r="E77" s="48">
        <v>304</v>
      </c>
      <c r="F77" s="48" t="s">
        <v>384</v>
      </c>
      <c r="G77" s="48" t="s">
        <v>1062</v>
      </c>
      <c r="H77" s="49">
        <v>0.83333333333333337</v>
      </c>
      <c r="I77" s="48">
        <v>102</v>
      </c>
      <c r="J77" s="50" t="s">
        <v>407</v>
      </c>
      <c r="K77" s="48">
        <v>119</v>
      </c>
      <c r="L77" s="50" t="s">
        <v>424</v>
      </c>
    </row>
    <row r="78" spans="1:12" x14ac:dyDescent="0.3">
      <c r="A78" t="s">
        <v>1060</v>
      </c>
      <c r="B78" s="48" t="s">
        <v>53</v>
      </c>
      <c r="C78" s="51" t="s">
        <v>1001</v>
      </c>
      <c r="D78" s="48" t="s">
        <v>55</v>
      </c>
      <c r="E78" s="48">
        <v>302</v>
      </c>
      <c r="F78" s="48" t="s">
        <v>381</v>
      </c>
      <c r="G78" s="48" t="s">
        <v>1063</v>
      </c>
      <c r="H78" s="49">
        <v>0.54166666666666663</v>
      </c>
      <c r="I78" s="48">
        <v>112</v>
      </c>
      <c r="J78" s="50" t="s">
        <v>417</v>
      </c>
      <c r="K78" s="48">
        <v>109</v>
      </c>
      <c r="L78" s="50" t="s">
        <v>414</v>
      </c>
    </row>
    <row r="79" spans="1:12" ht="20.399999999999999" x14ac:dyDescent="0.3">
      <c r="A79" t="s">
        <v>1060</v>
      </c>
      <c r="B79" s="46" t="s">
        <v>11</v>
      </c>
      <c r="C79" s="47" t="s">
        <v>1000</v>
      </c>
      <c r="D79" s="48" t="s">
        <v>68</v>
      </c>
      <c r="E79" s="48">
        <v>307</v>
      </c>
      <c r="F79" s="48" t="s">
        <v>389</v>
      </c>
      <c r="G79" s="48" t="s">
        <v>1063</v>
      </c>
      <c r="H79" s="49">
        <v>0.64583333333333337</v>
      </c>
      <c r="I79" s="48">
        <v>120</v>
      </c>
      <c r="J79" s="50" t="s">
        <v>425</v>
      </c>
      <c r="K79" s="48">
        <v>116</v>
      </c>
      <c r="L79" s="50" t="s">
        <v>421</v>
      </c>
    </row>
    <row r="80" spans="1:12" ht="20.399999999999999" x14ac:dyDescent="0.3">
      <c r="A80" t="s">
        <v>1060</v>
      </c>
      <c r="B80" s="46" t="s">
        <v>140</v>
      </c>
      <c r="C80" s="47" t="s">
        <v>998</v>
      </c>
      <c r="D80" s="48" t="s">
        <v>141</v>
      </c>
      <c r="E80" s="48">
        <v>317</v>
      </c>
      <c r="F80" s="48" t="s">
        <v>399</v>
      </c>
      <c r="G80" s="48" t="s">
        <v>1063</v>
      </c>
      <c r="H80" s="49">
        <v>0.79166666666666663</v>
      </c>
      <c r="I80" s="48">
        <v>118</v>
      </c>
      <c r="J80" s="50" t="s">
        <v>423</v>
      </c>
      <c r="K80" s="48">
        <v>114</v>
      </c>
      <c r="L80" s="50" t="s">
        <v>419</v>
      </c>
    </row>
    <row r="81" spans="1:12" ht="20.399999999999999" x14ac:dyDescent="0.3">
      <c r="A81" t="s">
        <v>1060</v>
      </c>
      <c r="B81" s="48" t="s">
        <v>54</v>
      </c>
      <c r="C81" s="47" t="s">
        <v>1007</v>
      </c>
      <c r="D81" s="46" t="s">
        <v>0</v>
      </c>
      <c r="E81" s="48">
        <v>311</v>
      </c>
      <c r="F81" s="48" t="s">
        <v>393</v>
      </c>
      <c r="G81" s="48" t="s">
        <v>1064</v>
      </c>
      <c r="H81" s="49">
        <v>0.55208333333333337</v>
      </c>
      <c r="I81" s="48">
        <v>124</v>
      </c>
      <c r="J81" s="50" t="s">
        <v>429</v>
      </c>
      <c r="K81" s="48">
        <v>101</v>
      </c>
      <c r="L81" s="50" t="s">
        <v>384</v>
      </c>
    </row>
    <row r="82" spans="1:12" ht="20.399999999999999" x14ac:dyDescent="0.3">
      <c r="A82" t="s">
        <v>1060</v>
      </c>
      <c r="B82" s="46" t="s">
        <v>60</v>
      </c>
      <c r="C82" s="47" t="s">
        <v>1048</v>
      </c>
      <c r="D82" s="48" t="s">
        <v>56</v>
      </c>
      <c r="E82" s="48">
        <v>316</v>
      </c>
      <c r="F82" s="48" t="s">
        <v>398</v>
      </c>
      <c r="G82" s="48" t="s">
        <v>1064</v>
      </c>
      <c r="H82" s="49">
        <v>0.64583333333333337</v>
      </c>
      <c r="I82" s="48">
        <v>122</v>
      </c>
      <c r="J82" s="50" t="s">
        <v>427</v>
      </c>
      <c r="K82" s="48">
        <v>123</v>
      </c>
      <c r="L82" s="50" t="s">
        <v>428</v>
      </c>
    </row>
    <row r="83" spans="1:12" ht="20.399999999999999" x14ac:dyDescent="0.3">
      <c r="A83" t="s">
        <v>1065</v>
      </c>
      <c r="B83" s="48" t="s">
        <v>141</v>
      </c>
      <c r="C83" s="47" t="s">
        <v>1038</v>
      </c>
      <c r="D83" s="46" t="s">
        <v>11</v>
      </c>
      <c r="E83" s="48">
        <v>312</v>
      </c>
      <c r="F83" s="48" t="s">
        <v>395</v>
      </c>
      <c r="G83" s="48" t="s">
        <v>1066</v>
      </c>
      <c r="H83" s="49">
        <v>0.54166666666666663</v>
      </c>
      <c r="I83" s="48">
        <v>125</v>
      </c>
      <c r="J83" s="50" t="s">
        <v>430</v>
      </c>
      <c r="K83" s="48">
        <v>122</v>
      </c>
      <c r="L83" s="50" t="s">
        <v>427</v>
      </c>
    </row>
    <row r="84" spans="1:12" ht="20.399999999999999" x14ac:dyDescent="0.3">
      <c r="A84" t="s">
        <v>1065</v>
      </c>
      <c r="B84" s="48" t="s">
        <v>62</v>
      </c>
      <c r="C84" s="47" t="s">
        <v>1007</v>
      </c>
      <c r="D84" s="46" t="s">
        <v>57</v>
      </c>
      <c r="E84" s="48">
        <v>317</v>
      </c>
      <c r="F84" s="48" t="s">
        <v>399</v>
      </c>
      <c r="G84" s="48" t="s">
        <v>1066</v>
      </c>
      <c r="H84" s="49">
        <v>0.77083333333333337</v>
      </c>
      <c r="I84" s="48">
        <v>116</v>
      </c>
      <c r="J84" s="50" t="s">
        <v>421</v>
      </c>
      <c r="K84" s="48">
        <v>113</v>
      </c>
      <c r="L84" s="50" t="s">
        <v>418</v>
      </c>
    </row>
    <row r="85" spans="1:12" x14ac:dyDescent="0.3">
      <c r="A85" t="s">
        <v>1065</v>
      </c>
      <c r="B85" s="48" t="s">
        <v>59</v>
      </c>
      <c r="C85" s="51" t="s">
        <v>1003</v>
      </c>
      <c r="D85" s="48" t="s">
        <v>997</v>
      </c>
      <c r="E85" s="48">
        <v>314</v>
      </c>
      <c r="F85" s="48" t="s">
        <v>59</v>
      </c>
      <c r="G85" s="48" t="s">
        <v>1067</v>
      </c>
      <c r="H85" s="49">
        <v>0.55208333333333337</v>
      </c>
      <c r="I85" s="48">
        <v>103</v>
      </c>
      <c r="J85" s="50" t="s">
        <v>408</v>
      </c>
      <c r="K85" s="48">
        <v>124</v>
      </c>
      <c r="L85" s="50" t="s">
        <v>429</v>
      </c>
    </row>
    <row r="86" spans="1:12" ht="20.399999999999999" x14ac:dyDescent="0.3">
      <c r="A86" t="s">
        <v>1065</v>
      </c>
      <c r="B86" s="48" t="s">
        <v>6</v>
      </c>
      <c r="C86" s="51" t="s">
        <v>1068</v>
      </c>
      <c r="D86" s="48" t="s">
        <v>53</v>
      </c>
      <c r="E86" s="48">
        <v>307</v>
      </c>
      <c r="F86" s="48" t="s">
        <v>389</v>
      </c>
      <c r="G86" s="48" t="s">
        <v>1067</v>
      </c>
      <c r="H86" s="49">
        <v>0.64583333333333337</v>
      </c>
      <c r="I86" s="48">
        <v>102</v>
      </c>
      <c r="J86" s="50" t="s">
        <v>407</v>
      </c>
      <c r="K86" s="48">
        <v>114</v>
      </c>
      <c r="L86" s="50" t="s">
        <v>419</v>
      </c>
    </row>
    <row r="87" spans="1:12" ht="20.399999999999999" x14ac:dyDescent="0.3">
      <c r="A87" t="s">
        <v>1065</v>
      </c>
      <c r="B87" s="46" t="s">
        <v>63</v>
      </c>
      <c r="C87" s="47" t="s">
        <v>1069</v>
      </c>
      <c r="D87" s="48" t="s">
        <v>54</v>
      </c>
      <c r="E87" s="48">
        <v>301</v>
      </c>
      <c r="F87" s="48" t="s">
        <v>379</v>
      </c>
      <c r="G87" s="48" t="s">
        <v>1067</v>
      </c>
      <c r="H87" s="49">
        <v>0.75</v>
      </c>
      <c r="I87" s="48">
        <v>123</v>
      </c>
      <c r="J87" s="50" t="s">
        <v>428</v>
      </c>
      <c r="K87" s="48">
        <v>108</v>
      </c>
      <c r="L87" s="50" t="s">
        <v>413</v>
      </c>
    </row>
    <row r="88" spans="1:12" ht="20.399999999999999" x14ac:dyDescent="0.3">
      <c r="A88" t="s">
        <v>1065</v>
      </c>
      <c r="B88" s="59" t="s">
        <v>68</v>
      </c>
      <c r="C88" s="47" t="s">
        <v>1013</v>
      </c>
      <c r="D88" s="48" t="s">
        <v>58</v>
      </c>
      <c r="E88" s="48">
        <v>306</v>
      </c>
      <c r="F88" s="48" t="s">
        <v>387</v>
      </c>
      <c r="G88" s="48" t="s">
        <v>1070</v>
      </c>
      <c r="H88" s="49">
        <v>0.54166666666666663</v>
      </c>
      <c r="I88" s="48">
        <v>118</v>
      </c>
      <c r="J88" s="50" t="s">
        <v>423</v>
      </c>
      <c r="K88" s="48">
        <v>112</v>
      </c>
      <c r="L88" s="50" t="s">
        <v>417</v>
      </c>
    </row>
    <row r="89" spans="1:12" x14ac:dyDescent="0.3">
      <c r="A89" t="s">
        <v>1065</v>
      </c>
      <c r="B89" s="46" t="s">
        <v>0</v>
      </c>
      <c r="C89" s="47" t="s">
        <v>995</v>
      </c>
      <c r="D89" s="48" t="s">
        <v>140</v>
      </c>
      <c r="E89" s="48">
        <v>315</v>
      </c>
      <c r="F89" s="48" t="s">
        <v>397</v>
      </c>
      <c r="G89" s="48" t="s">
        <v>1070</v>
      </c>
      <c r="H89" s="49">
        <v>0.64583333333333337</v>
      </c>
      <c r="I89" s="48">
        <v>121</v>
      </c>
      <c r="J89" s="50" t="s">
        <v>426</v>
      </c>
      <c r="K89" s="48">
        <v>106</v>
      </c>
      <c r="L89" s="50" t="s">
        <v>411</v>
      </c>
    </row>
    <row r="90" spans="1:12" ht="20.399999999999999" x14ac:dyDescent="0.3">
      <c r="A90" t="s">
        <v>1065</v>
      </c>
      <c r="B90" s="46" t="s">
        <v>55</v>
      </c>
      <c r="C90" s="47" t="s">
        <v>995</v>
      </c>
      <c r="D90" s="48" t="s">
        <v>60</v>
      </c>
      <c r="E90" s="48">
        <v>317</v>
      </c>
      <c r="F90" s="48" t="s">
        <v>399</v>
      </c>
      <c r="G90" s="48" t="s">
        <v>1070</v>
      </c>
      <c r="H90" s="49">
        <v>0.8125</v>
      </c>
      <c r="I90" s="48">
        <v>115</v>
      </c>
      <c r="J90" s="50" t="s">
        <v>420</v>
      </c>
      <c r="K90" s="48">
        <v>119</v>
      </c>
      <c r="L90" s="50" t="s">
        <v>424</v>
      </c>
    </row>
    <row r="91" spans="1:12" ht="20.399999999999999" x14ac:dyDescent="0.3">
      <c r="A91" s="53" t="s">
        <v>1065</v>
      </c>
      <c r="B91" s="54" t="s">
        <v>56</v>
      </c>
      <c r="C91" s="47" t="s">
        <v>1007</v>
      </c>
      <c r="D91" s="54" t="s">
        <v>1</v>
      </c>
      <c r="E91" s="48">
        <v>308</v>
      </c>
      <c r="F91" s="54" t="s">
        <v>390</v>
      </c>
      <c r="G91" s="54" t="s">
        <v>1071</v>
      </c>
      <c r="H91" s="56">
        <v>0.79166666666666663</v>
      </c>
      <c r="I91" s="48" t="e">
        <v>#N/A</v>
      </c>
      <c r="J91" s="58"/>
      <c r="K91" s="48" t="e">
        <v>#N/A</v>
      </c>
      <c r="L91" s="58"/>
    </row>
    <row r="92" spans="1:12" ht="20.399999999999999" x14ac:dyDescent="0.3">
      <c r="A92" t="s">
        <v>1072</v>
      </c>
      <c r="B92" s="48" t="s">
        <v>997</v>
      </c>
      <c r="C92" s="51" t="s">
        <v>1003</v>
      </c>
      <c r="D92" s="48" t="s">
        <v>56</v>
      </c>
      <c r="E92" s="48">
        <v>310</v>
      </c>
      <c r="F92" s="48" t="s">
        <v>392</v>
      </c>
      <c r="G92" s="48" t="s">
        <v>1073</v>
      </c>
      <c r="H92" s="49">
        <v>0.8125</v>
      </c>
      <c r="I92" s="48">
        <v>115</v>
      </c>
      <c r="J92" s="50" t="s">
        <v>420</v>
      </c>
      <c r="K92" s="48">
        <v>123</v>
      </c>
      <c r="L92" s="50" t="s">
        <v>428</v>
      </c>
    </row>
    <row r="93" spans="1:12" ht="20.399999999999999" x14ac:dyDescent="0.3">
      <c r="A93" t="s">
        <v>1072</v>
      </c>
      <c r="B93" s="46" t="s">
        <v>60</v>
      </c>
      <c r="C93" s="47" t="s">
        <v>998</v>
      </c>
      <c r="D93" s="48" t="s">
        <v>6</v>
      </c>
      <c r="E93" s="48">
        <v>316</v>
      </c>
      <c r="F93" s="48" t="s">
        <v>398</v>
      </c>
      <c r="G93" s="48" t="s">
        <v>1074</v>
      </c>
      <c r="H93" s="49">
        <v>0.64583333333333337</v>
      </c>
      <c r="I93" s="48">
        <v>113</v>
      </c>
      <c r="J93" s="50" t="s">
        <v>418</v>
      </c>
      <c r="K93" s="48">
        <v>119</v>
      </c>
      <c r="L93" s="50" t="s">
        <v>424</v>
      </c>
    </row>
    <row r="94" spans="1:12" ht="20.399999999999999" x14ac:dyDescent="0.3">
      <c r="A94" t="s">
        <v>1072</v>
      </c>
      <c r="B94" s="48" t="s">
        <v>1</v>
      </c>
      <c r="C94" s="47" t="s">
        <v>1007</v>
      </c>
      <c r="D94" s="46" t="s">
        <v>55</v>
      </c>
      <c r="E94" s="48">
        <v>304</v>
      </c>
      <c r="F94" s="48" t="s">
        <v>384</v>
      </c>
      <c r="G94" s="48" t="s">
        <v>1074</v>
      </c>
      <c r="H94" s="49">
        <v>0.8125</v>
      </c>
      <c r="I94" s="48">
        <v>103</v>
      </c>
      <c r="J94" s="50" t="s">
        <v>408</v>
      </c>
      <c r="K94" s="48">
        <v>107</v>
      </c>
      <c r="L94" s="50" t="s">
        <v>412</v>
      </c>
    </row>
    <row r="95" spans="1:12" ht="20.399999999999999" x14ac:dyDescent="0.3">
      <c r="A95" t="s">
        <v>1072</v>
      </c>
      <c r="B95" s="46" t="s">
        <v>54</v>
      </c>
      <c r="C95" s="47" t="s">
        <v>995</v>
      </c>
      <c r="D95" s="48" t="s">
        <v>62</v>
      </c>
      <c r="E95" s="48">
        <v>311</v>
      </c>
      <c r="F95" s="48" t="s">
        <v>393</v>
      </c>
      <c r="G95" s="48" t="s">
        <v>1075</v>
      </c>
      <c r="H95" s="49">
        <v>0.54166666666666663</v>
      </c>
      <c r="I95" s="48">
        <v>117</v>
      </c>
      <c r="J95" s="50" t="s">
        <v>422</v>
      </c>
      <c r="K95" s="48">
        <v>104</v>
      </c>
      <c r="L95" s="50" t="s">
        <v>409</v>
      </c>
    </row>
    <row r="96" spans="1:12" ht="20.399999999999999" x14ac:dyDescent="0.3">
      <c r="A96" t="s">
        <v>1072</v>
      </c>
      <c r="B96" s="48" t="s">
        <v>58</v>
      </c>
      <c r="C96" s="51" t="s">
        <v>1032</v>
      </c>
      <c r="D96" s="48" t="s">
        <v>141</v>
      </c>
      <c r="E96" s="48">
        <v>303</v>
      </c>
      <c r="F96" s="48" t="s">
        <v>383</v>
      </c>
      <c r="G96" s="48" t="s">
        <v>1075</v>
      </c>
      <c r="H96" s="49">
        <v>0.64583333333333337</v>
      </c>
      <c r="I96" s="48">
        <v>106</v>
      </c>
      <c r="J96" s="50" t="s">
        <v>411</v>
      </c>
      <c r="K96" s="48">
        <v>124</v>
      </c>
      <c r="L96" s="50" t="s">
        <v>429</v>
      </c>
    </row>
    <row r="97" spans="1:12" ht="20.399999999999999" x14ac:dyDescent="0.3">
      <c r="A97" t="s">
        <v>1072</v>
      </c>
      <c r="B97" s="46" t="s">
        <v>140</v>
      </c>
      <c r="C97" s="47" t="s">
        <v>1026</v>
      </c>
      <c r="D97" s="48" t="s">
        <v>63</v>
      </c>
      <c r="E97" s="48">
        <v>317</v>
      </c>
      <c r="F97" s="48" t="s">
        <v>399</v>
      </c>
      <c r="G97" s="48" t="s">
        <v>1075</v>
      </c>
      <c r="H97" s="49">
        <v>0.77083333333333337</v>
      </c>
      <c r="I97" s="48">
        <v>109</v>
      </c>
      <c r="J97" s="50" t="s">
        <v>414</v>
      </c>
      <c r="K97" s="48">
        <v>101</v>
      </c>
      <c r="L97" s="50" t="s">
        <v>384</v>
      </c>
    </row>
    <row r="98" spans="1:12" ht="20.399999999999999" x14ac:dyDescent="0.3">
      <c r="A98" t="s">
        <v>1072</v>
      </c>
      <c r="B98" s="46" t="s">
        <v>53</v>
      </c>
      <c r="C98" s="47" t="s">
        <v>1048</v>
      </c>
      <c r="D98" s="48" t="s">
        <v>61</v>
      </c>
      <c r="E98" s="48">
        <v>302</v>
      </c>
      <c r="F98" s="48" t="s">
        <v>381</v>
      </c>
      <c r="G98" s="48" t="s">
        <v>1076</v>
      </c>
      <c r="H98" s="49">
        <v>0.54166666666666663</v>
      </c>
      <c r="I98" s="48">
        <v>108</v>
      </c>
      <c r="J98" s="50" t="s">
        <v>413</v>
      </c>
      <c r="K98" s="48">
        <v>110</v>
      </c>
      <c r="L98" s="50" t="s">
        <v>415</v>
      </c>
    </row>
    <row r="99" spans="1:12" ht="20.399999999999999" x14ac:dyDescent="0.3">
      <c r="A99" t="s">
        <v>1072</v>
      </c>
      <c r="B99" s="46" t="s">
        <v>11</v>
      </c>
      <c r="C99" s="47" t="s">
        <v>1026</v>
      </c>
      <c r="D99" s="48" t="s">
        <v>0</v>
      </c>
      <c r="E99" s="48">
        <v>307</v>
      </c>
      <c r="F99" s="48" t="s">
        <v>389</v>
      </c>
      <c r="G99" s="48" t="s">
        <v>1076</v>
      </c>
      <c r="H99" s="49">
        <v>0.64583333333333337</v>
      </c>
      <c r="I99" s="48">
        <v>105</v>
      </c>
      <c r="J99" s="50" t="s">
        <v>410</v>
      </c>
      <c r="K99" s="48">
        <v>122</v>
      </c>
      <c r="L99" s="50" t="s">
        <v>427</v>
      </c>
    </row>
    <row r="100" spans="1:12" ht="30.6" x14ac:dyDescent="0.3">
      <c r="A100" t="s">
        <v>1072</v>
      </c>
      <c r="B100" s="48" t="s">
        <v>57</v>
      </c>
      <c r="C100" s="47" t="s">
        <v>1021</v>
      </c>
      <c r="D100" s="46" t="s">
        <v>59</v>
      </c>
      <c r="E100" s="48">
        <v>318</v>
      </c>
      <c r="F100" s="48" t="s">
        <v>400</v>
      </c>
      <c r="G100" s="48" t="s">
        <v>1076</v>
      </c>
      <c r="H100" s="49">
        <v>0.75</v>
      </c>
      <c r="I100" s="48">
        <v>112</v>
      </c>
      <c r="J100" s="50" t="s">
        <v>417</v>
      </c>
      <c r="K100" s="48">
        <v>114</v>
      </c>
      <c r="L100" s="50" t="s">
        <v>419</v>
      </c>
    </row>
    <row r="101" spans="1:12" ht="20.399999999999999" x14ac:dyDescent="0.3">
      <c r="A101" t="s">
        <v>1077</v>
      </c>
      <c r="B101" s="48" t="s">
        <v>56</v>
      </c>
      <c r="C101" s="51" t="s">
        <v>1003</v>
      </c>
      <c r="D101" s="48" t="s">
        <v>57</v>
      </c>
      <c r="E101" s="48">
        <v>311</v>
      </c>
      <c r="F101" s="48" t="s">
        <v>393</v>
      </c>
      <c r="G101" s="48" t="s">
        <v>1078</v>
      </c>
      <c r="H101" s="49">
        <v>0.64583333333333337</v>
      </c>
      <c r="I101" s="48">
        <v>114</v>
      </c>
      <c r="J101" s="50" t="s">
        <v>419</v>
      </c>
      <c r="K101" s="48">
        <v>122</v>
      </c>
      <c r="L101" s="50" t="s">
        <v>427</v>
      </c>
    </row>
    <row r="102" spans="1:12" ht="20.399999999999999" x14ac:dyDescent="0.3">
      <c r="A102" t="s">
        <v>1077</v>
      </c>
      <c r="B102" s="48" t="s">
        <v>141</v>
      </c>
      <c r="C102" s="47" t="s">
        <v>1079</v>
      </c>
      <c r="D102" s="46" t="s">
        <v>68</v>
      </c>
      <c r="E102" s="48">
        <v>312</v>
      </c>
      <c r="F102" s="48" t="s">
        <v>395</v>
      </c>
      <c r="G102" s="48" t="s">
        <v>1080</v>
      </c>
      <c r="H102" s="49">
        <v>0.5</v>
      </c>
      <c r="I102" s="48">
        <v>117</v>
      </c>
      <c r="J102" s="50" t="s">
        <v>422</v>
      </c>
      <c r="K102" s="48">
        <v>104</v>
      </c>
      <c r="L102" s="50" t="s">
        <v>409</v>
      </c>
    </row>
    <row r="103" spans="1:12" ht="20.399999999999999" x14ac:dyDescent="0.3">
      <c r="A103" t="s">
        <v>1077</v>
      </c>
      <c r="B103" s="48" t="s">
        <v>6</v>
      </c>
      <c r="C103" s="51" t="s">
        <v>1003</v>
      </c>
      <c r="D103" s="48" t="s">
        <v>1</v>
      </c>
      <c r="E103" s="48">
        <v>305</v>
      </c>
      <c r="F103" s="48" t="s">
        <v>386</v>
      </c>
      <c r="G103" s="48" t="s">
        <v>1080</v>
      </c>
      <c r="H103" s="49">
        <v>0.64583333333333337</v>
      </c>
      <c r="I103" s="48">
        <v>109</v>
      </c>
      <c r="J103" s="50" t="s">
        <v>414</v>
      </c>
      <c r="K103" s="48">
        <v>106</v>
      </c>
      <c r="L103" s="50" t="s">
        <v>411</v>
      </c>
    </row>
    <row r="104" spans="1:12" ht="20.399999999999999" x14ac:dyDescent="0.3">
      <c r="A104" t="s">
        <v>1077</v>
      </c>
      <c r="B104" s="48" t="s">
        <v>55</v>
      </c>
      <c r="C104" s="52" t="s">
        <v>1021</v>
      </c>
      <c r="D104" s="46" t="s">
        <v>997</v>
      </c>
      <c r="E104" s="48">
        <v>317</v>
      </c>
      <c r="F104" s="48" t="s">
        <v>399</v>
      </c>
      <c r="G104" s="48" t="s">
        <v>1080</v>
      </c>
      <c r="H104" s="49">
        <v>0.875</v>
      </c>
      <c r="I104" s="48">
        <v>102</v>
      </c>
      <c r="J104" s="50" t="s">
        <v>407</v>
      </c>
      <c r="K104" s="48">
        <v>119</v>
      </c>
      <c r="L104" s="50" t="s">
        <v>424</v>
      </c>
    </row>
    <row r="105" spans="1:12" x14ac:dyDescent="0.3">
      <c r="A105" t="s">
        <v>1077</v>
      </c>
      <c r="B105" s="46" t="s">
        <v>59</v>
      </c>
      <c r="C105" s="47" t="s">
        <v>995</v>
      </c>
      <c r="D105" s="48" t="s">
        <v>54</v>
      </c>
      <c r="E105" s="48">
        <v>314</v>
      </c>
      <c r="F105" s="48" t="s">
        <v>59</v>
      </c>
      <c r="G105" s="48" t="s">
        <v>1081</v>
      </c>
      <c r="H105" s="49">
        <v>0.54166666666666663</v>
      </c>
      <c r="I105" s="48">
        <v>108</v>
      </c>
      <c r="J105" s="50" t="s">
        <v>413</v>
      </c>
      <c r="K105" s="48">
        <v>116</v>
      </c>
      <c r="L105" s="50" t="s">
        <v>421</v>
      </c>
    </row>
    <row r="106" spans="1:12" ht="20.399999999999999" x14ac:dyDescent="0.3">
      <c r="A106" t="s">
        <v>1077</v>
      </c>
      <c r="B106" s="48" t="s">
        <v>0</v>
      </c>
      <c r="C106" s="51" t="s">
        <v>1001</v>
      </c>
      <c r="D106" s="48" t="s">
        <v>58</v>
      </c>
      <c r="E106" s="48">
        <v>315</v>
      </c>
      <c r="F106" s="48" t="s">
        <v>397</v>
      </c>
      <c r="G106" s="48" t="s">
        <v>1081</v>
      </c>
      <c r="H106" s="49">
        <v>0.63541666666666663</v>
      </c>
      <c r="I106" s="48">
        <v>113</v>
      </c>
      <c r="J106" s="50" t="s">
        <v>418</v>
      </c>
      <c r="K106" s="48">
        <v>110</v>
      </c>
      <c r="L106" s="50" t="s">
        <v>415</v>
      </c>
    </row>
    <row r="107" spans="1:12" ht="20.399999999999999" x14ac:dyDescent="0.3">
      <c r="A107" t="s">
        <v>1077</v>
      </c>
      <c r="B107" s="48" t="s">
        <v>62</v>
      </c>
      <c r="C107" s="47" t="s">
        <v>1056</v>
      </c>
      <c r="D107" s="46" t="s">
        <v>140</v>
      </c>
      <c r="E107" s="48">
        <v>317</v>
      </c>
      <c r="F107" s="48" t="s">
        <v>399</v>
      </c>
      <c r="G107" s="48" t="s">
        <v>1081</v>
      </c>
      <c r="H107" s="49">
        <v>0.72916666666666663</v>
      </c>
      <c r="I107" s="48">
        <v>118</v>
      </c>
      <c r="J107" s="50" t="s">
        <v>423</v>
      </c>
      <c r="K107" s="48">
        <v>123</v>
      </c>
      <c r="L107" s="50" t="s">
        <v>428</v>
      </c>
    </row>
    <row r="108" spans="1:12" ht="20.399999999999999" x14ac:dyDescent="0.3">
      <c r="A108" t="s">
        <v>1077</v>
      </c>
      <c r="B108" s="48" t="s">
        <v>63</v>
      </c>
      <c r="C108" s="47" t="s">
        <v>1007</v>
      </c>
      <c r="D108" s="46" t="s">
        <v>11</v>
      </c>
      <c r="E108" s="48">
        <v>301</v>
      </c>
      <c r="F108" s="48" t="s">
        <v>379</v>
      </c>
      <c r="G108" s="48" t="s">
        <v>1081</v>
      </c>
      <c r="H108" s="49">
        <v>0.77083333333333337</v>
      </c>
      <c r="I108" s="48">
        <v>115</v>
      </c>
      <c r="J108" s="50" t="s">
        <v>420</v>
      </c>
      <c r="K108" s="48">
        <v>124</v>
      </c>
      <c r="L108" s="50" t="s">
        <v>429</v>
      </c>
    </row>
    <row r="109" spans="1:12" ht="20.399999999999999" x14ac:dyDescent="0.3">
      <c r="A109" t="s">
        <v>1077</v>
      </c>
      <c r="B109" s="48" t="s">
        <v>61</v>
      </c>
      <c r="C109" s="47" t="s">
        <v>1007</v>
      </c>
      <c r="D109" s="46" t="s">
        <v>60</v>
      </c>
      <c r="E109" s="48">
        <v>309</v>
      </c>
      <c r="F109" s="48" t="s">
        <v>391</v>
      </c>
      <c r="G109" s="48" t="s">
        <v>1082</v>
      </c>
      <c r="H109" s="49">
        <v>0.64583333333333337</v>
      </c>
      <c r="I109" s="48">
        <v>121</v>
      </c>
      <c r="J109" s="50" t="s">
        <v>426</v>
      </c>
      <c r="K109" s="48">
        <v>112</v>
      </c>
      <c r="L109" s="50" t="s">
        <v>417</v>
      </c>
    </row>
    <row r="110" spans="1:12" ht="20.399999999999999" x14ac:dyDescent="0.3">
      <c r="A110" t="s">
        <v>1083</v>
      </c>
      <c r="B110" s="46" t="s">
        <v>11</v>
      </c>
      <c r="C110" s="47" t="s">
        <v>1000</v>
      </c>
      <c r="D110" s="48" t="s">
        <v>62</v>
      </c>
      <c r="E110" s="48">
        <v>307</v>
      </c>
      <c r="F110" s="48" t="s">
        <v>389</v>
      </c>
      <c r="G110" s="48" t="s">
        <v>1084</v>
      </c>
      <c r="H110" s="49">
        <v>0.64583333333333337</v>
      </c>
      <c r="I110" s="48">
        <v>122</v>
      </c>
      <c r="J110" s="50" t="s">
        <v>427</v>
      </c>
      <c r="K110" s="48">
        <v>114</v>
      </c>
      <c r="L110" s="50" t="s">
        <v>419</v>
      </c>
    </row>
    <row r="111" spans="1:12" ht="20.399999999999999" x14ac:dyDescent="0.3">
      <c r="A111" t="s">
        <v>1083</v>
      </c>
      <c r="B111" s="46" t="s">
        <v>54</v>
      </c>
      <c r="C111" s="47" t="s">
        <v>1026</v>
      </c>
      <c r="D111" s="48" t="s">
        <v>56</v>
      </c>
      <c r="E111" s="48">
        <v>311</v>
      </c>
      <c r="F111" s="48" t="s">
        <v>393</v>
      </c>
      <c r="G111" s="48" t="s">
        <v>1085</v>
      </c>
      <c r="H111" s="49">
        <v>0.625</v>
      </c>
      <c r="I111" s="48">
        <v>112</v>
      </c>
      <c r="J111" s="50" t="s">
        <v>417</v>
      </c>
      <c r="K111" s="48">
        <v>121</v>
      </c>
      <c r="L111" s="50" t="s">
        <v>426</v>
      </c>
    </row>
    <row r="112" spans="1:12" ht="20.399999999999999" x14ac:dyDescent="0.3">
      <c r="A112" t="s">
        <v>1083</v>
      </c>
      <c r="B112" s="46" t="s">
        <v>68</v>
      </c>
      <c r="C112" s="47" t="s">
        <v>995</v>
      </c>
      <c r="D112" s="48" t="s">
        <v>0</v>
      </c>
      <c r="E112" s="48">
        <v>306</v>
      </c>
      <c r="F112" s="48" t="s">
        <v>387</v>
      </c>
      <c r="G112" s="48" t="s">
        <v>1085</v>
      </c>
      <c r="H112" s="49">
        <v>0.64583333333333337</v>
      </c>
      <c r="I112" s="48">
        <v>116</v>
      </c>
      <c r="J112" s="50" t="s">
        <v>421</v>
      </c>
      <c r="K112" s="48">
        <v>101</v>
      </c>
      <c r="L112" s="50" t="s">
        <v>384</v>
      </c>
    </row>
    <row r="113" spans="1:12" ht="20.399999999999999" x14ac:dyDescent="0.3">
      <c r="A113" t="s">
        <v>1083</v>
      </c>
      <c r="B113" s="48" t="s">
        <v>140</v>
      </c>
      <c r="C113" s="51" t="s">
        <v>1068</v>
      </c>
      <c r="D113" s="48" t="s">
        <v>59</v>
      </c>
      <c r="E113" s="48">
        <v>317</v>
      </c>
      <c r="F113" s="48" t="s">
        <v>399</v>
      </c>
      <c r="G113" s="48" t="s">
        <v>1085</v>
      </c>
      <c r="H113" s="49">
        <v>0.75</v>
      </c>
      <c r="I113" s="48">
        <v>123</v>
      </c>
      <c r="J113" s="50" t="s">
        <v>428</v>
      </c>
      <c r="K113" s="48">
        <v>119</v>
      </c>
      <c r="L113" s="50" t="s">
        <v>424</v>
      </c>
    </row>
    <row r="114" spans="1:12" ht="20.399999999999999" x14ac:dyDescent="0.3">
      <c r="A114" t="s">
        <v>1083</v>
      </c>
      <c r="B114" s="46" t="s">
        <v>60</v>
      </c>
      <c r="C114" s="47" t="s">
        <v>1000</v>
      </c>
      <c r="D114" s="48" t="s">
        <v>53</v>
      </c>
      <c r="E114" s="48">
        <v>316</v>
      </c>
      <c r="F114" s="48" t="s">
        <v>398</v>
      </c>
      <c r="G114" s="48" t="s">
        <v>1086</v>
      </c>
      <c r="H114" s="49">
        <v>0.55208333333333337</v>
      </c>
      <c r="I114" s="48">
        <v>115</v>
      </c>
      <c r="J114" s="50" t="s">
        <v>420</v>
      </c>
      <c r="K114" s="48">
        <v>105</v>
      </c>
      <c r="L114" s="50" t="s">
        <v>410</v>
      </c>
    </row>
    <row r="115" spans="1:12" ht="20.399999999999999" x14ac:dyDescent="0.3">
      <c r="A115" t="s">
        <v>1083</v>
      </c>
      <c r="B115" s="46" t="s">
        <v>58</v>
      </c>
      <c r="C115" s="47" t="s">
        <v>1026</v>
      </c>
      <c r="D115" s="48" t="s">
        <v>63</v>
      </c>
      <c r="E115" s="48">
        <v>305</v>
      </c>
      <c r="F115" s="48" t="s">
        <v>386</v>
      </c>
      <c r="G115" s="48" t="s">
        <v>1086</v>
      </c>
      <c r="H115" s="49">
        <v>0.64583333333333337</v>
      </c>
      <c r="I115" s="48">
        <v>120</v>
      </c>
      <c r="J115" s="50" t="s">
        <v>425</v>
      </c>
      <c r="K115" s="48">
        <v>104</v>
      </c>
      <c r="L115" s="50" t="s">
        <v>409</v>
      </c>
    </row>
    <row r="116" spans="1:12" ht="20.399999999999999" x14ac:dyDescent="0.3">
      <c r="A116" t="s">
        <v>1083</v>
      </c>
      <c r="B116" s="48" t="s">
        <v>997</v>
      </c>
      <c r="C116" s="51" t="s">
        <v>1003</v>
      </c>
      <c r="D116" s="48" t="s">
        <v>6</v>
      </c>
      <c r="E116" s="48">
        <v>310</v>
      </c>
      <c r="F116" s="48" t="s">
        <v>392</v>
      </c>
      <c r="G116" s="48" t="s">
        <v>1086</v>
      </c>
      <c r="H116" s="49">
        <v>0.75</v>
      </c>
      <c r="I116" s="48">
        <v>117</v>
      </c>
      <c r="J116" s="50" t="s">
        <v>422</v>
      </c>
      <c r="K116" s="48">
        <v>124</v>
      </c>
      <c r="L116" s="50" t="s">
        <v>429</v>
      </c>
    </row>
    <row r="117" spans="1:12" ht="30.6" x14ac:dyDescent="0.3">
      <c r="A117" t="s">
        <v>1083</v>
      </c>
      <c r="B117" s="48" t="s">
        <v>57</v>
      </c>
      <c r="C117" s="51" t="s">
        <v>1003</v>
      </c>
      <c r="D117" s="48" t="s">
        <v>55</v>
      </c>
      <c r="E117" s="48">
        <v>318</v>
      </c>
      <c r="F117" s="48" t="s">
        <v>400</v>
      </c>
      <c r="G117" s="48" t="s">
        <v>1087</v>
      </c>
      <c r="H117" s="49">
        <v>0.72916666666666663</v>
      </c>
      <c r="I117" s="48">
        <v>106</v>
      </c>
      <c r="J117" s="50" t="s">
        <v>411</v>
      </c>
      <c r="K117" s="48">
        <v>109</v>
      </c>
      <c r="L117" s="50" t="s">
        <v>414</v>
      </c>
    </row>
    <row r="118" spans="1:12" ht="20.399999999999999" x14ac:dyDescent="0.3">
      <c r="A118" t="s">
        <v>1083</v>
      </c>
      <c r="B118" s="46" t="s">
        <v>1</v>
      </c>
      <c r="C118" s="47" t="s">
        <v>1026</v>
      </c>
      <c r="D118" s="48" t="s">
        <v>61</v>
      </c>
      <c r="E118" s="48">
        <v>304</v>
      </c>
      <c r="F118" s="48" t="s">
        <v>384</v>
      </c>
      <c r="G118" s="48" t="s">
        <v>1087</v>
      </c>
      <c r="H118" s="49">
        <v>0.83333333333333337</v>
      </c>
      <c r="I118" s="48">
        <v>118</v>
      </c>
      <c r="J118" s="50" t="s">
        <v>423</v>
      </c>
      <c r="K118" s="48">
        <v>108</v>
      </c>
      <c r="L118" s="50" t="s">
        <v>413</v>
      </c>
    </row>
    <row r="119" spans="1:12" x14ac:dyDescent="0.3">
      <c r="A119" t="s">
        <v>1088</v>
      </c>
      <c r="B119" s="46" t="s">
        <v>63</v>
      </c>
      <c r="C119" s="52" t="s">
        <v>1026</v>
      </c>
      <c r="D119" s="48" t="s">
        <v>68</v>
      </c>
      <c r="E119" s="48">
        <v>301</v>
      </c>
      <c r="F119" s="48" t="s">
        <v>379</v>
      </c>
      <c r="G119" s="48" t="s">
        <v>1089</v>
      </c>
      <c r="H119" s="49">
        <v>0.875</v>
      </c>
      <c r="I119" s="48">
        <v>113</v>
      </c>
      <c r="J119" s="50" t="s">
        <v>418</v>
      </c>
      <c r="K119" s="48">
        <v>108</v>
      </c>
      <c r="L119" s="50" t="s">
        <v>413</v>
      </c>
    </row>
    <row r="120" spans="1:12" ht="20.399999999999999" x14ac:dyDescent="0.3">
      <c r="A120" t="s">
        <v>1088</v>
      </c>
      <c r="B120" s="48" t="s">
        <v>61</v>
      </c>
      <c r="C120" s="51" t="s">
        <v>1003</v>
      </c>
      <c r="D120" s="48" t="s">
        <v>997</v>
      </c>
      <c r="E120" s="48">
        <v>309</v>
      </c>
      <c r="F120" s="48" t="s">
        <v>391</v>
      </c>
      <c r="G120" s="48" t="s">
        <v>1090</v>
      </c>
      <c r="H120" s="49">
        <v>0.64583333333333337</v>
      </c>
      <c r="I120" s="48">
        <v>120</v>
      </c>
      <c r="J120" s="50" t="s">
        <v>425</v>
      </c>
      <c r="K120" s="48">
        <v>119</v>
      </c>
      <c r="L120" s="50" t="s">
        <v>424</v>
      </c>
    </row>
    <row r="121" spans="1:12" ht="20.399999999999999" x14ac:dyDescent="0.3">
      <c r="A121" t="s">
        <v>1088</v>
      </c>
      <c r="B121" s="48" t="s">
        <v>53</v>
      </c>
      <c r="C121" s="52" t="s">
        <v>1007</v>
      </c>
      <c r="D121" s="46" t="s">
        <v>1</v>
      </c>
      <c r="E121" s="48">
        <v>305</v>
      </c>
      <c r="F121" s="48" t="s">
        <v>386</v>
      </c>
      <c r="G121" s="48" t="s">
        <v>1090</v>
      </c>
      <c r="H121" s="49">
        <v>0.83333333333333337</v>
      </c>
      <c r="I121" s="48">
        <v>123</v>
      </c>
      <c r="J121" s="50" t="s">
        <v>428</v>
      </c>
      <c r="K121" s="48">
        <v>101</v>
      </c>
      <c r="L121" s="50" t="s">
        <v>384</v>
      </c>
    </row>
    <row r="122" spans="1:12" ht="20.399999999999999" x14ac:dyDescent="0.3">
      <c r="A122" t="s">
        <v>1088</v>
      </c>
      <c r="B122" s="48" t="s">
        <v>56</v>
      </c>
      <c r="C122" s="47" t="s">
        <v>1021</v>
      </c>
      <c r="D122" s="46" t="s">
        <v>140</v>
      </c>
      <c r="E122" s="48">
        <v>311</v>
      </c>
      <c r="F122" s="48" t="s">
        <v>393</v>
      </c>
      <c r="G122" s="48" t="s">
        <v>1091</v>
      </c>
      <c r="H122" s="49">
        <v>0.54166666666666663</v>
      </c>
      <c r="I122" s="48">
        <v>109</v>
      </c>
      <c r="J122" s="50" t="s">
        <v>414</v>
      </c>
      <c r="K122" s="48">
        <v>124</v>
      </c>
      <c r="L122" s="50" t="s">
        <v>429</v>
      </c>
    </row>
    <row r="123" spans="1:12" ht="20.399999999999999" x14ac:dyDescent="0.3">
      <c r="A123" t="s">
        <v>1088</v>
      </c>
      <c r="B123" s="46" t="s">
        <v>6</v>
      </c>
      <c r="C123" s="47" t="s">
        <v>998</v>
      </c>
      <c r="D123" s="48" t="s">
        <v>57</v>
      </c>
      <c r="E123" s="48">
        <v>307</v>
      </c>
      <c r="F123" s="48" t="s">
        <v>389</v>
      </c>
      <c r="G123" s="48" t="s">
        <v>1091</v>
      </c>
      <c r="H123" s="49">
        <v>0.64583333333333337</v>
      </c>
      <c r="I123" s="48">
        <v>121</v>
      </c>
      <c r="J123" s="50" t="s">
        <v>426</v>
      </c>
      <c r="K123" s="48">
        <v>104</v>
      </c>
      <c r="L123" s="50" t="s">
        <v>409</v>
      </c>
    </row>
    <row r="124" spans="1:12" ht="20.399999999999999" x14ac:dyDescent="0.3">
      <c r="A124" t="s">
        <v>1088</v>
      </c>
      <c r="B124" s="46" t="s">
        <v>55</v>
      </c>
      <c r="C124" s="47" t="s">
        <v>1092</v>
      </c>
      <c r="D124" s="48" t="s">
        <v>54</v>
      </c>
      <c r="E124" s="48">
        <v>317</v>
      </c>
      <c r="F124" s="48" t="s">
        <v>399</v>
      </c>
      <c r="G124" s="48" t="s">
        <v>1091</v>
      </c>
      <c r="H124" s="49">
        <v>0.75</v>
      </c>
      <c r="I124" s="48">
        <v>117</v>
      </c>
      <c r="J124" s="50" t="s">
        <v>422</v>
      </c>
      <c r="K124" s="48">
        <v>114</v>
      </c>
      <c r="L124" s="50" t="s">
        <v>419</v>
      </c>
    </row>
    <row r="125" spans="1:12" ht="20.399999999999999" x14ac:dyDescent="0.3">
      <c r="A125" t="s">
        <v>1088</v>
      </c>
      <c r="B125" s="48" t="s">
        <v>0</v>
      </c>
      <c r="C125" s="47" t="s">
        <v>1007</v>
      </c>
      <c r="D125" s="46" t="s">
        <v>141</v>
      </c>
      <c r="E125" s="48">
        <v>315</v>
      </c>
      <c r="F125" s="48" t="s">
        <v>397</v>
      </c>
      <c r="G125" s="48" t="s">
        <v>1093</v>
      </c>
      <c r="H125" s="49">
        <v>0.54166666666666663</v>
      </c>
      <c r="I125" s="48">
        <v>118</v>
      </c>
      <c r="J125" s="50" t="s">
        <v>423</v>
      </c>
      <c r="K125" s="48">
        <v>105</v>
      </c>
      <c r="L125" s="50" t="s">
        <v>410</v>
      </c>
    </row>
    <row r="126" spans="1:12" ht="20.399999999999999" x14ac:dyDescent="0.3">
      <c r="A126" t="s">
        <v>1088</v>
      </c>
      <c r="B126" s="46" t="s">
        <v>62</v>
      </c>
      <c r="C126" s="47" t="s">
        <v>1031</v>
      </c>
      <c r="D126" s="48" t="s">
        <v>58</v>
      </c>
      <c r="E126" s="48">
        <v>317</v>
      </c>
      <c r="F126" s="48" t="s">
        <v>399</v>
      </c>
      <c r="G126" s="48" t="s">
        <v>1093</v>
      </c>
      <c r="H126" s="49">
        <v>0.75</v>
      </c>
      <c r="I126" s="48">
        <v>115</v>
      </c>
      <c r="J126" s="50" t="s">
        <v>420</v>
      </c>
      <c r="K126" s="48">
        <v>112</v>
      </c>
      <c r="L126" s="50" t="s">
        <v>417</v>
      </c>
    </row>
    <row r="127" spans="1:12" ht="20.399999999999999" x14ac:dyDescent="0.3">
      <c r="A127" t="s">
        <v>1088</v>
      </c>
      <c r="B127" s="48" t="s">
        <v>59</v>
      </c>
      <c r="C127" s="47" t="s">
        <v>1021</v>
      </c>
      <c r="D127" s="46" t="s">
        <v>11</v>
      </c>
      <c r="E127" s="48">
        <v>314</v>
      </c>
      <c r="F127" s="48" t="s">
        <v>59</v>
      </c>
      <c r="G127" s="48" t="s">
        <v>1094</v>
      </c>
      <c r="H127" s="49">
        <v>0.625</v>
      </c>
      <c r="I127" s="48">
        <v>106</v>
      </c>
      <c r="J127" s="50" t="s">
        <v>411</v>
      </c>
      <c r="K127" s="48">
        <v>116</v>
      </c>
      <c r="L127" s="50" t="s">
        <v>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4603-AB0B-463A-ACDE-785698A01293}">
  <dimension ref="A1:Z71"/>
  <sheetViews>
    <sheetView topLeftCell="A25" zoomScale="73" zoomScaleNormal="73" workbookViewId="0">
      <selection activeCell="G34" sqref="G34"/>
    </sheetView>
  </sheetViews>
  <sheetFormatPr baseColWidth="10" defaultRowHeight="14.4" x14ac:dyDescent="0.3"/>
  <cols>
    <col min="1" max="2" width="13.33203125" bestFit="1" customWidth="1"/>
    <col min="3" max="3" width="12.5546875" bestFit="1" customWidth="1"/>
    <col min="4" max="4" width="22.88671875" bestFit="1" customWidth="1"/>
    <col min="5" max="5" width="19" bestFit="1" customWidth="1"/>
    <col min="6" max="6" width="15.44140625" bestFit="1" customWidth="1"/>
    <col min="7" max="7" width="8.77734375" style="2" bestFit="1" customWidth="1"/>
    <col min="8" max="15" width="8.77734375" bestFit="1" customWidth="1"/>
    <col min="16" max="25" width="9.88671875" bestFit="1" customWidth="1"/>
    <col min="26" max="26" width="15.88671875" bestFit="1" customWidth="1"/>
  </cols>
  <sheetData>
    <row r="1" spans="1:26" x14ac:dyDescent="0.3">
      <c r="A1" t="s">
        <v>467</v>
      </c>
      <c r="B1" t="s">
        <v>71</v>
      </c>
      <c r="C1" t="s">
        <v>70</v>
      </c>
      <c r="D1" t="s">
        <v>705</v>
      </c>
      <c r="E1" t="s">
        <v>10</v>
      </c>
      <c r="F1" t="s">
        <v>64</v>
      </c>
      <c r="G1" s="2" t="s">
        <v>516</v>
      </c>
      <c r="H1" s="2" t="s">
        <v>517</v>
      </c>
      <c r="I1" s="2" t="s">
        <v>518</v>
      </c>
      <c r="J1" s="2" t="s">
        <v>519</v>
      </c>
      <c r="K1" s="2" t="s">
        <v>520</v>
      </c>
      <c r="L1" s="2" t="s">
        <v>521</v>
      </c>
      <c r="M1" s="2" t="s">
        <v>522</v>
      </c>
      <c r="N1" s="2" t="s">
        <v>523</v>
      </c>
      <c r="O1" s="2" t="s">
        <v>524</v>
      </c>
      <c r="P1" s="2" t="s">
        <v>525</v>
      </c>
      <c r="Q1" s="2" t="s">
        <v>526</v>
      </c>
      <c r="R1" s="2" t="s">
        <v>527</v>
      </c>
      <c r="S1" s="2" t="s">
        <v>528</v>
      </c>
      <c r="T1" s="2" t="s">
        <v>529</v>
      </c>
      <c r="U1" s="2" t="s">
        <v>530</v>
      </c>
      <c r="V1" s="2" t="s">
        <v>531</v>
      </c>
      <c r="W1" s="2" t="s">
        <v>532</v>
      </c>
      <c r="X1" s="2" t="s">
        <v>533</v>
      </c>
      <c r="Y1" s="2" t="s">
        <v>534</v>
      </c>
      <c r="Z1" t="s">
        <v>756</v>
      </c>
    </row>
    <row r="2" spans="1:26" x14ac:dyDescent="0.3">
      <c r="A2">
        <v>588144</v>
      </c>
      <c r="B2" s="2" t="str">
        <f>VLOOKUP(A2,Tabla1[[ID_Jugador]:[Nombre_Completo]],2,0)</f>
        <v>Jhonny</v>
      </c>
      <c r="C2" s="2" t="str">
        <f>VLOOKUP(A2,Tabla1[[ID_Jugador]:[Nombre_Completo]],3,0)</f>
        <v>Vidales</v>
      </c>
      <c r="D2" s="2" t="str">
        <f>VLOOKUP(A2,Tabla1[[ID_Jugador]:[Nombre_Completo]],4,0)</f>
        <v>Jhonny Vidales</v>
      </c>
      <c r="E2" s="2" t="str">
        <f>VLOOKUP(A2,Tabla1[[ID_Jugador]:[Equipo]],7,0)</f>
        <v>ADT</v>
      </c>
      <c r="F2" s="2" t="s">
        <v>66</v>
      </c>
      <c r="G2" s="2">
        <v>0</v>
      </c>
      <c r="H2" s="2">
        <v>3</v>
      </c>
      <c r="I2" s="2">
        <v>3</v>
      </c>
      <c r="J2" s="2">
        <v>1</v>
      </c>
      <c r="K2" s="2">
        <v>0</v>
      </c>
      <c r="L2" s="2">
        <v>2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1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/>
      <c r="Z2" s="2">
        <f t="shared" ref="Z2:Z33" si="0">SUM(G2:Y2)</f>
        <v>13</v>
      </c>
    </row>
    <row r="3" spans="1:26" x14ac:dyDescent="0.3">
      <c r="A3">
        <v>883396</v>
      </c>
      <c r="B3" s="2" t="str">
        <f>VLOOKUP(A3,Tabla1[[ID_Jugador]:[Nombre_Completo]],2,0)</f>
        <v>Carlos</v>
      </c>
      <c r="C3" s="2" t="str">
        <f>VLOOKUP(A3,Tabla1[[ID_Jugador]:[Nombre_Completo]],3,0)</f>
        <v>Cabello</v>
      </c>
      <c r="D3" s="2" t="str">
        <f>VLOOKUP(A3,Tabla1[[ID_Jugador]:[Nombre_Completo]],4,0)</f>
        <v>Carlos Cabello</v>
      </c>
      <c r="E3" s="2" t="str">
        <f>VLOOKUP(A3,Tabla1[[ID_Jugador]:[Equipo]],7,0)</f>
        <v>ADT</v>
      </c>
      <c r="F3" s="2" t="s">
        <v>66</v>
      </c>
      <c r="G3" s="2">
        <v>1</v>
      </c>
      <c r="H3" s="2">
        <v>1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/>
      <c r="Z3" s="2">
        <f t="shared" si="0"/>
        <v>3</v>
      </c>
    </row>
    <row r="4" spans="1:26" x14ac:dyDescent="0.3">
      <c r="A4">
        <v>590310</v>
      </c>
      <c r="B4" s="2" t="str">
        <f>VLOOKUP(A4,Tabla1[[ID_Jugador]:[Nombre_Completo]],2,0)</f>
        <v>Víctor</v>
      </c>
      <c r="C4" s="2" t="str">
        <f>VLOOKUP(A4,Tabla1[[ID_Jugador]:[Nombre_Completo]],3,0)</f>
        <v>Cedrón</v>
      </c>
      <c r="D4" s="2" t="str">
        <f>VLOOKUP(A4,Tabla1[[ID_Jugador]:[Nombre_Completo]],4,0)</f>
        <v>Víctor Cedrón</v>
      </c>
      <c r="E4" s="2" t="str">
        <f>VLOOKUP(A4,Tabla1[[ID_Jugador]:[Equipo]],7,0)</f>
        <v>ADT</v>
      </c>
      <c r="F4" s="2" t="s">
        <v>66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/>
      <c r="Z4" s="2">
        <f t="shared" si="0"/>
        <v>2</v>
      </c>
    </row>
    <row r="5" spans="1:26" x14ac:dyDescent="0.3">
      <c r="A5">
        <v>1650222</v>
      </c>
      <c r="B5" s="2" t="str">
        <f>VLOOKUP(A5,Tabla1[[ID_Jugador]:[Nombre_Completo]],2,0)</f>
        <v>D'Alessandro</v>
      </c>
      <c r="C5" s="2" t="str">
        <f>VLOOKUP(A5,Tabla1[[ID_Jugador]:[Nombre_Completo]],3,0)</f>
        <v>Montenegro</v>
      </c>
      <c r="D5" s="2" t="str">
        <f>VLOOKUP(A5,Tabla1[[ID_Jugador]:[Nombre_Completo]],4,0)</f>
        <v>D'Alessandro Montenegro</v>
      </c>
      <c r="E5" s="2" t="str">
        <f>VLOOKUP(A5,Tabla1[[ID_Jugador]:[Equipo]],7,0)</f>
        <v>ADT</v>
      </c>
      <c r="F5" s="2" t="s">
        <v>66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/>
      <c r="Z5" s="2">
        <f t="shared" si="0"/>
        <v>0</v>
      </c>
    </row>
    <row r="6" spans="1:26" x14ac:dyDescent="0.3">
      <c r="A6">
        <v>1096363</v>
      </c>
      <c r="B6" s="2" t="str">
        <f>VLOOKUP(A6,Tabla1[[ID_Jugador]:[Nombre_Completo]],2,0)</f>
        <v>Miguel Agustín</v>
      </c>
      <c r="C6" s="2" t="str">
        <f>VLOOKUP(A6,Tabla1[[ID_Jugador]:[Nombre_Completo]],3,0)</f>
        <v>Graneros</v>
      </c>
      <c r="D6" s="2" t="str">
        <f>VLOOKUP(A6,Tabla1[[ID_Jugador]:[Nombre_Completo]],4,0)</f>
        <v>Miguel Agustín Graneros</v>
      </c>
      <c r="E6" s="2" t="str">
        <f>VLOOKUP(A6,Tabla1[[ID_Jugador]:[Equipo]],7,0)</f>
        <v>Alianza Atlético</v>
      </c>
      <c r="F6" s="2" t="s">
        <v>93</v>
      </c>
      <c r="G6" s="2">
        <v>0</v>
      </c>
      <c r="H6" s="2">
        <v>2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1</v>
      </c>
      <c r="U6" s="2">
        <v>1</v>
      </c>
      <c r="V6" s="2">
        <v>0</v>
      </c>
      <c r="W6" s="2">
        <v>0</v>
      </c>
      <c r="X6" s="2">
        <v>0</v>
      </c>
      <c r="Y6" s="2"/>
      <c r="Z6" s="2">
        <f t="shared" si="0"/>
        <v>8</v>
      </c>
    </row>
    <row r="7" spans="1:26" x14ac:dyDescent="0.3">
      <c r="A7">
        <v>1109858</v>
      </c>
      <c r="B7" s="2" t="str">
        <f>VLOOKUP(A7,Tabla1[[ID_Jugador]:[Nombre_Completo]],2,0)</f>
        <v>Guillermo</v>
      </c>
      <c r="C7" s="2" t="str">
        <f>VLOOKUP(A7,Tabla1[[ID_Jugador]:[Nombre_Completo]],3,0)</f>
        <v>Larios</v>
      </c>
      <c r="D7" s="2" t="str">
        <f>VLOOKUP(A7,Tabla1[[ID_Jugador]:[Nombre_Completo]],4,0)</f>
        <v>Guillermo Larios</v>
      </c>
      <c r="E7" s="2" t="str">
        <f>VLOOKUP(A7,Tabla1[[ID_Jugador]:[Equipo]],7,0)</f>
        <v>Alianza Atlético</v>
      </c>
      <c r="F7" s="2" t="s">
        <v>66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/>
      <c r="Z7" s="2">
        <f t="shared" si="0"/>
        <v>3</v>
      </c>
    </row>
    <row r="8" spans="1:26" x14ac:dyDescent="0.3">
      <c r="A8">
        <v>1644875</v>
      </c>
      <c r="B8" s="2" t="str">
        <f>VLOOKUP(A8,Tabla1[[ID_Jugador]:[Nombre_Completo]],2,0)</f>
        <v>Hernan</v>
      </c>
      <c r="C8" s="2" t="str">
        <f>VLOOKUP(A8,Tabla1[[ID_Jugador]:[Nombre_Completo]],3,0)</f>
        <v>Lupú</v>
      </c>
      <c r="D8" s="2" t="str">
        <f>VLOOKUP(A8,Tabla1[[ID_Jugador]:[Nombre_Completo]],4,0)</f>
        <v>Hernan Lupú</v>
      </c>
      <c r="E8" s="2" t="str">
        <f>VLOOKUP(A8,Tabla1[[ID_Jugador]:[Equipo]],7,0)</f>
        <v>Alianza Atlético</v>
      </c>
      <c r="F8" s="2" t="s">
        <v>66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/>
      <c r="Z8" s="2">
        <f t="shared" si="0"/>
        <v>2</v>
      </c>
    </row>
    <row r="9" spans="1:26" x14ac:dyDescent="0.3">
      <c r="A9">
        <v>1476736</v>
      </c>
      <c r="B9" s="2" t="str">
        <f>VLOOKUP(A9,Tabla1[[ID_Jugador]:[Nombre_Completo]],2,0)</f>
        <v>Luis</v>
      </c>
      <c r="C9" s="2" t="str">
        <f>VLOOKUP(A9,Tabla1[[ID_Jugador]:[Nombre_Completo]],3,0)</f>
        <v>Olmedo</v>
      </c>
      <c r="D9" s="2" t="str">
        <f>VLOOKUP(A9,Tabla1[[ID_Jugador]:[Nombre_Completo]],4,0)</f>
        <v>Luis Olmedo</v>
      </c>
      <c r="E9" s="2" t="str">
        <f>VLOOKUP(A9,Tabla1[[ID_Jugador]:[Equipo]],7,0)</f>
        <v>Alianza Atlético</v>
      </c>
      <c r="F9" s="2" t="s">
        <v>93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/>
      <c r="Z9" s="2">
        <f t="shared" si="0"/>
        <v>1</v>
      </c>
    </row>
    <row r="10" spans="1:26" x14ac:dyDescent="0.3">
      <c r="A10">
        <v>338</v>
      </c>
      <c r="B10" s="2" t="str">
        <f>VLOOKUP(A10,Tabla1[[ID_Jugador]:[Nombre_Completo]],2,0)</f>
        <v>Paolo</v>
      </c>
      <c r="C10" s="2" t="str">
        <f>VLOOKUP(A10,Tabla1[[ID_Jugador]:[Nombre_Completo]],3,0)</f>
        <v>Guerrero</v>
      </c>
      <c r="D10" s="2" t="str">
        <f>VLOOKUP(A10,Tabla1[[ID_Jugador]:[Nombre_Completo]],4,0)</f>
        <v>Paolo Guerrero</v>
      </c>
      <c r="E10" s="2" t="str">
        <f>VLOOKUP(A10,Tabla1[[ID_Jugador]:[Equipo]],7,0)</f>
        <v>Alianza Lima</v>
      </c>
      <c r="F10" s="2" t="s">
        <v>66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2</v>
      </c>
      <c r="Y10" s="2"/>
      <c r="Z10" s="2">
        <f t="shared" si="0"/>
        <v>7</v>
      </c>
    </row>
    <row r="11" spans="1:26" x14ac:dyDescent="0.3">
      <c r="A11">
        <v>31175</v>
      </c>
      <c r="B11" s="2" t="str">
        <f>VLOOKUP(A11,Tabla1[[ID_Jugador]:[Nombre_Completo]],2,0)</f>
        <v>Hernán</v>
      </c>
      <c r="C11" s="2" t="str">
        <f>VLOOKUP(A11,Tabla1[[ID_Jugador]:[Nombre_Completo]],3,0)</f>
        <v>Barcos</v>
      </c>
      <c r="D11" s="2" t="str">
        <f>VLOOKUP(A11,Tabla1[[ID_Jugador]:[Nombre_Completo]],4,0)</f>
        <v>Hernán Barcos</v>
      </c>
      <c r="E11" s="2" t="str">
        <f>VLOOKUP(A11,Tabla1[[ID_Jugador]:[Equipo]],7,0)</f>
        <v>Alianza Lima</v>
      </c>
      <c r="F11" s="2" t="s">
        <v>93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/>
      <c r="Z11" s="2">
        <f t="shared" si="0"/>
        <v>5</v>
      </c>
    </row>
    <row r="12" spans="1:26" x14ac:dyDescent="0.3">
      <c r="A12">
        <v>338957</v>
      </c>
      <c r="B12" s="2" t="str">
        <f>VLOOKUP(A12,Tabla1[[ID_Jugador]:[Nombre_Completo]],2,0)</f>
        <v>Eryc</v>
      </c>
      <c r="C12" s="2" t="str">
        <f>VLOOKUP(A12,Tabla1[[ID_Jugador]:[Nombre_Completo]],3,0)</f>
        <v>Castillo</v>
      </c>
      <c r="D12" s="2" t="str">
        <f>VLOOKUP(A12,Tabla1[[ID_Jugador]:[Nombre_Completo]],4,0)</f>
        <v>Eryc Castillo</v>
      </c>
      <c r="E12" s="2" t="str">
        <f>VLOOKUP(A12,Tabla1[[ID_Jugador]:[Equipo]],7,0)</f>
        <v>Alianza Lima</v>
      </c>
      <c r="F12" s="2" t="s">
        <v>87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/>
      <c r="Z12" s="2">
        <f t="shared" si="0"/>
        <v>3</v>
      </c>
    </row>
    <row r="13" spans="1:26" x14ac:dyDescent="0.3">
      <c r="A13">
        <v>1482438</v>
      </c>
      <c r="B13" s="2" t="str">
        <f>VLOOKUP(A13,Tabla1[[ID_Jugador]:[Nombre_Completo]],2,0)</f>
        <v>Bassco</v>
      </c>
      <c r="C13" s="2" t="str">
        <f>VLOOKUP(A13,Tabla1[[ID_Jugador]:[Nombre_Completo]],3,0)</f>
        <v>Soyer</v>
      </c>
      <c r="D13" s="2" t="str">
        <f>VLOOKUP(A13,Tabla1[[ID_Jugador]:[Nombre_Completo]],4,0)</f>
        <v>Bassco Soyer</v>
      </c>
      <c r="E13" s="2" t="str">
        <f>VLOOKUP(A13,Tabla1[[ID_Jugador]:[Equipo]],7,0)</f>
        <v>Alianza Lima</v>
      </c>
      <c r="F13" s="2" t="s">
        <v>66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/>
      <c r="Z13" s="2">
        <f t="shared" si="0"/>
        <v>1</v>
      </c>
    </row>
    <row r="14" spans="1:26" x14ac:dyDescent="0.3">
      <c r="A14">
        <v>2039604</v>
      </c>
      <c r="B14" s="2" t="str">
        <f>VLOOKUP(A14,Tabla1[[ID_Jugador]:[Nombre_Completo]],2,0)</f>
        <v>Piero</v>
      </c>
      <c r="C14" s="2" t="str">
        <f>VLOOKUP(A14,Tabla1[[ID_Jugador]:[Nombre_Completo]],3,0)</f>
        <v>Cari</v>
      </c>
      <c r="D14" s="2" t="str">
        <f>VLOOKUP(A14,Tabla1[[ID_Jugador]:[Nombre_Completo]],4,0)</f>
        <v>Piero Cari</v>
      </c>
      <c r="E14" s="2" t="str">
        <f>VLOOKUP(A14,Tabla1[[ID_Jugador]:[Equipo]],7,0)</f>
        <v>Alianza Lima</v>
      </c>
      <c r="F14" s="2" t="s">
        <v>66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/>
      <c r="Z14" s="2">
        <f t="shared" si="0"/>
        <v>0</v>
      </c>
    </row>
    <row r="15" spans="1:26" x14ac:dyDescent="0.3">
      <c r="A15">
        <v>873806</v>
      </c>
      <c r="B15" s="2" t="str">
        <f>VLOOKUP(A15,Tabla1[[ID_Jugador]:[Nombre_Completo]],2,0)</f>
        <v>Rick</v>
      </c>
      <c r="C15" s="2" t="str">
        <f>VLOOKUP(A15,Tabla1[[ID_Jugador]:[Nombre_Completo]],3,0)</f>
        <v>Campodónico</v>
      </c>
      <c r="D15" s="2" t="str">
        <f>VLOOKUP(A15,Tabla1[[ID_Jugador]:[Nombre_Completo]],4,0)</f>
        <v>Rick Campodonico</v>
      </c>
      <c r="E15" s="2" t="str">
        <f>VLOOKUP(A15,Tabla1[[ID_Jugador]:[Equipo]],7,0)</f>
        <v>Alianza Universidad</v>
      </c>
      <c r="F15" s="2" t="s">
        <v>66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/>
      <c r="Z15" s="2">
        <f t="shared" si="0"/>
        <v>2</v>
      </c>
    </row>
    <row r="16" spans="1:26" x14ac:dyDescent="0.3">
      <c r="A16">
        <v>107625</v>
      </c>
      <c r="B16" s="2" t="str">
        <f>VLOOKUP(A16,Tabla1[[ID_Jugador]:[Nombre_Completo]],2,0)</f>
        <v>Raúl</v>
      </c>
      <c r="C16" s="2" t="str">
        <f>VLOOKUP(A16,Tabla1[[ID_Jugador]:[Nombre_Completo]],3,0)</f>
        <v>Ruidiaz</v>
      </c>
      <c r="D16" s="2" t="str">
        <f>VLOOKUP(A16,Tabla1[[ID_Jugador]:[Nombre_Completo]],4,0)</f>
        <v>Raúl Ruidíaz</v>
      </c>
      <c r="E16" s="2" t="str">
        <f>VLOOKUP(A16,Tabla1[[ID_Jugador]:[Equipo]],7,0)</f>
        <v>Atlético Grau</v>
      </c>
      <c r="F16" s="2" t="s">
        <v>66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2</v>
      </c>
      <c r="Q16" s="2">
        <v>0</v>
      </c>
      <c r="R16" s="2">
        <v>0</v>
      </c>
      <c r="S16" s="2">
        <v>1</v>
      </c>
      <c r="T16" s="2">
        <v>1</v>
      </c>
      <c r="U16" s="2">
        <v>1</v>
      </c>
      <c r="V16" s="2">
        <v>0</v>
      </c>
      <c r="W16" s="2">
        <v>0</v>
      </c>
      <c r="X16" s="2"/>
      <c r="Y16" s="2"/>
      <c r="Z16" s="2">
        <f t="shared" si="0"/>
        <v>5</v>
      </c>
    </row>
    <row r="17" spans="1:26" x14ac:dyDescent="0.3">
      <c r="A17">
        <v>830746</v>
      </c>
      <c r="B17" s="2" t="str">
        <f>VLOOKUP(A17,Tabla1[[ID_Jugador]:[Nombre_Completo]],2,0)</f>
        <v>Neri</v>
      </c>
      <c r="C17" s="2" t="str">
        <f>VLOOKUP(A17,Tabla1[[ID_Jugador]:[Nombre_Completo]],3,0)</f>
        <v>Bandiera</v>
      </c>
      <c r="D17" s="2" t="str">
        <f>VLOOKUP(A17,Tabla1[[ID_Jugador]:[Nombre_Completo]],4,0)</f>
        <v>Neri Bandiera</v>
      </c>
      <c r="E17" s="2" t="str">
        <f>VLOOKUP(A17,Tabla1[[ID_Jugador]:[Equipo]],7,0)</f>
        <v>Atlético Grau</v>
      </c>
      <c r="F17" s="2" t="s">
        <v>93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/>
      <c r="Y17" s="2"/>
      <c r="Z17" s="2">
        <f t="shared" si="0"/>
        <v>4</v>
      </c>
    </row>
    <row r="18" spans="1:26" x14ac:dyDescent="0.3">
      <c r="A18">
        <v>965759</v>
      </c>
      <c r="B18" s="2" t="str">
        <f>VLOOKUP(A18,Tabla1[[ID_Jugador]:[Nombre_Completo]],2,0)</f>
        <v>Rodrigo</v>
      </c>
      <c r="C18" s="2" t="str">
        <f>VLOOKUP(A18,Tabla1[[ID_Jugador]:[Nombre_Completo]],3,0)</f>
        <v>Vilca</v>
      </c>
      <c r="D18" s="2" t="str">
        <f>VLOOKUP(A18,Tabla1[[ID_Jugador]:[Nombre_Completo]],4,0)</f>
        <v>Rodrigo Vilca</v>
      </c>
      <c r="E18" s="2" t="str">
        <f>VLOOKUP(A18,Tabla1[[ID_Jugador]:[Equipo]],7,0)</f>
        <v>Atlético Grau</v>
      </c>
      <c r="F18" s="2" t="s">
        <v>66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/>
      <c r="Y18" s="2"/>
      <c r="Z18" s="2">
        <f t="shared" si="0"/>
        <v>2</v>
      </c>
    </row>
    <row r="19" spans="1:26" x14ac:dyDescent="0.3">
      <c r="A19">
        <v>980141</v>
      </c>
      <c r="B19" s="2" t="str">
        <f>VLOOKUP(A19,Tabla1[[ID_Jugador]:[Nombre_Completo]],2,0)</f>
        <v>Diego</v>
      </c>
      <c r="C19" s="2" t="str">
        <f>VLOOKUP(A19,Tabla1[[ID_Jugador]:[Nombre_Completo]],3,0)</f>
        <v>Soto</v>
      </c>
      <c r="D19" s="2" t="str">
        <f>VLOOKUP(A19,Tabla1[[ID_Jugador]:[Nombre_Completo]],4,0)</f>
        <v>Diego Soto</v>
      </c>
      <c r="E19" s="2" t="str">
        <f>VLOOKUP(A19,Tabla1[[ID_Jugador]:[Equipo]],7,0)</f>
        <v>Atlético Grau</v>
      </c>
      <c r="F19" s="2" t="s">
        <v>66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/>
      <c r="Y19" s="2"/>
      <c r="Z19" s="2">
        <f t="shared" si="0"/>
        <v>1</v>
      </c>
    </row>
    <row r="20" spans="1:26" x14ac:dyDescent="0.3">
      <c r="A20">
        <v>887125</v>
      </c>
      <c r="B20" s="2" t="str">
        <f>VLOOKUP(A20,Tabla1[[ID_Jugador]:[Nombre_Completo]],2,0)</f>
        <v>Jose</v>
      </c>
      <c r="C20" s="2" t="str">
        <f>VLOOKUP(A20,Tabla1[[ID_Jugador]:[Nombre_Completo]],3,0)</f>
        <v>Bolivar</v>
      </c>
      <c r="D20" s="2" t="str">
        <f>VLOOKUP(A20,Tabla1[[ID_Jugador]:[Nombre_Completo]],4,0)</f>
        <v>Jose Bolivar</v>
      </c>
      <c r="E20" s="2" t="str">
        <f>VLOOKUP(A20,Tabla1[[ID_Jugador]:[Equipo]],7,0)</f>
        <v>Atlético Grau</v>
      </c>
      <c r="F20" s="2" t="s">
        <v>66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/>
      <c r="Y20" s="2"/>
      <c r="Z20" s="2">
        <f t="shared" si="0"/>
        <v>1</v>
      </c>
    </row>
    <row r="21" spans="1:26" x14ac:dyDescent="0.3">
      <c r="A21">
        <v>873619</v>
      </c>
      <c r="B21" s="2" t="str">
        <f>VLOOKUP(A21,Tabla1[[ID_Jugador]:[Nombre_Completo]],2,0)</f>
        <v>Maximiliano</v>
      </c>
      <c r="C21" s="2" t="str">
        <f>VLOOKUP(A21,Tabla1[[ID_Jugador]:[Nombre_Completo]],3,0)</f>
        <v>Pérez</v>
      </c>
      <c r="D21" s="2" t="str">
        <f>VLOOKUP(A21,Tabla1[[ID_Jugador]:[Nombre_Completo]],4,0)</f>
        <v>Maximiliano Pérez</v>
      </c>
      <c r="E21" s="2" t="str">
        <f>VLOOKUP(A21,Tabla1[[ID_Jugador]:[Equipo]],7,0)</f>
        <v>Ayacucho FC</v>
      </c>
      <c r="F21" s="2" t="s">
        <v>69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1</v>
      </c>
      <c r="Y21" s="2"/>
      <c r="Z21" s="2">
        <f t="shared" si="0"/>
        <v>4</v>
      </c>
    </row>
    <row r="22" spans="1:26" x14ac:dyDescent="0.3">
      <c r="A22">
        <v>1464276</v>
      </c>
      <c r="B22" s="2" t="str">
        <f>VLOOKUP(A22,Tabla1[[ID_Jugador]:[Nombre_Completo]],2,0)</f>
        <v>Marcelo</v>
      </c>
      <c r="C22" s="2" t="str">
        <f>VLOOKUP(A22,Tabla1[[ID_Jugador]:[Nombre_Completo]],3,0)</f>
        <v>Ferreira</v>
      </c>
      <c r="D22" s="2" t="str">
        <f>VLOOKUP(A22,Tabla1[[ID_Jugador]:[Nombre_Completo]],4,0)</f>
        <v>Marcelo Ferreira</v>
      </c>
      <c r="E22" s="2" t="str">
        <f>VLOOKUP(A22,Tabla1[[ID_Jugador]:[Equipo]],7,0)</f>
        <v>Ayacucho FC</v>
      </c>
      <c r="F22" s="2" t="s">
        <v>113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/>
      <c r="Z22" s="2">
        <f t="shared" si="0"/>
        <v>3</v>
      </c>
    </row>
    <row r="23" spans="1:26" x14ac:dyDescent="0.3">
      <c r="A23">
        <v>1839331</v>
      </c>
      <c r="B23" s="2" t="str">
        <f>VLOOKUP(A23,Tabla1[[ID_Jugador]:[Nombre_Completo]],2,0)</f>
        <v>Juan</v>
      </c>
      <c r="C23" s="2" t="str">
        <f>VLOOKUP(A23,Tabla1[[ID_Jugador]:[Nombre_Completo]],3,0)</f>
        <v>Lucumí</v>
      </c>
      <c r="D23" s="2" t="str">
        <f>VLOOKUP(A23,Tabla1[[ID_Jugador]:[Nombre_Completo]],4,0)</f>
        <v>Juan Lucumí</v>
      </c>
      <c r="E23" s="2" t="str">
        <f>VLOOKUP(A23,Tabla1[[ID_Jugador]:[Equipo]],7,0)</f>
        <v>Ayacucho FC</v>
      </c>
      <c r="F23" s="2" t="s">
        <v>105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/>
      <c r="Z23" s="2">
        <f t="shared" si="0"/>
        <v>3</v>
      </c>
    </row>
    <row r="24" spans="1:26" x14ac:dyDescent="0.3">
      <c r="A24">
        <v>906002</v>
      </c>
      <c r="B24" s="2" t="str">
        <f>VLOOKUP(A24,Tabla1[[ID_Jugador]:[Nombre_Completo]],2,0)</f>
        <v>Carlos</v>
      </c>
      <c r="C24" s="2" t="str">
        <f>VLOOKUP(A24,Tabla1[[ID_Jugador]:[Nombre_Completo]],3,0)</f>
        <v>Garcés</v>
      </c>
      <c r="D24" s="2" t="str">
        <f>VLOOKUP(A24,Tabla1[[ID_Jugador]:[Nombre_Completo]],4,0)</f>
        <v>Carlos Garcés</v>
      </c>
      <c r="E24" s="2" t="str">
        <f>VLOOKUP(A24,Tabla1[[ID_Jugador]:[Equipo]],7,0)</f>
        <v>Cienciano</v>
      </c>
      <c r="F24" s="2" t="s">
        <v>87</v>
      </c>
      <c r="G24" s="2">
        <v>1</v>
      </c>
      <c r="H24" s="2">
        <v>1</v>
      </c>
      <c r="I24" s="2">
        <v>0</v>
      </c>
      <c r="J24" s="2">
        <v>0</v>
      </c>
      <c r="K24" s="2">
        <v>1</v>
      </c>
      <c r="L24" s="2">
        <v>0</v>
      </c>
      <c r="M24" s="2">
        <v>1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/>
      <c r="Z24" s="2">
        <f t="shared" si="0"/>
        <v>5</v>
      </c>
    </row>
    <row r="25" spans="1:26" x14ac:dyDescent="0.3">
      <c r="A25">
        <v>47447</v>
      </c>
      <c r="B25" s="2" t="str">
        <f>VLOOKUP(A25,Tabla1[[ID_Jugador]:[Nombre_Completo]],2,0)</f>
        <v>Christian</v>
      </c>
      <c r="C25" s="2" t="str">
        <f>VLOOKUP(A25,Tabla1[[ID_Jugador]:[Nombre_Completo]],3,0)</f>
        <v>Cueva</v>
      </c>
      <c r="D25" s="2" t="str">
        <f>VLOOKUP(A25,Tabla1[[ID_Jugador]:[Nombre_Completo]],4,0)</f>
        <v>Christian Cueva</v>
      </c>
      <c r="E25" s="2" t="str">
        <f>VLOOKUP(A25,Tabla1[[ID_Jugador]:[Equipo]],7,0)</f>
        <v>Cienciano</v>
      </c>
      <c r="F25" s="2" t="s">
        <v>66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2</v>
      </c>
      <c r="Q25" s="2">
        <v>1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f t="shared" si="0"/>
        <v>5</v>
      </c>
    </row>
    <row r="26" spans="1:26" x14ac:dyDescent="0.3">
      <c r="A26">
        <v>898631</v>
      </c>
      <c r="B26" s="2" t="str">
        <f>VLOOKUP(A26,Tabla1[[ID_Jugador]:[Nombre_Completo]],2,0)</f>
        <v>Juan</v>
      </c>
      <c r="C26" s="2" t="str">
        <f>VLOOKUP(A26,Tabla1[[ID_Jugador]:[Nombre_Completo]],3,0)</f>
        <v>Romagnoli</v>
      </c>
      <c r="D26" s="2" t="str">
        <f>VLOOKUP(A26,Tabla1[[ID_Jugador]:[Nombre_Completo]],4,0)</f>
        <v>Juan Romagnoli</v>
      </c>
      <c r="E26" s="2" t="str">
        <f>VLOOKUP(A26,Tabla1[[ID_Jugador]:[Equipo]],7,0)</f>
        <v>Cienciano</v>
      </c>
      <c r="F26" s="2" t="s">
        <v>93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/>
      <c r="Z26" s="2">
        <f t="shared" si="0"/>
        <v>1</v>
      </c>
    </row>
    <row r="27" spans="1:26" x14ac:dyDescent="0.3">
      <c r="A27">
        <v>931776</v>
      </c>
      <c r="B27" s="2" t="str">
        <f>VLOOKUP(A27,Tabla1[[ID_Jugador]:[Nombre_Completo]],2,0)</f>
        <v>Christian</v>
      </c>
      <c r="C27" s="2" t="str">
        <f>VLOOKUP(A27,Tabla1[[ID_Jugador]:[Nombre_Completo]],3,0)</f>
        <v>Neira</v>
      </c>
      <c r="D27" s="2" t="str">
        <f>VLOOKUP(A27,Tabla1[[ID_Jugador]:[Nombre_Completo]],4,0)</f>
        <v>Christian Neira</v>
      </c>
      <c r="E27" s="2" t="str">
        <f>VLOOKUP(A27,Tabla1[[ID_Jugador]:[Equipo]],7,0)</f>
        <v>Cienciano</v>
      </c>
      <c r="F27" s="2" t="s">
        <v>66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/>
      <c r="Z27" s="2">
        <f t="shared" si="0"/>
        <v>1</v>
      </c>
    </row>
    <row r="28" spans="1:26" x14ac:dyDescent="0.3">
      <c r="A28">
        <v>960220</v>
      </c>
      <c r="B28" s="2" t="str">
        <f>VLOOKUP(A28,Tabla1[[ID_Jugador]:[Nombre_Completo]],2,0)</f>
        <v>Matias</v>
      </c>
      <c r="C28" s="2" t="str">
        <f>VLOOKUP(A28,Tabla1[[ID_Jugador]:[Nombre_Completo]],3,0)</f>
        <v>Sen</v>
      </c>
      <c r="D28" s="2" t="str">
        <f>VLOOKUP(A28,Tabla1[[ID_Jugador]:[Nombre_Completo]],4,0)</f>
        <v>Matias Sen</v>
      </c>
      <c r="E28" s="2" t="str">
        <f>VLOOKUP(A28,Tabla1[[ID_Jugador]:[Equipo]],7,0)</f>
        <v>Comerciantes Unidos</v>
      </c>
      <c r="F28" s="2" t="s">
        <v>93</v>
      </c>
      <c r="G28" s="2">
        <v>1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2</v>
      </c>
      <c r="W28" s="2">
        <v>0</v>
      </c>
      <c r="X28" s="2">
        <v>0</v>
      </c>
      <c r="Y28" s="2"/>
      <c r="Z28" s="2">
        <f t="shared" si="0"/>
        <v>7</v>
      </c>
    </row>
    <row r="29" spans="1:26" x14ac:dyDescent="0.3">
      <c r="A29">
        <v>954811</v>
      </c>
      <c r="B29" s="2" t="str">
        <f>VLOOKUP(A29,Tabla1[[ID_Jugador]:[Nombre_Completo]],2,0)</f>
        <v>Sebastián</v>
      </c>
      <c r="C29" s="2" t="str">
        <f>VLOOKUP(A29,Tabla1[[ID_Jugador]:[Nombre_Completo]],3,0)</f>
        <v>Gonzales Zela</v>
      </c>
      <c r="D29" s="2" t="str">
        <f>VLOOKUP(A29,Tabla1[[ID_Jugador]:[Nombre_Completo]],4,0)</f>
        <v>Sebastián Gonzales Zela</v>
      </c>
      <c r="E29" s="2" t="str">
        <f>VLOOKUP(A29,Tabla1[[ID_Jugador]:[Equipo]],7,0)</f>
        <v>Comerciantes Unidos</v>
      </c>
      <c r="F29" s="2" t="s">
        <v>66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1</v>
      </c>
      <c r="M29" s="2">
        <v>0</v>
      </c>
      <c r="N29" s="2">
        <v>0</v>
      </c>
      <c r="O29" s="2">
        <v>1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/>
      <c r="Z29" s="2">
        <f t="shared" si="0"/>
        <v>5</v>
      </c>
    </row>
    <row r="30" spans="1:26" x14ac:dyDescent="0.3">
      <c r="A30">
        <v>325609</v>
      </c>
      <c r="B30" s="2" t="str">
        <f>VLOOKUP(A30,Tabla1[[ID_Jugador]:[Nombre_Completo]],2,0)</f>
        <v>Facundo</v>
      </c>
      <c r="C30" s="2" t="str">
        <f>VLOOKUP(A30,Tabla1[[ID_Jugador]:[Nombre_Completo]],3,0)</f>
        <v>Callejo</v>
      </c>
      <c r="D30" s="2" t="str">
        <f>VLOOKUP(A30,Tabla1[[ID_Jugador]:[Nombre_Completo]],4,0)</f>
        <v>Facundo Callejo</v>
      </c>
      <c r="E30" s="2" t="str">
        <f>VLOOKUP(A30,Tabla1[[ID_Jugador]:[Equipo]],7,0)</f>
        <v>Cusco FC</v>
      </c>
      <c r="F30" s="2" t="s">
        <v>93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2</v>
      </c>
      <c r="N30" s="2">
        <v>0</v>
      </c>
      <c r="O30" s="2">
        <v>1</v>
      </c>
      <c r="P30" s="2">
        <v>1</v>
      </c>
      <c r="Q30" s="2">
        <v>2</v>
      </c>
      <c r="R30" s="2">
        <v>1</v>
      </c>
      <c r="S30" s="2">
        <v>1</v>
      </c>
      <c r="T30" s="2">
        <v>2</v>
      </c>
      <c r="U30" s="2">
        <v>0</v>
      </c>
      <c r="V30" s="2">
        <v>0</v>
      </c>
      <c r="W30" s="2">
        <v>0</v>
      </c>
      <c r="X30" s="2"/>
      <c r="Y30" s="2"/>
      <c r="Z30" s="2">
        <f t="shared" si="0"/>
        <v>11</v>
      </c>
    </row>
    <row r="31" spans="1:26" x14ac:dyDescent="0.3">
      <c r="A31">
        <v>923196</v>
      </c>
      <c r="B31" s="2" t="str">
        <f>VLOOKUP(A31,Tabla1[[ID_Jugador]:[Nombre_Completo]],2,0)</f>
        <v>Juan</v>
      </c>
      <c r="C31" s="2" t="str">
        <f>VLOOKUP(A31,Tabla1[[ID_Jugador]:[Nombre_Completo]],3,0)</f>
        <v>Tévez</v>
      </c>
      <c r="D31" s="2" t="str">
        <f>VLOOKUP(A31,Tabla1[[ID_Jugador]:[Nombre_Completo]],4,0)</f>
        <v>Juan Tévez</v>
      </c>
      <c r="E31" s="2" t="str">
        <f>VLOOKUP(A31,Tabla1[[ID_Jugador]:[Equipo]],7,0)</f>
        <v>Cusco FC</v>
      </c>
      <c r="F31" s="2" t="s">
        <v>93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">
        <v>1</v>
      </c>
      <c r="T31" s="2">
        <v>0</v>
      </c>
      <c r="U31" s="2">
        <v>0</v>
      </c>
      <c r="V31" s="2">
        <v>0</v>
      </c>
      <c r="W31" s="2">
        <v>1</v>
      </c>
      <c r="X31" s="2"/>
      <c r="Y31" s="2"/>
      <c r="Z31" s="2">
        <f t="shared" si="0"/>
        <v>5</v>
      </c>
    </row>
    <row r="32" spans="1:26" x14ac:dyDescent="0.3">
      <c r="A32">
        <v>829029</v>
      </c>
      <c r="B32" s="2" t="str">
        <f>VLOOKUP(A32,Tabla1[[ID_Jugador]:[Nombre_Completo]],2,0)</f>
        <v>Iván</v>
      </c>
      <c r="C32" s="2" t="str">
        <f>VLOOKUP(A32,Tabla1[[ID_Jugador]:[Nombre_Completo]],3,0)</f>
        <v>Colman</v>
      </c>
      <c r="D32" s="2" t="str">
        <f>VLOOKUP(A32,Tabla1[[ID_Jugador]:[Nombre_Completo]],4,0)</f>
        <v>Iván Colman</v>
      </c>
      <c r="E32" s="2" t="str">
        <f>VLOOKUP(A32,Tabla1[[ID_Jugador]:[Equipo]],7,0)</f>
        <v>Cusco FC</v>
      </c>
      <c r="F32" s="2" t="s">
        <v>93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/>
      <c r="Y32" s="2"/>
      <c r="Z32" s="2">
        <f t="shared" si="0"/>
        <v>3</v>
      </c>
    </row>
    <row r="33" spans="1:26" x14ac:dyDescent="0.3">
      <c r="A33">
        <v>586956</v>
      </c>
      <c r="B33" s="2" t="str">
        <f>VLOOKUP(A33,Tabla1[[ID_Jugador]:[Nombre_Completo]],2,0)</f>
        <v>Lucas</v>
      </c>
      <c r="C33" s="2" t="str">
        <f>VLOOKUP(A33,Tabla1[[ID_Jugador]:[Nombre_Completo]],3,0)</f>
        <v>Colitto</v>
      </c>
      <c r="D33" s="2" t="str">
        <f>VLOOKUP(A33,Tabla1[[ID_Jugador]:[Nombre_Completo]],4,0)</f>
        <v>Lucas Colitto</v>
      </c>
      <c r="E33" s="2" t="str">
        <f>VLOOKUP(A33,Tabla1[[ID_Jugador]:[Equipo]],7,0)</f>
        <v>Cusco FC</v>
      </c>
      <c r="F33" s="2" t="s">
        <v>93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/>
      <c r="Y33" s="2"/>
      <c r="Z33" s="2">
        <f t="shared" si="0"/>
        <v>1</v>
      </c>
    </row>
    <row r="34" spans="1:26" x14ac:dyDescent="0.3">
      <c r="A34">
        <v>1016982</v>
      </c>
      <c r="B34" s="2" t="str">
        <f>VLOOKUP(A34,Tabla1[[ID_Jugador]:[Nombre_Completo]],2,0)</f>
        <v>Marlon</v>
      </c>
      <c r="C34" s="2" t="str">
        <f>VLOOKUP(A34,Tabla1[[ID_Jugador]:[Nombre_Completo]],3,0)</f>
        <v>Ruidías</v>
      </c>
      <c r="D34" s="2" t="str">
        <f>VLOOKUP(A34,Tabla1[[ID_Jugador]:[Nombre_Completo]],4,0)</f>
        <v>Marlon Ruidías</v>
      </c>
      <c r="E34" s="2" t="str">
        <f>VLOOKUP(A34,Tabla1[[ID_Jugador]:[Equipo]],7,0)</f>
        <v>Cusco FC</v>
      </c>
      <c r="F34" s="2" t="s">
        <v>66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f t="shared" ref="Z34:Z65" si="1">SUM(G34:Y34)</f>
        <v>0</v>
      </c>
    </row>
    <row r="35" spans="1:26" x14ac:dyDescent="0.3">
      <c r="A35">
        <v>973678</v>
      </c>
      <c r="B35" s="2" t="str">
        <f>VLOOKUP(A35,Tabla1[[ID_Jugador]:[Nombre_Completo]],2,0)</f>
        <v>Pedro</v>
      </c>
      <c r="C35" s="2" t="str">
        <f>VLOOKUP(A35,Tabla1[[ID_Jugador]:[Nombre_Completo]],3,0)</f>
        <v>Diaz</v>
      </c>
      <c r="D35" s="2" t="str">
        <f>VLOOKUP(A35,Tabla1[[ID_Jugador]:[Nombre_Completo]],4,0)</f>
        <v>Pedro Diaz</v>
      </c>
      <c r="E35" s="2" t="str">
        <f>VLOOKUP(A35,Tabla1[[ID_Jugador]:[Equipo]],7,0)</f>
        <v>Cusco FC</v>
      </c>
      <c r="F35" s="2" t="s">
        <v>66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 t="shared" si="1"/>
        <v>0</v>
      </c>
    </row>
    <row r="36" spans="1:26" x14ac:dyDescent="0.3">
      <c r="A36">
        <v>1479165</v>
      </c>
      <c r="B36" s="2" t="str">
        <f>VLOOKUP(A36,Tabla1[[ID_Jugador]:[Nombre_Completo]],2,0)</f>
        <v>Abraham</v>
      </c>
      <c r="C36" s="2" t="str">
        <f>VLOOKUP(A36,Tabla1[[ID_Jugador]:[Nombre_Completo]],3,0)</f>
        <v>Aguinaga</v>
      </c>
      <c r="D36" s="2" t="str">
        <f>VLOOKUP(A36,Tabla1[[ID_Jugador]:[Nombre_Completo]],4,0)</f>
        <v>Abraham Aguinaga</v>
      </c>
      <c r="E36" s="2" t="str">
        <f>VLOOKUP(A36,Tabla1[[ID_Jugador]:[Equipo]],7,0)</f>
        <v>Deportivo Binacional</v>
      </c>
      <c r="F36" s="2" t="s">
        <v>66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/>
      <c r="Z36" s="2">
        <f t="shared" si="1"/>
        <v>1</v>
      </c>
    </row>
    <row r="37" spans="1:26" x14ac:dyDescent="0.3">
      <c r="A37">
        <v>1466382</v>
      </c>
      <c r="B37" s="2" t="str">
        <f>VLOOKUP(A37,Tabla1[[ID_Jugador]:[Nombre_Completo]],2,0)</f>
        <v>Pablo</v>
      </c>
      <c r="C37" s="2" t="str">
        <f>VLOOKUP(A37,Tabla1[[ID_Jugador]:[Nombre_Completo]],3,0)</f>
        <v>Erustes</v>
      </c>
      <c r="D37" s="2" t="str">
        <f>VLOOKUP(A37,Tabla1[[ID_Jugador]:[Nombre_Completo]],4,0)</f>
        <v>Pablo Erustes</v>
      </c>
      <c r="E37" s="2" t="str">
        <f>VLOOKUP(A37,Tabla1[[ID_Jugador]:[Equipo]],7,0)</f>
        <v>Deportivo Garcilaso</v>
      </c>
      <c r="F37" s="2" t="s">
        <v>93</v>
      </c>
      <c r="G37" s="2">
        <v>2</v>
      </c>
      <c r="H37" s="2">
        <v>1</v>
      </c>
      <c r="I37" s="2">
        <v>1</v>
      </c>
      <c r="J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2</v>
      </c>
      <c r="U37" s="2">
        <v>1</v>
      </c>
      <c r="V37" s="2">
        <v>0</v>
      </c>
      <c r="W37" s="2">
        <v>0</v>
      </c>
      <c r="X37" s="2">
        <v>0</v>
      </c>
      <c r="Y37" s="2"/>
      <c r="Z37" s="2">
        <f t="shared" si="1"/>
        <v>10</v>
      </c>
    </row>
    <row r="38" spans="1:26" x14ac:dyDescent="0.3">
      <c r="A38">
        <v>883296</v>
      </c>
      <c r="B38" s="2" t="str">
        <f>VLOOKUP(A38,Tabla1[[ID_Jugador]:[Nombre_Completo]],2,0)</f>
        <v>Kevin</v>
      </c>
      <c r="C38" s="2" t="str">
        <f>VLOOKUP(A38,Tabla1[[ID_Jugador]:[Nombre_Completo]],3,0)</f>
        <v>Sandoval</v>
      </c>
      <c r="D38" s="2" t="str">
        <f>VLOOKUP(A38,Tabla1[[ID_Jugador]:[Nombre_Completo]],4,0)</f>
        <v>Kevin Sandoval</v>
      </c>
      <c r="E38" s="2" t="str">
        <f>VLOOKUP(A38,Tabla1[[ID_Jugador]:[Equipo]],7,0)</f>
        <v>Deportivo Garcilaso</v>
      </c>
      <c r="F38" s="2" t="s">
        <v>66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f t="shared" si="1"/>
        <v>0</v>
      </c>
    </row>
    <row r="39" spans="1:26" x14ac:dyDescent="0.3">
      <c r="A39">
        <v>846366</v>
      </c>
      <c r="B39" s="2" t="str">
        <f>VLOOKUP(A39,Tabla1[[ID_Jugador]:[Nombre_Completo]],2,0)</f>
        <v>Adrián</v>
      </c>
      <c r="C39" s="2" t="str">
        <f>VLOOKUP(A39,Tabla1[[ID_Jugador]:[Nombre_Completo]],3,0)</f>
        <v>Ugarriza</v>
      </c>
      <c r="D39" s="2" t="str">
        <f>VLOOKUP(A39,Tabla1[[ID_Jugador]:[Nombre_Completo]],4,0)</f>
        <v>Adrián Ugarriza</v>
      </c>
      <c r="E39" s="2" t="str">
        <f>VLOOKUP(A39,Tabla1[[ID_Jugador]:[Equipo]],7,0)</f>
        <v>Deportivo Garcilaso</v>
      </c>
      <c r="F39" s="2" t="s">
        <v>66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>
        <f t="shared" si="1"/>
        <v>0</v>
      </c>
    </row>
    <row r="40" spans="1:26" x14ac:dyDescent="0.3">
      <c r="A40">
        <v>1427104</v>
      </c>
      <c r="B40" s="2" t="str">
        <f>VLOOKUP(A40,Tabla1[[ID_Jugador]:[Nombre_Completo]],2,0)</f>
        <v>Alvaro</v>
      </c>
      <c r="C40" s="2" t="str">
        <f>VLOOKUP(A40,Tabla1[[ID_Jugador]:[Nombre_Completo]],3,0)</f>
        <v>Rojas</v>
      </c>
      <c r="D40" s="2" t="str">
        <f>VLOOKUP(A40,Tabla1[[ID_Jugador]:[Nombre_Completo]],4,0)</f>
        <v>Alvaro Rojas</v>
      </c>
      <c r="E40" s="2" t="str">
        <f>VLOOKUP(A40,Tabla1[[ID_Jugador]:[Equipo]],7,0)</f>
        <v>Juan Pablo II College</v>
      </c>
      <c r="F40" s="2" t="s">
        <v>66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f t="shared" si="1"/>
        <v>0</v>
      </c>
    </row>
    <row r="41" spans="1:26" x14ac:dyDescent="0.3">
      <c r="A41">
        <v>1121321</v>
      </c>
      <c r="B41" s="2" t="str">
        <f>VLOOKUP(A41,Tabla1[[ID_Jugador]:[Nombre_Completo]],2,0)</f>
        <v>Cristhian</v>
      </c>
      <c r="C41" s="2" t="str">
        <f>VLOOKUP(A41,Tabla1[[ID_Jugador]:[Nombre_Completo]],3,0)</f>
        <v>Tizon</v>
      </c>
      <c r="D41" s="2" t="str">
        <f>VLOOKUP(A41,Tabla1[[ID_Jugador]:[Nombre_Completo]],4,0)</f>
        <v>Cristhian Tizon</v>
      </c>
      <c r="E41" s="2" t="str">
        <f>VLOOKUP(A41,Tabla1[[ID_Jugador]:[Equipo]],7,0)</f>
        <v>Juan Pablo II College</v>
      </c>
      <c r="F41" s="2" t="s">
        <v>69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f t="shared" si="1"/>
        <v>0</v>
      </c>
    </row>
    <row r="42" spans="1:26" x14ac:dyDescent="0.3">
      <c r="A42">
        <v>339475</v>
      </c>
      <c r="B42" s="2" t="str">
        <f>VLOOKUP(A42,Tabla1[[ID_Jugador]:[Nombre_Completo]],2,0)</f>
        <v>José</v>
      </c>
      <c r="C42" s="2" t="str">
        <f>VLOOKUP(A42,Tabla1[[ID_Jugador]:[Nombre_Completo]],3,0)</f>
        <v>Manzaneda</v>
      </c>
      <c r="D42" s="2" t="str">
        <f>VLOOKUP(A42,Tabla1[[ID_Jugador]:[Nombre_Completo]],4,0)</f>
        <v>José Miguel Manzaneda</v>
      </c>
      <c r="E42" s="2" t="str">
        <f>VLOOKUP(A42,Tabla1[[ID_Jugador]:[Equipo]],7,0)</f>
        <v>Los Chankas</v>
      </c>
      <c r="F42" s="2" t="s">
        <v>66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>
        <f t="shared" si="1"/>
        <v>0</v>
      </c>
    </row>
    <row r="43" spans="1:26" x14ac:dyDescent="0.3">
      <c r="A43">
        <v>800243</v>
      </c>
      <c r="B43" s="2" t="str">
        <f>VLOOKUP(A43,Tabla1[[ID_Jugador]:[Nombre_Completo]],2,0)</f>
        <v>Facundo</v>
      </c>
      <c r="C43" s="2" t="str">
        <f>VLOOKUP(A43,Tabla1[[ID_Jugador]:[Nombre_Completo]],3,0)</f>
        <v>Castro</v>
      </c>
      <c r="D43" s="2" t="str">
        <f>VLOOKUP(A43,Tabla1[[ID_Jugador]:[Nombre_Completo]],4,0)</f>
        <v>Facundo Castro</v>
      </c>
      <c r="E43" s="2" t="str">
        <f>VLOOKUP(A43,Tabla1[[ID_Jugador]:[Equipo]],7,0)</f>
        <v>Melgar</v>
      </c>
      <c r="F43" s="2" t="s">
        <v>93</v>
      </c>
      <c r="G43" s="2">
        <v>1</v>
      </c>
      <c r="H43" s="2">
        <v>1</v>
      </c>
      <c r="I43" s="2">
        <v>0</v>
      </c>
      <c r="J43" s="2">
        <v>0</v>
      </c>
      <c r="K43" s="2">
        <v>0</v>
      </c>
      <c r="L43" s="2">
        <v>2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/>
      <c r="Y43" s="2"/>
      <c r="Z43" s="2">
        <f t="shared" si="1"/>
        <v>5</v>
      </c>
    </row>
    <row r="44" spans="1:26" x14ac:dyDescent="0.3">
      <c r="A44">
        <v>1466550</v>
      </c>
      <c r="B44" s="2" t="str">
        <f>VLOOKUP(A44,Tabla1[[ID_Jugador]:[Nombre_Completo]],2,0)</f>
        <v>Mariano</v>
      </c>
      <c r="C44" s="2" t="str">
        <f>VLOOKUP(A44,Tabla1[[ID_Jugador]:[Nombre_Completo]],3,0)</f>
        <v>Barreda</v>
      </c>
      <c r="D44" s="2" t="str">
        <f>VLOOKUP(A44,Tabla1[[ID_Jugador]:[Nombre_Completo]],4,0)</f>
        <v>Mariano Barreda</v>
      </c>
      <c r="E44" s="2" t="str">
        <f>VLOOKUP(A44,Tabla1[[ID_Jugador]:[Equipo]],7,0)</f>
        <v>Melgar</v>
      </c>
      <c r="F44" s="2" t="s">
        <v>66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>
        <f t="shared" si="1"/>
        <v>0</v>
      </c>
    </row>
    <row r="45" spans="1:26" x14ac:dyDescent="0.3">
      <c r="A45">
        <v>975919</v>
      </c>
      <c r="B45" s="2" t="str">
        <f>VLOOKUP(A45,Tabla1[[ID_Jugador]:[Nombre_Completo]],2,0)</f>
        <v>Percy</v>
      </c>
      <c r="C45" s="2" t="str">
        <f>VLOOKUP(A45,Tabla1[[ID_Jugador]:[Nombre_Completo]],3,0)</f>
        <v>Liza</v>
      </c>
      <c r="D45" s="2" t="str">
        <f>VLOOKUP(A45,Tabla1[[ID_Jugador]:[Nombre_Completo]],4,0)</f>
        <v>Percy Liza</v>
      </c>
      <c r="E45" s="2" t="str">
        <f>VLOOKUP(A45,Tabla1[[ID_Jugador]:[Equipo]],7,0)</f>
        <v>Melgar</v>
      </c>
      <c r="F45" s="2" t="s">
        <v>66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>
        <f t="shared" si="1"/>
        <v>0</v>
      </c>
    </row>
    <row r="46" spans="1:26" x14ac:dyDescent="0.3">
      <c r="A46">
        <v>340553</v>
      </c>
      <c r="B46" s="2" t="str">
        <f>VLOOKUP(A46,Tabla1[[ID_Jugador]:[Nombre_Completo]],2,0)</f>
        <v>Cristian</v>
      </c>
      <c r="C46" s="2" t="str">
        <f>VLOOKUP(A46,Tabla1[[ID_Jugador]:[Nombre_Completo]],3,0)</f>
        <v>Bordacahar</v>
      </c>
      <c r="D46" s="2" t="str">
        <f>VLOOKUP(A46,Tabla1[[ID_Jugador]:[Nombre_Completo]],4,0)</f>
        <v>Cristian Bordacahar</v>
      </c>
      <c r="E46" s="2" t="str">
        <f>VLOOKUP(A46,Tabla1[[ID_Jugador]:[Equipo]],7,0)</f>
        <v>Melgar</v>
      </c>
      <c r="F46" s="2" t="s">
        <v>93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>
        <f t="shared" si="1"/>
        <v>0</v>
      </c>
    </row>
    <row r="47" spans="1:26" x14ac:dyDescent="0.3">
      <c r="A47">
        <v>1086295</v>
      </c>
      <c r="B47" s="2" t="str">
        <f>VLOOKUP(A47,Tabla1[[ID_Jugador]:[Nombre_Completo]],2,0)</f>
        <v>Kenji</v>
      </c>
      <c r="C47" s="2" t="str">
        <f>VLOOKUP(A47,Tabla1[[ID_Jugador]:[Nombre_Completo]],3,0)</f>
        <v>Cabrera</v>
      </c>
      <c r="D47" s="2" t="str">
        <f>VLOOKUP(A47,Tabla1[[ID_Jugador]:[Nombre_Completo]],4,0)</f>
        <v>Kenji Cabrera</v>
      </c>
      <c r="E47" s="2" t="str">
        <f>VLOOKUP(A47,Tabla1[[ID_Jugador]:[Equipo]],7,0)</f>
        <v>Melgar</v>
      </c>
      <c r="F47" s="2" t="s">
        <v>66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f t="shared" si="1"/>
        <v>0</v>
      </c>
    </row>
    <row r="48" spans="1:26" x14ac:dyDescent="0.3">
      <c r="A48">
        <v>1086284</v>
      </c>
      <c r="B48" s="2" t="str">
        <f>VLOOKUP(A48,Tabla1[[ID_Jugador]:[Nombre_Completo]],2,0)</f>
        <v>Matías</v>
      </c>
      <c r="C48" s="2" t="str">
        <f>VLOOKUP(A48,Tabla1[[ID_Jugador]:[Nombre_Completo]],3,0)</f>
        <v>Lazo</v>
      </c>
      <c r="D48" s="2" t="str">
        <f>VLOOKUP(A48,Tabla1[[ID_Jugador]:[Nombre_Completo]],4,0)</f>
        <v>Matías Lazo</v>
      </c>
      <c r="E48" s="2" t="str">
        <f>VLOOKUP(A48,Tabla1[[ID_Jugador]:[Equipo]],7,0)</f>
        <v>Melgar</v>
      </c>
      <c r="F48" s="2" t="s">
        <v>66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>
        <f t="shared" si="1"/>
        <v>0</v>
      </c>
    </row>
    <row r="49" spans="1:26" x14ac:dyDescent="0.3">
      <c r="A49">
        <v>989259</v>
      </c>
      <c r="B49" s="2" t="str">
        <f>VLOOKUP(A49,Tabla1[[ID_Jugador]:[Nombre_Completo]],2,0)</f>
        <v>Mathias</v>
      </c>
      <c r="C49" s="2" t="str">
        <f>VLOOKUP(A49,Tabla1[[ID_Jugador]:[Nombre_Completo]],3,0)</f>
        <v>Llontop</v>
      </c>
      <c r="D49" s="2" t="str">
        <f>VLOOKUP(A49,Tabla1[[ID_Jugador]:[Nombre_Completo]],4,0)</f>
        <v>Mathias Llontop</v>
      </c>
      <c r="E49" s="2" t="str">
        <f>VLOOKUP(A49,Tabla1[[ID_Jugador]:[Equipo]],7,0)</f>
        <v>Melgar</v>
      </c>
      <c r="F49" s="2" t="s">
        <v>66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>
        <f t="shared" si="1"/>
        <v>0</v>
      </c>
    </row>
    <row r="50" spans="1:26" x14ac:dyDescent="0.3">
      <c r="A50">
        <v>340529</v>
      </c>
      <c r="B50" s="2" t="str">
        <f>VLOOKUP(A50,Tabla1[[ID_Jugador]:[Nombre_Completo]],2,0)</f>
        <v>Luciano</v>
      </c>
      <c r="C50" s="2" t="str">
        <f>VLOOKUP(A50,Tabla1[[ID_Jugador]:[Nombre_Completo]],3,0)</f>
        <v>Nequecaur</v>
      </c>
      <c r="D50" s="2" t="str">
        <f>VLOOKUP(A50,Tabla1[[ID_Jugador]:[Nombre_Completo]],4,0)</f>
        <v>Luciano Nequecaur</v>
      </c>
      <c r="E50" s="2" t="str">
        <f>VLOOKUP(A50,Tabla1[[ID_Jugador]:[Equipo]],7,0)</f>
        <v>Sport Boys</v>
      </c>
      <c r="F50" s="2" t="s">
        <v>93</v>
      </c>
      <c r="G50" s="2">
        <v>0</v>
      </c>
      <c r="H50" s="2">
        <v>1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0</v>
      </c>
      <c r="X50" s="2"/>
      <c r="Y50" s="2"/>
      <c r="Z50" s="2">
        <f t="shared" si="1"/>
        <v>5</v>
      </c>
    </row>
    <row r="51" spans="1:26" x14ac:dyDescent="0.3">
      <c r="A51">
        <v>846474</v>
      </c>
      <c r="B51" s="2" t="str">
        <f>VLOOKUP(A51,Tabla1[[ID_Jugador]:[Nombre_Completo]],2,0)</f>
        <v>Luis</v>
      </c>
      <c r="C51" s="2" t="str">
        <f>VLOOKUP(A51,Tabla1[[ID_Jugador]:[Nombre_Completo]],3,0)</f>
        <v>Urruti</v>
      </c>
      <c r="D51" s="2" t="str">
        <f>VLOOKUP(A51,Tabla1[[ID_Jugador]:[Nombre_Completo]],4,0)</f>
        <v>Luis Urruti</v>
      </c>
      <c r="E51" s="2" t="str">
        <f>VLOOKUP(A51,Tabla1[[ID_Jugador]:[Equipo]],7,0)</f>
        <v>Sport Boys</v>
      </c>
      <c r="F51" s="2" t="s">
        <v>69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f t="shared" si="1"/>
        <v>0</v>
      </c>
    </row>
    <row r="52" spans="1:26" x14ac:dyDescent="0.3">
      <c r="A52">
        <v>830663</v>
      </c>
      <c r="B52" s="2" t="str">
        <f>VLOOKUP(A52,Tabla1[[ID_Jugador]:[Nombre_Completo]],2,0)</f>
        <v>Alejandro</v>
      </c>
      <c r="C52" s="2" t="str">
        <f>VLOOKUP(A52,Tabla1[[ID_Jugador]:[Nombre_Completo]],3,0)</f>
        <v>Hohberg</v>
      </c>
      <c r="D52" s="2" t="str">
        <f>VLOOKUP(A52,Tabla1[[ID_Jugador]:[Nombre_Completo]],4,0)</f>
        <v>Alejandro Hohberg</v>
      </c>
      <c r="E52" s="2" t="str">
        <f>VLOOKUP(A52,Tabla1[[ID_Jugador]:[Equipo]],7,0)</f>
        <v>Sport Boys</v>
      </c>
      <c r="F52" s="2" t="s">
        <v>66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>
        <f t="shared" si="1"/>
        <v>0</v>
      </c>
    </row>
    <row r="53" spans="1:26" x14ac:dyDescent="0.3">
      <c r="A53">
        <v>1159659</v>
      </c>
      <c r="B53" s="2" t="str">
        <f>VLOOKUP(A53,Tabla1[[ID_Jugador]:[Nombre_Completo]],2,0)</f>
        <v>Sebastian</v>
      </c>
      <c r="C53" s="2" t="str">
        <f>VLOOKUP(A53,Tabla1[[ID_Jugador]:[Nombre_Completo]],3,0)</f>
        <v>Aranda</v>
      </c>
      <c r="D53" s="2" t="str">
        <f>VLOOKUP(A53,Tabla1[[ID_Jugador]:[Nombre_Completo]],4,0)</f>
        <v>Sebastian Aranda</v>
      </c>
      <c r="E53" s="2" t="str">
        <f>VLOOKUP(A53,Tabla1[[ID_Jugador]:[Equipo]],7,0)</f>
        <v>Sport Boys</v>
      </c>
      <c r="F53" s="2" t="s">
        <v>66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>
        <f t="shared" si="1"/>
        <v>0</v>
      </c>
    </row>
    <row r="54" spans="1:26" x14ac:dyDescent="0.3">
      <c r="A54">
        <v>1049088</v>
      </c>
      <c r="B54" s="2" t="str">
        <f>VLOOKUP(A54,Tabla1[[ID_Jugador]:[Nombre_Completo]],2,0)</f>
        <v>Erick</v>
      </c>
      <c r="C54" s="2" t="str">
        <f>VLOOKUP(A54,Tabla1[[ID_Jugador]:[Nombre_Completo]],3,0)</f>
        <v>Gonzales</v>
      </c>
      <c r="D54" s="2" t="str">
        <f>VLOOKUP(A54,Tabla1[[ID_Jugador]:[Nombre_Completo]],4,0)</f>
        <v>Erick Gonzales</v>
      </c>
      <c r="E54" s="2" t="str">
        <f>VLOOKUP(A54,Tabla1[[ID_Jugador]:[Equipo]],7,0)</f>
        <v>Sport Boys</v>
      </c>
      <c r="F54" s="2" t="s">
        <v>66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>
        <f t="shared" si="1"/>
        <v>0</v>
      </c>
    </row>
    <row r="55" spans="1:26" x14ac:dyDescent="0.3">
      <c r="A55">
        <v>143886</v>
      </c>
      <c r="B55" s="2" t="str">
        <f>VLOOKUP(A55,Tabla1[[ID_Jugador]:[Nombre_Completo]],2,0)</f>
        <v>Marlon</v>
      </c>
      <c r="C55" s="2" t="str">
        <f>VLOOKUP(A55,Tabla1[[ID_Jugador]:[Nombre_Completo]],3,0)</f>
        <v>De Jesús</v>
      </c>
      <c r="D55" s="2" t="str">
        <f>VLOOKUP(A55,Tabla1[[ID_Jugador]:[Nombre_Completo]],4,0)</f>
        <v>Marlon de Jesús</v>
      </c>
      <c r="E55" s="2" t="str">
        <f>VLOOKUP(A55,Tabla1[[ID_Jugador]:[Equipo]],7,0)</f>
        <v>Sport Huancayo</v>
      </c>
      <c r="F55" s="2" t="s">
        <v>87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0</v>
      </c>
      <c r="N55" s="2">
        <v>1</v>
      </c>
      <c r="O55" s="2">
        <v>1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/>
      <c r="Y55" s="2"/>
      <c r="Z55" s="2">
        <f t="shared" si="1"/>
        <v>4</v>
      </c>
    </row>
    <row r="56" spans="1:26" x14ac:dyDescent="0.3">
      <c r="A56">
        <v>1092343</v>
      </c>
      <c r="B56" s="2" t="str">
        <f>VLOOKUP(A56,Tabla1[[ID_Jugador]:[Nombre_Completo]],2,0)</f>
        <v>Enzo</v>
      </c>
      <c r="C56" s="2" t="str">
        <f>VLOOKUP(A56,Tabla1[[ID_Jugador]:[Nombre_Completo]],3,0)</f>
        <v>Fernandez</v>
      </c>
      <c r="D56" s="2" t="str">
        <f>VLOOKUP(A56,Tabla1[[ID_Jugador]:[Nombre_Completo]],4,0)</f>
        <v>Enzo Ariel Fernandez</v>
      </c>
      <c r="E56" s="2" t="str">
        <f>VLOOKUP(A56,Tabla1[[ID_Jugador]:[Equipo]],7,0)</f>
        <v>Sport Huancayo</v>
      </c>
      <c r="F56" s="2" t="s">
        <v>93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/>
      <c r="Y56" s="2"/>
      <c r="Z56" s="2">
        <f t="shared" si="1"/>
        <v>2</v>
      </c>
    </row>
    <row r="57" spans="1:26" x14ac:dyDescent="0.3">
      <c r="A57">
        <v>1411422</v>
      </c>
      <c r="B57" s="2" t="str">
        <f>VLOOKUP(A57,Tabla1[[ID_Jugador]:[Nombre_Completo]],2,0)</f>
        <v>Piero</v>
      </c>
      <c r="C57" s="2" t="str">
        <f>VLOOKUP(A57,Tabla1[[ID_Jugador]:[Nombre_Completo]],3,0)</f>
        <v>Magallanes</v>
      </c>
      <c r="D57" s="2" t="str">
        <f>VLOOKUP(A57,Tabla1[[ID_Jugador]:[Nombre_Completo]],4,0)</f>
        <v>Piero Magallanes</v>
      </c>
      <c r="E57" s="2" t="str">
        <f>VLOOKUP(A57,Tabla1[[ID_Jugador]:[Equipo]],7,0)</f>
        <v>Sport Huancayo</v>
      </c>
      <c r="F57" s="2" t="s">
        <v>66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f t="shared" si="1"/>
        <v>0</v>
      </c>
    </row>
    <row r="58" spans="1:26" x14ac:dyDescent="0.3">
      <c r="A58">
        <v>1546919</v>
      </c>
      <c r="B58" s="2" t="str">
        <f>VLOOKUP(A58,Tabla1[[ID_Jugador]:[Nombre_Completo]],2,0)</f>
        <v>Edu</v>
      </c>
      <c r="C58" s="2" t="str">
        <f>VLOOKUP(A58,Tabla1[[ID_Jugador]:[Nombre_Completo]],3,0)</f>
        <v>Villar</v>
      </c>
      <c r="D58" s="2" t="str">
        <f>VLOOKUP(A58,Tabla1[[ID_Jugador]:[Nombre_Completo]],4,0)</f>
        <v>Edu Villar</v>
      </c>
      <c r="E58" s="2" t="str">
        <f>VLOOKUP(A58,Tabla1[[ID_Jugador]:[Equipo]],7,0)</f>
        <v>Sport Huancayo</v>
      </c>
      <c r="F58" s="2" t="s">
        <v>66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>
        <f t="shared" si="1"/>
        <v>0</v>
      </c>
    </row>
    <row r="59" spans="1:26" x14ac:dyDescent="0.3">
      <c r="A59">
        <v>47435</v>
      </c>
      <c r="B59" s="2" t="str">
        <f>VLOOKUP(A59,Tabla1[[ID_Jugador]:[Nombre_Completo]],2,0)</f>
        <v>Martín</v>
      </c>
      <c r="C59" s="2" t="str">
        <f>VLOOKUP(A59,Tabla1[[ID_Jugador]:[Nombre_Completo]],3,0)</f>
        <v>Cauteruccio</v>
      </c>
      <c r="D59" s="2" t="str">
        <f>VLOOKUP(A59,Tabla1[[ID_Jugador]:[Nombre_Completo]],4,0)</f>
        <v>Martín Cauteruccio</v>
      </c>
      <c r="E59" s="2" t="str">
        <f>VLOOKUP(A59,Tabla1[[ID_Jugador]:[Equipo]],7,0)</f>
        <v>Sporting Cristal</v>
      </c>
      <c r="F59" s="2" t="s">
        <v>69</v>
      </c>
      <c r="G59" s="2">
        <v>1</v>
      </c>
      <c r="H59" s="2">
        <v>2</v>
      </c>
      <c r="I59" s="2">
        <v>0</v>
      </c>
      <c r="J59" s="2">
        <v>0</v>
      </c>
      <c r="K59" s="2">
        <v>0</v>
      </c>
      <c r="L59" s="2">
        <v>2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2</v>
      </c>
      <c r="V59" s="2">
        <v>0</v>
      </c>
      <c r="W59" s="2">
        <v>1</v>
      </c>
      <c r="X59" s="2">
        <v>0</v>
      </c>
      <c r="Y59" s="2"/>
      <c r="Z59" s="2">
        <f t="shared" si="1"/>
        <v>8</v>
      </c>
    </row>
    <row r="60" spans="1:26" x14ac:dyDescent="0.3">
      <c r="A60">
        <v>133862</v>
      </c>
      <c r="B60" s="2" t="str">
        <f>VLOOKUP(A60,Tabla1[[ID_Jugador]:[Nombre_Completo]],2,0)</f>
        <v>Irven</v>
      </c>
      <c r="C60" s="2" t="str">
        <f>VLOOKUP(A60,Tabla1[[ID_Jugador]:[Nombre_Completo]],3,0)</f>
        <v>Ávila</v>
      </c>
      <c r="D60" s="2" t="str">
        <f>VLOOKUP(A60,Tabla1[[ID_Jugador]:[Nombre_Completo]],4,0)</f>
        <v>Irven Ávila</v>
      </c>
      <c r="E60" s="2" t="str">
        <f>VLOOKUP(A60,Tabla1[[ID_Jugador]:[Equipo]],7,0)</f>
        <v>Sporting Cristal</v>
      </c>
      <c r="F60" s="2" t="s">
        <v>66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>
        <f t="shared" si="1"/>
        <v>0</v>
      </c>
    </row>
    <row r="61" spans="1:26" x14ac:dyDescent="0.3">
      <c r="A61">
        <v>1650235</v>
      </c>
      <c r="B61" s="2" t="str">
        <f>VLOOKUP(A61,Tabla1[[ID_Jugador]:[Nombre_Completo]],2,0)</f>
        <v>Maxloren</v>
      </c>
      <c r="C61" s="2" t="str">
        <f>VLOOKUP(A61,Tabla1[[ID_Jugador]:[Nombre_Completo]],3,0)</f>
        <v>Castro</v>
      </c>
      <c r="D61" s="2" t="str">
        <f>VLOOKUP(A61,Tabla1[[ID_Jugador]:[Nombre_Completo]],4,0)</f>
        <v>Maxloren Castro</v>
      </c>
      <c r="E61" s="2" t="str">
        <f>VLOOKUP(A61,Tabla1[[ID_Jugador]:[Equipo]],7,0)</f>
        <v>Sporting Cristal</v>
      </c>
      <c r="F61" s="2" t="s">
        <v>66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f t="shared" si="1"/>
        <v>0</v>
      </c>
    </row>
    <row r="62" spans="1:26" x14ac:dyDescent="0.3">
      <c r="A62">
        <v>1477138</v>
      </c>
      <c r="B62" s="2" t="str">
        <f>VLOOKUP(A62,Tabla1[[ID_Jugador]:[Nombre_Completo]],2,0)</f>
        <v>Ian</v>
      </c>
      <c r="C62" s="2" t="str">
        <f>VLOOKUP(A62,Tabla1[[ID_Jugador]:[Nombre_Completo]],3,0)</f>
        <v>Wisdom</v>
      </c>
      <c r="D62" s="2" t="str">
        <f>VLOOKUP(A62,Tabla1[[ID_Jugador]:[Nombre_Completo]],4,0)</f>
        <v>Ian Wisdom</v>
      </c>
      <c r="E62" s="2" t="str">
        <f>VLOOKUP(A62,Tabla1[[ID_Jugador]:[Equipo]],7,0)</f>
        <v>Sporting Cristal</v>
      </c>
      <c r="F62" s="2" t="s">
        <v>66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>
        <f t="shared" si="1"/>
        <v>0</v>
      </c>
    </row>
    <row r="63" spans="1:26" x14ac:dyDescent="0.3">
      <c r="A63">
        <v>1415942</v>
      </c>
      <c r="B63" s="2" t="str">
        <f>VLOOKUP(A63,Tabla1[[ID_Jugador]:[Nombre_Completo]],2,0)</f>
        <v>Catriel</v>
      </c>
      <c r="C63" s="2" t="str">
        <f>VLOOKUP(A63,Tabla1[[ID_Jugador]:[Nombre_Completo]],3,0)</f>
        <v>Cabellos</v>
      </c>
      <c r="D63" s="2" t="str">
        <f>VLOOKUP(A63,Tabla1[[ID_Jugador]:[Nombre_Completo]],4,0)</f>
        <v>Catriel Cabellos</v>
      </c>
      <c r="E63" s="2" t="str">
        <f>VLOOKUP(A63,Tabla1[[ID_Jugador]:[Equipo]],7,0)</f>
        <v>Sporting Cristal</v>
      </c>
      <c r="F63" s="2" t="s">
        <v>66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>
        <f t="shared" si="1"/>
        <v>0</v>
      </c>
    </row>
    <row r="64" spans="1:26" x14ac:dyDescent="0.3">
      <c r="A64" s="43">
        <v>345779</v>
      </c>
      <c r="B64" s="2" t="str">
        <f>VLOOKUP(A64,Tabla1[[ID_Jugador]:[Nombre_Completo]],2,0)</f>
        <v>Christofer</v>
      </c>
      <c r="C64" s="2" t="str">
        <f>VLOOKUP(A64,Tabla1[[ID_Jugador]:[Nombre_Completo]],3,0)</f>
        <v>Gonzáles</v>
      </c>
      <c r="D64" s="2" t="str">
        <f>VLOOKUP(A64,Tabla1[[ID_Jugador]:[Nombre_Completo]],4,0)</f>
        <v>Christofer Gonzáles</v>
      </c>
      <c r="E64" s="2" t="str">
        <f>VLOOKUP(A64,Tabla1[[ID_Jugador]:[Equipo]],7,0)</f>
        <v>Sporting Cristal</v>
      </c>
      <c r="F64" s="2" t="s">
        <v>66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>
        <f t="shared" si="1"/>
        <v>0</v>
      </c>
    </row>
    <row r="65" spans="1:26" x14ac:dyDescent="0.3">
      <c r="A65">
        <v>1020999</v>
      </c>
      <c r="B65" s="2" t="str">
        <f>VLOOKUP(A65,Tabla1[[ID_Jugador]:[Nombre_Completo]],2,0)</f>
        <v>José</v>
      </c>
      <c r="C65" s="2" t="str">
        <f>VLOOKUP(A65,Tabla1[[ID_Jugador]:[Nombre_Completo]],3,0)</f>
        <v>Rivera</v>
      </c>
      <c r="D65" s="2" t="str">
        <f>VLOOKUP(A65,Tabla1[[ID_Jugador]:[Nombre_Completo]],4,0)</f>
        <v>José Rivera</v>
      </c>
      <c r="E65" s="2" t="str">
        <f>VLOOKUP(A65,Tabla1[[ID_Jugador]:[Equipo]],7,0)</f>
        <v>Universitario</v>
      </c>
      <c r="F65" s="2" t="s">
        <v>66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>
        <f t="shared" si="1"/>
        <v>0</v>
      </c>
    </row>
    <row r="66" spans="1:26" x14ac:dyDescent="0.3">
      <c r="A66">
        <v>924783</v>
      </c>
      <c r="B66" s="2" t="str">
        <f>VLOOKUP(A66,Tabla1[[ID_Jugador]:[Nombre_Completo]],2,0)</f>
        <v>Jairo</v>
      </c>
      <c r="C66" s="2" t="str">
        <f>VLOOKUP(A66,Tabla1[[ID_Jugador]:[Nombre_Completo]],3,0)</f>
        <v>Concha</v>
      </c>
      <c r="D66" s="2" t="str">
        <f>VLOOKUP(A66,Tabla1[[ID_Jugador]:[Nombre_Completo]],4,0)</f>
        <v>Jairo Concha</v>
      </c>
      <c r="E66" s="2" t="str">
        <f>VLOOKUP(A66,Tabla1[[ID_Jugador]:[Equipo]],7,0)</f>
        <v>Universitario</v>
      </c>
      <c r="F66" s="2" t="s">
        <v>66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>
        <f t="shared" ref="Z66:Z97" si="2">SUM(G66:Y66)</f>
        <v>0</v>
      </c>
    </row>
    <row r="67" spans="1:26" x14ac:dyDescent="0.3">
      <c r="A67">
        <v>1016972</v>
      </c>
      <c r="B67" s="2" t="str">
        <f>VLOOKUP(A67,Tabla1[[ID_Jugador]:[Nombre_Completo]],2,0)</f>
        <v>Alex</v>
      </c>
      <c r="C67" s="2" t="str">
        <f>VLOOKUP(A67,Tabla1[[ID_Jugador]:[Nombre_Completo]],3,0)</f>
        <v>Valera</v>
      </c>
      <c r="D67" s="2" t="str">
        <f>VLOOKUP(A67,Tabla1[[ID_Jugador]:[Nombre_Completo]],4,0)</f>
        <v>Alex Valera</v>
      </c>
      <c r="E67" s="2" t="str">
        <f>VLOOKUP(A67,Tabla1[[ID_Jugador]:[Equipo]],7,0)</f>
        <v>Universitario</v>
      </c>
      <c r="F67" s="2" t="s">
        <v>66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>
        <f t="shared" si="2"/>
        <v>0</v>
      </c>
    </row>
    <row r="68" spans="1:26" x14ac:dyDescent="0.3">
      <c r="A68">
        <v>176139</v>
      </c>
      <c r="B68" s="2" t="str">
        <f>VLOOKUP(A68,Tabla1[[ID_Jugador]:[Nombre_Completo]],2,0)</f>
        <v>Edison</v>
      </c>
      <c r="C68" s="2" t="str">
        <f>VLOOKUP(A68,Tabla1[[ID_Jugador]:[Nombre_Completo]],3,0)</f>
        <v>Flores</v>
      </c>
      <c r="D68" s="2" t="str">
        <f>VLOOKUP(A68,Tabla1[[ID_Jugador]:[Nombre_Completo]],4,0)</f>
        <v>Edison Flores</v>
      </c>
      <c r="E68" s="2" t="str">
        <f>VLOOKUP(A68,Tabla1[[ID_Jugador]:[Equipo]],7,0)</f>
        <v>Universitario</v>
      </c>
      <c r="F68" s="2" t="s">
        <v>66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>
        <f t="shared" si="2"/>
        <v>0</v>
      </c>
    </row>
    <row r="69" spans="1:26" x14ac:dyDescent="0.3">
      <c r="A69">
        <v>805451</v>
      </c>
      <c r="B69" s="2" t="str">
        <f>VLOOKUP(A69,Tabla1[[ID_Jugador]:[Nombre_Completo]],2,0)</f>
        <v>Jarlin</v>
      </c>
      <c r="C69" s="2" t="str">
        <f>VLOOKUP(A69,Tabla1[[ID_Jugador]:[Nombre_Completo]],3,0)</f>
        <v>Quintero</v>
      </c>
      <c r="D69" s="2" t="str">
        <f>VLOOKUP(A69,Tabla1[[ID_Jugador]:[Nombre_Completo]],4,0)</f>
        <v>Jarlin Quintero</v>
      </c>
      <c r="E69" s="2" t="str">
        <f>VLOOKUP(A69,Tabla1[[ID_Jugador]:[Equipo]],7,0)</f>
        <v>UTC</v>
      </c>
      <c r="F69" s="2" t="s">
        <v>105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1</v>
      </c>
      <c r="N69" s="2">
        <v>1</v>
      </c>
      <c r="O69" s="2">
        <v>0</v>
      </c>
      <c r="P69" s="2">
        <v>0</v>
      </c>
      <c r="Q69" s="2">
        <v>1</v>
      </c>
      <c r="R69" s="2">
        <v>0</v>
      </c>
      <c r="S69" s="2">
        <v>1</v>
      </c>
      <c r="T69" s="2">
        <v>1</v>
      </c>
      <c r="U69" s="2">
        <v>0</v>
      </c>
      <c r="V69" s="2">
        <v>0</v>
      </c>
      <c r="W69" s="2">
        <v>0</v>
      </c>
      <c r="X69" s="2"/>
      <c r="Y69" s="2"/>
      <c r="Z69" s="2">
        <f t="shared" si="2"/>
        <v>6</v>
      </c>
    </row>
    <row r="70" spans="1:26" x14ac:dyDescent="0.3">
      <c r="A70">
        <v>1415941</v>
      </c>
      <c r="B70" s="2" t="str">
        <f>VLOOKUP(A70,Tabla1[[ID_Jugador]:[Nombre_Completo]],2,0)</f>
        <v>André</v>
      </c>
      <c r="C70" s="2" t="str">
        <f>VLOOKUP(A70,Tabla1[[ID_Jugador]:[Nombre_Completo]],3,0)</f>
        <v>Vasquez</v>
      </c>
      <c r="D70" s="2" t="str">
        <f>VLOOKUP(A70,Tabla1[[ID_Jugador]:[Nombre_Completo]],4,0)</f>
        <v>André Vasquez</v>
      </c>
      <c r="E70" s="2" t="str">
        <f>VLOOKUP(A70,Tabla1[[ID_Jugador]:[Equipo]],7,0)</f>
        <v>UTC</v>
      </c>
      <c r="F70" s="2" t="s">
        <v>66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>
        <f t="shared" si="2"/>
        <v>0</v>
      </c>
    </row>
    <row r="71" spans="1:26" x14ac:dyDescent="0.3">
      <c r="A71">
        <v>876931</v>
      </c>
      <c r="B71" s="2" t="str">
        <f>VLOOKUP(A71,Tabla1[[ID_Jugador]:[Nombre_Completo]],2,0)</f>
        <v>Erinson</v>
      </c>
      <c r="C71" s="2" t="str">
        <f>VLOOKUP(A71,Tabla1[[ID_Jugador]:[Nombre_Completo]],3,0)</f>
        <v>Ramirez</v>
      </c>
      <c r="D71" s="2" t="str">
        <f>VLOOKUP(A71,Tabla1[[ID_Jugador]:[Nombre_Completo]],4,0)</f>
        <v>Erinson Ramirez</v>
      </c>
      <c r="E71" s="2" t="str">
        <f>VLOOKUP(A71,Tabla1[[ID_Jugador]:[Equipo]],7,0)</f>
        <v>UTC</v>
      </c>
      <c r="F71" s="2" t="s">
        <v>66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>
        <f t="shared" si="2"/>
        <v>0</v>
      </c>
    </row>
  </sheetData>
  <autoFilter ref="A1:Z69" xr:uid="{384C4603-AB0B-463A-ACDE-785698A01293}">
    <sortState xmlns:xlrd2="http://schemas.microsoft.com/office/spreadsheetml/2017/richdata2" ref="A2:Z71">
      <sortCondition ref="E1:E69"/>
    </sortState>
  </autoFilter>
  <conditionalFormatting sqref="F2:F71">
    <cfRule type="cellIs" dxfId="0" priority="1" operator="equal">
      <formula>"Perú"</formula>
    </cfRule>
  </conditionalFormatting>
  <conditionalFormatting sqref="G2:Y69">
    <cfRule type="colorScale" priority="26">
      <colorScale>
        <cfvo type="min"/>
        <cfvo type="max"/>
        <color rgb="FFFCFCFF"/>
        <color rgb="FF63BE7B"/>
      </colorScale>
    </cfRule>
  </conditionalFormatting>
  <conditionalFormatting sqref="Z2:Z71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BE62-FB85-4C8C-96EA-354B6B633A2B}">
  <dimension ref="A1:Y46"/>
  <sheetViews>
    <sheetView workbookViewId="0">
      <pane xSplit="5" topLeftCell="F1" activePane="topRight" state="frozen"/>
      <selection pane="topRight" activeCell="Z2" sqref="Z2"/>
    </sheetView>
  </sheetViews>
  <sheetFormatPr baseColWidth="10" defaultRowHeight="14.4" x14ac:dyDescent="0.3"/>
  <cols>
    <col min="1" max="1" width="10.109375" bestFit="1" customWidth="1"/>
    <col min="2" max="2" width="12.77734375" bestFit="1" customWidth="1"/>
    <col min="3" max="3" width="12.33203125" bestFit="1" customWidth="1"/>
    <col min="4" max="4" width="18.44140625" bestFit="1" customWidth="1"/>
    <col min="5" max="5" width="20.44140625" bestFit="1" customWidth="1"/>
    <col min="6" max="6" width="11.6640625" bestFit="1" customWidth="1"/>
    <col min="7" max="11" width="2.6640625" bestFit="1" customWidth="1"/>
    <col min="12" max="15" width="3" bestFit="1" customWidth="1"/>
    <col min="16" max="25" width="3.6640625" bestFit="1" customWidth="1"/>
  </cols>
  <sheetData>
    <row r="1" spans="1:25" x14ac:dyDescent="0.3">
      <c r="A1" s="2" t="s">
        <v>467</v>
      </c>
      <c r="B1" s="2" t="s">
        <v>71</v>
      </c>
      <c r="C1" s="2" t="s">
        <v>70</v>
      </c>
      <c r="D1" s="2" t="s">
        <v>10</v>
      </c>
      <c r="E1" s="2" t="s">
        <v>705</v>
      </c>
      <c r="F1" s="2" t="s">
        <v>64</v>
      </c>
      <c r="G1" s="2" t="s">
        <v>516</v>
      </c>
      <c r="H1" s="2" t="s">
        <v>517</v>
      </c>
      <c r="I1" s="2" t="s">
        <v>518</v>
      </c>
      <c r="J1" s="2" t="s">
        <v>519</v>
      </c>
      <c r="K1" s="2" t="s">
        <v>520</v>
      </c>
      <c r="L1" s="2" t="s">
        <v>521</v>
      </c>
      <c r="M1" s="2" t="s">
        <v>522</v>
      </c>
      <c r="N1" s="2" t="s">
        <v>523</v>
      </c>
      <c r="O1" s="2" t="s">
        <v>524</v>
      </c>
      <c r="P1" s="2" t="s">
        <v>525</v>
      </c>
      <c r="Q1" s="2" t="s">
        <v>526</v>
      </c>
      <c r="R1" s="2" t="s">
        <v>527</v>
      </c>
      <c r="S1" s="2" t="s">
        <v>528</v>
      </c>
      <c r="T1" s="2" t="s">
        <v>529</v>
      </c>
      <c r="U1" s="2" t="s">
        <v>530</v>
      </c>
      <c r="V1" s="2" t="s">
        <v>531</v>
      </c>
      <c r="W1" s="2" t="s">
        <v>532</v>
      </c>
      <c r="X1" s="2" t="s">
        <v>533</v>
      </c>
      <c r="Y1" s="2" t="s">
        <v>534</v>
      </c>
    </row>
    <row r="2" spans="1:25" x14ac:dyDescent="0.3">
      <c r="A2">
        <v>830663</v>
      </c>
      <c r="B2" t="s">
        <v>35</v>
      </c>
      <c r="C2" t="s">
        <v>36</v>
      </c>
      <c r="D2" t="s">
        <v>53</v>
      </c>
      <c r="E2" t="s">
        <v>743</v>
      </c>
      <c r="F2" t="s">
        <v>66</v>
      </c>
      <c r="G2">
        <v>1</v>
      </c>
      <c r="H2">
        <v>1</v>
      </c>
      <c r="I2">
        <v>2</v>
      </c>
      <c r="J2">
        <v>3</v>
      </c>
      <c r="K2">
        <v>3</v>
      </c>
      <c r="L2">
        <v>3</v>
      </c>
      <c r="M2">
        <v>4</v>
      </c>
      <c r="N2">
        <v>6</v>
      </c>
      <c r="O2">
        <v>8</v>
      </c>
      <c r="P2">
        <v>11</v>
      </c>
      <c r="Q2">
        <v>12</v>
      </c>
      <c r="R2">
        <v>12</v>
      </c>
      <c r="S2">
        <v>12</v>
      </c>
      <c r="T2">
        <v>12</v>
      </c>
      <c r="U2">
        <v>13</v>
      </c>
      <c r="V2">
        <v>15</v>
      </c>
      <c r="W2">
        <v>15</v>
      </c>
      <c r="X2">
        <v>16</v>
      </c>
    </row>
    <row r="3" spans="1:25" x14ac:dyDescent="0.3">
      <c r="A3">
        <v>325609</v>
      </c>
      <c r="B3" t="s">
        <v>654</v>
      </c>
      <c r="C3" t="s">
        <v>655</v>
      </c>
      <c r="D3" t="s">
        <v>140</v>
      </c>
      <c r="E3" t="s">
        <v>727</v>
      </c>
      <c r="F3" t="s">
        <v>93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3</v>
      </c>
      <c r="O3">
        <v>4</v>
      </c>
      <c r="P3">
        <v>5</v>
      </c>
      <c r="Q3">
        <v>7</v>
      </c>
      <c r="R3">
        <v>9</v>
      </c>
      <c r="S3">
        <v>10</v>
      </c>
      <c r="T3">
        <v>12</v>
      </c>
      <c r="U3">
        <v>12</v>
      </c>
      <c r="V3">
        <v>12</v>
      </c>
      <c r="W3">
        <v>14</v>
      </c>
      <c r="X3">
        <v>15</v>
      </c>
    </row>
    <row r="4" spans="1:25" x14ac:dyDescent="0.3">
      <c r="A4">
        <v>588144</v>
      </c>
      <c r="B4" t="s">
        <v>781</v>
      </c>
      <c r="C4" t="s">
        <v>29</v>
      </c>
      <c r="D4" t="s">
        <v>0</v>
      </c>
      <c r="E4" t="s">
        <v>782</v>
      </c>
      <c r="F4" t="s">
        <v>66</v>
      </c>
      <c r="G4">
        <v>1</v>
      </c>
      <c r="H4">
        <v>4</v>
      </c>
      <c r="I4">
        <v>7</v>
      </c>
      <c r="J4">
        <v>8</v>
      </c>
      <c r="K4">
        <v>9</v>
      </c>
      <c r="L4">
        <v>11</v>
      </c>
      <c r="M4">
        <v>11</v>
      </c>
      <c r="N4">
        <v>11</v>
      </c>
      <c r="O4">
        <v>11</v>
      </c>
      <c r="P4">
        <v>12</v>
      </c>
      <c r="Q4">
        <v>12</v>
      </c>
      <c r="R4">
        <v>13</v>
      </c>
      <c r="S4">
        <v>14</v>
      </c>
      <c r="T4">
        <v>14</v>
      </c>
      <c r="U4">
        <v>14</v>
      </c>
      <c r="V4">
        <v>14</v>
      </c>
      <c r="W4">
        <v>14</v>
      </c>
      <c r="X4">
        <v>15</v>
      </c>
      <c r="Y4">
        <v>15</v>
      </c>
    </row>
    <row r="5" spans="1:25" x14ac:dyDescent="0.3">
      <c r="A5">
        <v>1466382</v>
      </c>
      <c r="B5" t="s">
        <v>89</v>
      </c>
      <c r="C5" t="s">
        <v>257</v>
      </c>
      <c r="D5" t="s">
        <v>62</v>
      </c>
      <c r="E5" t="s">
        <v>733</v>
      </c>
      <c r="F5" t="s">
        <v>93</v>
      </c>
      <c r="G5">
        <v>2</v>
      </c>
      <c r="H5">
        <v>3</v>
      </c>
      <c r="I5">
        <v>5</v>
      </c>
      <c r="J5">
        <v>5</v>
      </c>
      <c r="K5">
        <v>5</v>
      </c>
      <c r="L5">
        <v>6</v>
      </c>
      <c r="M5">
        <v>8</v>
      </c>
      <c r="N5">
        <v>8</v>
      </c>
      <c r="O5">
        <v>9</v>
      </c>
      <c r="P5">
        <v>9</v>
      </c>
      <c r="Q5">
        <v>9</v>
      </c>
      <c r="R5">
        <v>9</v>
      </c>
      <c r="S5">
        <v>9</v>
      </c>
      <c r="T5">
        <v>12</v>
      </c>
      <c r="U5">
        <v>13</v>
      </c>
      <c r="V5">
        <v>13</v>
      </c>
      <c r="W5">
        <v>13</v>
      </c>
      <c r="X5">
        <v>13</v>
      </c>
      <c r="Y5">
        <v>13</v>
      </c>
    </row>
    <row r="6" spans="1:25" x14ac:dyDescent="0.3">
      <c r="A6">
        <v>1096363</v>
      </c>
      <c r="B6" t="s">
        <v>656</v>
      </c>
      <c r="C6" t="s">
        <v>657</v>
      </c>
      <c r="D6" t="s">
        <v>11</v>
      </c>
      <c r="E6" t="s">
        <v>984</v>
      </c>
      <c r="F6" t="s">
        <v>93</v>
      </c>
      <c r="G6">
        <v>0</v>
      </c>
      <c r="H6">
        <v>3</v>
      </c>
      <c r="I6">
        <v>3</v>
      </c>
      <c r="J6">
        <v>4</v>
      </c>
      <c r="K6">
        <v>4</v>
      </c>
      <c r="L6">
        <v>5</v>
      </c>
      <c r="M6">
        <v>5</v>
      </c>
      <c r="N6">
        <v>5</v>
      </c>
      <c r="O6">
        <v>6</v>
      </c>
      <c r="P6">
        <v>8</v>
      </c>
      <c r="Q6">
        <v>9</v>
      </c>
      <c r="R6">
        <v>9</v>
      </c>
      <c r="S6">
        <v>9</v>
      </c>
      <c r="T6">
        <v>10</v>
      </c>
      <c r="U6">
        <v>11</v>
      </c>
      <c r="V6">
        <v>12</v>
      </c>
      <c r="W6">
        <v>12</v>
      </c>
      <c r="X6">
        <v>12</v>
      </c>
    </row>
    <row r="7" spans="1:25" x14ac:dyDescent="0.3">
      <c r="A7">
        <v>829029</v>
      </c>
      <c r="B7" t="s">
        <v>111</v>
      </c>
      <c r="C7" t="s">
        <v>658</v>
      </c>
      <c r="D7" t="s">
        <v>140</v>
      </c>
      <c r="E7" t="s">
        <v>728</v>
      </c>
      <c r="F7" t="s">
        <v>93</v>
      </c>
      <c r="G7">
        <v>0</v>
      </c>
      <c r="H7">
        <v>0</v>
      </c>
      <c r="I7">
        <v>2</v>
      </c>
      <c r="J7">
        <v>2</v>
      </c>
      <c r="K7">
        <v>2</v>
      </c>
      <c r="L7">
        <v>3</v>
      </c>
      <c r="M7">
        <v>4</v>
      </c>
      <c r="N7">
        <v>4</v>
      </c>
      <c r="O7">
        <v>5</v>
      </c>
      <c r="P7">
        <v>5</v>
      </c>
      <c r="Q7">
        <v>6</v>
      </c>
      <c r="R7">
        <v>8</v>
      </c>
      <c r="S7">
        <v>8</v>
      </c>
      <c r="T7">
        <v>8</v>
      </c>
      <c r="U7">
        <v>8</v>
      </c>
      <c r="V7">
        <v>8</v>
      </c>
      <c r="W7">
        <v>10</v>
      </c>
      <c r="X7">
        <v>11</v>
      </c>
    </row>
    <row r="8" spans="1:25" x14ac:dyDescent="0.3">
      <c r="A8">
        <v>1016972</v>
      </c>
      <c r="B8" t="s">
        <v>46</v>
      </c>
      <c r="C8" t="s">
        <v>47</v>
      </c>
      <c r="D8" t="s">
        <v>63</v>
      </c>
      <c r="E8" t="s">
        <v>753</v>
      </c>
      <c r="F8" t="s">
        <v>66</v>
      </c>
      <c r="G8">
        <v>0</v>
      </c>
      <c r="H8">
        <v>1</v>
      </c>
      <c r="I8">
        <v>3</v>
      </c>
      <c r="J8">
        <v>3</v>
      </c>
      <c r="K8">
        <v>3</v>
      </c>
      <c r="L8">
        <v>5</v>
      </c>
      <c r="M8">
        <v>5</v>
      </c>
      <c r="N8">
        <v>7</v>
      </c>
      <c r="O8">
        <v>7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11</v>
      </c>
      <c r="W8">
        <v>11</v>
      </c>
      <c r="X8">
        <v>11</v>
      </c>
    </row>
    <row r="9" spans="1:25" x14ac:dyDescent="0.3">
      <c r="A9">
        <v>339475</v>
      </c>
      <c r="B9" t="s">
        <v>27</v>
      </c>
      <c r="C9" t="s">
        <v>26</v>
      </c>
      <c r="D9" t="s">
        <v>59</v>
      </c>
      <c r="E9" t="s">
        <v>982</v>
      </c>
      <c r="F9" t="s">
        <v>66</v>
      </c>
      <c r="G9">
        <v>2</v>
      </c>
      <c r="H9">
        <v>2</v>
      </c>
      <c r="I9">
        <v>3</v>
      </c>
      <c r="J9">
        <v>3</v>
      </c>
      <c r="K9">
        <v>3</v>
      </c>
      <c r="L9">
        <v>3</v>
      </c>
      <c r="M9">
        <v>3</v>
      </c>
      <c r="N9">
        <v>4</v>
      </c>
      <c r="O9">
        <v>4</v>
      </c>
      <c r="P9">
        <v>4</v>
      </c>
      <c r="Q9">
        <v>6</v>
      </c>
      <c r="R9">
        <v>7</v>
      </c>
      <c r="S9">
        <v>8</v>
      </c>
      <c r="T9">
        <v>8</v>
      </c>
      <c r="U9">
        <v>8</v>
      </c>
      <c r="V9">
        <v>9</v>
      </c>
      <c r="W9">
        <v>11</v>
      </c>
      <c r="X9">
        <v>11</v>
      </c>
    </row>
    <row r="10" spans="1:25" x14ac:dyDescent="0.3">
      <c r="A10">
        <v>47435</v>
      </c>
      <c r="B10" t="s">
        <v>569</v>
      </c>
      <c r="C10" t="s">
        <v>67</v>
      </c>
      <c r="D10" t="s">
        <v>68</v>
      </c>
      <c r="E10" t="s">
        <v>755</v>
      </c>
      <c r="F10" t="s">
        <v>69</v>
      </c>
      <c r="G10">
        <v>2</v>
      </c>
      <c r="H10">
        <v>4</v>
      </c>
      <c r="I10">
        <v>4</v>
      </c>
      <c r="J10">
        <v>4</v>
      </c>
      <c r="K10">
        <v>4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9</v>
      </c>
      <c r="V10">
        <v>9</v>
      </c>
      <c r="W10">
        <v>11</v>
      </c>
      <c r="X10">
        <v>11</v>
      </c>
    </row>
    <row r="11" spans="1:25" x14ac:dyDescent="0.3">
      <c r="A11">
        <v>924783</v>
      </c>
      <c r="B11" t="s">
        <v>44</v>
      </c>
      <c r="C11" t="s">
        <v>45</v>
      </c>
      <c r="D11" t="s">
        <v>63</v>
      </c>
      <c r="E11" t="s">
        <v>752</v>
      </c>
      <c r="F11" t="s">
        <v>66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3</v>
      </c>
      <c r="N11">
        <v>4</v>
      </c>
      <c r="O11">
        <v>6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10</v>
      </c>
      <c r="W11">
        <v>10</v>
      </c>
      <c r="X11">
        <v>10</v>
      </c>
    </row>
    <row r="12" spans="1:25" x14ac:dyDescent="0.3">
      <c r="A12">
        <v>1121321</v>
      </c>
      <c r="B12" t="s">
        <v>764</v>
      </c>
      <c r="C12" t="s">
        <v>675</v>
      </c>
      <c r="D12" t="s">
        <v>58</v>
      </c>
      <c r="E12" t="s">
        <v>977</v>
      </c>
      <c r="F12" t="s">
        <v>69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3</v>
      </c>
      <c r="O12">
        <v>3</v>
      </c>
      <c r="P12">
        <v>3</v>
      </c>
      <c r="Q12">
        <v>3</v>
      </c>
      <c r="R12">
        <v>5</v>
      </c>
      <c r="S12">
        <v>7</v>
      </c>
      <c r="T12">
        <v>7</v>
      </c>
      <c r="U12">
        <v>8</v>
      </c>
      <c r="V12">
        <v>8</v>
      </c>
      <c r="W12">
        <v>9</v>
      </c>
      <c r="X12">
        <v>9</v>
      </c>
    </row>
    <row r="13" spans="1:25" x14ac:dyDescent="0.3">
      <c r="A13">
        <v>960220</v>
      </c>
      <c r="B13" t="s">
        <v>769</v>
      </c>
      <c r="C13" t="s">
        <v>661</v>
      </c>
      <c r="D13" t="s">
        <v>56</v>
      </c>
      <c r="E13" t="s">
        <v>973</v>
      </c>
      <c r="F13" t="s">
        <v>93</v>
      </c>
      <c r="G13">
        <v>1</v>
      </c>
      <c r="H13">
        <v>2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4</v>
      </c>
      <c r="P13">
        <v>4</v>
      </c>
      <c r="Q13">
        <v>5</v>
      </c>
      <c r="R13">
        <v>6</v>
      </c>
      <c r="S13">
        <v>6</v>
      </c>
      <c r="T13">
        <v>6</v>
      </c>
      <c r="U13">
        <v>6</v>
      </c>
      <c r="V13">
        <v>8</v>
      </c>
      <c r="W13">
        <v>8</v>
      </c>
      <c r="X13">
        <v>8</v>
      </c>
    </row>
    <row r="14" spans="1:25" x14ac:dyDescent="0.3">
      <c r="A14">
        <v>1839331</v>
      </c>
      <c r="B14" t="s">
        <v>155</v>
      </c>
      <c r="C14" t="s">
        <v>156</v>
      </c>
      <c r="D14" t="s">
        <v>141</v>
      </c>
      <c r="E14" t="s">
        <v>719</v>
      </c>
      <c r="F14" t="s">
        <v>105</v>
      </c>
      <c r="G14">
        <v>0</v>
      </c>
      <c r="H14">
        <v>3</v>
      </c>
      <c r="I14">
        <v>4</v>
      </c>
      <c r="J14">
        <v>4</v>
      </c>
      <c r="K14">
        <v>4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6</v>
      </c>
      <c r="U14">
        <v>6</v>
      </c>
      <c r="V14">
        <v>7</v>
      </c>
      <c r="W14">
        <v>8</v>
      </c>
      <c r="X14">
        <v>8</v>
      </c>
    </row>
    <row r="15" spans="1:25" x14ac:dyDescent="0.3">
      <c r="A15">
        <v>883396</v>
      </c>
      <c r="B15" t="s">
        <v>32</v>
      </c>
      <c r="C15" t="s">
        <v>33</v>
      </c>
      <c r="D15" t="s">
        <v>0</v>
      </c>
      <c r="E15" t="s">
        <v>706</v>
      </c>
      <c r="F15" t="s">
        <v>66</v>
      </c>
      <c r="G15">
        <v>1</v>
      </c>
      <c r="H15">
        <v>2</v>
      </c>
      <c r="I15">
        <v>2</v>
      </c>
      <c r="J15">
        <v>2</v>
      </c>
      <c r="K15">
        <v>3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 t="s">
        <v>985</v>
      </c>
      <c r="S15">
        <v>7</v>
      </c>
      <c r="T15">
        <v>7</v>
      </c>
      <c r="U15">
        <v>7</v>
      </c>
      <c r="V15">
        <v>7</v>
      </c>
      <c r="W15">
        <v>7</v>
      </c>
      <c r="X15">
        <v>8</v>
      </c>
    </row>
    <row r="16" spans="1:25" x14ac:dyDescent="0.3">
      <c r="A16">
        <v>1086295</v>
      </c>
      <c r="B16" t="s">
        <v>78</v>
      </c>
      <c r="C16" t="s">
        <v>79</v>
      </c>
      <c r="D16" t="s">
        <v>139</v>
      </c>
      <c r="E16" t="s">
        <v>738</v>
      </c>
      <c r="F16" t="s">
        <v>66</v>
      </c>
      <c r="G16">
        <v>1</v>
      </c>
      <c r="H16">
        <v>1</v>
      </c>
      <c r="I16">
        <v>2</v>
      </c>
      <c r="J16">
        <v>3</v>
      </c>
      <c r="K16">
        <v>3</v>
      </c>
      <c r="L16">
        <v>3</v>
      </c>
      <c r="M16">
        <v>4</v>
      </c>
      <c r="N16">
        <v>5</v>
      </c>
      <c r="O16">
        <v>5</v>
      </c>
      <c r="P16">
        <v>5</v>
      </c>
      <c r="Q16">
        <v>5</v>
      </c>
      <c r="R16">
        <v>6</v>
      </c>
      <c r="S16">
        <v>7</v>
      </c>
      <c r="T16">
        <v>8</v>
      </c>
      <c r="U16">
        <v>8</v>
      </c>
      <c r="V16">
        <v>8</v>
      </c>
      <c r="W16">
        <v>8</v>
      </c>
      <c r="X16">
        <v>8</v>
      </c>
    </row>
    <row r="17" spans="1:25" x14ac:dyDescent="0.3">
      <c r="A17">
        <v>340529</v>
      </c>
      <c r="B17" t="s">
        <v>668</v>
      </c>
      <c r="C17" t="s">
        <v>669</v>
      </c>
      <c r="D17" t="s">
        <v>53</v>
      </c>
      <c r="E17" t="s">
        <v>745</v>
      </c>
      <c r="F17" t="s">
        <v>93</v>
      </c>
      <c r="G17">
        <v>0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5</v>
      </c>
      <c r="R17">
        <v>5</v>
      </c>
      <c r="S17">
        <v>5</v>
      </c>
      <c r="T17">
        <v>5</v>
      </c>
      <c r="U17">
        <v>6</v>
      </c>
      <c r="V17">
        <v>6</v>
      </c>
      <c r="W17">
        <v>7</v>
      </c>
      <c r="X17">
        <v>7</v>
      </c>
    </row>
    <row r="18" spans="1:25" x14ac:dyDescent="0.3">
      <c r="A18">
        <v>805451</v>
      </c>
      <c r="B18" t="s">
        <v>659</v>
      </c>
      <c r="C18" t="s">
        <v>110</v>
      </c>
      <c r="D18" t="s">
        <v>54</v>
      </c>
      <c r="E18" t="s">
        <v>975</v>
      </c>
      <c r="F18" t="s">
        <v>105</v>
      </c>
      <c r="G18">
        <v>0</v>
      </c>
      <c r="H18">
        <v>0</v>
      </c>
      <c r="I18">
        <v>0</v>
      </c>
      <c r="J18">
        <v>1</v>
      </c>
      <c r="K18">
        <v>1</v>
      </c>
      <c r="L18">
        <v>2</v>
      </c>
      <c r="M18">
        <v>3</v>
      </c>
      <c r="N18">
        <v>4</v>
      </c>
      <c r="O18">
        <v>4</v>
      </c>
      <c r="P18">
        <v>4</v>
      </c>
      <c r="Q18">
        <v>5</v>
      </c>
      <c r="R18">
        <v>5</v>
      </c>
      <c r="S18">
        <v>6</v>
      </c>
      <c r="T18">
        <v>7</v>
      </c>
      <c r="U18">
        <v>7</v>
      </c>
      <c r="V18">
        <v>7</v>
      </c>
      <c r="W18">
        <v>7</v>
      </c>
      <c r="X18">
        <v>7</v>
      </c>
    </row>
    <row r="19" spans="1:25" x14ac:dyDescent="0.3">
      <c r="A19">
        <v>338957</v>
      </c>
      <c r="B19" t="s">
        <v>478</v>
      </c>
      <c r="C19" t="s">
        <v>489</v>
      </c>
      <c r="D19" t="s">
        <v>1</v>
      </c>
      <c r="E19" t="s">
        <v>715</v>
      </c>
      <c r="F19" t="s">
        <v>87</v>
      </c>
      <c r="G19">
        <v>2</v>
      </c>
      <c r="H19">
        <v>3</v>
      </c>
      <c r="I19">
        <v>3</v>
      </c>
      <c r="J19">
        <v>3</v>
      </c>
      <c r="K19">
        <v>3</v>
      </c>
      <c r="L19">
        <v>3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7</v>
      </c>
    </row>
    <row r="20" spans="1:25" x14ac:dyDescent="0.3">
      <c r="A20">
        <v>340553</v>
      </c>
      <c r="B20" t="s">
        <v>20</v>
      </c>
      <c r="C20" t="s">
        <v>80</v>
      </c>
      <c r="D20" t="s">
        <v>139</v>
      </c>
      <c r="E20" t="s">
        <v>737</v>
      </c>
      <c r="F20" t="s">
        <v>66</v>
      </c>
      <c r="G20">
        <v>2</v>
      </c>
      <c r="H20">
        <v>2</v>
      </c>
      <c r="I20">
        <v>3</v>
      </c>
      <c r="J20">
        <v>3</v>
      </c>
      <c r="K20">
        <v>4</v>
      </c>
      <c r="L20">
        <v>5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</row>
    <row r="21" spans="1:25" x14ac:dyDescent="0.3">
      <c r="A21">
        <v>338</v>
      </c>
      <c r="B21" t="s">
        <v>50</v>
      </c>
      <c r="C21" t="s">
        <v>51</v>
      </c>
      <c r="D21" t="s">
        <v>1</v>
      </c>
      <c r="E21" t="s">
        <v>712</v>
      </c>
      <c r="F21" t="s">
        <v>66</v>
      </c>
      <c r="G21">
        <v>0</v>
      </c>
      <c r="H21">
        <v>0</v>
      </c>
      <c r="I21">
        <v>1</v>
      </c>
      <c r="J21">
        <v>2</v>
      </c>
      <c r="K21">
        <v>3</v>
      </c>
      <c r="L21">
        <v>3</v>
      </c>
      <c r="M21">
        <v>3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5</v>
      </c>
      <c r="U21">
        <v>5</v>
      </c>
      <c r="V21">
        <v>5</v>
      </c>
      <c r="W21">
        <v>5</v>
      </c>
      <c r="X21">
        <v>7</v>
      </c>
    </row>
    <row r="22" spans="1:25" x14ac:dyDescent="0.3">
      <c r="A22">
        <v>954811</v>
      </c>
      <c r="B22" t="s">
        <v>14</v>
      </c>
      <c r="C22" t="s">
        <v>148</v>
      </c>
      <c r="D22" t="s">
        <v>56</v>
      </c>
      <c r="E22" t="s">
        <v>980</v>
      </c>
      <c r="F22" t="s">
        <v>66</v>
      </c>
      <c r="G22">
        <v>0</v>
      </c>
      <c r="H22">
        <v>0</v>
      </c>
      <c r="I22">
        <v>0</v>
      </c>
      <c r="J22">
        <v>0</v>
      </c>
      <c r="K22">
        <v>1</v>
      </c>
      <c r="L22">
        <v>2</v>
      </c>
      <c r="M22">
        <v>2</v>
      </c>
      <c r="N22">
        <v>3</v>
      </c>
      <c r="O22">
        <v>4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7</v>
      </c>
      <c r="W22">
        <v>7</v>
      </c>
      <c r="X22">
        <v>7</v>
      </c>
    </row>
    <row r="23" spans="1:25" x14ac:dyDescent="0.3">
      <c r="A23">
        <v>47447</v>
      </c>
      <c r="B23" t="s">
        <v>348</v>
      </c>
      <c r="C23" t="s">
        <v>349</v>
      </c>
      <c r="D23" t="s">
        <v>55</v>
      </c>
      <c r="E23" t="s">
        <v>723</v>
      </c>
      <c r="F23" t="s">
        <v>66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3</v>
      </c>
      <c r="Q23">
        <v>4</v>
      </c>
      <c r="R23">
        <v>4</v>
      </c>
      <c r="S23">
        <v>4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</row>
    <row r="24" spans="1:25" x14ac:dyDescent="0.3">
      <c r="A24">
        <v>883296</v>
      </c>
      <c r="B24" t="s">
        <v>39</v>
      </c>
      <c r="C24" t="s">
        <v>40</v>
      </c>
      <c r="D24" t="s">
        <v>62</v>
      </c>
      <c r="E24" t="s">
        <v>732</v>
      </c>
      <c r="F24" t="s">
        <v>66</v>
      </c>
      <c r="G24">
        <v>0</v>
      </c>
      <c r="H24">
        <v>0</v>
      </c>
      <c r="I24">
        <v>2</v>
      </c>
      <c r="J24">
        <v>3</v>
      </c>
      <c r="K24">
        <v>3</v>
      </c>
      <c r="L24">
        <v>5</v>
      </c>
      <c r="M24">
        <v>6</v>
      </c>
      <c r="N24">
        <v>6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7</v>
      </c>
      <c r="Y24">
        <v>7</v>
      </c>
    </row>
    <row r="25" spans="1:25" x14ac:dyDescent="0.3">
      <c r="A25">
        <v>846366</v>
      </c>
      <c r="B25" t="s">
        <v>757</v>
      </c>
      <c r="C25" t="s">
        <v>146</v>
      </c>
      <c r="D25" t="s">
        <v>62</v>
      </c>
      <c r="E25" t="s">
        <v>981</v>
      </c>
      <c r="F25" t="s">
        <v>66</v>
      </c>
      <c r="G25">
        <v>0</v>
      </c>
      <c r="H25">
        <v>0</v>
      </c>
      <c r="I25">
        <v>0</v>
      </c>
      <c r="J25">
        <v>1</v>
      </c>
      <c r="K25">
        <v>1</v>
      </c>
      <c r="L25">
        <v>2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5</v>
      </c>
      <c r="U25">
        <v>6</v>
      </c>
      <c r="V25">
        <v>7</v>
      </c>
      <c r="W25">
        <v>7</v>
      </c>
      <c r="X25">
        <v>7</v>
      </c>
      <c r="Y25">
        <v>7</v>
      </c>
    </row>
    <row r="26" spans="1:25" x14ac:dyDescent="0.3">
      <c r="A26">
        <v>830746</v>
      </c>
      <c r="B26" t="s">
        <v>662</v>
      </c>
      <c r="C26" t="s">
        <v>663</v>
      </c>
      <c r="D26" t="s">
        <v>6</v>
      </c>
      <c r="E26" t="s">
        <v>718</v>
      </c>
      <c r="F26" t="s">
        <v>93</v>
      </c>
      <c r="G26">
        <v>0</v>
      </c>
      <c r="H26">
        <v>1</v>
      </c>
      <c r="I26">
        <v>1</v>
      </c>
      <c r="J26">
        <v>1</v>
      </c>
      <c r="K26">
        <v>2</v>
      </c>
      <c r="L26">
        <v>3</v>
      </c>
      <c r="M26">
        <v>4</v>
      </c>
      <c r="N26">
        <v>4</v>
      </c>
      <c r="O26">
        <v>4</v>
      </c>
      <c r="P26">
        <v>4</v>
      </c>
      <c r="Q26">
        <v>4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6</v>
      </c>
    </row>
    <row r="27" spans="1:25" x14ac:dyDescent="0.3">
      <c r="A27">
        <v>586956</v>
      </c>
      <c r="B27" t="s">
        <v>666</v>
      </c>
      <c r="C27" t="s">
        <v>667</v>
      </c>
      <c r="D27" t="s">
        <v>140</v>
      </c>
      <c r="E27" t="s">
        <v>729</v>
      </c>
      <c r="F27" t="s">
        <v>93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2</v>
      </c>
      <c r="N27">
        <v>2</v>
      </c>
      <c r="O27">
        <v>3</v>
      </c>
      <c r="P27">
        <v>4</v>
      </c>
      <c r="Q27">
        <v>4</v>
      </c>
      <c r="R27">
        <v>5</v>
      </c>
      <c r="S27">
        <v>5</v>
      </c>
      <c r="T27">
        <v>5</v>
      </c>
      <c r="U27">
        <v>5</v>
      </c>
      <c r="V27">
        <v>5</v>
      </c>
      <c r="W27">
        <v>6</v>
      </c>
      <c r="X27">
        <v>6</v>
      </c>
    </row>
    <row r="28" spans="1:25" x14ac:dyDescent="0.3">
      <c r="A28">
        <v>1476736</v>
      </c>
      <c r="B28" t="s">
        <v>153</v>
      </c>
      <c r="C28" t="s">
        <v>671</v>
      </c>
      <c r="D28" t="s">
        <v>11</v>
      </c>
      <c r="E28" t="s">
        <v>710</v>
      </c>
      <c r="F28" t="s">
        <v>93</v>
      </c>
      <c r="G28">
        <v>0</v>
      </c>
      <c r="H28">
        <v>2</v>
      </c>
      <c r="I28">
        <v>2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4</v>
      </c>
      <c r="S28">
        <v>4</v>
      </c>
      <c r="T28">
        <v>4</v>
      </c>
      <c r="U28">
        <v>6</v>
      </c>
      <c r="V28">
        <v>6</v>
      </c>
      <c r="W28">
        <v>6</v>
      </c>
      <c r="X28">
        <v>6</v>
      </c>
    </row>
    <row r="29" spans="1:25" x14ac:dyDescent="0.3">
      <c r="A29">
        <v>906002</v>
      </c>
      <c r="B29" t="s">
        <v>32</v>
      </c>
      <c r="C29" t="s">
        <v>660</v>
      </c>
      <c r="D29" t="s">
        <v>55</v>
      </c>
      <c r="E29" t="s">
        <v>721</v>
      </c>
      <c r="F29" t="s">
        <v>87</v>
      </c>
      <c r="G29">
        <v>1</v>
      </c>
      <c r="H29">
        <v>2</v>
      </c>
      <c r="I29">
        <v>2</v>
      </c>
      <c r="J29">
        <v>2</v>
      </c>
      <c r="K29">
        <v>3</v>
      </c>
      <c r="L29">
        <v>3</v>
      </c>
      <c r="M29">
        <v>4</v>
      </c>
      <c r="N29">
        <v>4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  <c r="W29">
        <v>6</v>
      </c>
      <c r="X29">
        <v>6</v>
      </c>
    </row>
    <row r="30" spans="1:25" x14ac:dyDescent="0.3">
      <c r="A30">
        <v>133862</v>
      </c>
      <c r="B30" t="s">
        <v>143</v>
      </c>
      <c r="C30" t="s">
        <v>144</v>
      </c>
      <c r="D30" t="s">
        <v>68</v>
      </c>
      <c r="E30" t="s">
        <v>748</v>
      </c>
      <c r="F30" t="s">
        <v>66</v>
      </c>
      <c r="G30">
        <v>0</v>
      </c>
      <c r="H30">
        <v>0</v>
      </c>
      <c r="I30">
        <v>1</v>
      </c>
      <c r="J30">
        <v>1</v>
      </c>
      <c r="K30">
        <v>1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6</v>
      </c>
      <c r="S30">
        <v>6</v>
      </c>
      <c r="T30">
        <v>6</v>
      </c>
      <c r="U30">
        <v>6</v>
      </c>
      <c r="V30">
        <v>6</v>
      </c>
      <c r="W30">
        <v>6</v>
      </c>
      <c r="X30">
        <v>6</v>
      </c>
    </row>
    <row r="31" spans="1:25" x14ac:dyDescent="0.3">
      <c r="A31">
        <v>1020999</v>
      </c>
      <c r="B31" t="s">
        <v>27</v>
      </c>
      <c r="C31" t="s">
        <v>145</v>
      </c>
      <c r="D31" t="s">
        <v>63</v>
      </c>
      <c r="E31" t="s">
        <v>979</v>
      </c>
      <c r="F31" t="s">
        <v>66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2</v>
      </c>
      <c r="N31">
        <v>4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6</v>
      </c>
      <c r="W31">
        <v>6</v>
      </c>
      <c r="X31">
        <v>6</v>
      </c>
    </row>
    <row r="32" spans="1:25" x14ac:dyDescent="0.3">
      <c r="A32">
        <v>176139</v>
      </c>
      <c r="B32" t="s">
        <v>48</v>
      </c>
      <c r="C32" t="s">
        <v>43</v>
      </c>
      <c r="D32" t="s">
        <v>63</v>
      </c>
      <c r="E32" t="s">
        <v>754</v>
      </c>
      <c r="F32" t="s">
        <v>66</v>
      </c>
      <c r="G32">
        <v>0</v>
      </c>
      <c r="H32">
        <v>0</v>
      </c>
      <c r="I32">
        <v>0</v>
      </c>
      <c r="J32">
        <v>1</v>
      </c>
      <c r="K32">
        <v>2</v>
      </c>
      <c r="L32">
        <v>2</v>
      </c>
      <c r="M32">
        <v>2</v>
      </c>
      <c r="N32">
        <v>3</v>
      </c>
      <c r="O32">
        <v>4</v>
      </c>
      <c r="P32">
        <v>4</v>
      </c>
      <c r="Q32">
        <v>4</v>
      </c>
      <c r="R32">
        <v>4</v>
      </c>
      <c r="S32">
        <v>4</v>
      </c>
      <c r="T32">
        <v>5</v>
      </c>
      <c r="U32">
        <v>5</v>
      </c>
      <c r="V32">
        <v>5</v>
      </c>
      <c r="W32">
        <v>5</v>
      </c>
      <c r="X32">
        <v>6</v>
      </c>
    </row>
    <row r="33" spans="1:24" x14ac:dyDescent="0.3">
      <c r="A33">
        <v>876931</v>
      </c>
      <c r="B33" t="s">
        <v>41</v>
      </c>
      <c r="C33" t="s">
        <v>776</v>
      </c>
      <c r="D33" t="s">
        <v>54</v>
      </c>
      <c r="E33" t="s">
        <v>978</v>
      </c>
      <c r="F33" t="s">
        <v>66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2</v>
      </c>
      <c r="N33">
        <v>3</v>
      </c>
      <c r="O33">
        <v>3</v>
      </c>
      <c r="P33">
        <v>3</v>
      </c>
      <c r="Q33">
        <v>3</v>
      </c>
      <c r="R33">
        <v>4</v>
      </c>
      <c r="S33">
        <v>5</v>
      </c>
      <c r="T33">
        <v>5</v>
      </c>
      <c r="U33">
        <v>5</v>
      </c>
      <c r="V33">
        <v>6</v>
      </c>
      <c r="W33">
        <v>6</v>
      </c>
      <c r="X33">
        <v>6</v>
      </c>
    </row>
    <row r="34" spans="1:24" x14ac:dyDescent="0.3">
      <c r="A34">
        <v>107625</v>
      </c>
      <c r="B34" t="s">
        <v>151</v>
      </c>
      <c r="C34" t="s">
        <v>152</v>
      </c>
      <c r="D34" t="s">
        <v>6</v>
      </c>
      <c r="E34" t="s">
        <v>785</v>
      </c>
      <c r="F34" t="s">
        <v>66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2</v>
      </c>
      <c r="R34">
        <v>2</v>
      </c>
      <c r="S34">
        <v>3</v>
      </c>
      <c r="T34">
        <v>4</v>
      </c>
      <c r="U34">
        <v>5</v>
      </c>
      <c r="V34">
        <v>5</v>
      </c>
      <c r="W34">
        <v>5</v>
      </c>
      <c r="X34">
        <v>6</v>
      </c>
    </row>
    <row r="35" spans="1:24" x14ac:dyDescent="0.3">
      <c r="A35">
        <v>800243</v>
      </c>
      <c r="B35" t="s">
        <v>654</v>
      </c>
      <c r="C35" t="s">
        <v>150</v>
      </c>
      <c r="D35" t="s">
        <v>139</v>
      </c>
      <c r="E35" t="s">
        <v>741</v>
      </c>
      <c r="F35" t="s">
        <v>93</v>
      </c>
      <c r="G35">
        <v>1</v>
      </c>
      <c r="H35">
        <v>2</v>
      </c>
      <c r="I35">
        <v>2</v>
      </c>
      <c r="J35">
        <v>2</v>
      </c>
      <c r="K35">
        <v>2</v>
      </c>
      <c r="L35">
        <v>4</v>
      </c>
      <c r="M35">
        <v>4</v>
      </c>
      <c r="N35">
        <v>4</v>
      </c>
      <c r="O35">
        <v>4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</row>
    <row r="36" spans="1:24" x14ac:dyDescent="0.3">
      <c r="A36">
        <v>1092343</v>
      </c>
      <c r="B36" t="s">
        <v>263</v>
      </c>
      <c r="C36" t="s">
        <v>771</v>
      </c>
      <c r="D36" t="s">
        <v>60</v>
      </c>
      <c r="E36" t="s">
        <v>974</v>
      </c>
      <c r="F36" t="s">
        <v>93</v>
      </c>
      <c r="G36">
        <v>1</v>
      </c>
      <c r="H36">
        <v>1</v>
      </c>
      <c r="I36">
        <v>1</v>
      </c>
      <c r="J36">
        <v>2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</row>
    <row r="37" spans="1:24" x14ac:dyDescent="0.3">
      <c r="A37">
        <v>923196</v>
      </c>
      <c r="B37" t="s">
        <v>155</v>
      </c>
      <c r="C37" t="s">
        <v>673</v>
      </c>
      <c r="D37" t="s">
        <v>140</v>
      </c>
      <c r="E37" t="s">
        <v>730</v>
      </c>
      <c r="F37" t="s">
        <v>93</v>
      </c>
      <c r="G37">
        <v>0</v>
      </c>
      <c r="H37">
        <v>0</v>
      </c>
      <c r="I37">
        <v>0</v>
      </c>
      <c r="J37">
        <v>1</v>
      </c>
      <c r="K37">
        <v>1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3</v>
      </c>
      <c r="S37">
        <v>4</v>
      </c>
      <c r="T37">
        <v>4</v>
      </c>
      <c r="U37">
        <v>4</v>
      </c>
      <c r="V37">
        <v>4</v>
      </c>
      <c r="W37">
        <v>5</v>
      </c>
      <c r="X37">
        <v>5</v>
      </c>
    </row>
    <row r="38" spans="1:24" x14ac:dyDescent="0.3">
      <c r="A38">
        <v>143886</v>
      </c>
      <c r="B38" t="s">
        <v>142</v>
      </c>
      <c r="C38" t="s">
        <v>670</v>
      </c>
      <c r="D38" t="s">
        <v>60</v>
      </c>
      <c r="E38" t="s">
        <v>784</v>
      </c>
      <c r="F38" t="s">
        <v>87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2</v>
      </c>
      <c r="O38">
        <v>3</v>
      </c>
      <c r="P38">
        <v>3</v>
      </c>
      <c r="Q38">
        <v>3</v>
      </c>
      <c r="R38">
        <v>4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</row>
    <row r="39" spans="1:24" x14ac:dyDescent="0.3">
      <c r="A39">
        <v>1464276</v>
      </c>
      <c r="B39" t="s">
        <v>664</v>
      </c>
      <c r="C39" t="s">
        <v>665</v>
      </c>
      <c r="D39" t="s">
        <v>141</v>
      </c>
      <c r="E39" t="s">
        <v>720</v>
      </c>
      <c r="F39" t="s">
        <v>113</v>
      </c>
      <c r="G39">
        <v>0</v>
      </c>
      <c r="H39">
        <v>2</v>
      </c>
      <c r="I39">
        <v>2</v>
      </c>
      <c r="J39">
        <v>3</v>
      </c>
      <c r="K39">
        <v>3</v>
      </c>
      <c r="L39">
        <v>4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</row>
    <row r="40" spans="1:24" x14ac:dyDescent="0.3">
      <c r="A40">
        <v>873806</v>
      </c>
      <c r="B40" t="s">
        <v>37</v>
      </c>
      <c r="C40" t="s">
        <v>38</v>
      </c>
      <c r="D40" t="s">
        <v>61</v>
      </c>
      <c r="E40" t="s">
        <v>976</v>
      </c>
      <c r="F40" t="s">
        <v>66</v>
      </c>
      <c r="G40">
        <v>1</v>
      </c>
      <c r="H40">
        <v>2</v>
      </c>
      <c r="I40">
        <v>2</v>
      </c>
      <c r="J40">
        <v>2</v>
      </c>
      <c r="K40">
        <v>2</v>
      </c>
      <c r="L40">
        <v>3</v>
      </c>
      <c r="M40">
        <v>3</v>
      </c>
      <c r="N40">
        <v>4</v>
      </c>
      <c r="O40">
        <v>4</v>
      </c>
      <c r="P40">
        <v>4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</row>
    <row r="41" spans="1:24" x14ac:dyDescent="0.3">
      <c r="A41">
        <v>1415941</v>
      </c>
      <c r="B41" t="s">
        <v>16</v>
      </c>
      <c r="C41" t="s">
        <v>762</v>
      </c>
      <c r="D41" t="s">
        <v>54</v>
      </c>
      <c r="E41" t="s">
        <v>761</v>
      </c>
      <c r="F41" t="s">
        <v>66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2</v>
      </c>
      <c r="O41">
        <v>2</v>
      </c>
      <c r="P41">
        <v>2</v>
      </c>
      <c r="Q41">
        <v>3</v>
      </c>
      <c r="R41">
        <v>4</v>
      </c>
      <c r="S41">
        <v>4</v>
      </c>
      <c r="T41">
        <v>4</v>
      </c>
      <c r="U41">
        <v>4</v>
      </c>
      <c r="V41">
        <v>4</v>
      </c>
      <c r="W41">
        <v>5</v>
      </c>
      <c r="X41">
        <v>5</v>
      </c>
    </row>
    <row r="42" spans="1:24" x14ac:dyDescent="0.3">
      <c r="A42">
        <v>898631</v>
      </c>
      <c r="B42" t="s">
        <v>155</v>
      </c>
      <c r="C42" t="s">
        <v>672</v>
      </c>
      <c r="D42" t="s">
        <v>55</v>
      </c>
      <c r="E42" t="s">
        <v>722</v>
      </c>
      <c r="F42" t="s">
        <v>93</v>
      </c>
      <c r="G42">
        <v>0</v>
      </c>
      <c r="H42">
        <v>2</v>
      </c>
      <c r="I42">
        <v>2</v>
      </c>
      <c r="J42">
        <v>2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4</v>
      </c>
      <c r="U42">
        <v>4</v>
      </c>
      <c r="V42">
        <v>4</v>
      </c>
      <c r="W42">
        <v>4</v>
      </c>
      <c r="X42">
        <v>4</v>
      </c>
    </row>
    <row r="43" spans="1:24" x14ac:dyDescent="0.3">
      <c r="A43">
        <v>590310</v>
      </c>
      <c r="B43" t="s">
        <v>780</v>
      </c>
      <c r="C43" t="s">
        <v>34</v>
      </c>
      <c r="D43" t="s">
        <v>0</v>
      </c>
      <c r="E43" t="s">
        <v>972</v>
      </c>
      <c r="F43" t="s">
        <v>66</v>
      </c>
      <c r="G43">
        <v>0</v>
      </c>
      <c r="H43">
        <v>1</v>
      </c>
      <c r="I43">
        <v>1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</row>
    <row r="44" spans="1:24" x14ac:dyDescent="0.3">
      <c r="A44">
        <v>1650235</v>
      </c>
      <c r="B44" t="s">
        <v>149</v>
      </c>
      <c r="C44" t="s">
        <v>150</v>
      </c>
      <c r="D44" t="s">
        <v>68</v>
      </c>
      <c r="E44" t="s">
        <v>749</v>
      </c>
      <c r="F44" t="s">
        <v>66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2</v>
      </c>
      <c r="N44">
        <v>2</v>
      </c>
      <c r="O44">
        <v>2</v>
      </c>
      <c r="P44">
        <v>3</v>
      </c>
      <c r="Q44">
        <v>3</v>
      </c>
      <c r="R44">
        <v>3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</row>
    <row r="45" spans="1:24" x14ac:dyDescent="0.3">
      <c r="A45">
        <v>931776</v>
      </c>
      <c r="B45" t="s">
        <v>348</v>
      </c>
      <c r="C45" t="s">
        <v>21</v>
      </c>
      <c r="D45" t="s">
        <v>55</v>
      </c>
      <c r="E45" t="s">
        <v>983</v>
      </c>
      <c r="F45" t="s">
        <v>66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2</v>
      </c>
      <c r="Q45">
        <v>2</v>
      </c>
      <c r="R45">
        <v>2</v>
      </c>
      <c r="S45">
        <v>3</v>
      </c>
      <c r="T45">
        <v>4</v>
      </c>
      <c r="U45">
        <v>4</v>
      </c>
      <c r="V45">
        <v>4</v>
      </c>
      <c r="W45">
        <v>4</v>
      </c>
      <c r="X45">
        <v>4</v>
      </c>
    </row>
    <row r="46" spans="1:24" x14ac:dyDescent="0.3">
      <c r="A46">
        <v>846474</v>
      </c>
      <c r="B46" t="s">
        <v>153</v>
      </c>
      <c r="C46" t="s">
        <v>154</v>
      </c>
      <c r="D46" t="s">
        <v>53</v>
      </c>
      <c r="E46" t="s">
        <v>742</v>
      </c>
      <c r="F46" t="s">
        <v>66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3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1391-B1F8-4774-8842-076EACF1F12E}">
  <dimension ref="A1:K23"/>
  <sheetViews>
    <sheetView tabSelected="1" workbookViewId="0">
      <selection activeCell="F24" sqref="F24"/>
    </sheetView>
  </sheetViews>
  <sheetFormatPr baseColWidth="10" defaultRowHeight="14.4" x14ac:dyDescent="0.3"/>
  <cols>
    <col min="1" max="1" width="9.33203125" style="19" bestFit="1" customWidth="1"/>
    <col min="2" max="2" width="22.21875" bestFit="1" customWidth="1"/>
    <col min="4" max="4" width="29.109375" bestFit="1" customWidth="1"/>
    <col min="5" max="5" width="15.21875" bestFit="1" customWidth="1"/>
    <col min="6" max="6" width="18.5546875" bestFit="1" customWidth="1"/>
    <col min="7" max="7" width="17.77734375" bestFit="1" customWidth="1"/>
    <col min="8" max="8" width="35.5546875" bestFit="1" customWidth="1"/>
    <col min="9" max="9" width="15" bestFit="1" customWidth="1"/>
    <col min="10" max="10" width="12.88671875" bestFit="1" customWidth="1"/>
  </cols>
  <sheetData>
    <row r="1" spans="1:11" x14ac:dyDescent="0.3">
      <c r="A1" s="19" t="s">
        <v>362</v>
      </c>
      <c r="B1" s="2" t="s">
        <v>210</v>
      </c>
      <c r="C1" s="19" t="s">
        <v>432</v>
      </c>
      <c r="D1" s="2" t="s">
        <v>209</v>
      </c>
      <c r="E1" t="s">
        <v>434</v>
      </c>
      <c r="F1" t="s">
        <v>435</v>
      </c>
      <c r="G1" t="s">
        <v>363</v>
      </c>
      <c r="H1" t="s">
        <v>431</v>
      </c>
      <c r="I1" s="2" t="s">
        <v>433</v>
      </c>
      <c r="J1" s="2" t="s">
        <v>324</v>
      </c>
      <c r="K1" s="2" t="s">
        <v>447</v>
      </c>
    </row>
    <row r="2" spans="1:11" x14ac:dyDescent="0.3">
      <c r="A2" s="4">
        <v>335557</v>
      </c>
      <c r="B2" s="20" t="s">
        <v>0</v>
      </c>
      <c r="C2" s="19" t="s">
        <v>452</v>
      </c>
      <c r="D2" s="2" t="s">
        <v>247</v>
      </c>
      <c r="E2" s="2">
        <v>1</v>
      </c>
      <c r="F2" s="14" t="s">
        <v>439</v>
      </c>
      <c r="G2" s="2">
        <v>315</v>
      </c>
      <c r="H2" t="str">
        <f>VLOOKUP(G2,Estadios!$A$2:$D$19,2,0) &amp; " / " &amp; VLOOKUP(G2,Estadios!$A$2:$D$19,4,0)</f>
        <v>Unión Tarma / Tarma</v>
      </c>
      <c r="I2" s="2" t="s">
        <v>365</v>
      </c>
      <c r="J2" s="2" t="s">
        <v>366</v>
      </c>
      <c r="K2" s="2" t="s">
        <v>448</v>
      </c>
    </row>
    <row r="3" spans="1:11" x14ac:dyDescent="0.3">
      <c r="A3" s="4">
        <v>2307</v>
      </c>
      <c r="B3" s="21" t="s">
        <v>11</v>
      </c>
      <c r="C3" s="19" t="s">
        <v>453</v>
      </c>
      <c r="D3" s="2" t="s">
        <v>246</v>
      </c>
      <c r="E3" s="2">
        <v>0</v>
      </c>
      <c r="F3" s="15" t="s">
        <v>438</v>
      </c>
      <c r="G3" s="2">
        <v>307</v>
      </c>
      <c r="H3" t="str">
        <f>VLOOKUP(G3,Estadios!$A$2:$D$19,2,0) &amp; " / " &amp; VLOOKUP(G3,Estadios!$A$2:$D$19,4,0)</f>
        <v>Campeones del 36 / Sullana</v>
      </c>
      <c r="I3" s="2" t="s">
        <v>367</v>
      </c>
      <c r="J3" s="2" t="s">
        <v>369</v>
      </c>
      <c r="K3" s="2" t="s">
        <v>449</v>
      </c>
    </row>
    <row r="4" spans="1:11" x14ac:dyDescent="0.3">
      <c r="A4" s="4">
        <v>2311</v>
      </c>
      <c r="B4" s="22" t="s">
        <v>1</v>
      </c>
      <c r="C4" s="19" t="s">
        <v>441</v>
      </c>
      <c r="D4" s="2" t="s">
        <v>1</v>
      </c>
      <c r="E4" s="2">
        <v>0</v>
      </c>
      <c r="F4" s="16" t="s">
        <v>436</v>
      </c>
      <c r="G4" s="2">
        <v>304</v>
      </c>
      <c r="H4" t="str">
        <f>VLOOKUP(G4,Estadios!$A$2:$D$19,2,0) &amp; " / " &amp; VLOOKUP(G4,Estadios!$A$2:$D$19,4,0)</f>
        <v>Alejandro Villanueva / La Victoria</v>
      </c>
      <c r="I4" s="2" t="s">
        <v>321</v>
      </c>
      <c r="J4" s="2" t="s">
        <v>321</v>
      </c>
      <c r="K4" s="2" t="s">
        <v>448</v>
      </c>
    </row>
    <row r="5" spans="1:11" x14ac:dyDescent="0.3">
      <c r="A5" s="4">
        <v>306660</v>
      </c>
      <c r="B5" s="23" t="s">
        <v>61</v>
      </c>
      <c r="C5" s="19" t="s">
        <v>454</v>
      </c>
      <c r="D5" s="2" t="s">
        <v>61</v>
      </c>
      <c r="E5" s="2">
        <v>0</v>
      </c>
      <c r="F5" s="17" t="s">
        <v>437</v>
      </c>
      <c r="G5" s="2">
        <v>313</v>
      </c>
      <c r="H5" t="str">
        <f>VLOOKUP(G5,Estadios!$A$2:$D$19,2,0) &amp; " / " &amp; VLOOKUP(G5,Estadios!$A$2:$D$19,4,0)</f>
        <v>Heraclio Tapia / Huánuco</v>
      </c>
      <c r="I5" s="2" t="s">
        <v>358</v>
      </c>
      <c r="J5" s="2" t="s">
        <v>358</v>
      </c>
      <c r="K5" s="2" t="s">
        <v>448</v>
      </c>
    </row>
    <row r="6" spans="1:11" x14ac:dyDescent="0.3">
      <c r="A6" s="4">
        <v>282538</v>
      </c>
      <c r="B6" s="24" t="s">
        <v>6</v>
      </c>
      <c r="C6" s="19" t="s">
        <v>458</v>
      </c>
      <c r="D6" s="2" t="s">
        <v>249</v>
      </c>
      <c r="E6" s="2">
        <v>0</v>
      </c>
      <c r="F6" s="14" t="s">
        <v>439</v>
      </c>
      <c r="G6" s="2">
        <v>309</v>
      </c>
      <c r="H6" t="str">
        <f>VLOOKUP(G6,Estadios!$A$2:$D$19,2,0) &amp; " / " &amp; VLOOKUP(G6,Estadios!$A$2:$D$19,4,0)</f>
        <v>Municipal de Bernal / Piura</v>
      </c>
      <c r="I6" s="2" t="s">
        <v>369</v>
      </c>
      <c r="J6" s="2" t="s">
        <v>369</v>
      </c>
      <c r="K6" s="2" t="s">
        <v>449</v>
      </c>
    </row>
    <row r="7" spans="1:11" x14ac:dyDescent="0.3">
      <c r="A7" s="4">
        <v>2301</v>
      </c>
      <c r="B7" s="3" t="s">
        <v>55</v>
      </c>
      <c r="C7" s="19" t="s">
        <v>457</v>
      </c>
      <c r="D7" s="2" t="s">
        <v>55</v>
      </c>
      <c r="E7" s="2">
        <v>1</v>
      </c>
      <c r="F7" s="14" t="s">
        <v>439</v>
      </c>
      <c r="G7" s="2">
        <v>317</v>
      </c>
      <c r="H7" t="str">
        <f>VLOOKUP(G7,Estadios!$A$2:$D$19,2,0) &amp; " / " &amp; VLOOKUP(G7,Estadios!$A$2:$D$19,4,0)</f>
        <v>Inca Garcilaso de la Vega / Cusco</v>
      </c>
      <c r="I7" s="2" t="s">
        <v>372</v>
      </c>
      <c r="J7" s="2" t="s">
        <v>372</v>
      </c>
      <c r="K7" s="2" t="s">
        <v>450</v>
      </c>
    </row>
    <row r="8" spans="1:11" x14ac:dyDescent="0.3">
      <c r="A8" s="4">
        <v>213609</v>
      </c>
      <c r="B8" s="25" t="s">
        <v>56</v>
      </c>
      <c r="C8" s="19" t="s">
        <v>443</v>
      </c>
      <c r="D8" s="2" t="s">
        <v>56</v>
      </c>
      <c r="E8" s="2">
        <v>1</v>
      </c>
      <c r="F8" s="15" t="s">
        <v>438</v>
      </c>
      <c r="G8" s="2">
        <v>311</v>
      </c>
      <c r="H8" t="str">
        <f>VLOOKUP(G8,Estadios!$A$2:$D$19,2,0) &amp; " / " &amp; VLOOKUP(G8,Estadios!$A$2:$D$19,4,0)</f>
        <v>Germán Contreras Jara / Cajabamba</v>
      </c>
      <c r="I8" s="2" t="s">
        <v>374</v>
      </c>
      <c r="J8" s="2" t="s">
        <v>368</v>
      </c>
      <c r="K8" s="2" t="s">
        <v>449</v>
      </c>
    </row>
    <row r="9" spans="1:11" x14ac:dyDescent="0.3">
      <c r="A9" s="4">
        <v>275839</v>
      </c>
      <c r="B9" s="26" t="s">
        <v>57</v>
      </c>
      <c r="C9" s="19" t="s">
        <v>465</v>
      </c>
      <c r="D9" s="2" t="s">
        <v>57</v>
      </c>
      <c r="E9" s="2">
        <v>1</v>
      </c>
      <c r="F9" s="17" t="s">
        <v>437</v>
      </c>
      <c r="G9" s="2">
        <v>318</v>
      </c>
      <c r="H9" t="str">
        <f>VLOOKUP(G9,Estadios!$A$2:$D$19,2,0) &amp; " / " &amp; VLOOKUP(G9,Estadios!$A$2:$D$19,4,0)</f>
        <v>Guillermo Briceño Rosamedina / Juliaca</v>
      </c>
      <c r="I9" s="2" t="s">
        <v>375</v>
      </c>
      <c r="J9" s="2" t="s">
        <v>376</v>
      </c>
      <c r="K9" s="2" t="s">
        <v>450</v>
      </c>
    </row>
    <row r="10" spans="1:11" x14ac:dyDescent="0.3">
      <c r="A10" s="4">
        <v>458584</v>
      </c>
      <c r="B10" s="27" t="s">
        <v>62</v>
      </c>
      <c r="C10" s="19" t="s">
        <v>451</v>
      </c>
      <c r="D10" s="2" t="s">
        <v>62</v>
      </c>
      <c r="E10" s="2">
        <v>1</v>
      </c>
      <c r="F10" s="15" t="s">
        <v>438</v>
      </c>
      <c r="G10" s="2">
        <v>317</v>
      </c>
      <c r="H10" t="str">
        <f>VLOOKUP(G10,Estadios!$A$2:$D$19,2,0) &amp; " / " &amp; VLOOKUP(G10,Estadios!$A$2:$D$19,4,0)</f>
        <v>Inca Garcilaso de la Vega / Cusco</v>
      </c>
      <c r="I10" s="2" t="s">
        <v>372</v>
      </c>
      <c r="J10" s="2" t="s">
        <v>372</v>
      </c>
      <c r="K10" s="2" t="s">
        <v>450</v>
      </c>
    </row>
    <row r="11" spans="1:11" x14ac:dyDescent="0.3">
      <c r="A11" s="4">
        <v>511206</v>
      </c>
      <c r="B11" s="28" t="s">
        <v>58</v>
      </c>
      <c r="C11" s="19" t="s">
        <v>466</v>
      </c>
      <c r="D11" s="2" t="s">
        <v>245</v>
      </c>
      <c r="E11" s="2">
        <v>0</v>
      </c>
      <c r="F11" s="17" t="s">
        <v>437</v>
      </c>
      <c r="G11" s="2">
        <v>303</v>
      </c>
      <c r="H11" t="str">
        <f>VLOOKUP(G11,Estadios!$A$2:$D$19,2,0) &amp; " / " &amp; VLOOKUP(G11,Estadios!$A$2:$D$19,4,0)</f>
        <v>CD Juan Pablo II / Chongoyape</v>
      </c>
      <c r="I11" s="2" t="s">
        <v>373</v>
      </c>
      <c r="J11" s="2" t="s">
        <v>341</v>
      </c>
      <c r="K11" s="2" t="s">
        <v>449</v>
      </c>
    </row>
    <row r="12" spans="1:11" x14ac:dyDescent="0.3">
      <c r="A12" s="4">
        <v>252254</v>
      </c>
      <c r="B12" s="29" t="s">
        <v>59</v>
      </c>
      <c r="C12" s="19" t="s">
        <v>456</v>
      </c>
      <c r="D12" s="2" t="s">
        <v>317</v>
      </c>
      <c r="E12" s="2">
        <v>1</v>
      </c>
      <c r="F12" s="15" t="s">
        <v>438</v>
      </c>
      <c r="G12" s="2">
        <v>314</v>
      </c>
      <c r="H12" t="str">
        <f>VLOOKUP(G12,Estadios!$A$2:$D$19,2,0) &amp; " / " &amp; VLOOKUP(G12,Estadios!$A$2:$D$19,4,0)</f>
        <v>Los Chankas / Andahuaylas</v>
      </c>
      <c r="I12" s="2" t="s">
        <v>370</v>
      </c>
      <c r="J12" s="2" t="s">
        <v>371</v>
      </c>
      <c r="K12" s="2" t="s">
        <v>450</v>
      </c>
    </row>
    <row r="13" spans="1:11" x14ac:dyDescent="0.3">
      <c r="A13" s="4">
        <v>2312</v>
      </c>
      <c r="B13" s="30" t="s">
        <v>53</v>
      </c>
      <c r="C13" s="19" t="s">
        <v>455</v>
      </c>
      <c r="D13" s="2" t="s">
        <v>53</v>
      </c>
      <c r="E13" s="2">
        <v>0</v>
      </c>
      <c r="F13" s="15" t="s">
        <v>438</v>
      </c>
      <c r="G13" s="2">
        <v>302</v>
      </c>
      <c r="H13" t="str">
        <f>VLOOKUP(G13,Estadios!$A$2:$D$19,2,0) &amp; " / " &amp; VLOOKUP(G13,Estadios!$A$2:$D$19,4,0)</f>
        <v>Miguel Grau / Bellavista</v>
      </c>
      <c r="I13" s="2" t="s">
        <v>334</v>
      </c>
      <c r="J13" s="2" t="s">
        <v>334</v>
      </c>
      <c r="K13" s="2" t="s">
        <v>448</v>
      </c>
    </row>
    <row r="14" spans="1:11" x14ac:dyDescent="0.3">
      <c r="A14" s="4">
        <v>33895</v>
      </c>
      <c r="B14" s="31" t="s">
        <v>60</v>
      </c>
      <c r="C14" s="19" t="s">
        <v>446</v>
      </c>
      <c r="D14" s="2" t="s">
        <v>60</v>
      </c>
      <c r="E14" s="2">
        <v>1</v>
      </c>
      <c r="F14" s="15" t="s">
        <v>438</v>
      </c>
      <c r="G14" s="2">
        <v>316</v>
      </c>
      <c r="H14" t="str">
        <f>VLOOKUP(G14,Estadios!$A$2:$D$19,2,0) &amp; " / " &amp; VLOOKUP(G14,Estadios!$A$2:$D$19,4,0)</f>
        <v>IPD Huancayo / Huancayo</v>
      </c>
      <c r="I14" s="2" t="s">
        <v>333</v>
      </c>
      <c r="J14" s="2" t="s">
        <v>366</v>
      </c>
      <c r="K14" s="2" t="s">
        <v>448</v>
      </c>
    </row>
    <row r="15" spans="1:11" x14ac:dyDescent="0.3">
      <c r="A15" s="4">
        <v>2302</v>
      </c>
      <c r="B15" s="32" t="s">
        <v>68</v>
      </c>
      <c r="C15" s="19" t="s">
        <v>442</v>
      </c>
      <c r="D15" s="2" t="s">
        <v>316</v>
      </c>
      <c r="E15" s="2">
        <v>0</v>
      </c>
      <c r="F15" s="16" t="s">
        <v>436</v>
      </c>
      <c r="G15" s="2">
        <v>306</v>
      </c>
      <c r="H15" t="str">
        <f>VLOOKUP(G15,Estadios!$A$2:$D$19,2,0) &amp; " / " &amp; VLOOKUP(G15,Estadios!$A$2:$D$19,4,0)</f>
        <v>Alberto Gallardo / Rímac</v>
      </c>
      <c r="I15" s="2" t="s">
        <v>321</v>
      </c>
      <c r="J15" s="2" t="s">
        <v>321</v>
      </c>
      <c r="K15" s="2" t="s">
        <v>448</v>
      </c>
    </row>
    <row r="16" spans="1:11" x14ac:dyDescent="0.3">
      <c r="A16" s="4">
        <v>2305</v>
      </c>
      <c r="B16" s="33" t="s">
        <v>63</v>
      </c>
      <c r="C16" s="19" t="s">
        <v>440</v>
      </c>
      <c r="D16" s="2" t="s">
        <v>63</v>
      </c>
      <c r="E16" s="2">
        <v>0</v>
      </c>
      <c r="F16" s="16" t="s">
        <v>436</v>
      </c>
      <c r="G16" s="2">
        <v>301</v>
      </c>
      <c r="H16" t="str">
        <f>VLOOKUP(G16,Estadios!$A$2:$D$19,2,0) &amp; " / " &amp; VLOOKUP(G16,Estadios!$A$2:$D$19,4,0)</f>
        <v>Monumental / Ate</v>
      </c>
      <c r="I16" s="2" t="s">
        <v>321</v>
      </c>
      <c r="J16" s="2" t="s">
        <v>321</v>
      </c>
      <c r="K16" s="2" t="s">
        <v>448</v>
      </c>
    </row>
    <row r="17" spans="1:11" x14ac:dyDescent="0.3">
      <c r="A17" s="4">
        <v>87854</v>
      </c>
      <c r="B17" s="34" t="s">
        <v>54</v>
      </c>
      <c r="C17" s="19" t="s">
        <v>463</v>
      </c>
      <c r="D17" s="2" t="s">
        <v>318</v>
      </c>
      <c r="E17" s="2">
        <v>1</v>
      </c>
      <c r="F17" s="17" t="s">
        <v>437</v>
      </c>
      <c r="G17" s="2">
        <v>311</v>
      </c>
      <c r="H17" t="str">
        <f>VLOOKUP(G17,Estadios!$A$2:$D$19,2,0) &amp; " / " &amp; VLOOKUP(G17,Estadios!$A$2:$D$19,4,0)</f>
        <v>Germán Contreras Jara / Cajabamba</v>
      </c>
      <c r="I17" s="2" t="s">
        <v>368</v>
      </c>
      <c r="J17" s="2" t="s">
        <v>368</v>
      </c>
      <c r="K17" s="2" t="s">
        <v>449</v>
      </c>
    </row>
    <row r="18" spans="1:11" x14ac:dyDescent="0.3">
      <c r="A18" s="4">
        <v>2308</v>
      </c>
      <c r="B18" s="8" t="s">
        <v>139</v>
      </c>
      <c r="C18" s="19" t="s">
        <v>444</v>
      </c>
      <c r="D18" s="2" t="s">
        <v>139</v>
      </c>
      <c r="E18" s="2">
        <v>1</v>
      </c>
      <c r="F18" s="16" t="s">
        <v>436</v>
      </c>
      <c r="G18" s="2">
        <v>310</v>
      </c>
      <c r="H18" t="str">
        <f>VLOOKUP(G18,Estadios!$A$2:$D$19,2,0) &amp; " / " &amp; VLOOKUP(G18,Estadios!$A$2:$D$19,4,0)</f>
        <v>Monumental de la UNSA / Arequipa</v>
      </c>
      <c r="I18" s="2" t="s">
        <v>347</v>
      </c>
      <c r="J18" s="2" t="s">
        <v>347</v>
      </c>
      <c r="K18" s="2" t="s">
        <v>450</v>
      </c>
    </row>
    <row r="19" spans="1:11" x14ac:dyDescent="0.3">
      <c r="A19" s="4">
        <v>63760</v>
      </c>
      <c r="B19" s="9" t="s">
        <v>140</v>
      </c>
      <c r="C19" s="19" t="s">
        <v>445</v>
      </c>
      <c r="D19" s="2" t="s">
        <v>140</v>
      </c>
      <c r="E19" s="2">
        <v>1</v>
      </c>
      <c r="F19" s="14" t="s">
        <v>439</v>
      </c>
      <c r="G19" s="2">
        <v>317</v>
      </c>
      <c r="H19" t="str">
        <f>VLOOKUP(G19,Estadios!$A$2:$D$19,2,0) &amp; " / " &amp; VLOOKUP(G19,Estadios!$A$2:$D$19,4,0)</f>
        <v>Inca Garcilaso de la Vega / Cusco</v>
      </c>
      <c r="I19" s="2" t="s">
        <v>372</v>
      </c>
      <c r="J19" s="2" t="s">
        <v>372</v>
      </c>
      <c r="K19" s="2" t="s">
        <v>450</v>
      </c>
    </row>
    <row r="20" spans="1:11" x14ac:dyDescent="0.3">
      <c r="A20" s="4">
        <v>33894</v>
      </c>
      <c r="B20" s="10" t="s">
        <v>141</v>
      </c>
      <c r="C20" s="19" t="s">
        <v>464</v>
      </c>
      <c r="D20" s="2" t="s">
        <v>248</v>
      </c>
      <c r="E20" s="2">
        <v>1</v>
      </c>
      <c r="F20" s="17" t="s">
        <v>437</v>
      </c>
      <c r="G20" s="2">
        <v>312</v>
      </c>
      <c r="H20" t="str">
        <f>VLOOKUP(G20,Estadios!$A$2:$D$19,2,0) &amp; " / " &amp; VLOOKUP(G20,Estadios!$A$2:$D$19,4,0)</f>
        <v>Manuel Molina Robles / Huanta</v>
      </c>
      <c r="I20" s="2" t="s">
        <v>248</v>
      </c>
      <c r="J20" s="2" t="s">
        <v>248</v>
      </c>
      <c r="K20" s="2" t="s">
        <v>450</v>
      </c>
    </row>
    <row r="23" spans="1:11" x14ac:dyDescent="0.3">
      <c r="E23" s="2"/>
      <c r="G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Tabla_Apertura</vt:lpstr>
      <vt:lpstr>Tabla_Clausura</vt:lpstr>
      <vt:lpstr>Posiciones</vt:lpstr>
      <vt:lpstr>Formaciones</vt:lpstr>
      <vt:lpstr>Jugadores</vt:lpstr>
      <vt:lpstr>Partidos</vt:lpstr>
      <vt:lpstr>Goles</vt:lpstr>
      <vt:lpstr>Acumulado G+A</vt:lpstr>
      <vt:lpstr>Equipos</vt:lpstr>
      <vt:lpstr>DTs</vt:lpstr>
      <vt:lpstr>Estadios</vt:lpstr>
      <vt:lpstr>Arbitros</vt:lpstr>
      <vt:lpstr>Alianza Lima</vt:lpstr>
      <vt:lpstr>Scouting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2025-06-14T02:28:11Z</dcterms:created>
  <dcterms:modified xsi:type="dcterms:W3CDTF">2025-07-15T00:42:09Z</dcterms:modified>
</cp:coreProperties>
</file>