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0540hv\Downloads\"/>
    </mc:Choice>
  </mc:AlternateContent>
  <bookViews>
    <workbookView xWindow="0" yWindow="0" windowWidth="28800" windowHeight="12210" activeTab="1"/>
  </bookViews>
  <sheets>
    <sheet name="Sheet1" sheetId="2" r:id="rId1"/>
    <sheet name="data_pca_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D35" i="1"/>
  <c r="D34" i="1"/>
  <c r="B34" i="1"/>
  <c r="F12" i="1" l="1"/>
  <c r="F11" i="1"/>
  <c r="F10" i="1"/>
  <c r="B13" i="1" l="1"/>
  <c r="C17" i="1"/>
  <c r="B18" i="1"/>
  <c r="C16" i="1"/>
  <c r="C13" i="1"/>
  <c r="B19" i="1"/>
  <c r="B15" i="1"/>
  <c r="C10" i="1"/>
  <c r="B10" i="1"/>
  <c r="C14" i="1" l="1"/>
  <c r="C18" i="1"/>
  <c r="C15" i="1"/>
  <c r="C19" i="1"/>
  <c r="B16" i="1"/>
  <c r="B17" i="1"/>
  <c r="B14" i="1"/>
</calcChain>
</file>

<file path=xl/sharedStrings.xml><?xml version="1.0" encoding="utf-8"?>
<sst xmlns="http://schemas.openxmlformats.org/spreadsheetml/2006/main" count="55" uniqueCount="51">
  <si>
    <t>sample</t>
    <phoneticPr fontId="1"/>
  </si>
  <si>
    <t>x1</t>
    <phoneticPr fontId="1"/>
  </si>
  <si>
    <t>x2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</si>
  <si>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</si>
  <si>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</si>
  <si>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</si>
  <si>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</si>
  <si>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</si>
  <si>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</si>
  <si>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</si>
  <si>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AVG</t>
    <phoneticPr fontId="1"/>
  </si>
  <si>
    <t>stdev</t>
    <phoneticPr fontId="1"/>
  </si>
  <si>
    <t>列 1</t>
  </si>
  <si>
    <t>列 2</t>
  </si>
  <si>
    <t>correlation</t>
    <phoneticPr fontId="1"/>
  </si>
  <si>
    <t>covariance</t>
    <phoneticPr fontId="1"/>
  </si>
  <si>
    <t>correl</t>
    <phoneticPr fontId="1"/>
  </si>
  <si>
    <t>RSQ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</si>
  <si>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</si>
  <si>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</si>
  <si>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</si>
  <si>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</si>
  <si>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</si>
  <si>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</si>
  <si>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</si>
  <si>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</si>
  <si>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</si>
  <si>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</si>
  <si>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</si>
  <si>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</si>
  <si>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</si>
  <si>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</si>
  <si>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</si>
  <si>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</si>
  <si>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</si>
  <si>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</si>
  <si>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</si>
  <si>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</si>
  <si>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</si>
  <si>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</si>
  <si>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</si>
  <si>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</si>
  <si>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</si>
  <si>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std</t>
    <phoneticPr fontId="1"/>
  </si>
  <si>
    <t>−0.7634514</t>
    <phoneticPr fontId="1"/>
  </si>
  <si>
    <t>−1.62236646</t>
    <phoneticPr fontId="1"/>
  </si>
  <si>
    <r>
      <rPr>
        <sz val="13"/>
        <color rgb="FF000000"/>
        <rFont val="ＭＳ Ｐゴシック"/>
        <family val="3"/>
        <charset val="128"/>
      </rPr>
      <t>−</t>
    </r>
    <r>
      <rPr>
        <sz val="13"/>
        <color rgb="FF000000"/>
        <rFont val="STIXMathJax_Main"/>
        <family val="2"/>
      </rPr>
      <t>0.78468084</t>
    </r>
    <phoneticPr fontId="1"/>
  </si>
  <si>
    <t>平均</t>
    <phoneticPr fontId="1"/>
  </si>
  <si>
    <t>累計</t>
    <phoneticPr fontId="1"/>
  </si>
  <si>
    <t>データの個数</t>
    <phoneticPr fontId="1"/>
  </si>
  <si>
    <t>−0.99010978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</si>
</sst>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rgb="FF000000"/>
      <name val="STIXMathJax_Main"/>
      <family val="2"/>
    </font>
    <font>
      <sz val="13"/>
      <color rgb="FF000000"/>
      <name val="ＭＳ Ｐゴシック"/>
      <family val="3"/>
      <charset val="128"/>
    </font>
    <font>
      <b/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3" workbookViewId="0">
      <selection sqref="A1:I21"/>
    </sheetView>
  </sheetViews>
  <sheetFormatPr defaultRowHeight="19.5"/>
  <sheetData>
    <row r="1" spans="1:9">
      <c r="A1" t="s">
        <v>18</v>
      </c>
    </row>
    <row r="2" spans="1:9" ht="20.25" thickBot="1"/>
    <row r="3" spans="1:9">
      <c r="A3" s="5" t="s">
        <v>19</v>
      </c>
      <c r="B3" s="5"/>
    </row>
    <row r="4" spans="1:9">
      <c r="A4" s="2" t="s">
        <v>20</v>
      </c>
      <c r="B4" s="2">
        <v>0.60787960238262662</v>
      </c>
    </row>
    <row r="5" spans="1:9">
      <c r="A5" s="2" t="s">
        <v>21</v>
      </c>
      <c r="B5" s="2">
        <v>0.36951761099286029</v>
      </c>
    </row>
    <row r="6" spans="1:9">
      <c r="A6" s="2" t="s">
        <v>22</v>
      </c>
      <c r="B6" s="2">
        <v>0.2434211331914323</v>
      </c>
    </row>
    <row r="7" spans="1:9">
      <c r="A7" s="2" t="s">
        <v>23</v>
      </c>
      <c r="B7" s="2">
        <v>6.1233140551169711</v>
      </c>
    </row>
    <row r="8" spans="1:9" ht="20.25" thickBot="1">
      <c r="A8" s="3" t="s">
        <v>24</v>
      </c>
      <c r="B8" s="3">
        <v>7</v>
      </c>
    </row>
    <row r="10" spans="1:9" ht="20.25" thickBot="1">
      <c r="A10" t="s">
        <v>25</v>
      </c>
    </row>
    <row r="11" spans="1:9">
      <c r="A11" s="4"/>
      <c r="B11" s="4" t="s">
        <v>30</v>
      </c>
      <c r="C11" s="4" t="s">
        <v>31</v>
      </c>
      <c r="D11" s="4" t="s">
        <v>32</v>
      </c>
      <c r="E11" s="4" t="s">
        <v>33</v>
      </c>
      <c r="F11" s="4" t="s">
        <v>34</v>
      </c>
    </row>
    <row r="12" spans="1:9">
      <c r="A12" s="2" t="s">
        <v>26</v>
      </c>
      <c r="B12" s="2">
        <v>1</v>
      </c>
      <c r="C12" s="2">
        <v>109.87661062632048</v>
      </c>
      <c r="D12" s="2">
        <v>109.87661062632048</v>
      </c>
      <c r="E12" s="2">
        <v>2.9304356270344276</v>
      </c>
      <c r="F12" s="2">
        <v>0.14760434840097422</v>
      </c>
    </row>
    <row r="13" spans="1:9">
      <c r="A13" s="2" t="s">
        <v>27</v>
      </c>
      <c r="B13" s="2">
        <v>5</v>
      </c>
      <c r="C13" s="2">
        <v>187.47487508796524</v>
      </c>
      <c r="D13" s="2">
        <v>37.494975017593049</v>
      </c>
      <c r="E13" s="2"/>
      <c r="F13" s="2"/>
    </row>
    <row r="14" spans="1:9" ht="20.25" thickBot="1">
      <c r="A14" s="3" t="s">
        <v>28</v>
      </c>
      <c r="B14" s="3">
        <v>6</v>
      </c>
      <c r="C14" s="3">
        <v>297.35148571428573</v>
      </c>
      <c r="D14" s="3"/>
      <c r="E14" s="3"/>
      <c r="F14" s="3"/>
    </row>
    <row r="15" spans="1:9" ht="20.25" thickBot="1"/>
    <row r="16" spans="1:9">
      <c r="A16" s="4"/>
      <c r="B16" s="4" t="s">
        <v>35</v>
      </c>
      <c r="C16" s="4" t="s">
        <v>23</v>
      </c>
      <c r="D16" s="4" t="s">
        <v>36</v>
      </c>
      <c r="E16" s="4" t="s">
        <v>37</v>
      </c>
      <c r="F16" s="4" t="s">
        <v>38</v>
      </c>
      <c r="G16" s="4" t="s">
        <v>39</v>
      </c>
      <c r="H16" s="4" t="s">
        <v>40</v>
      </c>
      <c r="I16" s="4" t="s">
        <v>41</v>
      </c>
    </row>
    <row r="17" spans="1:9">
      <c r="A17" s="2" t="s">
        <v>29</v>
      </c>
      <c r="B17" s="2">
        <v>11.305028143413329</v>
      </c>
      <c r="C17" s="2">
        <v>7.3840977907905723</v>
      </c>
      <c r="D17" s="2">
        <v>1.5309965365725426</v>
      </c>
      <c r="E17" s="2">
        <v>0.186331463858354</v>
      </c>
      <c r="F17" s="2">
        <v>-7.676399510155159</v>
      </c>
      <c r="G17" s="2">
        <v>30.286455796981819</v>
      </c>
      <c r="H17" s="2">
        <v>-7.676399510155159</v>
      </c>
      <c r="I17" s="2">
        <v>30.286455796981819</v>
      </c>
    </row>
    <row r="18" spans="1:9" ht="20.25" thickBot="1">
      <c r="A18" s="3" t="s">
        <v>42</v>
      </c>
      <c r="B18" s="3">
        <v>0.3562033278057854</v>
      </c>
      <c r="C18" s="3">
        <v>0.20808073808580307</v>
      </c>
      <c r="D18" s="3">
        <v>1.7118515201484112</v>
      </c>
      <c r="E18" s="3">
        <v>0.14760434840097439</v>
      </c>
      <c r="F18" s="3">
        <v>-0.17868523786337759</v>
      </c>
      <c r="G18" s="3">
        <v>0.89109189347494833</v>
      </c>
      <c r="H18" s="3">
        <v>-0.17868523786337759</v>
      </c>
      <c r="I18" s="3">
        <v>0.89109189347494833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0" workbookViewId="0">
      <selection activeCell="B15" sqref="B15"/>
    </sheetView>
  </sheetViews>
  <sheetFormatPr defaultColWidth="11.5546875" defaultRowHeight="19.5"/>
  <sheetData>
    <row r="1" spans="1:6">
      <c r="A1" s="1" t="s">
        <v>0</v>
      </c>
      <c r="B1" s="1" t="s">
        <v>1</v>
      </c>
      <c r="C1" s="1" t="s">
        <v>2</v>
      </c>
    </row>
    <row r="2" spans="1:6">
      <c r="A2" s="1" t="s">
        <v>3</v>
      </c>
      <c r="B2">
        <v>23.35</v>
      </c>
      <c r="C2">
        <v>22.14</v>
      </c>
    </row>
    <row r="3" spans="1:6">
      <c r="A3" s="1" t="s">
        <v>4</v>
      </c>
      <c r="B3">
        <v>28.02</v>
      </c>
      <c r="C3">
        <v>17.510000000000002</v>
      </c>
    </row>
    <row r="4" spans="1:6">
      <c r="A4" s="1" t="s">
        <v>5</v>
      </c>
      <c r="B4">
        <v>28.65</v>
      </c>
      <c r="C4">
        <v>19.23</v>
      </c>
    </row>
    <row r="5" spans="1:6">
      <c r="A5" s="1" t="s">
        <v>6</v>
      </c>
      <c r="B5">
        <v>23.86</v>
      </c>
      <c r="C5">
        <v>14.12</v>
      </c>
    </row>
    <row r="6" spans="1:6">
      <c r="A6" s="1" t="s">
        <v>7</v>
      </c>
      <c r="B6">
        <v>31.73</v>
      </c>
      <c r="C6">
        <v>33.85</v>
      </c>
    </row>
    <row r="7" spans="1:6">
      <c r="A7" s="1" t="s">
        <v>8</v>
      </c>
      <c r="B7">
        <v>44.67</v>
      </c>
      <c r="C7">
        <v>26.89</v>
      </c>
    </row>
    <row r="8" spans="1:6">
      <c r="A8" s="1" t="s">
        <v>9</v>
      </c>
      <c r="B8">
        <v>55.61</v>
      </c>
      <c r="C8">
        <v>29.42</v>
      </c>
    </row>
    <row r="10" spans="1:6">
      <c r="A10" s="1" t="s">
        <v>10</v>
      </c>
      <c r="B10">
        <f>AVERAGE(B2:B8)</f>
        <v>33.698571428571434</v>
      </c>
      <c r="C10">
        <f>AVERAGE(C2:C8)</f>
        <v>23.308571428571433</v>
      </c>
      <c r="E10" t="s">
        <v>15</v>
      </c>
      <c r="F10">
        <f>_xlfn.COVARIANCE.S(B2:B8,C2:C8)</f>
        <v>51.410997619047635</v>
      </c>
    </row>
    <row r="11" spans="1:6">
      <c r="A11" s="1" t="s">
        <v>11</v>
      </c>
      <c r="B11">
        <f>_xlfn.STDEV.P(B2:B8)</f>
        <v>11.122582470646197</v>
      </c>
      <c r="C11">
        <f>_xlfn.STDEV.P(C2:C8)</f>
        <v>6.517574984107906</v>
      </c>
      <c r="E11" t="s">
        <v>16</v>
      </c>
      <c r="F11">
        <f>CORREL(B2:B8,C2:C8)</f>
        <v>0.60787960238262673</v>
      </c>
    </row>
    <row r="12" spans="1:6">
      <c r="E12" t="s">
        <v>17</v>
      </c>
      <c r="F12">
        <f>RSQ(C2:C8,B2:B8)</f>
        <v>0.36951761099286023</v>
      </c>
    </row>
    <row r="13" spans="1:6">
      <c r="A13" s="1" t="s">
        <v>43</v>
      </c>
      <c r="B13">
        <f>(B2-B10)/B11</f>
        <v>-0.93041085160595838</v>
      </c>
      <c r="C13">
        <f>(C2-C10)/C11</f>
        <v>-0.17929543295179765</v>
      </c>
    </row>
    <row r="14" spans="1:6">
      <c r="B14">
        <f>(B3-B10)/B11</f>
        <v>-0.51054433118907883</v>
      </c>
      <c r="C14">
        <f>(C3-C10)/C11</f>
        <v>-0.8896823500627683</v>
      </c>
    </row>
    <row r="15" spans="1:6">
      <c r="B15">
        <f>(B4-B10)/B11</f>
        <v>-0.45390280916281889</v>
      </c>
      <c r="C15">
        <f>(C4-C10)/C11</f>
        <v>-0.62578051476452445</v>
      </c>
    </row>
    <row r="16" spans="1:6">
      <c r="B16">
        <f>(B5-B10)/B11</f>
        <v>-0.88455819091803378</v>
      </c>
      <c r="C16">
        <f>(C5-C10)/C11</f>
        <v>-1.4098144556796566</v>
      </c>
    </row>
    <row r="17" spans="1:4">
      <c r="B17">
        <f>(B6-B10)/B11</f>
        <v>-0.17698870147888091</v>
      </c>
      <c r="C17">
        <f>(C6-C10)/C11</f>
        <v>1.6173850852705498</v>
      </c>
    </row>
    <row r="18" spans="1:4">
      <c r="B18">
        <f>(B7-B10)/B11</f>
        <v>0.98641017950493581</v>
      </c>
      <c r="C18">
        <f>(C7-C10)/C11</f>
        <v>0.54950324011021345</v>
      </c>
    </row>
    <row r="19" spans="1:4">
      <c r="B19">
        <f>(B8-B10)/B11</f>
        <v>1.9699947048498316</v>
      </c>
      <c r="C19">
        <f>(C8-C10)/C11</f>
        <v>0.93768442807797958</v>
      </c>
    </row>
    <row r="20" spans="1:4" ht="20.25" thickBot="1"/>
    <row r="21" spans="1:4">
      <c r="A21" s="4"/>
      <c r="B21" s="4" t="s">
        <v>12</v>
      </c>
      <c r="C21" s="4" t="s">
        <v>13</v>
      </c>
      <c r="D21" t="s">
        <v>14</v>
      </c>
    </row>
    <row r="22" spans="1:4" ht="20.25" thickBot="1">
      <c r="A22" s="2" t="s">
        <v>12</v>
      </c>
      <c r="B22" s="2">
        <v>1</v>
      </c>
      <c r="C22" s="3">
        <v>0.60787960238262673</v>
      </c>
    </row>
    <row r="23" spans="1:4" ht="20.25" thickBot="1">
      <c r="A23" s="3" t="s">
        <v>13</v>
      </c>
      <c r="B23" s="3">
        <v>0.60787960238262673</v>
      </c>
      <c r="C23" s="3">
        <v>1</v>
      </c>
    </row>
    <row r="27" spans="1:4">
      <c r="B27" s="6" t="s">
        <v>46</v>
      </c>
      <c r="D27">
        <v>0.53111881000000005</v>
      </c>
    </row>
    <row r="28" spans="1:4">
      <c r="B28" t="s">
        <v>50</v>
      </c>
      <c r="D28">
        <v>-0.26809105999999999</v>
      </c>
    </row>
    <row r="29" spans="1:4">
      <c r="B29" t="s">
        <v>44</v>
      </c>
      <c r="D29">
        <v>-0.12153588999999999</v>
      </c>
    </row>
    <row r="30" spans="1:4">
      <c r="B30" t="s">
        <v>45</v>
      </c>
      <c r="D30">
        <v>-0.37141226999999999</v>
      </c>
    </row>
    <row r="31" spans="1:4">
      <c r="B31">
        <v>1.0185140500000001</v>
      </c>
      <c r="D31">
        <v>1.26881387</v>
      </c>
    </row>
    <row r="32" spans="1:4">
      <c r="B32">
        <v>1.0860547899999999</v>
      </c>
      <c r="D32">
        <v>-0.30893986000000001</v>
      </c>
    </row>
    <row r="33" spans="2:4">
      <c r="B33">
        <v>2.0560396299999999</v>
      </c>
      <c r="D33">
        <v>-0.72995359999999998</v>
      </c>
    </row>
    <row r="34" spans="2:4">
      <c r="B34" s="7">
        <f>AVERAGE(B28:B33)</f>
        <v>1.3868694899999998</v>
      </c>
      <c r="D34" s="7">
        <f>AVERAGE(D27:D33)</f>
        <v>0</v>
      </c>
    </row>
    <row r="35" spans="2:4">
      <c r="D35">
        <f>_xlfn.VAR.P(D27:D33)</f>
        <v>0.39212039794379167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data_pca_t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亀井且有</dc:creator>
  <cp:lastModifiedBy>ctc</cp:lastModifiedBy>
  <dcterms:created xsi:type="dcterms:W3CDTF">2019-10-01T05:15:52Z</dcterms:created>
  <dcterms:modified xsi:type="dcterms:W3CDTF">2019-10-16T07:09:39Z</dcterms:modified>
</cp:coreProperties>
</file>