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Classifications (Reference Only" sheetId="1" state="visible" r:id="rId2"/>
    <sheet name="Competitivity Worksheet (Change" sheetId="2"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<sst xmlns="http://schemas.openxmlformats.org/spreadsheetml/2006/main" count="238" uniqueCount="102">
  <si>
    <t xml:space="preserve">Number</t>
  </si>
  <si>
    <t xml:space="preserve">Key Word</t>
  </si>
  <si>
    <t xml:space="preserve">Score</t>
  </si>
  <si>
    <t xml:space="preserve">Description</t>
  </si>
  <si>
    <t xml:space="preserve">Impossible</t>
  </si>
  <si>
    <t xml:space="preserve">The random map is designed with terrains/blocking objects, etc. that make the creation of this unit physically impossible for players even if they wanted to.</t>
  </si>
  <si>
    <t xml:space="preserve">Implausible</t>
  </si>
  <si>
    <t xml:space="preserve">The random map is designed such that strategic reliance on this unit is counterproductive, and there is no conceivable situation in which the unit may be used effectively and attempting to do so would give an advantage to the opponent.</t>
  </si>
  <si>
    <t xml:space="preserve">Impractical</t>
  </si>
  <si>
    <t xml:space="preserve">Strategic reliance on this unit would be effective for less than 15% of map generations, ceteris paribus, assuming equal investment in counter-play from the opponent.</t>
  </si>
  <si>
    <t xml:space="preserve">Uncommon</t>
  </si>
  <si>
    <t xml:space="preserve">Strategic reliance on this unit would be effective in 15% to 35% of map generations, ceteris paribus, assuming equal investment in counter-play from the opponent.</t>
  </si>
  <si>
    <t xml:space="preserve">Common</t>
  </si>
  <si>
    <t xml:space="preserve">Strategic reliance on this unit would be effective in 36% to 64% of map generations, ceteris paribus, assuming equal investment in counter-play from the opponent.</t>
  </si>
  <si>
    <t xml:space="preserve">Prevalent</t>
  </si>
  <si>
    <t xml:space="preserve">Strategic reliance on this unit would be effective in 65% to 85% of map generations, ceteris paribus, assuming equal investment in counter-play from the opponent.</t>
  </si>
  <si>
    <t xml:space="preserve">Dominant</t>
  </si>
  <si>
    <t xml:space="preserve">Strategic reliance on this unit would be effective for more than 85% of map generations, ceteris paribus, assuming equal investment in counter-play from the opponent.</t>
  </si>
  <si>
    <t xml:space="preserve">Definitions</t>
  </si>
  <si>
    <t xml:space="preserve">Random Map</t>
  </si>
  <si>
    <t xml:space="preserve">The product of a randomly selected seed number, processed by the game engine through a text file with .rms extension, known as a “script file”. The resulting scenario contains a unique, unpredictable configuration for player setup, lands, elevations, terrains, and objects within the ranges allowed by the script. The player who best interprets this scenario will emerge victorious.</t>
  </si>
  <si>
    <t xml:space="preserve">Unit</t>
  </si>
  <si>
    <t xml:space="preserve">A controllable object, capable of being effective in combat. Could be something trained at a production building, or a ranged building constructed in close proximity to the enemy.</t>
  </si>
  <si>
    <t xml:space="preserve">Strategic Reliance</t>
  </si>
  <si>
    <t xml:space="preserve">The unit forms an important component of an army. It is able to resist damage from opponents, either through its own merits, has the speed to run away from counters, or tends to have a proximity to friendly protective units/buildings. Players tend to formulate and practice build-orders around units of “strategic reliance”.</t>
  </si>
  <si>
    <t xml:space="preserve">Effective</t>
  </si>
  <si>
    <t xml:space="preserve">Capable of one or both: 1) able to damage or destroy enemy controlled assets, including units, production facilities, economic drop-points, defensive buildings, etc. or 2) able to monitor and deny enemy resource collection. May not necessarily be able to perform these activities, but can directly force an investment in counter-play to prevent an enemy from doing damage.</t>
  </si>
  <si>
    <t xml:space="preserve">Ceteris Paribus</t>
  </si>
  <si>
    <t xml:space="preserve">The other things held equal between players: 1) Internet connectivity/lag 2) Approximate skill of opponents who make approximately the same number of mistakes, at similar points in time through the game. 3) Availability of competent civilizations through draft or random selection.</t>
  </si>
  <si>
    <t xml:space="preserve">Investment</t>
  </si>
  <si>
    <t xml:space="preserve">Time and resources spent doing something.</t>
  </si>
  <si>
    <t xml:space="preserve">Counter-play</t>
  </si>
  <si>
    <t xml:space="preserve">Creation of counter-units, defensive buildings, “quickwalls”, and garrison reactions or economic relocation to mitigate or prevent the damage done by offensive units.</t>
  </si>
  <si>
    <t xml:space="preserve">Ending Age</t>
  </si>
  <si>
    <t xml:space="preserve">The age that at least one of the players will have advanced to by the time the game ends. </t>
  </si>
  <si>
    <t xml:space="preserve">Production Building</t>
  </si>
  <si>
    <t xml:space="preserve">Unit Line/Building</t>
  </si>
  <si>
    <t xml:space="preserve">Age</t>
  </si>
  <si>
    <t xml:space="preserve">Dark</t>
  </si>
  <si>
    <t xml:space="preserve">D#</t>
  </si>
  <si>
    <t xml:space="preserve">Feudal</t>
  </si>
  <si>
    <t xml:space="preserve">F#</t>
  </si>
  <si>
    <t xml:space="preserve">Castle</t>
  </si>
  <si>
    <t xml:space="preserve">C#</t>
  </si>
  <si>
    <t xml:space="preserve">Imperial</t>
  </si>
  <si>
    <t xml:space="preserve">I#</t>
  </si>
  <si>
    <t xml:space="preserve">Town Center</t>
  </si>
  <si>
    <t xml:space="preserve">Villager</t>
  </si>
  <si>
    <t xml:space="preserve">Dock</t>
  </si>
  <si>
    <t xml:space="preserve">Galley</t>
  </si>
  <si>
    <t xml:space="preserve">Fireship</t>
  </si>
  <si>
    <t xml:space="preserve">Demolition Ship</t>
  </si>
  <si>
    <t xml:space="preserve">Cannon Galleon/Dromon</t>
  </si>
  <si>
    <t xml:space="preserve">Transport Ship</t>
  </si>
  <si>
    <t xml:space="preserve">Barracks</t>
  </si>
  <si>
    <t xml:space="preserve">Swordsman</t>
  </si>
  <si>
    <t xml:space="preserve">Spearman</t>
  </si>
  <si>
    <t xml:space="preserve">Eagle Warrior</t>
  </si>
  <si>
    <t xml:space="preserve">Archery Range</t>
  </si>
  <si>
    <t xml:space="preserve">Archer</t>
  </si>
  <si>
    <t xml:space="preserve">Skirmisher</t>
  </si>
  <si>
    <t xml:space="preserve">Cavalry/Elephant Archer</t>
  </si>
  <si>
    <t xml:space="preserve">Hand Cannoneer</t>
  </si>
  <si>
    <t xml:space="preserve">Stable</t>
  </si>
  <si>
    <t xml:space="preserve">Scout</t>
  </si>
  <si>
    <t xml:space="preserve">Knight</t>
  </si>
  <si>
    <t xml:space="preserve">Camel</t>
  </si>
  <si>
    <t xml:space="preserve">Battle Elephant</t>
  </si>
  <si>
    <t xml:space="preserve">Steppe Lancer</t>
  </si>
  <si>
    <t xml:space="preserve">Monastery</t>
  </si>
  <si>
    <t xml:space="preserve">Monk/Warrior Priest</t>
  </si>
  <si>
    <t xml:space="preserve">Siege Workshop</t>
  </si>
  <si>
    <t xml:space="preserve">Battering Ram/Siege Elephant</t>
  </si>
  <si>
    <t xml:space="preserve">Mangonel</t>
  </si>
  <si>
    <t xml:space="preserve">Scorpion</t>
  </si>
  <si>
    <t xml:space="preserve">Bombard Cannon</t>
  </si>
  <si>
    <t xml:space="preserve">Siege Tower</t>
  </si>
  <si>
    <t xml:space="preserve">Unique Unit (UU)</t>
  </si>
  <si>
    <t xml:space="preserve">Non-Castle UU</t>
  </si>
  <si>
    <t xml:space="preserve">Trebuchet</t>
  </si>
  <si>
    <t xml:space="preserve">Offensive Building</t>
  </si>
  <si>
    <t xml:space="preserve">--------------------------</t>
  </si>
  <si>
    <t xml:space="preserve">----------------------------------------------</t>
  </si>
  <si>
    <t xml:space="preserve">Town-Center Drop</t>
  </si>
  <si>
    <t xml:space="preserve">Tower</t>
  </si>
  <si>
    <t xml:space="preserve">Tower/Donjon Rush</t>
  </si>
  <si>
    <t xml:space="preserve">Castle Drop</t>
  </si>
  <si>
    <t xml:space="preserve">F. Church</t>
  </si>
  <si>
    <t xml:space="preserve">Fortified Church Push</t>
  </si>
  <si>
    <t xml:space="preserve">~</t>
  </si>
  <si>
    <t xml:space="preserve">Estimated Ending Age “Odds”</t>
  </si>
  <si>
    <t xml:space="preserve">--- REFERENCE ONLY --- DO NOT MODIFY THIS BOX ---</t>
  </si>
  <si>
    <t xml:space="preserve">Estimated Ending Age – Percentage Correction</t>
  </si>
  <si>
    <t xml:space="preserve">Possible Options by Age</t>
  </si>
  <si>
    <t xml:space="preserve">Count</t>
  </si>
  <si>
    <t xml:space="preserve">Percentage</t>
  </si>
  <si>
    <t xml:space="preserve">2 * Average Ending Percentage</t>
  </si>
  <si>
    <t xml:space="preserve">Positive Difference – Estimated vs Ideal</t>
  </si>
  <si>
    <t xml:space="preserve">R Factor</t>
  </si>
  <si>
    <t xml:space="preserve">Total Competitivity by Age:</t>
  </si>
  <si>
    <t xml:space="preserve">Age-Factored Competitivity:</t>
  </si>
  <si>
    <t xml:space="preserve">Final Competitivity:</t>
  </si>
</sst>
</file>

<file path=xl/styles.xml><?xml version="1.0" encoding="utf-8"?>
<styleSheet xmlns="http://schemas.openxmlformats.org/spreadsheetml/2006/main">
  <numFmts count="3">
    <numFmt numFmtId="164" formatCode="General"/>
    <numFmt numFmtId="165" formatCode="General"/>
    <numFmt numFmtId="166" formatCode="0.00"/>
  </numFmts>
  <fonts count="5">
    <font>
      <sz val="10"/>
      <name val="Arial"/>
      <family val="2"/>
      <charset val="1"/>
    </font>
    <font>
      <sz val="10"/>
      <name val="Arial"/>
      <family val="0"/>
    </font>
    <font>
      <sz val="10"/>
      <name val="Arial"/>
      <family val="0"/>
    </font>
    <font>
      <sz val="10"/>
      <name val="Arial"/>
      <family val="0"/>
    </font>
    <font>
      <b val="true"/>
      <sz val="10"/>
      <name val="Arial"/>
      <family val="2"/>
      <charset val="1"/>
    </font>
  </fonts>
  <fills count="5">
    <fill>
      <patternFill patternType="none"/>
    </fill>
    <fill>
      <patternFill patternType="gray125"/>
    </fill>
    <fill>
      <patternFill patternType="solid">
        <fgColor rgb="FF81ACA6"/>
        <bgColor rgb="FF9999FF"/>
      </patternFill>
    </fill>
    <fill>
      <patternFill patternType="solid">
        <fgColor rgb="FFB3CAC7"/>
        <bgColor rgb="FFCCCCFF"/>
      </patternFill>
    </fill>
    <fill>
      <patternFill patternType="solid">
        <fgColor rgb="FFFFFFD7"/>
        <bgColor rgb="FFFFFFFF"/>
      </patternFill>
    </fill>
  </fills>
  <borders count="7">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justify" vertical="center" textRotation="0" wrapText="tru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true" applyProtection="false">
      <alignment horizontal="justify" vertical="center" textRotation="0" wrapText="tru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true" applyProtection="false">
      <alignment horizontal="general" vertical="center" textRotation="0" wrapText="true" indent="0" shrinkToFit="false"/>
      <protection locked="true" hidden="false"/>
    </xf>
    <xf numFmtId="164" fontId="0" fillId="3" borderId="1"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4" fontId="0" fillId="4" borderId="1" xfId="0" applyFont="false" applyBorder="true" applyAlignment="true" applyProtection="false">
      <alignment horizontal="center" vertical="center" textRotation="0" wrapText="false" indent="0" shrinkToFit="false"/>
      <protection locked="true" hidden="false"/>
    </xf>
    <xf numFmtId="164" fontId="0" fillId="0" borderId="2" xfId="0" applyFont="true" applyBorder="true" applyAlignment="true" applyProtection="false">
      <alignment horizontal="center" vertical="center" textRotation="0" wrapText="false" indent="0" shrinkToFit="false"/>
      <protection locked="true" hidden="false"/>
    </xf>
    <xf numFmtId="164" fontId="0" fillId="0" borderId="3" xfId="0" applyFont="false" applyBorder="true" applyAlignment="true" applyProtection="false">
      <alignment horizontal="center" vertical="center" textRotation="0" wrapText="false" indent="0" shrinkToFit="false"/>
      <protection locked="true" hidden="false"/>
    </xf>
    <xf numFmtId="164" fontId="4" fillId="0" borderId="4" xfId="0" applyFont="true" applyBorder="true" applyAlignment="true" applyProtection="false">
      <alignment horizontal="center" vertical="center" textRotation="0" wrapText="false" indent="0" shrinkToFit="false"/>
      <protection locked="true" hidden="false"/>
    </xf>
    <xf numFmtId="164" fontId="0" fillId="0" borderId="4" xfId="0" applyFont="tru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center" vertical="center" textRotation="0" wrapText="true" indent="0" shrinkToFit="false"/>
      <protection locked="true" hidden="false"/>
    </xf>
    <xf numFmtId="166" fontId="0" fillId="0" borderId="0" xfId="0" applyFont="false" applyBorder="true" applyAlignment="true" applyProtection="false">
      <alignment horizontal="center" vertical="center" textRotation="0" wrapText="false" indent="0" shrinkToFit="false"/>
      <protection locked="true" hidden="false"/>
    </xf>
    <xf numFmtId="166" fontId="0" fillId="0" borderId="4" xfId="0" applyFont="fals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true" applyProtection="false">
      <alignment horizontal="right" vertical="center" textRotation="0" wrapText="false" indent="0" shrinkToFit="false"/>
      <protection locked="true" hidden="false"/>
    </xf>
    <xf numFmtId="164" fontId="0" fillId="0" borderId="0" xfId="0" applyFont="true" applyBorder="false" applyAlignment="true" applyProtection="false">
      <alignment horizontal="right" vertical="center" textRotation="0" wrapText="false" indent="0" shrinkToFit="false"/>
      <protection locked="true" hidden="false"/>
    </xf>
    <xf numFmtId="166" fontId="0" fillId="0" borderId="0" xfId="0" applyFont="false" applyBorder="false" applyAlignment="true" applyProtection="false">
      <alignment horizontal="center" vertical="center"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0" fillId="0" borderId="4" xfId="0" applyFont="fals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true" applyProtection="false">
      <alignment horizontal="right" vertical="center" textRotation="0" wrapText="true" indent="0" shrinkToFit="false"/>
      <protection locked="true" hidden="false"/>
    </xf>
    <xf numFmtId="166" fontId="4" fillId="0" borderId="6" xfId="0" applyFont="true" applyBorder="true" applyAlignment="true" applyProtection="fals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3CAC7"/>
      <rgbColor rgb="FF808080"/>
      <rgbColor rgb="FF9999FF"/>
      <rgbColor rgb="FF993366"/>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81AC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11" activeCellId="0" sqref="C11"/>
    </sheetView>
  </sheetViews>
  <sheetFormatPr defaultColWidth="11.58984375" defaultRowHeight="12.75" zeroHeight="false" outlineLevelRow="0" outlineLevelCol="0"/>
  <cols>
    <col collapsed="false" customWidth="true" hidden="false" outlineLevel="0" max="4" min="4" style="0" width="74.57"/>
  </cols>
  <sheetData>
    <row r="1" customFormat="false" ht="12.75" hidden="false" customHeight="false" outlineLevel="0" collapsed="false">
      <c r="A1" s="1" t="s">
        <v>0</v>
      </c>
      <c r="B1" s="1" t="s">
        <v>1</v>
      </c>
      <c r="C1" s="1" t="s">
        <v>2</v>
      </c>
      <c r="D1" s="2" t="s">
        <v>3</v>
      </c>
    </row>
    <row r="2" customFormat="false" ht="23.85" hidden="false" customHeight="false" outlineLevel="0" collapsed="false">
      <c r="A2" s="3" t="n">
        <v>1</v>
      </c>
      <c r="B2" s="3" t="s">
        <v>4</v>
      </c>
      <c r="C2" s="3" t="n">
        <v>0</v>
      </c>
      <c r="D2" s="4" t="s">
        <v>5</v>
      </c>
    </row>
    <row r="3" customFormat="false" ht="35.1" hidden="false" customHeight="false" outlineLevel="0" collapsed="false">
      <c r="A3" s="5" t="n">
        <v>2</v>
      </c>
      <c r="B3" s="5" t="s">
        <v>6</v>
      </c>
      <c r="C3" s="5" t="n">
        <v>1</v>
      </c>
      <c r="D3" s="6" t="s">
        <v>7</v>
      </c>
    </row>
    <row r="4" customFormat="false" ht="23.85" hidden="false" customHeight="false" outlineLevel="0" collapsed="false">
      <c r="A4" s="3" t="n">
        <v>3</v>
      </c>
      <c r="B4" s="3" t="s">
        <v>8</v>
      </c>
      <c r="C4" s="3" t="n">
        <v>2</v>
      </c>
      <c r="D4" s="4" t="s">
        <v>9</v>
      </c>
    </row>
    <row r="5" customFormat="false" ht="23.85" hidden="false" customHeight="false" outlineLevel="0" collapsed="false">
      <c r="A5" s="5" t="n">
        <v>4</v>
      </c>
      <c r="B5" s="5" t="s">
        <v>10</v>
      </c>
      <c r="C5" s="5" t="n">
        <v>3</v>
      </c>
      <c r="D5" s="6" t="s">
        <v>11</v>
      </c>
    </row>
    <row r="6" customFormat="false" ht="23.85" hidden="false" customHeight="false" outlineLevel="0" collapsed="false">
      <c r="A6" s="3" t="n">
        <v>5</v>
      </c>
      <c r="B6" s="3" t="s">
        <v>12</v>
      </c>
      <c r="C6" s="3" t="n">
        <v>4</v>
      </c>
      <c r="D6" s="4" t="s">
        <v>13</v>
      </c>
    </row>
    <row r="7" customFormat="false" ht="23.85" hidden="false" customHeight="false" outlineLevel="0" collapsed="false">
      <c r="A7" s="5" t="n">
        <v>6</v>
      </c>
      <c r="B7" s="5" t="s">
        <v>14</v>
      </c>
      <c r="C7" s="5" t="n">
        <v>1</v>
      </c>
      <c r="D7" s="6" t="s">
        <v>15</v>
      </c>
    </row>
    <row r="8" customFormat="false" ht="23.85" hidden="false" customHeight="false" outlineLevel="0" collapsed="false">
      <c r="A8" s="3" t="n">
        <v>7</v>
      </c>
      <c r="B8" s="3" t="s">
        <v>16</v>
      </c>
      <c r="C8" s="3" t="n">
        <v>-2</v>
      </c>
      <c r="D8" s="4" t="s">
        <v>17</v>
      </c>
    </row>
    <row r="10" customFormat="false" ht="12.75" hidden="false" customHeight="false" outlineLevel="0" collapsed="false">
      <c r="A10" s="1" t="s">
        <v>18</v>
      </c>
      <c r="B10" s="1"/>
      <c r="C10" s="1"/>
      <c r="D10" s="1"/>
    </row>
    <row r="11" customFormat="false" ht="46.35" hidden="false" customHeight="true" outlineLevel="0" collapsed="false">
      <c r="A11" s="7" t="s">
        <v>19</v>
      </c>
      <c r="B11" s="7"/>
      <c r="C11" s="8" t="s">
        <v>20</v>
      </c>
      <c r="D11" s="8"/>
    </row>
    <row r="12" customFormat="false" ht="23.85" hidden="false" customHeight="true" outlineLevel="0" collapsed="false">
      <c r="A12" s="9" t="s">
        <v>21</v>
      </c>
      <c r="B12" s="9"/>
      <c r="C12" s="10" t="s">
        <v>22</v>
      </c>
      <c r="D12" s="10"/>
    </row>
    <row r="13" customFormat="false" ht="35.1" hidden="false" customHeight="true" outlineLevel="0" collapsed="false">
      <c r="A13" s="7" t="s">
        <v>23</v>
      </c>
      <c r="B13" s="7"/>
      <c r="C13" s="8" t="s">
        <v>24</v>
      </c>
      <c r="D13" s="8"/>
    </row>
    <row r="14" customFormat="false" ht="46.35" hidden="false" customHeight="true" outlineLevel="0" collapsed="false">
      <c r="A14" s="9" t="s">
        <v>25</v>
      </c>
      <c r="B14" s="9"/>
      <c r="C14" s="10" t="s">
        <v>26</v>
      </c>
      <c r="D14" s="10"/>
    </row>
    <row r="15" customFormat="false" ht="35.1" hidden="false" customHeight="true" outlineLevel="0" collapsed="false">
      <c r="A15" s="7" t="s">
        <v>27</v>
      </c>
      <c r="B15" s="7"/>
      <c r="C15" s="8" t="s">
        <v>28</v>
      </c>
      <c r="D15" s="8"/>
    </row>
    <row r="16" customFormat="false" ht="12.75" hidden="false" customHeight="true" outlineLevel="0" collapsed="false">
      <c r="A16" s="9" t="s">
        <v>29</v>
      </c>
      <c r="B16" s="9"/>
      <c r="C16" s="10" t="s">
        <v>30</v>
      </c>
      <c r="D16" s="10"/>
    </row>
    <row r="17" customFormat="false" ht="23.85" hidden="false" customHeight="true" outlineLevel="0" collapsed="false">
      <c r="A17" s="7" t="s">
        <v>31</v>
      </c>
      <c r="B17" s="7"/>
      <c r="C17" s="8" t="s">
        <v>32</v>
      </c>
      <c r="D17" s="8"/>
    </row>
    <row r="18" customFormat="false" ht="12.75" hidden="false" customHeight="true" outlineLevel="0" collapsed="false">
      <c r="A18" s="9" t="s">
        <v>33</v>
      </c>
      <c r="B18" s="9"/>
      <c r="C18" s="11" t="s">
        <v>34</v>
      </c>
      <c r="D18" s="11"/>
    </row>
  </sheetData>
  <mergeCells count="17">
    <mergeCell ref="A10:D10"/>
    <mergeCell ref="A11:B11"/>
    <mergeCell ref="C11:D11"/>
    <mergeCell ref="A12:B12"/>
    <mergeCell ref="C12:D12"/>
    <mergeCell ref="A13:B13"/>
    <mergeCell ref="C13:D13"/>
    <mergeCell ref="A14:B14"/>
    <mergeCell ref="C14:D14"/>
    <mergeCell ref="A15:B15"/>
    <mergeCell ref="C15:D15"/>
    <mergeCell ref="A16:B16"/>
    <mergeCell ref="C16:D16"/>
    <mergeCell ref="A17:B17"/>
    <mergeCell ref="C17:D17"/>
    <mergeCell ref="A18:B18"/>
    <mergeCell ref="C18:D18"/>
  </mergeCell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72"/>
  <sheetViews>
    <sheetView showFormulas="false" showGridLines="true" showRowColHeaders="true" showZeros="true" rightToLeft="false" tabSelected="true" showOutlineSymbols="true" defaultGridColor="true" view="normal" topLeftCell="A1" colorId="64" zoomScale="95" zoomScaleNormal="95" zoomScalePageLayoutView="100" workbookViewId="0">
      <selection pane="topLeft" activeCell="L43" activeCellId="0" sqref="L43"/>
    </sheetView>
  </sheetViews>
  <sheetFormatPr defaultColWidth="11.58984375" defaultRowHeight="12.75" zeroHeight="false" outlineLevelRow="0" outlineLevelCol="0"/>
  <sheetData>
    <row r="1" customFormat="false" ht="12.75" hidden="false" customHeight="true" outlineLevel="0" collapsed="false">
      <c r="A1" s="12" t="s">
        <v>35</v>
      </c>
      <c r="B1" s="13" t="s">
        <v>36</v>
      </c>
      <c r="C1" s="13" t="s">
        <v>37</v>
      </c>
      <c r="D1" s="13"/>
      <c r="E1" s="13"/>
      <c r="F1" s="13"/>
      <c r="G1" s="13"/>
      <c r="H1" s="13"/>
      <c r="I1" s="13"/>
      <c r="J1" s="13"/>
    </row>
    <row r="2" customFormat="false" ht="12.75" hidden="false" customHeight="false" outlineLevel="0" collapsed="false">
      <c r="A2" s="12"/>
      <c r="B2" s="13"/>
      <c r="C2" s="14" t="s">
        <v>38</v>
      </c>
      <c r="D2" s="14" t="s">
        <v>39</v>
      </c>
      <c r="E2" s="14" t="s">
        <v>40</v>
      </c>
      <c r="F2" s="14" t="s">
        <v>41</v>
      </c>
      <c r="G2" s="14" t="s">
        <v>42</v>
      </c>
      <c r="H2" s="14" t="s">
        <v>43</v>
      </c>
      <c r="I2" s="14" t="s">
        <v>44</v>
      </c>
      <c r="J2" s="14" t="s">
        <v>45</v>
      </c>
    </row>
    <row r="3" customFormat="false" ht="12.75" hidden="false" customHeight="false" outlineLevel="0" collapsed="false">
      <c r="A3" s="0" t="s">
        <v>46</v>
      </c>
    </row>
    <row r="4" customFormat="false" ht="12.75" hidden="false" customHeight="false" outlineLevel="0" collapsed="false">
      <c r="B4" s="0" t="s">
        <v>47</v>
      </c>
      <c r="C4" s="15" t="s">
        <v>6</v>
      </c>
      <c r="D4" s="16" t="n">
        <f aca="false">VLOOKUP(C4,'Classifications (Reference Only'!$B$2:$C$8,2,0)</f>
        <v>1</v>
      </c>
      <c r="E4" s="15" t="s">
        <v>8</v>
      </c>
      <c r="F4" s="16" t="n">
        <f aca="false">VLOOKUP(E4,'Classifications (Reference Only'!$B$2:$C$8,2,0)</f>
        <v>2</v>
      </c>
      <c r="G4" s="15" t="s">
        <v>6</v>
      </c>
      <c r="H4" s="16" t="n">
        <f aca="false">VLOOKUP(G4,'Classifications (Reference Only'!$B$2:$C$8,2,0)</f>
        <v>1</v>
      </c>
      <c r="I4" s="15" t="s">
        <v>6</v>
      </c>
      <c r="J4" s="16" t="n">
        <f aca="false">VLOOKUP(I4,'Classifications (Reference Only'!$B$2:$C$8,2,0)</f>
        <v>1</v>
      </c>
    </row>
    <row r="5" customFormat="false" ht="12.75" hidden="false" customHeight="false" outlineLevel="0" collapsed="false">
      <c r="D5" s="16"/>
      <c r="F5" s="16"/>
      <c r="H5" s="16"/>
      <c r="J5" s="16"/>
    </row>
    <row r="6" customFormat="false" ht="12.75" hidden="false" customHeight="false" outlineLevel="0" collapsed="false">
      <c r="A6" s="0" t="s">
        <v>48</v>
      </c>
      <c r="D6" s="16"/>
      <c r="F6" s="16"/>
      <c r="H6" s="16"/>
      <c r="J6" s="16"/>
    </row>
    <row r="7" customFormat="false" ht="12.75" hidden="false" customHeight="false" outlineLevel="0" collapsed="false">
      <c r="B7" s="0" t="s">
        <v>49</v>
      </c>
      <c r="C7" s="15" t="s">
        <v>4</v>
      </c>
      <c r="D7" s="16" t="n">
        <f aca="false">VLOOKUP(C7,'Classifications (Reference Only'!$B$2:$C$8,2,0)</f>
        <v>0</v>
      </c>
      <c r="E7" s="15" t="s">
        <v>4</v>
      </c>
      <c r="F7" s="16" t="n">
        <f aca="false">VLOOKUP(E7,'Classifications (Reference Only'!$B$2:$C$8,2,0)</f>
        <v>0</v>
      </c>
      <c r="G7" s="15" t="s">
        <v>4</v>
      </c>
      <c r="H7" s="16" t="n">
        <f aca="false">VLOOKUP(G7,'Classifications (Reference Only'!$B$2:$C$8,2,0)</f>
        <v>0</v>
      </c>
      <c r="I7" s="15" t="s">
        <v>4</v>
      </c>
      <c r="J7" s="16" t="n">
        <f aca="false">VLOOKUP(I7,'Classifications (Reference Only'!$B$2:$C$8,2,0)</f>
        <v>0</v>
      </c>
    </row>
    <row r="8" customFormat="false" ht="12.75" hidden="false" customHeight="false" outlineLevel="0" collapsed="false">
      <c r="B8" s="0" t="s">
        <v>50</v>
      </c>
      <c r="C8" s="15" t="s">
        <v>4</v>
      </c>
      <c r="D8" s="16" t="n">
        <f aca="false">VLOOKUP(C8,'Classifications (Reference Only'!$B$2:$C$8,2,0)</f>
        <v>0</v>
      </c>
      <c r="E8" s="15" t="s">
        <v>4</v>
      </c>
      <c r="F8" s="16" t="n">
        <f aca="false">VLOOKUP(E8,'Classifications (Reference Only'!$B$2:$C$8,2,0)</f>
        <v>0</v>
      </c>
      <c r="G8" s="15" t="s">
        <v>4</v>
      </c>
      <c r="H8" s="16" t="n">
        <f aca="false">VLOOKUP(G8,'Classifications (Reference Only'!$B$2:$C$8,2,0)</f>
        <v>0</v>
      </c>
      <c r="I8" s="15" t="s">
        <v>4</v>
      </c>
      <c r="J8" s="16" t="n">
        <f aca="false">VLOOKUP(I8,'Classifications (Reference Only'!$B$2:$C$8,2,0)</f>
        <v>0</v>
      </c>
    </row>
    <row r="9" customFormat="false" ht="12.75" hidden="false" customHeight="false" outlineLevel="0" collapsed="false">
      <c r="B9" s="0" t="s">
        <v>51</v>
      </c>
      <c r="C9" s="15" t="s">
        <v>4</v>
      </c>
      <c r="D9" s="16" t="n">
        <f aca="false">VLOOKUP(C9,'Classifications (Reference Only'!$B$2:$C$8,2,0)</f>
        <v>0</v>
      </c>
      <c r="E9" s="15" t="s">
        <v>4</v>
      </c>
      <c r="F9" s="16" t="n">
        <f aca="false">VLOOKUP(E9,'Classifications (Reference Only'!$B$2:$C$8,2,0)</f>
        <v>0</v>
      </c>
      <c r="G9" s="15" t="s">
        <v>4</v>
      </c>
      <c r="H9" s="16" t="n">
        <f aca="false">VLOOKUP(G9,'Classifications (Reference Only'!$B$2:$C$8,2,0)</f>
        <v>0</v>
      </c>
      <c r="I9" s="15" t="s">
        <v>4</v>
      </c>
      <c r="J9" s="16" t="n">
        <f aca="false">VLOOKUP(I9,'Classifications (Reference Only'!$B$2:$C$8,2,0)</f>
        <v>0</v>
      </c>
    </row>
    <row r="10" customFormat="false" ht="12.75" hidden="false" customHeight="false" outlineLevel="0" collapsed="false">
      <c r="B10" s="0" t="s">
        <v>52</v>
      </c>
      <c r="C10" s="15" t="s">
        <v>4</v>
      </c>
      <c r="D10" s="16" t="n">
        <f aca="false">VLOOKUP(C10,'Classifications (Reference Only'!$B$2:$C$8,2,0)</f>
        <v>0</v>
      </c>
      <c r="E10" s="15" t="s">
        <v>4</v>
      </c>
      <c r="F10" s="16" t="n">
        <f aca="false">VLOOKUP(E10,'Classifications (Reference Only'!$B$2:$C$8,2,0)</f>
        <v>0</v>
      </c>
      <c r="G10" s="15" t="s">
        <v>4</v>
      </c>
      <c r="H10" s="16" t="n">
        <f aca="false">VLOOKUP(G10,'Classifications (Reference Only'!$B$2:$C$8,2,0)</f>
        <v>0</v>
      </c>
      <c r="I10" s="15" t="s">
        <v>4</v>
      </c>
      <c r="J10" s="16" t="n">
        <f aca="false">VLOOKUP(I10,'Classifications (Reference Only'!$B$2:$C$8,2,0)</f>
        <v>0</v>
      </c>
    </row>
    <row r="11" customFormat="false" ht="12.75" hidden="false" customHeight="false" outlineLevel="0" collapsed="false">
      <c r="B11" s="0" t="s">
        <v>53</v>
      </c>
      <c r="C11" s="15" t="s">
        <v>4</v>
      </c>
      <c r="D11" s="16" t="n">
        <f aca="false">VLOOKUP(C11,'Classifications (Reference Only'!$B$2:$C$8,2,0)</f>
        <v>0</v>
      </c>
      <c r="E11" s="15" t="s">
        <v>4</v>
      </c>
      <c r="F11" s="16" t="n">
        <f aca="false">VLOOKUP(E11,'Classifications (Reference Only'!$B$2:$C$8,2,0)</f>
        <v>0</v>
      </c>
      <c r="G11" s="15" t="s">
        <v>4</v>
      </c>
      <c r="H11" s="16" t="n">
        <f aca="false">VLOOKUP(G11,'Classifications (Reference Only'!$B$2:$C$8,2,0)</f>
        <v>0</v>
      </c>
      <c r="I11" s="15" t="s">
        <v>4</v>
      </c>
      <c r="J11" s="16" t="n">
        <f aca="false">VLOOKUP(I11,'Classifications (Reference Only'!$B$2:$C$8,2,0)</f>
        <v>0</v>
      </c>
    </row>
    <row r="12" customFormat="false" ht="12.75" hidden="false" customHeight="false" outlineLevel="0" collapsed="false">
      <c r="D12" s="16"/>
      <c r="F12" s="16"/>
      <c r="H12" s="16"/>
      <c r="J12" s="16"/>
    </row>
    <row r="13" customFormat="false" ht="12.75" hidden="false" customHeight="false" outlineLevel="0" collapsed="false">
      <c r="A13" s="0" t="s">
        <v>54</v>
      </c>
      <c r="D13" s="16"/>
      <c r="F13" s="16"/>
      <c r="H13" s="16"/>
      <c r="J13" s="16"/>
    </row>
    <row r="14" customFormat="false" ht="12.75" hidden="false" customHeight="false" outlineLevel="0" collapsed="false">
      <c r="B14" s="0" t="s">
        <v>55</v>
      </c>
      <c r="C14" s="15" t="s">
        <v>6</v>
      </c>
      <c r="D14" s="16" t="n">
        <f aca="false">VLOOKUP(C14,'Classifications (Reference Only'!$B$2:$C$8,2,0)</f>
        <v>1</v>
      </c>
      <c r="E14" s="15" t="s">
        <v>8</v>
      </c>
      <c r="F14" s="16" t="n">
        <f aca="false">VLOOKUP(E14,'Classifications (Reference Only'!$B$2:$C$8,2,0)</f>
        <v>2</v>
      </c>
      <c r="G14" s="15" t="s">
        <v>10</v>
      </c>
      <c r="H14" s="16" t="n">
        <f aca="false">VLOOKUP(G14,'Classifications (Reference Only'!$B$2:$C$8,2,0)</f>
        <v>3</v>
      </c>
      <c r="I14" s="15" t="s">
        <v>8</v>
      </c>
      <c r="J14" s="16" t="n">
        <f aca="false">VLOOKUP(I14,'Classifications (Reference Only'!$B$2:$C$8,2,0)</f>
        <v>2</v>
      </c>
    </row>
    <row r="15" customFormat="false" ht="12.75" hidden="false" customHeight="false" outlineLevel="0" collapsed="false">
      <c r="B15" s="0" t="s">
        <v>56</v>
      </c>
      <c r="C15" s="15" t="s">
        <v>6</v>
      </c>
      <c r="D15" s="16" t="n">
        <f aca="false">VLOOKUP(C15,'Classifications (Reference Only'!$B$2:$C$8,2,0)</f>
        <v>1</v>
      </c>
      <c r="E15" s="15" t="s">
        <v>8</v>
      </c>
      <c r="F15" s="16" t="n">
        <f aca="false">VLOOKUP(E15,'Classifications (Reference Only'!$B$2:$C$8,2,0)</f>
        <v>2</v>
      </c>
      <c r="G15" s="15" t="s">
        <v>8</v>
      </c>
      <c r="H15" s="16" t="n">
        <f aca="false">VLOOKUP(G15,'Classifications (Reference Only'!$B$2:$C$8,2,0)</f>
        <v>2</v>
      </c>
      <c r="I15" s="15" t="s">
        <v>8</v>
      </c>
      <c r="J15" s="16" t="n">
        <f aca="false">VLOOKUP(I15,'Classifications (Reference Only'!$B$2:$C$8,2,0)</f>
        <v>2</v>
      </c>
    </row>
    <row r="16" customFormat="false" ht="12.75" hidden="false" customHeight="false" outlineLevel="0" collapsed="false">
      <c r="B16" s="0" t="s">
        <v>57</v>
      </c>
      <c r="C16" s="15" t="s">
        <v>4</v>
      </c>
      <c r="D16" s="16" t="n">
        <f aca="false">VLOOKUP(C16,'Classifications (Reference Only'!$B$2:$C$8,2,0)</f>
        <v>0</v>
      </c>
      <c r="E16" s="15" t="s">
        <v>10</v>
      </c>
      <c r="F16" s="16" t="n">
        <f aca="false">VLOOKUP(E16,'Classifications (Reference Only'!$B$2:$C$8,2,0)</f>
        <v>3</v>
      </c>
      <c r="G16" s="15" t="s">
        <v>14</v>
      </c>
      <c r="H16" s="16" t="n">
        <f aca="false">VLOOKUP(G16,'Classifications (Reference Only'!$B$2:$C$8,2,0)</f>
        <v>1</v>
      </c>
      <c r="I16" s="15" t="s">
        <v>14</v>
      </c>
      <c r="J16" s="16" t="n">
        <f aca="false">VLOOKUP(I16,'Classifications (Reference Only'!$B$2:$C$8,2,0)</f>
        <v>1</v>
      </c>
    </row>
    <row r="17" customFormat="false" ht="12.75" hidden="false" customHeight="false" outlineLevel="0" collapsed="false">
      <c r="D17" s="16"/>
      <c r="F17" s="16"/>
      <c r="H17" s="16"/>
      <c r="J17" s="16"/>
    </row>
    <row r="18" customFormat="false" ht="12.75" hidden="false" customHeight="false" outlineLevel="0" collapsed="false">
      <c r="A18" s="0" t="s">
        <v>58</v>
      </c>
      <c r="D18" s="16"/>
      <c r="F18" s="16"/>
      <c r="H18" s="16"/>
      <c r="J18" s="16"/>
    </row>
    <row r="19" customFormat="false" ht="12.75" hidden="false" customHeight="false" outlineLevel="0" collapsed="false">
      <c r="B19" s="0" t="s">
        <v>59</v>
      </c>
      <c r="C19" s="15" t="s">
        <v>4</v>
      </c>
      <c r="D19" s="16" t="n">
        <f aca="false">VLOOKUP(C19,'Classifications (Reference Only'!$B$2:$C$8,2,0)</f>
        <v>0</v>
      </c>
      <c r="E19" s="15" t="s">
        <v>12</v>
      </c>
      <c r="F19" s="16" t="n">
        <f aca="false">VLOOKUP(E19,'Classifications (Reference Only'!$B$2:$C$8,2,0)</f>
        <v>4</v>
      </c>
      <c r="G19" s="15" t="s">
        <v>12</v>
      </c>
      <c r="H19" s="16" t="n">
        <f aca="false">VLOOKUP(G19,'Classifications (Reference Only'!$B$2:$C$8,2,0)</f>
        <v>4</v>
      </c>
      <c r="I19" s="15" t="s">
        <v>12</v>
      </c>
      <c r="J19" s="16" t="n">
        <f aca="false">VLOOKUP(I19,'Classifications (Reference Only'!$B$2:$C$8,2,0)</f>
        <v>4</v>
      </c>
    </row>
    <row r="20" customFormat="false" ht="12.75" hidden="false" customHeight="false" outlineLevel="0" collapsed="false">
      <c r="B20" s="0" t="s">
        <v>60</v>
      </c>
      <c r="C20" s="15" t="s">
        <v>4</v>
      </c>
      <c r="D20" s="16" t="n">
        <f aca="false">VLOOKUP(C20,'Classifications (Reference Only'!$B$2:$C$8,2,0)</f>
        <v>0</v>
      </c>
      <c r="E20" s="15" t="s">
        <v>12</v>
      </c>
      <c r="F20" s="16" t="n">
        <f aca="false">VLOOKUP(E20,'Classifications (Reference Only'!$B$2:$C$8,2,0)</f>
        <v>4</v>
      </c>
      <c r="G20" s="15" t="s">
        <v>10</v>
      </c>
      <c r="H20" s="16" t="n">
        <f aca="false">VLOOKUP(G20,'Classifications (Reference Only'!$B$2:$C$8,2,0)</f>
        <v>3</v>
      </c>
      <c r="I20" s="15" t="s">
        <v>10</v>
      </c>
      <c r="J20" s="16" t="n">
        <f aca="false">VLOOKUP(I20,'Classifications (Reference Only'!$B$2:$C$8,2,0)</f>
        <v>3</v>
      </c>
    </row>
    <row r="21" customFormat="false" ht="12.75" hidden="false" customHeight="false" outlineLevel="0" collapsed="false">
      <c r="B21" s="0" t="s">
        <v>61</v>
      </c>
      <c r="C21" s="15" t="s">
        <v>4</v>
      </c>
      <c r="D21" s="16" t="n">
        <f aca="false">VLOOKUP(C21,'Classifications (Reference Only'!$B$2:$C$8,2,0)</f>
        <v>0</v>
      </c>
      <c r="E21" s="15" t="s">
        <v>4</v>
      </c>
      <c r="F21" s="16" t="n">
        <f aca="false">VLOOKUP(E21,'Classifications (Reference Only'!$B$2:$C$8,2,0)</f>
        <v>0</v>
      </c>
      <c r="G21" s="15" t="s">
        <v>8</v>
      </c>
      <c r="H21" s="16" t="n">
        <f aca="false">VLOOKUP(G21,'Classifications (Reference Only'!$B$2:$C$8,2,0)</f>
        <v>2</v>
      </c>
      <c r="I21" s="15" t="s">
        <v>8</v>
      </c>
      <c r="J21" s="16" t="n">
        <f aca="false">VLOOKUP(I21,'Classifications (Reference Only'!$B$2:$C$8,2,0)</f>
        <v>2</v>
      </c>
    </row>
    <row r="22" customFormat="false" ht="12.75" hidden="false" customHeight="false" outlineLevel="0" collapsed="false">
      <c r="B22" s="0" t="s">
        <v>62</v>
      </c>
      <c r="C22" s="15" t="s">
        <v>4</v>
      </c>
      <c r="D22" s="16" t="n">
        <f aca="false">VLOOKUP(C22,'Classifications (Reference Only'!$B$2:$C$8,2,0)</f>
        <v>0</v>
      </c>
      <c r="E22" s="15" t="s">
        <v>4</v>
      </c>
      <c r="F22" s="16" t="n">
        <f aca="false">VLOOKUP(E22,'Classifications (Reference Only'!$B$2:$C$8,2,0)</f>
        <v>0</v>
      </c>
      <c r="G22" s="15" t="s">
        <v>8</v>
      </c>
      <c r="H22" s="16" t="n">
        <f aca="false">VLOOKUP(G22,'Classifications (Reference Only'!$B$2:$C$8,2,0)</f>
        <v>2</v>
      </c>
      <c r="I22" s="15" t="s">
        <v>12</v>
      </c>
      <c r="J22" s="16" t="n">
        <f aca="false">VLOOKUP(I22,'Classifications (Reference Only'!$B$2:$C$8,2,0)</f>
        <v>4</v>
      </c>
    </row>
    <row r="23" customFormat="false" ht="12.75" hidden="false" customHeight="false" outlineLevel="0" collapsed="false">
      <c r="D23" s="16"/>
      <c r="F23" s="16"/>
      <c r="H23" s="16"/>
      <c r="J23" s="16"/>
    </row>
    <row r="24" customFormat="false" ht="12.75" hidden="false" customHeight="false" outlineLevel="0" collapsed="false">
      <c r="A24" s="0" t="s">
        <v>63</v>
      </c>
      <c r="D24" s="16"/>
      <c r="F24" s="16"/>
      <c r="H24" s="16"/>
      <c r="J24" s="16"/>
    </row>
    <row r="25" customFormat="false" ht="12.75" hidden="false" customHeight="false" outlineLevel="0" collapsed="false">
      <c r="B25" s="0" t="s">
        <v>64</v>
      </c>
      <c r="C25" s="15" t="s">
        <v>4</v>
      </c>
      <c r="D25" s="16" t="n">
        <f aca="false">VLOOKUP(C25,'Classifications (Reference Only'!$B$2:$C$8,2,0)</f>
        <v>0</v>
      </c>
      <c r="E25" s="15" t="s">
        <v>8</v>
      </c>
      <c r="F25" s="16" t="n">
        <f aca="false">VLOOKUP(E25,'Classifications (Reference Only'!$B$2:$C$8,2,0)</f>
        <v>2</v>
      </c>
      <c r="G25" s="15" t="s">
        <v>8</v>
      </c>
      <c r="H25" s="16" t="n">
        <f aca="false">VLOOKUP(G25,'Classifications (Reference Only'!$B$2:$C$8,2,0)</f>
        <v>2</v>
      </c>
      <c r="I25" s="15" t="s">
        <v>8</v>
      </c>
      <c r="J25" s="16" t="n">
        <f aca="false">VLOOKUP(I25,'Classifications (Reference Only'!$B$2:$C$8,2,0)</f>
        <v>2</v>
      </c>
    </row>
    <row r="26" customFormat="false" ht="12.75" hidden="false" customHeight="false" outlineLevel="0" collapsed="false">
      <c r="B26" s="0" t="s">
        <v>65</v>
      </c>
      <c r="C26" s="15" t="s">
        <v>4</v>
      </c>
      <c r="D26" s="16" t="n">
        <f aca="false">VLOOKUP(C26,'Classifications (Reference Only'!$B$2:$C$8,2,0)</f>
        <v>0</v>
      </c>
      <c r="E26" s="15" t="s">
        <v>4</v>
      </c>
      <c r="F26" s="16" t="n">
        <f aca="false">VLOOKUP(E26,'Classifications (Reference Only'!$B$2:$C$8,2,0)</f>
        <v>0</v>
      </c>
      <c r="G26" s="15" t="s">
        <v>10</v>
      </c>
      <c r="H26" s="16" t="n">
        <f aca="false">VLOOKUP(G26,'Classifications (Reference Only'!$B$2:$C$8,2,0)</f>
        <v>3</v>
      </c>
      <c r="I26" s="15" t="s">
        <v>10</v>
      </c>
      <c r="J26" s="16" t="n">
        <f aca="false">VLOOKUP(I26,'Classifications (Reference Only'!$B$2:$C$8,2,0)</f>
        <v>3</v>
      </c>
    </row>
    <row r="27" customFormat="false" ht="12.75" hidden="false" customHeight="false" outlineLevel="0" collapsed="false">
      <c r="B27" s="0" t="s">
        <v>66</v>
      </c>
      <c r="C27" s="15" t="s">
        <v>4</v>
      </c>
      <c r="D27" s="16" t="n">
        <f aca="false">VLOOKUP(C27,'Classifications (Reference Only'!$B$2:$C$8,2,0)</f>
        <v>0</v>
      </c>
      <c r="E27" s="15" t="s">
        <v>4</v>
      </c>
      <c r="F27" s="16" t="n">
        <f aca="false">VLOOKUP(E27,'Classifications (Reference Only'!$B$2:$C$8,2,0)</f>
        <v>0</v>
      </c>
      <c r="G27" s="15" t="s">
        <v>8</v>
      </c>
      <c r="H27" s="16" t="n">
        <f aca="false">VLOOKUP(G27,'Classifications (Reference Only'!$B$2:$C$8,2,0)</f>
        <v>2</v>
      </c>
      <c r="I27" s="15" t="s">
        <v>8</v>
      </c>
      <c r="J27" s="16" t="n">
        <f aca="false">VLOOKUP(I27,'Classifications (Reference Only'!$B$2:$C$8,2,0)</f>
        <v>2</v>
      </c>
    </row>
    <row r="28" customFormat="false" ht="12.75" hidden="false" customHeight="false" outlineLevel="0" collapsed="false">
      <c r="B28" s="0" t="s">
        <v>67</v>
      </c>
      <c r="C28" s="15" t="s">
        <v>4</v>
      </c>
      <c r="D28" s="16" t="n">
        <f aca="false">VLOOKUP(C28,'Classifications (Reference Only'!$B$2:$C$8,2,0)</f>
        <v>0</v>
      </c>
      <c r="E28" s="15" t="s">
        <v>4</v>
      </c>
      <c r="F28" s="16" t="n">
        <f aca="false">VLOOKUP(E28,'Classifications (Reference Only'!$B$2:$C$8,2,0)</f>
        <v>0</v>
      </c>
      <c r="G28" s="15" t="s">
        <v>8</v>
      </c>
      <c r="H28" s="16" t="n">
        <f aca="false">VLOOKUP(G28,'Classifications (Reference Only'!$B$2:$C$8,2,0)</f>
        <v>2</v>
      </c>
      <c r="I28" s="15" t="s">
        <v>8</v>
      </c>
      <c r="J28" s="16" t="n">
        <f aca="false">VLOOKUP(I28,'Classifications (Reference Only'!$B$2:$C$8,2,0)</f>
        <v>2</v>
      </c>
    </row>
    <row r="29" customFormat="false" ht="12.75" hidden="false" customHeight="false" outlineLevel="0" collapsed="false">
      <c r="B29" s="0" t="s">
        <v>68</v>
      </c>
      <c r="C29" s="15" t="s">
        <v>4</v>
      </c>
      <c r="D29" s="16" t="n">
        <f aca="false">VLOOKUP(C29,'Classifications (Reference Only'!$B$2:$C$8,2,0)</f>
        <v>0</v>
      </c>
      <c r="E29" s="15" t="s">
        <v>4</v>
      </c>
      <c r="F29" s="16" t="n">
        <f aca="false">VLOOKUP(E29,'Classifications (Reference Only'!$B$2:$C$8,2,0)</f>
        <v>0</v>
      </c>
      <c r="G29" s="15" t="s">
        <v>8</v>
      </c>
      <c r="H29" s="16" t="n">
        <f aca="false">VLOOKUP(G29,'Classifications (Reference Only'!$B$2:$C$8,2,0)</f>
        <v>2</v>
      </c>
      <c r="I29" s="15" t="s">
        <v>8</v>
      </c>
      <c r="J29" s="16" t="n">
        <f aca="false">VLOOKUP(I29,'Classifications (Reference Only'!$B$2:$C$8,2,0)</f>
        <v>2</v>
      </c>
    </row>
    <row r="30" customFormat="false" ht="12.75" hidden="false" customHeight="false" outlineLevel="0" collapsed="false">
      <c r="D30" s="16"/>
      <c r="F30" s="16"/>
      <c r="H30" s="16"/>
      <c r="J30" s="16"/>
    </row>
    <row r="31" customFormat="false" ht="12.75" hidden="false" customHeight="false" outlineLevel="0" collapsed="false">
      <c r="A31" s="0" t="s">
        <v>69</v>
      </c>
      <c r="D31" s="16"/>
      <c r="F31" s="16"/>
      <c r="H31" s="16"/>
      <c r="J31" s="16"/>
    </row>
    <row r="32" customFormat="false" ht="12.75" hidden="false" customHeight="false" outlineLevel="0" collapsed="false">
      <c r="B32" s="0" t="s">
        <v>70</v>
      </c>
      <c r="C32" s="15" t="s">
        <v>4</v>
      </c>
      <c r="D32" s="16" t="n">
        <f aca="false">VLOOKUP(C32,'Classifications (Reference Only'!$B$2:$C$8,2,0)</f>
        <v>0</v>
      </c>
      <c r="E32" s="15" t="s">
        <v>4</v>
      </c>
      <c r="F32" s="16" t="n">
        <f aca="false">VLOOKUP(E32,'Classifications (Reference Only'!$B$2:$C$8,2,0)</f>
        <v>0</v>
      </c>
      <c r="G32" s="15" t="s">
        <v>12</v>
      </c>
      <c r="H32" s="16" t="n">
        <f aca="false">VLOOKUP(G32,'Classifications (Reference Only'!$B$2:$C$8,2,0)</f>
        <v>4</v>
      </c>
      <c r="I32" s="15" t="s">
        <v>12</v>
      </c>
      <c r="J32" s="16" t="n">
        <f aca="false">VLOOKUP(I32,'Classifications (Reference Only'!$B$2:$C$8,2,0)</f>
        <v>4</v>
      </c>
    </row>
    <row r="33" customFormat="false" ht="12.75" hidden="false" customHeight="false" outlineLevel="0" collapsed="false">
      <c r="D33" s="16"/>
      <c r="F33" s="16"/>
      <c r="H33" s="16"/>
      <c r="J33" s="16"/>
    </row>
    <row r="34" customFormat="false" ht="12.75" hidden="false" customHeight="false" outlineLevel="0" collapsed="false">
      <c r="A34" s="0" t="s">
        <v>71</v>
      </c>
      <c r="D34" s="16"/>
      <c r="F34" s="16"/>
      <c r="H34" s="16"/>
      <c r="J34" s="16"/>
    </row>
    <row r="35" customFormat="false" ht="12.75" hidden="false" customHeight="false" outlineLevel="0" collapsed="false">
      <c r="B35" s="0" t="s">
        <v>72</v>
      </c>
      <c r="C35" s="15" t="s">
        <v>4</v>
      </c>
      <c r="D35" s="16" t="n">
        <f aca="false">VLOOKUP(C35,'Classifications (Reference Only'!$B$2:$C$8,2,0)</f>
        <v>0</v>
      </c>
      <c r="E35" s="15" t="s">
        <v>6</v>
      </c>
      <c r="F35" s="16" t="n">
        <f aca="false">VLOOKUP(E35,'Classifications (Reference Only'!$B$2:$C$8,2,0)</f>
        <v>1</v>
      </c>
      <c r="G35" s="15" t="s">
        <v>8</v>
      </c>
      <c r="H35" s="16" t="n">
        <f aca="false">VLOOKUP(G35,'Classifications (Reference Only'!$B$2:$C$8,2,0)</f>
        <v>2</v>
      </c>
      <c r="I35" s="15" t="s">
        <v>8</v>
      </c>
      <c r="J35" s="16" t="n">
        <f aca="false">VLOOKUP(I35,'Classifications (Reference Only'!$B$2:$C$8,2,0)</f>
        <v>2</v>
      </c>
    </row>
    <row r="36" customFormat="false" ht="12.75" hidden="false" customHeight="false" outlineLevel="0" collapsed="false">
      <c r="B36" s="0" t="s">
        <v>73</v>
      </c>
      <c r="C36" s="15" t="s">
        <v>4</v>
      </c>
      <c r="D36" s="16" t="n">
        <f aca="false">VLOOKUP(C36,'Classifications (Reference Only'!$B$2:$C$8,2,0)</f>
        <v>0</v>
      </c>
      <c r="E36" s="15" t="s">
        <v>4</v>
      </c>
      <c r="F36" s="16" t="n">
        <f aca="false">VLOOKUP(E36,'Classifications (Reference Only'!$B$2:$C$8,2,0)</f>
        <v>0</v>
      </c>
      <c r="G36" s="15" t="s">
        <v>12</v>
      </c>
      <c r="H36" s="16" t="n">
        <f aca="false">VLOOKUP(G36,'Classifications (Reference Only'!$B$2:$C$8,2,0)</f>
        <v>4</v>
      </c>
      <c r="I36" s="15" t="s">
        <v>10</v>
      </c>
      <c r="J36" s="16" t="n">
        <f aca="false">VLOOKUP(I36,'Classifications (Reference Only'!$B$2:$C$8,2,0)</f>
        <v>3</v>
      </c>
    </row>
    <row r="37" customFormat="false" ht="12.75" hidden="false" customHeight="false" outlineLevel="0" collapsed="false">
      <c r="B37" s="0" t="s">
        <v>74</v>
      </c>
      <c r="C37" s="15" t="s">
        <v>4</v>
      </c>
      <c r="D37" s="16" t="n">
        <f aca="false">VLOOKUP(C37,'Classifications (Reference Only'!$B$2:$C$8,2,0)</f>
        <v>0</v>
      </c>
      <c r="E37" s="15" t="s">
        <v>4</v>
      </c>
      <c r="F37" s="16" t="n">
        <f aca="false">VLOOKUP(E37,'Classifications (Reference Only'!$B$2:$C$8,2,0)</f>
        <v>0</v>
      </c>
      <c r="G37" s="15" t="s">
        <v>8</v>
      </c>
      <c r="H37" s="16" t="n">
        <f aca="false">VLOOKUP(G37,'Classifications (Reference Only'!$B$2:$C$8,2,0)</f>
        <v>2</v>
      </c>
      <c r="I37" s="15" t="s">
        <v>8</v>
      </c>
      <c r="J37" s="16" t="n">
        <f aca="false">VLOOKUP(I37,'Classifications (Reference Only'!$B$2:$C$8,2,0)</f>
        <v>2</v>
      </c>
    </row>
    <row r="38" customFormat="false" ht="12.75" hidden="false" customHeight="false" outlineLevel="0" collapsed="false">
      <c r="B38" s="0" t="s">
        <v>75</v>
      </c>
      <c r="C38" s="15" t="s">
        <v>4</v>
      </c>
      <c r="D38" s="16" t="n">
        <f aca="false">VLOOKUP(C38,'Classifications (Reference Only'!$B$2:$C$8,2,0)</f>
        <v>0</v>
      </c>
      <c r="E38" s="15" t="s">
        <v>4</v>
      </c>
      <c r="F38" s="16" t="n">
        <f aca="false">VLOOKUP(E38,'Classifications (Reference Only'!$B$2:$C$8,2,0)</f>
        <v>0</v>
      </c>
      <c r="G38" s="15" t="s">
        <v>4</v>
      </c>
      <c r="H38" s="16" t="n">
        <f aca="false">VLOOKUP(G38,'Classifications (Reference Only'!$B$2:$C$8,2,0)</f>
        <v>0</v>
      </c>
      <c r="I38" s="15" t="s">
        <v>10</v>
      </c>
      <c r="J38" s="16" t="n">
        <f aca="false">VLOOKUP(I38,'Classifications (Reference Only'!$B$2:$C$8,2,0)</f>
        <v>3</v>
      </c>
    </row>
    <row r="39" customFormat="false" ht="12.75" hidden="false" customHeight="false" outlineLevel="0" collapsed="false">
      <c r="B39" s="0" t="s">
        <v>76</v>
      </c>
      <c r="C39" s="15" t="s">
        <v>4</v>
      </c>
      <c r="D39" s="16" t="n">
        <f aca="false">VLOOKUP(C39,'Classifications (Reference Only'!$B$2:$C$8,2,0)</f>
        <v>0</v>
      </c>
      <c r="E39" s="15" t="s">
        <v>4</v>
      </c>
      <c r="F39" s="16" t="n">
        <f aca="false">VLOOKUP(E39,'Classifications (Reference Only'!$B$2:$C$8,2,0)</f>
        <v>0</v>
      </c>
      <c r="G39" s="15" t="s">
        <v>6</v>
      </c>
      <c r="H39" s="16" t="n">
        <f aca="false">VLOOKUP(G39,'Classifications (Reference Only'!$B$2:$C$8,2,0)</f>
        <v>1</v>
      </c>
      <c r="I39" s="15" t="s">
        <v>6</v>
      </c>
      <c r="J39" s="16" t="n">
        <f aca="false">VLOOKUP(I39,'Classifications (Reference Only'!$B$2:$C$8,2,0)</f>
        <v>1</v>
      </c>
    </row>
    <row r="40" customFormat="false" ht="12.75" hidden="false" customHeight="false" outlineLevel="0" collapsed="false">
      <c r="D40" s="16"/>
      <c r="F40" s="16"/>
      <c r="H40" s="16"/>
      <c r="J40" s="16"/>
    </row>
    <row r="41" customFormat="false" ht="12.75" hidden="false" customHeight="false" outlineLevel="0" collapsed="false">
      <c r="A41" s="0" t="s">
        <v>42</v>
      </c>
      <c r="D41" s="16"/>
      <c r="F41" s="16"/>
      <c r="H41" s="16"/>
      <c r="J41" s="16"/>
    </row>
    <row r="42" customFormat="false" ht="12.75" hidden="false" customHeight="false" outlineLevel="0" collapsed="false">
      <c r="B42" s="0" t="s">
        <v>77</v>
      </c>
      <c r="C42" s="15" t="s">
        <v>4</v>
      </c>
      <c r="D42" s="16" t="n">
        <f aca="false">VLOOKUP(C42,'Classifications (Reference Only'!$B$2:$C$8,2,0)</f>
        <v>0</v>
      </c>
      <c r="E42" s="15" t="s">
        <v>4</v>
      </c>
      <c r="F42" s="16" t="n">
        <f aca="false">VLOOKUP(E42,'Classifications (Reference Only'!$B$2:$C$8,2,0)</f>
        <v>0</v>
      </c>
      <c r="G42" s="15" t="s">
        <v>8</v>
      </c>
      <c r="H42" s="16" t="n">
        <f aca="false">VLOOKUP(G42,'Classifications (Reference Only'!$B$2:$C$8,2,0)</f>
        <v>2</v>
      </c>
      <c r="I42" s="15" t="s">
        <v>10</v>
      </c>
      <c r="J42" s="16" t="n">
        <f aca="false">VLOOKUP(I42,'Classifications (Reference Only'!$B$2:$C$8,2,0)</f>
        <v>3</v>
      </c>
    </row>
    <row r="43" customFormat="false" ht="12.75" hidden="false" customHeight="false" outlineLevel="0" collapsed="false">
      <c r="B43" s="0" t="s">
        <v>78</v>
      </c>
      <c r="C43" s="15" t="s">
        <v>4</v>
      </c>
      <c r="D43" s="16" t="n">
        <f aca="false">VLOOKUP(C43,'Classifications (Reference Only'!$B$2:$C$8,2,0)</f>
        <v>0</v>
      </c>
      <c r="E43" s="15" t="s">
        <v>4</v>
      </c>
      <c r="F43" s="16" t="n">
        <f aca="false">VLOOKUP(E43,'Classifications (Reference Only'!$B$2:$C$8,2,0)</f>
        <v>0</v>
      </c>
      <c r="G43" s="15" t="s">
        <v>10</v>
      </c>
      <c r="H43" s="16" t="n">
        <f aca="false">VLOOKUP(G43,'Classifications (Reference Only'!$B$2:$C$8,2,0)</f>
        <v>3</v>
      </c>
      <c r="I43" s="15" t="s">
        <v>10</v>
      </c>
      <c r="J43" s="16" t="n">
        <f aca="false">VLOOKUP(I43,'Classifications (Reference Only'!$B$2:$C$8,2,0)</f>
        <v>3</v>
      </c>
    </row>
    <row r="44" customFormat="false" ht="12.75" hidden="false" customHeight="false" outlineLevel="0" collapsed="false">
      <c r="B44" s="0" t="s">
        <v>79</v>
      </c>
      <c r="C44" s="15" t="s">
        <v>4</v>
      </c>
      <c r="D44" s="16" t="n">
        <f aca="false">VLOOKUP(C44,'Classifications (Reference Only'!$B$2:$C$8,2,0)</f>
        <v>0</v>
      </c>
      <c r="E44" s="15" t="s">
        <v>4</v>
      </c>
      <c r="F44" s="16" t="n">
        <f aca="false">VLOOKUP(E44,'Classifications (Reference Only'!$B$2:$C$8,2,0)</f>
        <v>0</v>
      </c>
      <c r="G44" s="15" t="s">
        <v>4</v>
      </c>
      <c r="H44" s="16" t="n">
        <f aca="false">VLOOKUP(G44,'Classifications (Reference Only'!$B$2:$C$8,2,0)</f>
        <v>0</v>
      </c>
      <c r="I44" s="15" t="s">
        <v>10</v>
      </c>
      <c r="J44" s="16" t="n">
        <f aca="false">VLOOKUP(I44,'Classifications (Reference Only'!$B$2:$C$8,2,0)</f>
        <v>3</v>
      </c>
    </row>
    <row r="45" customFormat="false" ht="12.75" hidden="false" customHeight="false" outlineLevel="0" collapsed="false">
      <c r="D45" s="16"/>
      <c r="F45" s="16"/>
      <c r="H45" s="16"/>
      <c r="J45" s="16"/>
    </row>
    <row r="46" customFormat="false" ht="12.75" hidden="false" customHeight="false" outlineLevel="0" collapsed="false">
      <c r="A46" s="13" t="s">
        <v>80</v>
      </c>
      <c r="B46" s="13"/>
      <c r="D46" s="16"/>
      <c r="F46" s="16"/>
      <c r="H46" s="16"/>
      <c r="J46" s="16"/>
    </row>
    <row r="47" customFormat="false" ht="12.75" hidden="false" customHeight="false" outlineLevel="0" collapsed="false">
      <c r="A47" s="0" t="s">
        <v>81</v>
      </c>
      <c r="B47" s="0" t="s">
        <v>82</v>
      </c>
      <c r="D47" s="16"/>
      <c r="F47" s="16"/>
      <c r="H47" s="16"/>
      <c r="J47" s="16"/>
    </row>
    <row r="48" customFormat="false" ht="12.75" hidden="false" customHeight="false" outlineLevel="0" collapsed="false">
      <c r="A48" s="0" t="s">
        <v>46</v>
      </c>
      <c r="B48" s="0" t="s">
        <v>83</v>
      </c>
      <c r="C48" s="15" t="s">
        <v>6</v>
      </c>
      <c r="D48" s="16" t="n">
        <f aca="false">VLOOKUP(C48,'Classifications (Reference Only'!$B$2:$C$8,2,0)</f>
        <v>1</v>
      </c>
      <c r="E48" s="15" t="s">
        <v>6</v>
      </c>
      <c r="F48" s="16" t="n">
        <f aca="false">VLOOKUP(E48,'Classifications (Reference Only'!$B$2:$C$8,2,0)</f>
        <v>1</v>
      </c>
      <c r="G48" s="15" t="s">
        <v>6</v>
      </c>
      <c r="H48" s="16" t="n">
        <f aca="false">VLOOKUP(G48,'Classifications (Reference Only'!$B$2:$C$8,2,0)</f>
        <v>1</v>
      </c>
      <c r="I48" s="15" t="s">
        <v>6</v>
      </c>
      <c r="J48" s="16" t="n">
        <f aca="false">VLOOKUP(I48,'Classifications (Reference Only'!$B$2:$C$8,2,0)</f>
        <v>1</v>
      </c>
    </row>
    <row r="49" customFormat="false" ht="12.75" hidden="false" customHeight="false" outlineLevel="0" collapsed="false">
      <c r="A49" s="0" t="s">
        <v>84</v>
      </c>
      <c r="B49" s="0" t="s">
        <v>85</v>
      </c>
      <c r="C49" s="15" t="s">
        <v>4</v>
      </c>
      <c r="D49" s="16" t="n">
        <f aca="false">VLOOKUP(C49,'Classifications (Reference Only'!$B$2:$C$8,2,0)</f>
        <v>0</v>
      </c>
      <c r="E49" s="15" t="s">
        <v>14</v>
      </c>
      <c r="F49" s="16" t="n">
        <f aca="false">VLOOKUP(E49,'Classifications (Reference Only'!$B$2:$C$8,2,0)</f>
        <v>1</v>
      </c>
      <c r="G49" s="15" t="s">
        <v>12</v>
      </c>
      <c r="H49" s="16" t="n">
        <f aca="false">VLOOKUP(G49,'Classifications (Reference Only'!$B$2:$C$8,2,0)</f>
        <v>4</v>
      </c>
      <c r="I49" s="15" t="s">
        <v>12</v>
      </c>
      <c r="J49" s="16" t="n">
        <f aca="false">VLOOKUP(I49,'Classifications (Reference Only'!$B$2:$C$8,2,0)</f>
        <v>4</v>
      </c>
    </row>
    <row r="50" customFormat="false" ht="12.75" hidden="false" customHeight="false" outlineLevel="0" collapsed="false">
      <c r="A50" s="0" t="s">
        <v>42</v>
      </c>
      <c r="B50" s="0" t="s">
        <v>86</v>
      </c>
      <c r="C50" s="15" t="s">
        <v>4</v>
      </c>
      <c r="D50" s="16" t="n">
        <f aca="false">VLOOKUP(C50,'Classifications (Reference Only'!$B$2:$C$8,2,0)</f>
        <v>0</v>
      </c>
      <c r="E50" s="15" t="s">
        <v>4</v>
      </c>
      <c r="F50" s="16" t="n">
        <f aca="false">VLOOKUP(E50,'Classifications (Reference Only'!$B$2:$C$8,2,0)</f>
        <v>0</v>
      </c>
      <c r="G50" s="15" t="s">
        <v>8</v>
      </c>
      <c r="H50" s="16" t="n">
        <f aca="false">VLOOKUP(G50,'Classifications (Reference Only'!$B$2:$C$8,2,0)</f>
        <v>2</v>
      </c>
      <c r="I50" s="15" t="s">
        <v>8</v>
      </c>
      <c r="J50" s="16" t="n">
        <f aca="false">VLOOKUP(I50,'Classifications (Reference Only'!$B$2:$C$8,2,0)</f>
        <v>2</v>
      </c>
    </row>
    <row r="51" customFormat="false" ht="12.75" hidden="false" customHeight="false" outlineLevel="0" collapsed="false">
      <c r="A51" s="0" t="s">
        <v>87</v>
      </c>
      <c r="B51" s="0" t="s">
        <v>88</v>
      </c>
      <c r="C51" s="15" t="s">
        <v>4</v>
      </c>
      <c r="D51" s="16" t="n">
        <f aca="false">VLOOKUP(C51,'Classifications (Reference Only'!$B$2:$C$8,2,0)</f>
        <v>0</v>
      </c>
      <c r="E51" s="15" t="s">
        <v>4</v>
      </c>
      <c r="F51" s="16" t="n">
        <f aca="false">VLOOKUP(E51,'Classifications (Reference Only'!$B$2:$C$8,2,0)</f>
        <v>0</v>
      </c>
      <c r="G51" s="15" t="s">
        <v>6</v>
      </c>
      <c r="H51" s="16" t="n">
        <f aca="false">VLOOKUP(G51,'Classifications (Reference Only'!$B$2:$C$8,2,0)</f>
        <v>1</v>
      </c>
      <c r="I51" s="15" t="s">
        <v>6</v>
      </c>
      <c r="J51" s="16" t="n">
        <f aca="false">VLOOKUP(I51,'Classifications (Reference Only'!$B$2:$C$8,2,0)</f>
        <v>1</v>
      </c>
    </row>
    <row r="53" customFormat="false" ht="12.75" hidden="false" customHeight="false" outlineLevel="0" collapsed="false">
      <c r="A53" s="17" t="s">
        <v>89</v>
      </c>
      <c r="B53" s="17"/>
      <c r="C53" s="17" t="s">
        <v>38</v>
      </c>
      <c r="D53" s="17"/>
      <c r="E53" s="17" t="s">
        <v>40</v>
      </c>
      <c r="F53" s="17"/>
      <c r="G53" s="17" t="s">
        <v>42</v>
      </c>
      <c r="H53" s="17"/>
      <c r="I53" s="17" t="s">
        <v>44</v>
      </c>
      <c r="J53" s="17"/>
    </row>
    <row r="54" customFormat="false" ht="12.75" hidden="false" customHeight="false" outlineLevel="0" collapsed="false">
      <c r="A54" s="17" t="s">
        <v>90</v>
      </c>
      <c r="B54" s="17"/>
      <c r="C54" s="18" t="n">
        <v>2</v>
      </c>
      <c r="D54" s="18"/>
      <c r="E54" s="18" t="n">
        <v>30</v>
      </c>
      <c r="F54" s="18"/>
      <c r="G54" s="18" t="n">
        <v>48</v>
      </c>
      <c r="H54" s="18"/>
      <c r="I54" s="18" t="n">
        <v>20</v>
      </c>
      <c r="J54" s="18"/>
    </row>
    <row r="55" customFormat="false" ht="12.75" hidden="false" customHeight="false" outlineLevel="0" collapsed="false">
      <c r="A55" s="16"/>
      <c r="C55" s="16"/>
      <c r="E55" s="16"/>
      <c r="G55" s="16"/>
      <c r="I55" s="16"/>
    </row>
    <row r="56" customFormat="false" ht="12.75" hidden="false" customHeight="false" outlineLevel="0" collapsed="false">
      <c r="A56" s="16"/>
      <c r="C56" s="16"/>
      <c r="E56" s="16"/>
      <c r="G56" s="16"/>
      <c r="I56" s="16"/>
    </row>
    <row r="57" customFormat="false" ht="12.75" hidden="false" customHeight="false" outlineLevel="0" collapsed="false">
      <c r="A57" s="19" t="s">
        <v>91</v>
      </c>
      <c r="B57" s="19"/>
      <c r="C57" s="19"/>
      <c r="D57" s="19"/>
      <c r="E57" s="19"/>
      <c r="F57" s="19"/>
      <c r="G57" s="19"/>
      <c r="H57" s="19"/>
      <c r="I57" s="19"/>
      <c r="J57" s="19"/>
    </row>
    <row r="58" customFormat="false" ht="12.75" hidden="false" customHeight="false" outlineLevel="0" collapsed="false">
      <c r="A58" s="20"/>
      <c r="C58" s="21" t="s">
        <v>37</v>
      </c>
      <c r="D58" s="21"/>
      <c r="E58" s="21"/>
      <c r="F58" s="21"/>
      <c r="G58" s="21"/>
      <c r="H58" s="21"/>
      <c r="I58" s="21"/>
      <c r="J58" s="21"/>
    </row>
    <row r="59" customFormat="false" ht="12.75" hidden="false" customHeight="false" outlineLevel="0" collapsed="false">
      <c r="A59" s="20"/>
      <c r="C59" s="17" t="s">
        <v>38</v>
      </c>
      <c r="D59" s="17"/>
      <c r="E59" s="17" t="s">
        <v>40</v>
      </c>
      <c r="F59" s="17"/>
      <c r="G59" s="17" t="s">
        <v>42</v>
      </c>
      <c r="H59" s="17"/>
      <c r="I59" s="22" t="s">
        <v>44</v>
      </c>
      <c r="J59" s="22"/>
    </row>
    <row r="60" customFormat="false" ht="23.85" hidden="false" customHeight="true" outlineLevel="0" collapsed="false">
      <c r="A60" s="23" t="s">
        <v>92</v>
      </c>
      <c r="B60" s="23"/>
      <c r="C60" s="24" t="n">
        <f aca="false">100*C54/SUM($C$54:$I$54)</f>
        <v>2</v>
      </c>
      <c r="D60" s="24"/>
      <c r="E60" s="24" t="n">
        <f aca="false">100*E54/SUM($C$54:$I$54)</f>
        <v>30</v>
      </c>
      <c r="F60" s="24"/>
      <c r="G60" s="24" t="n">
        <f aca="false">100*G54/SUM($C$54:$I$54)</f>
        <v>48</v>
      </c>
      <c r="H60" s="24"/>
      <c r="I60" s="25" t="n">
        <f aca="false">100*I54/SUM($C$54:$I$54)</f>
        <v>20</v>
      </c>
      <c r="J60" s="25"/>
    </row>
    <row r="61" customFormat="false" ht="12.75" hidden="false" customHeight="false" outlineLevel="0" collapsed="false">
      <c r="A61" s="26" t="s">
        <v>93</v>
      </c>
      <c r="B61" s="26"/>
      <c r="J61" s="27"/>
    </row>
    <row r="62" customFormat="false" ht="12.75" hidden="false" customHeight="false" outlineLevel="0" collapsed="false">
      <c r="A62" s="28"/>
      <c r="B62" s="29" t="s">
        <v>94</v>
      </c>
      <c r="C62" s="17" t="n">
        <f aca="false">COUNTIF(C4:C51,"&lt;&gt;Impossible")-COUNTBLANK(C4:C51)</f>
        <v>4</v>
      </c>
      <c r="D62" s="17"/>
      <c r="E62" s="17" t="n">
        <f aca="false">COUNTIF(E4:E51,"&lt;&gt;Impossible")-COUNTBLANK(E4:E51)</f>
        <v>10</v>
      </c>
      <c r="F62" s="17"/>
      <c r="G62" s="17" t="n">
        <f aca="false">COUNTIF(G4:G51,"&lt;&gt;Impossible")-COUNTBLANK(G4:G51)</f>
        <v>24</v>
      </c>
      <c r="H62" s="17"/>
      <c r="I62" s="17" t="n">
        <f aca="false">COUNTIF(I4:I51,"&lt;&gt;Impossible")-COUNTBLANK(I4:I51)</f>
        <v>26</v>
      </c>
      <c r="J62" s="17"/>
    </row>
    <row r="63" customFormat="false" ht="12.75" hidden="false" customHeight="false" outlineLevel="0" collapsed="false">
      <c r="A63" s="28"/>
      <c r="B63" s="29" t="s">
        <v>95</v>
      </c>
      <c r="C63" s="24" t="n">
        <f aca="false">100*C62/SUM($C$62:$I$62)</f>
        <v>6.25</v>
      </c>
      <c r="D63" s="24"/>
      <c r="E63" s="24" t="n">
        <f aca="false">100*E62/SUM($C$62:$I$62)</f>
        <v>15.625</v>
      </c>
      <c r="F63" s="24"/>
      <c r="G63" s="24" t="n">
        <f aca="false">100*G62/SUM($C$62:$I$62)</f>
        <v>37.5</v>
      </c>
      <c r="H63" s="24"/>
      <c r="I63" s="25" t="n">
        <f aca="false">100*I62/SUM($C$62:$I$62)</f>
        <v>40.625</v>
      </c>
      <c r="J63" s="25"/>
    </row>
    <row r="64" customFormat="false" ht="12.75" hidden="false" customHeight="false" outlineLevel="0" collapsed="false">
      <c r="A64" s="28"/>
      <c r="B64" s="29"/>
      <c r="C64" s="30"/>
      <c r="D64" s="31"/>
      <c r="E64" s="30"/>
      <c r="F64" s="31"/>
      <c r="G64" s="30"/>
      <c r="H64" s="31"/>
      <c r="I64" s="30"/>
      <c r="J64" s="32"/>
    </row>
    <row r="65" customFormat="false" ht="12.75" hidden="false" customHeight="false" outlineLevel="0" collapsed="false">
      <c r="A65" s="26" t="s">
        <v>96</v>
      </c>
      <c r="B65" s="26"/>
      <c r="C65" s="24" t="n">
        <f aca="false">(C60+C63)</f>
        <v>8.25</v>
      </c>
      <c r="D65" s="24"/>
      <c r="E65" s="24" t="n">
        <f aca="false">(E60+E63)</f>
        <v>45.625</v>
      </c>
      <c r="F65" s="24"/>
      <c r="G65" s="24" t="n">
        <f aca="false">(G60+G63)</f>
        <v>85.5</v>
      </c>
      <c r="H65" s="24"/>
      <c r="I65" s="25" t="n">
        <f aca="false">(I60+I63)</f>
        <v>60.625</v>
      </c>
      <c r="J65" s="25"/>
    </row>
    <row r="66" customFormat="false" ht="12.75" hidden="false" customHeight="false" outlineLevel="0" collapsed="false">
      <c r="A66" s="26" t="s">
        <v>97</v>
      </c>
      <c r="B66" s="26"/>
      <c r="C66" s="24" t="n">
        <f aca="false">ABS(C63-C60)</f>
        <v>4.25</v>
      </c>
      <c r="D66" s="24"/>
      <c r="E66" s="24" t="n">
        <f aca="false">ABS(E63-E60)</f>
        <v>14.375</v>
      </c>
      <c r="F66" s="24"/>
      <c r="G66" s="24" t="n">
        <f aca="false">ABS(G63-G60)</f>
        <v>10.5</v>
      </c>
      <c r="H66" s="24"/>
      <c r="I66" s="25" t="n">
        <f aca="false">ABS(I63-I60)</f>
        <v>20.625</v>
      </c>
      <c r="J66" s="25"/>
    </row>
    <row r="67" customFormat="false" ht="12.75" hidden="false" customHeight="false" outlineLevel="0" collapsed="false">
      <c r="A67" s="26" t="s">
        <v>98</v>
      </c>
      <c r="B67" s="26"/>
      <c r="C67" s="24" t="n">
        <f aca="false">1-C66/C65</f>
        <v>0.484848484848485</v>
      </c>
      <c r="D67" s="24"/>
      <c r="E67" s="24" t="n">
        <f aca="false">1-E66/E65</f>
        <v>0.684931506849315</v>
      </c>
      <c r="F67" s="24"/>
      <c r="G67" s="24" t="n">
        <f aca="false">1-G66/G65</f>
        <v>0.87719298245614</v>
      </c>
      <c r="H67" s="24"/>
      <c r="I67" s="25" t="n">
        <f aca="false">1-I66/I65</f>
        <v>0.65979381443299</v>
      </c>
      <c r="J67" s="25"/>
    </row>
    <row r="68" customFormat="false" ht="12.75" hidden="false" customHeight="false" outlineLevel="0" collapsed="false">
      <c r="A68" s="20"/>
      <c r="C68" s="30"/>
      <c r="D68" s="31"/>
      <c r="E68" s="30"/>
      <c r="F68" s="31"/>
      <c r="G68" s="30"/>
      <c r="H68" s="31"/>
      <c r="I68" s="30"/>
      <c r="J68" s="32"/>
    </row>
    <row r="69" customFormat="false" ht="12.75" hidden="false" customHeight="false" outlineLevel="0" collapsed="false">
      <c r="A69" s="33" t="s">
        <v>99</v>
      </c>
      <c r="B69" s="33"/>
      <c r="C69" s="24" t="n">
        <f aca="false">SUM(D4:D50)</f>
        <v>4</v>
      </c>
      <c r="D69" s="24"/>
      <c r="E69" s="24" t="n">
        <f aca="false">SUM(F4:F50)</f>
        <v>22</v>
      </c>
      <c r="F69" s="24"/>
      <c r="G69" s="24" t="n">
        <f aca="false">SUM(H4:H50)</f>
        <v>54</v>
      </c>
      <c r="H69" s="24"/>
      <c r="I69" s="25" t="n">
        <f aca="false">SUM(J4:J50)</f>
        <v>61</v>
      </c>
      <c r="J69" s="25"/>
    </row>
    <row r="70" customFormat="false" ht="12.75" hidden="false" customHeight="false" outlineLevel="0" collapsed="false">
      <c r="A70" s="33" t="s">
        <v>100</v>
      </c>
      <c r="B70" s="33"/>
      <c r="C70" s="24" t="n">
        <f aca="false">C69*C67</f>
        <v>1.93939393939394</v>
      </c>
      <c r="D70" s="24"/>
      <c r="E70" s="24" t="n">
        <f aca="false">E69*E67</f>
        <v>15.0684931506849</v>
      </c>
      <c r="F70" s="24"/>
      <c r="G70" s="24" t="n">
        <f aca="false">G69*G67</f>
        <v>47.3684210526316</v>
      </c>
      <c r="H70" s="24"/>
      <c r="I70" s="25" t="n">
        <f aca="false">I69*I67</f>
        <v>40.2474226804124</v>
      </c>
      <c r="J70" s="25"/>
    </row>
    <row r="71" customFormat="false" ht="12.75" hidden="false" customHeight="false" outlineLevel="0" collapsed="false">
      <c r="A71" s="28"/>
      <c r="C71" s="16"/>
      <c r="E71" s="16"/>
      <c r="G71" s="16"/>
      <c r="I71" s="16"/>
      <c r="J71" s="27"/>
    </row>
    <row r="72" customFormat="false" ht="12.75" hidden="false" customHeight="true" outlineLevel="0" collapsed="false">
      <c r="A72" s="34" t="s">
        <v>101</v>
      </c>
      <c r="B72" s="34"/>
      <c r="C72" s="35" t="n">
        <f aca="false">SUM(C70:I70)</f>
        <v>104.623730823123</v>
      </c>
      <c r="D72" s="35"/>
      <c r="E72" s="35"/>
      <c r="F72" s="35"/>
      <c r="G72" s="35"/>
      <c r="H72" s="35"/>
      <c r="I72" s="35"/>
      <c r="J72" s="35"/>
    </row>
  </sheetData>
  <mergeCells count="61">
    <mergeCell ref="A1:A2"/>
    <mergeCell ref="B1:B2"/>
    <mergeCell ref="C1:J1"/>
    <mergeCell ref="A46:B46"/>
    <mergeCell ref="A53:B53"/>
    <mergeCell ref="C53:D53"/>
    <mergeCell ref="E53:F53"/>
    <mergeCell ref="G53:H53"/>
    <mergeCell ref="I53:J53"/>
    <mergeCell ref="A54:B54"/>
    <mergeCell ref="C54:D54"/>
    <mergeCell ref="E54:F54"/>
    <mergeCell ref="G54:H54"/>
    <mergeCell ref="I54:J54"/>
    <mergeCell ref="A57:J57"/>
    <mergeCell ref="C58:J58"/>
    <mergeCell ref="C59:D59"/>
    <mergeCell ref="E59:F59"/>
    <mergeCell ref="G59:H59"/>
    <mergeCell ref="I59:J59"/>
    <mergeCell ref="A60:B60"/>
    <mergeCell ref="C60:D60"/>
    <mergeCell ref="E60:F60"/>
    <mergeCell ref="G60:H60"/>
    <mergeCell ref="I60:J60"/>
    <mergeCell ref="A61:B61"/>
    <mergeCell ref="C62:D62"/>
    <mergeCell ref="E62:F62"/>
    <mergeCell ref="G62:H62"/>
    <mergeCell ref="I62:J62"/>
    <mergeCell ref="C63:D63"/>
    <mergeCell ref="E63:F63"/>
    <mergeCell ref="G63:H63"/>
    <mergeCell ref="I63:J63"/>
    <mergeCell ref="A65:B65"/>
    <mergeCell ref="C65:D65"/>
    <mergeCell ref="E65:F65"/>
    <mergeCell ref="G65:H65"/>
    <mergeCell ref="I65:J65"/>
    <mergeCell ref="A66:B66"/>
    <mergeCell ref="C66:D66"/>
    <mergeCell ref="E66:F66"/>
    <mergeCell ref="G66:H66"/>
    <mergeCell ref="I66:J66"/>
    <mergeCell ref="A67:B67"/>
    <mergeCell ref="C67:D67"/>
    <mergeCell ref="E67:F67"/>
    <mergeCell ref="G67:H67"/>
    <mergeCell ref="I67:J67"/>
    <mergeCell ref="A69:B69"/>
    <mergeCell ref="C69:D69"/>
    <mergeCell ref="E69:F69"/>
    <mergeCell ref="G69:H69"/>
    <mergeCell ref="I69:J69"/>
    <mergeCell ref="A70:B70"/>
    <mergeCell ref="C70:D70"/>
    <mergeCell ref="E70:F70"/>
    <mergeCell ref="G70:H70"/>
    <mergeCell ref="I70:J70"/>
    <mergeCell ref="A72:B72"/>
    <mergeCell ref="C72:J72"/>
  </mergeCells>
  <dataValidations count="1">
    <dataValidation allowBlank="true" errorStyle="stop" operator="equal" showDropDown="false" showErrorMessage="true" showInputMessage="false" sqref="C4 E4 G4 I4 C7:C11 E7:E11 G7:G11 I7:I11 C14:C16 E14:E16 G14:G16 I14:I16 C19:C22 E19:E22 G19:G22 I19:I22 C25:C29 E25:E29 G25:G29 I25:I29 C32 E32 G32 I32 C35:C39 E35:E39 G35:G39 I35:I39 C42:C45 E42:E45 G42:G45 I42:I45 C48:C51 E48:E51 G48:G51 I48:I51" type="list">
      <formula1>'Classifications (Reference Only'!$B$2:$B$8</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5</TotalTime>
  <Application>LibreOffice/7.1.3.2$Windows_X86_64 LibreOffice_project/47f78053abe362b9384784d31a6e56f8511eb1c1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2024-07-28T18:35:36Z</dcterms:created>
  <dc:creator/>
  <dc:description/>
  <dc:language>en-US</dc:language>
  <cp:lastModifiedBy/>
  <dcterms:modified xsi:type="dcterms:W3CDTF">2024-07-28T14:41:59Z</dcterms:modified>
  <cp:revision>40</cp:revision>
  <dc:subject/>
  <dc:title/>
</cp:coreProperties>
</file>

<file path=docProps/custom.xml><?xml version="1.0" encoding="utf-8"?>
<Properties xmlns="http://schemas.openxmlformats.org/officeDocument/2006/custom-properties" xmlns:vt="http://schemas.openxmlformats.org/officeDocument/2006/docPropsVTypes"/>
</file>