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Program Files (x86)\Steam\steamapps\common\AoE2DE\resources\_common\random-map-scripts\CHEM-Random-Map-Scripts\Workshop_welcometorapture\"/>
    </mc:Choice>
  </mc:AlternateContent>
  <xr:revisionPtr revIDLastSave="0" documentId="13_ncr:1_{9C6886BE-EA47-4C0D-8B78-17BBEECC5AC8}" xr6:coauthVersionLast="47" xr6:coauthVersionMax="47" xr10:uidLastSave="{00000000-0000-0000-0000-000000000000}"/>
  <bookViews>
    <workbookView xWindow="28680" yWindow="-120" windowWidth="29040" windowHeight="15840" tabRatio="500" activeTab="1" xr2:uid="{00000000-000D-0000-FFFF-FFFF00000000}"/>
  </bookViews>
  <sheets>
    <sheet name="Classifications (Reference Only" sheetId="1" r:id="rId1"/>
    <sheet name="Competitivity Worksheet (Change" sheetId="2" r:id="rId2"/>
    <sheet name="Sample Arena Evaluation June 20" sheetId="4" r:id="rId3"/>
    <sheet name="Sample Arabia Evaluation June 2" sheetId="3" r:id="rId4"/>
    <sheet name="Sample Nomad Evaluation June 20"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3" i="5" l="1"/>
  <c r="C66" i="5" s="1"/>
  <c r="C67" i="5" s="1"/>
  <c r="I62" i="5"/>
  <c r="I63" i="5" s="1"/>
  <c r="I66" i="5" s="1"/>
  <c r="G62" i="5"/>
  <c r="G63" i="5" s="1"/>
  <c r="G66" i="5" s="1"/>
  <c r="E62" i="5"/>
  <c r="E63" i="5" s="1"/>
  <c r="E66" i="5" s="1"/>
  <c r="C62" i="5"/>
  <c r="I60" i="5"/>
  <c r="I65" i="5" s="1"/>
  <c r="G60" i="5"/>
  <c r="G65" i="5" s="1"/>
  <c r="E60" i="5"/>
  <c r="E65" i="5" s="1"/>
  <c r="C60" i="5"/>
  <c r="C65" i="5" s="1"/>
  <c r="J51" i="5"/>
  <c r="H51" i="5"/>
  <c r="F51" i="5"/>
  <c r="D51" i="5"/>
  <c r="J50" i="5"/>
  <c r="H50" i="5"/>
  <c r="F50" i="5"/>
  <c r="D50" i="5"/>
  <c r="J49" i="5"/>
  <c r="H49" i="5"/>
  <c r="F49" i="5"/>
  <c r="D49" i="5"/>
  <c r="J48" i="5"/>
  <c r="H48" i="5"/>
  <c r="F48" i="5"/>
  <c r="D48" i="5"/>
  <c r="J44" i="5"/>
  <c r="H44" i="5"/>
  <c r="F44" i="5"/>
  <c r="D44" i="5"/>
  <c r="J43" i="5"/>
  <c r="H43" i="5"/>
  <c r="F43" i="5"/>
  <c r="D43" i="5"/>
  <c r="J42" i="5"/>
  <c r="H42" i="5"/>
  <c r="F42" i="5"/>
  <c r="D42" i="5"/>
  <c r="J39" i="5"/>
  <c r="H39" i="5"/>
  <c r="F39" i="5"/>
  <c r="D39" i="5"/>
  <c r="J38" i="5"/>
  <c r="H38" i="5"/>
  <c r="F38" i="5"/>
  <c r="D38" i="5"/>
  <c r="J37" i="5"/>
  <c r="H37" i="5"/>
  <c r="F37" i="5"/>
  <c r="D37" i="5"/>
  <c r="J36" i="5"/>
  <c r="H36" i="5"/>
  <c r="F36" i="5"/>
  <c r="D36" i="5"/>
  <c r="J35" i="5"/>
  <c r="H35" i="5"/>
  <c r="F35" i="5"/>
  <c r="D35" i="5"/>
  <c r="J32" i="5"/>
  <c r="H32" i="5"/>
  <c r="F32" i="5"/>
  <c r="D32" i="5"/>
  <c r="J29" i="5"/>
  <c r="H29" i="5"/>
  <c r="F29" i="5"/>
  <c r="D29" i="5"/>
  <c r="J28" i="5"/>
  <c r="H28" i="5"/>
  <c r="F28" i="5"/>
  <c r="D28" i="5"/>
  <c r="J27" i="5"/>
  <c r="H27" i="5"/>
  <c r="F27" i="5"/>
  <c r="D27" i="5"/>
  <c r="J26" i="5"/>
  <c r="H26" i="5"/>
  <c r="F26" i="5"/>
  <c r="D26" i="5"/>
  <c r="J25" i="5"/>
  <c r="H25" i="5"/>
  <c r="F25" i="5"/>
  <c r="D25" i="5"/>
  <c r="J22" i="5"/>
  <c r="H22" i="5"/>
  <c r="F22" i="5"/>
  <c r="D22" i="5"/>
  <c r="J21" i="5"/>
  <c r="H21" i="5"/>
  <c r="F21" i="5"/>
  <c r="D21" i="5"/>
  <c r="J20" i="5"/>
  <c r="H20" i="5"/>
  <c r="F20" i="5"/>
  <c r="D20" i="5"/>
  <c r="J19" i="5"/>
  <c r="H19" i="5"/>
  <c r="F19" i="5"/>
  <c r="D19" i="5"/>
  <c r="J16" i="5"/>
  <c r="H16" i="5"/>
  <c r="F16" i="5"/>
  <c r="D16" i="5"/>
  <c r="J15" i="5"/>
  <c r="H15" i="5"/>
  <c r="F15" i="5"/>
  <c r="D15" i="5"/>
  <c r="J14" i="5"/>
  <c r="H14" i="5"/>
  <c r="F14" i="5"/>
  <c r="D14" i="5"/>
  <c r="J11" i="5"/>
  <c r="H11" i="5"/>
  <c r="F11" i="5"/>
  <c r="D11" i="5"/>
  <c r="J10" i="5"/>
  <c r="H10" i="5"/>
  <c r="F10" i="5"/>
  <c r="D10" i="5"/>
  <c r="J9" i="5"/>
  <c r="H9" i="5"/>
  <c r="F9" i="5"/>
  <c r="D9" i="5"/>
  <c r="J8" i="5"/>
  <c r="H8" i="5"/>
  <c r="F8" i="5"/>
  <c r="D8" i="5"/>
  <c r="J7" i="5"/>
  <c r="H7" i="5"/>
  <c r="F7" i="5"/>
  <c r="D7" i="5"/>
  <c r="J4" i="5"/>
  <c r="I69" i="5" s="1"/>
  <c r="H4" i="5"/>
  <c r="G69" i="5" s="1"/>
  <c r="F4" i="5"/>
  <c r="E69" i="5" s="1"/>
  <c r="D4" i="5"/>
  <c r="C69" i="5" s="1"/>
  <c r="I62" i="4"/>
  <c r="G62" i="4"/>
  <c r="E62" i="4"/>
  <c r="C62" i="4"/>
  <c r="I60" i="4"/>
  <c r="G60" i="4"/>
  <c r="E60" i="4"/>
  <c r="C60" i="4"/>
  <c r="J51" i="4"/>
  <c r="H51" i="4"/>
  <c r="F51" i="4"/>
  <c r="D51" i="4"/>
  <c r="J50" i="4"/>
  <c r="H50" i="4"/>
  <c r="F50" i="4"/>
  <c r="D50" i="4"/>
  <c r="J49" i="4"/>
  <c r="H49" i="4"/>
  <c r="F49" i="4"/>
  <c r="D49" i="4"/>
  <c r="J48" i="4"/>
  <c r="H48" i="4"/>
  <c r="F48" i="4"/>
  <c r="D48" i="4"/>
  <c r="J44" i="4"/>
  <c r="H44" i="4"/>
  <c r="F44" i="4"/>
  <c r="D44" i="4"/>
  <c r="J43" i="4"/>
  <c r="H43" i="4"/>
  <c r="F43" i="4"/>
  <c r="D43" i="4"/>
  <c r="J42" i="4"/>
  <c r="H42" i="4"/>
  <c r="F42" i="4"/>
  <c r="D42" i="4"/>
  <c r="J39" i="4"/>
  <c r="H39" i="4"/>
  <c r="F39" i="4"/>
  <c r="D39" i="4"/>
  <c r="J38" i="4"/>
  <c r="H38" i="4"/>
  <c r="F38" i="4"/>
  <c r="D38" i="4"/>
  <c r="J37" i="4"/>
  <c r="H37" i="4"/>
  <c r="F37" i="4"/>
  <c r="D37" i="4"/>
  <c r="J36" i="4"/>
  <c r="H36" i="4"/>
  <c r="F36" i="4"/>
  <c r="D36" i="4"/>
  <c r="J35" i="4"/>
  <c r="H35" i="4"/>
  <c r="F35" i="4"/>
  <c r="D35" i="4"/>
  <c r="J32" i="4"/>
  <c r="H32" i="4"/>
  <c r="F32" i="4"/>
  <c r="D32" i="4"/>
  <c r="J29" i="4"/>
  <c r="H29" i="4"/>
  <c r="F29" i="4"/>
  <c r="D29" i="4"/>
  <c r="J28" i="4"/>
  <c r="H28" i="4"/>
  <c r="F28" i="4"/>
  <c r="D28" i="4"/>
  <c r="J27" i="4"/>
  <c r="H27" i="4"/>
  <c r="F27" i="4"/>
  <c r="D27" i="4"/>
  <c r="J26" i="4"/>
  <c r="H26" i="4"/>
  <c r="F26" i="4"/>
  <c r="D26" i="4"/>
  <c r="J25" i="4"/>
  <c r="H25" i="4"/>
  <c r="F25" i="4"/>
  <c r="D25" i="4"/>
  <c r="J22" i="4"/>
  <c r="H22" i="4"/>
  <c r="F22" i="4"/>
  <c r="D22" i="4"/>
  <c r="J21" i="4"/>
  <c r="H21" i="4"/>
  <c r="F21" i="4"/>
  <c r="D21" i="4"/>
  <c r="J20" i="4"/>
  <c r="H20" i="4"/>
  <c r="F20" i="4"/>
  <c r="D20" i="4"/>
  <c r="J19" i="4"/>
  <c r="H19" i="4"/>
  <c r="F19" i="4"/>
  <c r="D19" i="4"/>
  <c r="J16" i="4"/>
  <c r="H16" i="4"/>
  <c r="F16" i="4"/>
  <c r="D16" i="4"/>
  <c r="J15" i="4"/>
  <c r="H15" i="4"/>
  <c r="F15" i="4"/>
  <c r="D15" i="4"/>
  <c r="J14" i="4"/>
  <c r="H14" i="4"/>
  <c r="F14" i="4"/>
  <c r="D14" i="4"/>
  <c r="J11" i="4"/>
  <c r="H11" i="4"/>
  <c r="F11" i="4"/>
  <c r="D11" i="4"/>
  <c r="J10" i="4"/>
  <c r="H10" i="4"/>
  <c r="F10" i="4"/>
  <c r="D10" i="4"/>
  <c r="J9" i="4"/>
  <c r="H9" i="4"/>
  <c r="F9" i="4"/>
  <c r="D9" i="4"/>
  <c r="J8" i="4"/>
  <c r="H8" i="4"/>
  <c r="F8" i="4"/>
  <c r="D8" i="4"/>
  <c r="J7" i="4"/>
  <c r="I69" i="4" s="1"/>
  <c r="H7" i="4"/>
  <c r="F7" i="4"/>
  <c r="D7" i="4"/>
  <c r="J4" i="4"/>
  <c r="H4" i="4"/>
  <c r="F4" i="4"/>
  <c r="E69" i="4" s="1"/>
  <c r="D4" i="4"/>
  <c r="C69" i="4" s="1"/>
  <c r="I62" i="3"/>
  <c r="G63" i="3" s="1"/>
  <c r="G66" i="3" s="1"/>
  <c r="G62" i="3"/>
  <c r="E63" i="3" s="1"/>
  <c r="E66" i="3" s="1"/>
  <c r="E62" i="3"/>
  <c r="C62" i="3"/>
  <c r="I60" i="3"/>
  <c r="G60" i="3"/>
  <c r="G65" i="3" s="1"/>
  <c r="E60" i="3"/>
  <c r="E65" i="3" s="1"/>
  <c r="C60" i="3"/>
  <c r="J51" i="3"/>
  <c r="H51" i="3"/>
  <c r="F51" i="3"/>
  <c r="D51" i="3"/>
  <c r="J50" i="3"/>
  <c r="H50" i="3"/>
  <c r="F50" i="3"/>
  <c r="D50" i="3"/>
  <c r="J49" i="3"/>
  <c r="H49" i="3"/>
  <c r="F49" i="3"/>
  <c r="D49" i="3"/>
  <c r="J48" i="3"/>
  <c r="H48" i="3"/>
  <c r="F48" i="3"/>
  <c r="D48" i="3"/>
  <c r="J44" i="3"/>
  <c r="H44" i="3"/>
  <c r="F44" i="3"/>
  <c r="D44" i="3"/>
  <c r="J43" i="3"/>
  <c r="H43" i="3"/>
  <c r="F43" i="3"/>
  <c r="D43" i="3"/>
  <c r="J42" i="3"/>
  <c r="H42" i="3"/>
  <c r="F42" i="3"/>
  <c r="D42" i="3"/>
  <c r="J39" i="3"/>
  <c r="H39" i="3"/>
  <c r="F39" i="3"/>
  <c r="D39" i="3"/>
  <c r="J38" i="3"/>
  <c r="H38" i="3"/>
  <c r="F38" i="3"/>
  <c r="D38" i="3"/>
  <c r="J37" i="3"/>
  <c r="H37" i="3"/>
  <c r="F37" i="3"/>
  <c r="D37" i="3"/>
  <c r="J36" i="3"/>
  <c r="H36" i="3"/>
  <c r="F36" i="3"/>
  <c r="D36" i="3"/>
  <c r="J35" i="3"/>
  <c r="H35" i="3"/>
  <c r="F35" i="3"/>
  <c r="D35" i="3"/>
  <c r="J32" i="3"/>
  <c r="H32" i="3"/>
  <c r="F32" i="3"/>
  <c r="D32" i="3"/>
  <c r="J29" i="3"/>
  <c r="H29" i="3"/>
  <c r="F29" i="3"/>
  <c r="D29" i="3"/>
  <c r="J28" i="3"/>
  <c r="H28" i="3"/>
  <c r="F28" i="3"/>
  <c r="D28" i="3"/>
  <c r="J27" i="3"/>
  <c r="H27" i="3"/>
  <c r="F27" i="3"/>
  <c r="D27" i="3"/>
  <c r="J26" i="3"/>
  <c r="H26" i="3"/>
  <c r="F26" i="3"/>
  <c r="D26" i="3"/>
  <c r="J25" i="3"/>
  <c r="H25" i="3"/>
  <c r="F25" i="3"/>
  <c r="D25" i="3"/>
  <c r="J22" i="3"/>
  <c r="H22" i="3"/>
  <c r="F22" i="3"/>
  <c r="D22" i="3"/>
  <c r="J21" i="3"/>
  <c r="H21" i="3"/>
  <c r="F21" i="3"/>
  <c r="D21" i="3"/>
  <c r="J20" i="3"/>
  <c r="H20" i="3"/>
  <c r="F20" i="3"/>
  <c r="D20" i="3"/>
  <c r="J19" i="3"/>
  <c r="H19" i="3"/>
  <c r="F19" i="3"/>
  <c r="D19" i="3"/>
  <c r="J16" i="3"/>
  <c r="H16" i="3"/>
  <c r="F16" i="3"/>
  <c r="D16" i="3"/>
  <c r="J15" i="3"/>
  <c r="H15" i="3"/>
  <c r="F15" i="3"/>
  <c r="D15" i="3"/>
  <c r="J14" i="3"/>
  <c r="H14" i="3"/>
  <c r="F14" i="3"/>
  <c r="D14" i="3"/>
  <c r="J11" i="3"/>
  <c r="H11" i="3"/>
  <c r="F11" i="3"/>
  <c r="D11" i="3"/>
  <c r="J10" i="3"/>
  <c r="H10" i="3"/>
  <c r="F10" i="3"/>
  <c r="D10" i="3"/>
  <c r="J9" i="3"/>
  <c r="H9" i="3"/>
  <c r="F9" i="3"/>
  <c r="D9" i="3"/>
  <c r="J8" i="3"/>
  <c r="H8" i="3"/>
  <c r="F8" i="3"/>
  <c r="D8" i="3"/>
  <c r="J7" i="3"/>
  <c r="H7" i="3"/>
  <c r="G69" i="3" s="1"/>
  <c r="F7" i="3"/>
  <c r="E69" i="3" s="1"/>
  <c r="D7" i="3"/>
  <c r="C69" i="3" s="1"/>
  <c r="J4" i="3"/>
  <c r="I69" i="3" s="1"/>
  <c r="H4" i="3"/>
  <c r="F4" i="3"/>
  <c r="D4" i="3"/>
  <c r="I62" i="2"/>
  <c r="G62" i="2"/>
  <c r="E62" i="2"/>
  <c r="C62" i="2"/>
  <c r="I60" i="2"/>
  <c r="G60" i="2"/>
  <c r="E60" i="2"/>
  <c r="C60" i="2"/>
  <c r="J51" i="2"/>
  <c r="H51" i="2"/>
  <c r="F51" i="2"/>
  <c r="D51" i="2"/>
  <c r="J50" i="2"/>
  <c r="H50" i="2"/>
  <c r="F50" i="2"/>
  <c r="D50" i="2"/>
  <c r="J49" i="2"/>
  <c r="H49" i="2"/>
  <c r="F49" i="2"/>
  <c r="D49" i="2"/>
  <c r="J48" i="2"/>
  <c r="H48" i="2"/>
  <c r="F48" i="2"/>
  <c r="D48" i="2"/>
  <c r="J44" i="2"/>
  <c r="H44" i="2"/>
  <c r="F44" i="2"/>
  <c r="D44" i="2"/>
  <c r="J43" i="2"/>
  <c r="H43" i="2"/>
  <c r="F43" i="2"/>
  <c r="D43" i="2"/>
  <c r="J42" i="2"/>
  <c r="H42" i="2"/>
  <c r="F42" i="2"/>
  <c r="D42" i="2"/>
  <c r="J39" i="2"/>
  <c r="H39" i="2"/>
  <c r="F39" i="2"/>
  <c r="D39" i="2"/>
  <c r="J38" i="2"/>
  <c r="H38" i="2"/>
  <c r="F38" i="2"/>
  <c r="D38" i="2"/>
  <c r="J37" i="2"/>
  <c r="H37" i="2"/>
  <c r="F37" i="2"/>
  <c r="D37" i="2"/>
  <c r="J36" i="2"/>
  <c r="H36" i="2"/>
  <c r="F36" i="2"/>
  <c r="D36" i="2"/>
  <c r="J35" i="2"/>
  <c r="H35" i="2"/>
  <c r="F35" i="2"/>
  <c r="D35" i="2"/>
  <c r="J32" i="2"/>
  <c r="H32" i="2"/>
  <c r="F32" i="2"/>
  <c r="D32" i="2"/>
  <c r="J29" i="2"/>
  <c r="H29" i="2"/>
  <c r="F29" i="2"/>
  <c r="D29" i="2"/>
  <c r="J28" i="2"/>
  <c r="H28" i="2"/>
  <c r="F28" i="2"/>
  <c r="D28" i="2"/>
  <c r="J27" i="2"/>
  <c r="H27" i="2"/>
  <c r="F27" i="2"/>
  <c r="D27" i="2"/>
  <c r="J26" i="2"/>
  <c r="H26" i="2"/>
  <c r="F26" i="2"/>
  <c r="D26" i="2"/>
  <c r="J25" i="2"/>
  <c r="H25" i="2"/>
  <c r="F25" i="2"/>
  <c r="D25" i="2"/>
  <c r="J22" i="2"/>
  <c r="H22" i="2"/>
  <c r="F22" i="2"/>
  <c r="D22" i="2"/>
  <c r="J21" i="2"/>
  <c r="H21" i="2"/>
  <c r="F21" i="2"/>
  <c r="D21" i="2"/>
  <c r="J20" i="2"/>
  <c r="H20" i="2"/>
  <c r="F20" i="2"/>
  <c r="D20" i="2"/>
  <c r="J19" i="2"/>
  <c r="H19" i="2"/>
  <c r="F19" i="2"/>
  <c r="D19" i="2"/>
  <c r="J16" i="2"/>
  <c r="H16" i="2"/>
  <c r="F16" i="2"/>
  <c r="D16" i="2"/>
  <c r="J15" i="2"/>
  <c r="H15" i="2"/>
  <c r="F15" i="2"/>
  <c r="D15" i="2"/>
  <c r="J14" i="2"/>
  <c r="H14" i="2"/>
  <c r="F14" i="2"/>
  <c r="D14" i="2"/>
  <c r="J11" i="2"/>
  <c r="H11" i="2"/>
  <c r="F11" i="2"/>
  <c r="D11" i="2"/>
  <c r="J10" i="2"/>
  <c r="H10" i="2"/>
  <c r="F10" i="2"/>
  <c r="D10" i="2"/>
  <c r="J9" i="2"/>
  <c r="H9" i="2"/>
  <c r="F9" i="2"/>
  <c r="D9" i="2"/>
  <c r="J8" i="2"/>
  <c r="H8" i="2"/>
  <c r="F8" i="2"/>
  <c r="D8" i="2"/>
  <c r="J7" i="2"/>
  <c r="H7" i="2"/>
  <c r="F7" i="2"/>
  <c r="D7" i="2"/>
  <c r="J4" i="2"/>
  <c r="H4" i="2"/>
  <c r="F4" i="2"/>
  <c r="D4" i="2"/>
  <c r="I63" i="4" l="1"/>
  <c r="I66" i="4" s="1"/>
  <c r="G69" i="4"/>
  <c r="C63" i="4"/>
  <c r="I69" i="2"/>
  <c r="G69" i="2"/>
  <c r="E69" i="2"/>
  <c r="C69" i="2"/>
  <c r="C63" i="2"/>
  <c r="C66" i="2" s="1"/>
  <c r="E63" i="2"/>
  <c r="E66" i="2" s="1"/>
  <c r="I63" i="2"/>
  <c r="I66" i="2" s="1"/>
  <c r="G63" i="2"/>
  <c r="G66" i="2" s="1"/>
  <c r="C65" i="3"/>
  <c r="C70" i="5"/>
  <c r="E70" i="5"/>
  <c r="E67" i="5"/>
  <c r="E67" i="3"/>
  <c r="G67" i="5"/>
  <c r="G70" i="5" s="1"/>
  <c r="C65" i="4"/>
  <c r="C66" i="4"/>
  <c r="C67" i="4" s="1"/>
  <c r="C70" i="4" s="1"/>
  <c r="E70" i="3"/>
  <c r="G67" i="3"/>
  <c r="G70" i="3" s="1"/>
  <c r="I70" i="5"/>
  <c r="I67" i="5"/>
  <c r="I63" i="3"/>
  <c r="E63" i="4"/>
  <c r="G63" i="4"/>
  <c r="G66" i="4" s="1"/>
  <c r="C63" i="3"/>
  <c r="C66" i="3" s="1"/>
  <c r="I65" i="4" l="1"/>
  <c r="I67" i="4" s="1"/>
  <c r="I70" i="4" s="1"/>
  <c r="I65" i="2"/>
  <c r="I67" i="2" s="1"/>
  <c r="I70" i="2" s="1"/>
  <c r="E65" i="2"/>
  <c r="E67" i="2" s="1"/>
  <c r="E70" i="2" s="1"/>
  <c r="C65" i="2"/>
  <c r="C67" i="2" s="1"/>
  <c r="C70" i="2" s="1"/>
  <c r="G65" i="2"/>
  <c r="G67" i="2" s="1"/>
  <c r="G70" i="2" s="1"/>
  <c r="G65" i="4"/>
  <c r="G67" i="4" s="1"/>
  <c r="G70" i="4" s="1"/>
  <c r="C67" i="3"/>
  <c r="C70" i="3" s="1"/>
  <c r="E65" i="4"/>
  <c r="E66" i="4"/>
  <c r="C72" i="5"/>
  <c r="I65" i="3"/>
  <c r="I66" i="3"/>
  <c r="I67" i="3" s="1"/>
  <c r="I70" i="3" s="1"/>
  <c r="E67" i="4" l="1"/>
  <c r="E70" i="4" s="1"/>
  <c r="C72" i="4" s="1"/>
  <c r="C72" i="2"/>
  <c r="C72" i="3"/>
</calcChain>
</file>

<file path=xl/sharedStrings.xml><?xml version="1.0" encoding="utf-8"?>
<sst xmlns="http://schemas.openxmlformats.org/spreadsheetml/2006/main" count="846" uniqueCount="102">
  <si>
    <t>Number</t>
  </si>
  <si>
    <t>Key Word</t>
  </si>
  <si>
    <t>Score</t>
  </si>
  <si>
    <t>Description</t>
  </si>
  <si>
    <t>Impossible</t>
  </si>
  <si>
    <t>The random map is designed with terrains/blocking objects, etc. that make the creation of this unit physically impossible for players even if they wanted to.</t>
  </si>
  <si>
    <t>Implausible</t>
  </si>
  <si>
    <t>The random map is designed such that strategic reliance on this unit is counterproductive, and there is no conceivable situation in which the unit may be used effectively and attempting to do so would give an advantage to the opponent.</t>
  </si>
  <si>
    <t>Impractical</t>
  </si>
  <si>
    <t>Strategic reliance on this unit would be effective for less than 15% of map generations, ceteris paribus, assuming equal investment in counter-play from the opponent.</t>
  </si>
  <si>
    <t>Uncommon</t>
  </si>
  <si>
    <t>Strategic reliance on this unit would be effective in 15% to 35% of map generations, ceteris paribus, assuming equal investment in counter-play from the opponent.</t>
  </si>
  <si>
    <t>Common</t>
  </si>
  <si>
    <t>Strategic reliance on this unit would be effective in 36% to 64% of map generations, ceteris paribus, assuming equal investment in counter-play from the opponent.</t>
  </si>
  <si>
    <t>Prevalent</t>
  </si>
  <si>
    <t>Strategic reliance on this unit would be effective in 65% to 85% of map generations, ceteris paribus, assuming equal investment in counter-play from the opponent.</t>
  </si>
  <si>
    <t>Dominant</t>
  </si>
  <si>
    <t>Strategic reliance on this unit would be effective for more than 85% of map generations, ceteris paribus, assuming equal investment in counter-play from the opponent.</t>
  </si>
  <si>
    <t>Definitions</t>
  </si>
  <si>
    <t>Random Map</t>
  </si>
  <si>
    <t>The product of a randomly selected seed number, processed by the game engine through a text file with .rms extension, known as a “script file”. The resulting scenario contains a unique, unpredictable configuration for player setup, lands, elevations, terrains, and objects within the ranges allowed by the script. The player who best interprets this scenario will emerge victorious.</t>
  </si>
  <si>
    <t>Unit</t>
  </si>
  <si>
    <t>A controllable object, capable of being effective in combat. Could be something trained at a production building, or a ranged building constructed in close proximity to the enemy.</t>
  </si>
  <si>
    <t>Strategic Reliance</t>
  </si>
  <si>
    <t>The unit forms an important component of an army. It is able to resist damage from opponents, either through its own merits, has the speed to run away from counters, or tends to have a proximity to friendly protective units/buildings. Players tend to formulate and practice build-orders around units of “strategic reliance”.</t>
  </si>
  <si>
    <t>Effective</t>
  </si>
  <si>
    <t>Capable of one or both: 1) able to damage or destroy enemy controlled assets, including units, production facilities, economic drop-points, defensive buildings, etc. or 2) able to monitor and deny enemy resource collection. May not necessarily be able to perform these activities, but can directly force an investment in counter-play to prevent an enemy from doing damage.</t>
  </si>
  <si>
    <t>Ceteris Paribus</t>
  </si>
  <si>
    <t>The other things held equal between players: 1) Internet connectivity/lag 2) Approximate skill of opponents who make approximately the same number of mistakes, at similar points in time through the game. 3) Availability of competent civilizations through draft or random selection.</t>
  </si>
  <si>
    <t>Investment</t>
  </si>
  <si>
    <t>Time and resources spent doing something.</t>
  </si>
  <si>
    <t>Counter-play</t>
  </si>
  <si>
    <t>Creation of counter-units, defensive buildings, “quickwalls”, and garrison reactions or economic relocation to mitigate or prevent the damage done by offensive units.</t>
  </si>
  <si>
    <t>Ending Age</t>
  </si>
  <si>
    <t xml:space="preserve">The age that at least one of the players will have advanced to by the time the game ends. </t>
  </si>
  <si>
    <t>Production Building</t>
  </si>
  <si>
    <t>Unit Line/Building</t>
  </si>
  <si>
    <t>Age</t>
  </si>
  <si>
    <t>Dark</t>
  </si>
  <si>
    <t>D#</t>
  </si>
  <si>
    <t>Feudal</t>
  </si>
  <si>
    <t>F#</t>
  </si>
  <si>
    <t>Castle</t>
  </si>
  <si>
    <t>C#</t>
  </si>
  <si>
    <t>Imperial</t>
  </si>
  <si>
    <t>I#</t>
  </si>
  <si>
    <t>Town Center</t>
  </si>
  <si>
    <t>Villager</t>
  </si>
  <si>
    <t>Dock</t>
  </si>
  <si>
    <t>Galley</t>
  </si>
  <si>
    <t>Fireship</t>
  </si>
  <si>
    <t>Demolition Ship</t>
  </si>
  <si>
    <t>Cannon Galleon/Dromon</t>
  </si>
  <si>
    <t>Transport Ship</t>
  </si>
  <si>
    <t>Barracks</t>
  </si>
  <si>
    <t>Swordsman</t>
  </si>
  <si>
    <t>Spearman</t>
  </si>
  <si>
    <t>Eagle Warrior</t>
  </si>
  <si>
    <t>Archery Range</t>
  </si>
  <si>
    <t>Archer</t>
  </si>
  <si>
    <t>Skirmisher</t>
  </si>
  <si>
    <t>Cavalry/Elephant Archer</t>
  </si>
  <si>
    <t>Hand Cannoneer</t>
  </si>
  <si>
    <t>Stable</t>
  </si>
  <si>
    <t>Scout</t>
  </si>
  <si>
    <t>Knight</t>
  </si>
  <si>
    <t>Camel</t>
  </si>
  <si>
    <t>Battle Elephant</t>
  </si>
  <si>
    <t>Steppe Lancer</t>
  </si>
  <si>
    <t>Monastery</t>
  </si>
  <si>
    <t>Monk/Warrior Priest</t>
  </si>
  <si>
    <t>Siege Workshop</t>
  </si>
  <si>
    <t>Battering Ram/Siege Elephant</t>
  </si>
  <si>
    <t>Mangonel</t>
  </si>
  <si>
    <t>Scorpion</t>
  </si>
  <si>
    <t>Bombard Cannon</t>
  </si>
  <si>
    <t>Siege Tower</t>
  </si>
  <si>
    <t>Unique Unit (UU)</t>
  </si>
  <si>
    <t>Non-Castle UU</t>
  </si>
  <si>
    <t>Trebuchet</t>
  </si>
  <si>
    <t>Offensive Building</t>
  </si>
  <si>
    <t>--------------------------</t>
  </si>
  <si>
    <t>----------------------------------------------</t>
  </si>
  <si>
    <t>Town-Center Drop</t>
  </si>
  <si>
    <t>Tower</t>
  </si>
  <si>
    <t>Tower/Donjon Rush</t>
  </si>
  <si>
    <t>Castle Drop</t>
  </si>
  <si>
    <t>F. Church</t>
  </si>
  <si>
    <t>Fortified Church Push</t>
  </si>
  <si>
    <t>~</t>
  </si>
  <si>
    <t>Estimated Ending Age “Odds”</t>
  </si>
  <si>
    <t>--- REFERENCE ONLY --- DO NOT MODIFY THIS BOX ---</t>
  </si>
  <si>
    <t>Estimated Ending Age – Percentage Correction</t>
  </si>
  <si>
    <t>Possible Options by Age</t>
  </si>
  <si>
    <t>Count</t>
  </si>
  <si>
    <t>Percentage</t>
  </si>
  <si>
    <t>2 * Average Ending Percentage</t>
  </si>
  <si>
    <t>Positive Difference – Estimated vs Ideal</t>
  </si>
  <si>
    <t>R Factor</t>
  </si>
  <si>
    <t>Total Competitivity by Age:</t>
  </si>
  <si>
    <t>Age-Factored Competitivity:</t>
  </si>
  <si>
    <t>Final Competitivity: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</si>
</sst>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charset val="1"/>
    </font>
    <font>
      <b/>
      <sz val="10"/>
      <name val="Arial"/>
      <family val="2"/>
      <charset val="1"/>
    </font>
    <font>
      <sz val="10"/>
      <color rgb="FF000000"/>
      <name val="Arial"/>
      <family val="2"/>
      <charset val="1"/>
    </font>
  </fonts>
  <fills count="6">
    <fill>
      <patternFill patternType="none"/>
    </fill>
    <fill>
      <patternFill patternType="gray125"/>
    </fill>
    <fill>
      <patternFill patternType="solid">
        <fgColor rgb="FF81ACA6"/>
        <bgColor rgb="FF9999FF"/>
      </patternFill>
    </fill>
    <fill>
      <patternFill patternType="solid">
        <fgColor rgb="FFB3CAC7"/>
        <bgColor rgb="FFCCCCFF"/>
      </patternFill>
    </fill>
    <fill>
      <patternFill patternType="solid">
        <fgColor rgb="FFFFFFD7"/>
        <bgColor rgb="FFFFFDE7"/>
      </patternFill>
    </fill>
    <fill>
      <patternFill patternType="solid">
        <fgColor rgb="FFFFFDE7"/>
        <bgColor rgb="FFFFFFD7"/>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rgb="FFFAFAFA"/>
      </left>
      <right style="thin">
        <color rgb="FFFAFAFA"/>
      </right>
      <top style="thin">
        <color rgb="FFFAFAFA"/>
      </top>
      <bottom style="thin">
        <color rgb="FFFAFAFA"/>
      </bottom>
      <diagonal/>
    </border>
  </borders>
  <cellStyleXfs count="1">
    <xf numFmtId="0" fontId="0" fillId="0" borderId="0"/>
  </cellStyleXfs>
  <cellXfs count="4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0" fillId="0" borderId="1" xfId="0" applyBorder="1" applyAlignment="1">
      <alignment horizontal="justify" vertical="center" wrapText="1"/>
    </xf>
    <xf numFmtId="0" fontId="0" fillId="3" borderId="1" xfId="0" applyFill="1" applyBorder="1" applyAlignment="1">
      <alignment horizontal="justify" vertical="center" wrapText="1"/>
    </xf>
    <xf numFmtId="0" fontId="0" fillId="4" borderId="1" xfId="0" applyFill="1" applyBorder="1"/>
    <xf numFmtId="0" fontId="0" fillId="0" borderId="3" xfId="0" applyBorder="1" applyAlignment="1">
      <alignment horizontal="center" vertical="center"/>
    </xf>
    <xf numFmtId="2" fontId="0" fillId="0" borderId="0" xfId="0" applyNumberFormat="1" applyAlignment="1">
      <alignment horizontal="center" vertical="center"/>
    </xf>
    <xf numFmtId="0" fontId="0" fillId="0" borderId="4" xfId="0" applyBorder="1"/>
    <xf numFmtId="0" fontId="0" fillId="0" borderId="3" xfId="0" applyBorder="1" applyAlignment="1">
      <alignment horizontal="right" vertical="center"/>
    </xf>
    <xf numFmtId="0" fontId="0" fillId="0" borderId="0" xfId="0" applyAlignment="1">
      <alignment horizontal="right" vertical="center"/>
    </xf>
    <xf numFmtId="2" fontId="0" fillId="0" borderId="0" xfId="0" applyNumberFormat="1"/>
    <xf numFmtId="2" fontId="0" fillId="0" borderId="4" xfId="0" applyNumberFormat="1" applyBorder="1"/>
    <xf numFmtId="0" fontId="2" fillId="0" borderId="1" xfId="0" applyFont="1" applyBorder="1" applyAlignment="1">
      <alignment horizontal="center" vertical="center"/>
    </xf>
    <xf numFmtId="0" fontId="2" fillId="0" borderId="7" xfId="0" applyFont="1" applyBorder="1"/>
    <xf numFmtId="0" fontId="2" fillId="0" borderId="0" xfId="0" applyFont="1"/>
    <xf numFmtId="0" fontId="2" fillId="0" borderId="0" xfId="0" applyFont="1" applyAlignment="1">
      <alignment horizontal="center" vertical="center"/>
    </xf>
    <xf numFmtId="0" fontId="2" fillId="5" borderId="1" xfId="0" applyFont="1" applyFill="1" applyBorder="1"/>
    <xf numFmtId="0" fontId="2" fillId="4" borderId="1" xfId="0" applyFont="1" applyFill="1" applyBorder="1"/>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xf>
    <xf numFmtId="0" fontId="0" fillId="0" borderId="2" xfId="0" applyBorder="1" applyAlignment="1">
      <alignment horizontal="center" vertical="center"/>
    </xf>
    <xf numFmtId="0" fontId="1" fillId="0" borderId="4" xfId="0" applyFon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wrapText="1"/>
    </xf>
    <xf numFmtId="2" fontId="0" fillId="0" borderId="0" xfId="0" applyNumberFormat="1" applyAlignment="1">
      <alignment horizontal="center" vertical="center"/>
    </xf>
    <xf numFmtId="2" fontId="0" fillId="0" borderId="4" xfId="0" applyNumberForma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right" vertical="center"/>
    </xf>
    <xf numFmtId="0" fontId="0" fillId="0" borderId="5" xfId="0" applyBorder="1" applyAlignment="1">
      <alignment horizontal="right" vertical="center" wrapText="1"/>
    </xf>
    <xf numFmtId="2" fontId="1" fillId="0" borderId="6" xfId="0" applyNumberFormat="1" applyFont="1" applyBorder="1" applyAlignment="1">
      <alignment horizontal="center" vertical="center"/>
    </xf>
  </cellXfs>
  <cellStyles count="1">
    <cellStyle name="Standaard" xfId="0" builtinId="0"/>
  </cellStyles>
  <dxfs count="0"/>
  <tableStyles count="0" defaultTableStyle="TableStyleMedium2" defaultPivotStyle="PivotStyleLight16"/>
  <colors>
    <indexedColors>
      <rgbColor rgb="FF000000"/>
      <rgbColor rgb="FFFAFAFA"/>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DE7"/>
      <rgbColor rgb="FF99CCFF"/>
      <rgbColor rgb="FFFF99CC"/>
      <rgbColor rgb="FFCC99FF"/>
      <rgbColor rgb="FFFFCC99"/>
      <rgbColor rgb="FF3366FF"/>
      <rgbColor rgb="FF33CCCC"/>
      <rgbColor rgb="FF99CC00"/>
      <rgbColor rgb="FFFFCC00"/>
      <rgbColor rgb="FFFF9900"/>
      <rgbColor rgb="FFFF6600"/>
      <rgbColor rgb="FF666699"/>
      <rgbColor rgb="FF81AC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zoomScaleNormal="100" workbookViewId="0">
      <selection activeCell="D6" sqref="D6"/>
    </sheetView>
  </sheetViews>
  <sheetFormatPr defaultColWidth="11.5703125" defaultRowHeight="12.75" x14ac:dyDescent="0.2"/>
  <cols>
    <col min="4" max="4" width="74.5703125" customWidth="1"/>
  </cols>
  <sheetData>
    <row r="1" spans="1:4" x14ac:dyDescent="0.2">
      <c r="A1" s="5" t="s">
        <v>0</v>
      </c>
      <c r="B1" s="5" t="s">
        <v>1</v>
      </c>
      <c r="C1" s="5" t="s">
        <v>2</v>
      </c>
      <c r="D1" s="6" t="s">
        <v>3</v>
      </c>
    </row>
    <row r="2" spans="1:4" ht="25.5" x14ac:dyDescent="0.2">
      <c r="A2" s="4">
        <v>1</v>
      </c>
      <c r="B2" s="4" t="s">
        <v>4</v>
      </c>
      <c r="C2" s="4">
        <v>0</v>
      </c>
      <c r="D2" s="7" t="s">
        <v>5</v>
      </c>
    </row>
    <row r="3" spans="1:4" ht="38.25" x14ac:dyDescent="0.2">
      <c r="A3" s="3">
        <v>2</v>
      </c>
      <c r="B3" s="3" t="s">
        <v>6</v>
      </c>
      <c r="C3" s="3">
        <v>1</v>
      </c>
      <c r="D3" s="8" t="s">
        <v>7</v>
      </c>
    </row>
    <row r="4" spans="1:4" ht="25.5" x14ac:dyDescent="0.2">
      <c r="A4" s="4">
        <v>3</v>
      </c>
      <c r="B4" s="4" t="s">
        <v>8</v>
      </c>
      <c r="C4" s="4">
        <v>2</v>
      </c>
      <c r="D4" s="7" t="s">
        <v>9</v>
      </c>
    </row>
    <row r="5" spans="1:4" ht="25.5" x14ac:dyDescent="0.2">
      <c r="A5" s="3">
        <v>4</v>
      </c>
      <c r="B5" s="3" t="s">
        <v>10</v>
      </c>
      <c r="C5" s="3">
        <v>3</v>
      </c>
      <c r="D5" s="8" t="s">
        <v>11</v>
      </c>
    </row>
    <row r="6" spans="1:4" ht="25.5" x14ac:dyDescent="0.2">
      <c r="A6" s="4">
        <v>5</v>
      </c>
      <c r="B6" s="4" t="s">
        <v>12</v>
      </c>
      <c r="C6" s="4">
        <v>4</v>
      </c>
      <c r="D6" s="7" t="s">
        <v>13</v>
      </c>
    </row>
    <row r="7" spans="1:4" ht="25.5" x14ac:dyDescent="0.2">
      <c r="A7" s="3">
        <v>6</v>
      </c>
      <c r="B7" s="3" t="s">
        <v>14</v>
      </c>
      <c r="C7" s="3">
        <v>1</v>
      </c>
      <c r="D7" s="8" t="s">
        <v>15</v>
      </c>
    </row>
    <row r="8" spans="1:4" ht="38.25" x14ac:dyDescent="0.2">
      <c r="A8" s="4">
        <v>7</v>
      </c>
      <c r="B8" s="4" t="s">
        <v>16</v>
      </c>
      <c r="C8" s="4">
        <v>-2</v>
      </c>
      <c r="D8" s="7" t="s">
        <v>17</v>
      </c>
    </row>
    <row r="10" spans="1:4" x14ac:dyDescent="0.2">
      <c r="A10" s="23" t="s">
        <v>18</v>
      </c>
      <c r="B10" s="23"/>
      <c r="C10" s="23"/>
      <c r="D10" s="23"/>
    </row>
    <row r="11" spans="1:4" ht="46.35" customHeight="1" x14ac:dyDescent="0.2">
      <c r="A11" s="24" t="s">
        <v>19</v>
      </c>
      <c r="B11" s="24"/>
      <c r="C11" s="25" t="s">
        <v>20</v>
      </c>
      <c r="D11" s="25"/>
    </row>
    <row r="12" spans="1:4" ht="23.85" customHeight="1" x14ac:dyDescent="0.2">
      <c r="A12" s="26" t="s">
        <v>21</v>
      </c>
      <c r="B12" s="26"/>
      <c r="C12" s="27" t="s">
        <v>22</v>
      </c>
      <c r="D12" s="27"/>
    </row>
    <row r="13" spans="1:4" ht="35.1" customHeight="1" x14ac:dyDescent="0.2">
      <c r="A13" s="24" t="s">
        <v>23</v>
      </c>
      <c r="B13" s="24"/>
      <c r="C13" s="25" t="s">
        <v>24</v>
      </c>
      <c r="D13" s="25"/>
    </row>
    <row r="14" spans="1:4" ht="46.35" customHeight="1" x14ac:dyDescent="0.2">
      <c r="A14" s="26" t="s">
        <v>25</v>
      </c>
      <c r="B14" s="26"/>
      <c r="C14" s="27" t="s">
        <v>26</v>
      </c>
      <c r="D14" s="27"/>
    </row>
    <row r="15" spans="1:4" ht="35.1" customHeight="1" x14ac:dyDescent="0.2">
      <c r="A15" s="24" t="s">
        <v>27</v>
      </c>
      <c r="B15" s="24"/>
      <c r="C15" s="25" t="s">
        <v>28</v>
      </c>
      <c r="D15" s="25"/>
    </row>
    <row r="16" spans="1:4" ht="12.75" customHeight="1" x14ac:dyDescent="0.2">
      <c r="A16" s="26" t="s">
        <v>29</v>
      </c>
      <c r="B16" s="26"/>
      <c r="C16" s="27" t="s">
        <v>30</v>
      </c>
      <c r="D16" s="27"/>
    </row>
    <row r="17" spans="1:4" ht="23.85" customHeight="1" x14ac:dyDescent="0.2">
      <c r="A17" s="24" t="s">
        <v>31</v>
      </c>
      <c r="B17" s="24"/>
      <c r="C17" s="25" t="s">
        <v>32</v>
      </c>
      <c r="D17" s="25"/>
    </row>
    <row r="18" spans="1:4" ht="12.75" customHeight="1" x14ac:dyDescent="0.2">
      <c r="A18" s="26" t="s">
        <v>33</v>
      </c>
      <c r="B18" s="26"/>
      <c r="C18" s="28" t="s">
        <v>34</v>
      </c>
      <c r="D18" s="28"/>
    </row>
  </sheetData>
  <mergeCells count="17">
    <mergeCell ref="A16:B16"/>
    <mergeCell ref="C16:D16"/>
    <mergeCell ref="A17:B17"/>
    <mergeCell ref="C17:D17"/>
    <mergeCell ref="A18:B18"/>
    <mergeCell ref="C18:D18"/>
    <mergeCell ref="A13:B13"/>
    <mergeCell ref="C13:D13"/>
    <mergeCell ref="A14:B14"/>
    <mergeCell ref="C14:D14"/>
    <mergeCell ref="A15:B15"/>
    <mergeCell ref="C15:D15"/>
    <mergeCell ref="A10:D10"/>
    <mergeCell ref="A11:B11"/>
    <mergeCell ref="C11:D11"/>
    <mergeCell ref="A12:B12"/>
    <mergeCell ref="C12:D12"/>
  </mergeCell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2"/>
  <sheetViews>
    <sheetView tabSelected="1" topLeftCell="A40" zoomScaleNormal="100" workbookViewId="0">
      <selection activeCell="K56" sqref="K56"/>
    </sheetView>
  </sheetViews>
  <sheetFormatPr defaultColWidth="11.5703125" defaultRowHeight="12.75" x14ac:dyDescent="0.2"/>
  <cols>
    <col min="1" max="1" width="11.5703125" customWidth="1"/>
    <col min="2" max="2" width="27.85546875" bestFit="1" customWidth="1"/>
  </cols>
  <sheetData>
    <row r="1" spans="1:10" ht="12.75" customHeight="1" x14ac:dyDescent="0.2">
      <c r="A1" s="29" t="s">
        <v>35</v>
      </c>
      <c r="B1" s="30" t="s">
        <v>36</v>
      </c>
      <c r="C1" s="30" t="s">
        <v>37</v>
      </c>
      <c r="D1" s="30"/>
      <c r="E1" s="30"/>
      <c r="F1" s="30"/>
      <c r="G1" s="30"/>
      <c r="H1" s="30"/>
      <c r="I1" s="30"/>
      <c r="J1" s="30"/>
    </row>
    <row r="2" spans="1:10" x14ac:dyDescent="0.2">
      <c r="A2" s="29"/>
      <c r="B2" s="30"/>
      <c r="C2" s="2" t="s">
        <v>38</v>
      </c>
      <c r="D2" s="2" t="s">
        <v>39</v>
      </c>
      <c r="E2" s="2" t="s">
        <v>40</v>
      </c>
      <c r="F2" s="2" t="s">
        <v>41</v>
      </c>
      <c r="G2" s="2" t="s">
        <v>42</v>
      </c>
      <c r="H2" s="2" t="s">
        <v>43</v>
      </c>
      <c r="I2" s="2" t="s">
        <v>44</v>
      </c>
      <c r="J2" s="2" t="s">
        <v>45</v>
      </c>
    </row>
    <row r="3" spans="1:10" x14ac:dyDescent="0.2">
      <c r="A3" t="s">
        <v>46</v>
      </c>
    </row>
    <row r="4" spans="1:10" x14ac:dyDescent="0.2">
      <c r="B4" t="s">
        <v>47</v>
      </c>
      <c r="C4" s="9" t="s">
        <v>6</v>
      </c>
      <c r="D4" s="1">
        <f>VLOOKUP(C4,'Classifications (Reference Only'!$B$2:$C$8,2,0)</f>
        <v>1</v>
      </c>
      <c r="E4" s="9" t="s">
        <v>8</v>
      </c>
      <c r="F4" s="1">
        <f>VLOOKUP(E4,'Classifications (Reference Only'!$B$2:$C$8,2,0)</f>
        <v>2</v>
      </c>
      <c r="G4" s="9" t="s">
        <v>6</v>
      </c>
      <c r="H4" s="1">
        <f>VLOOKUP(G4,'Classifications (Reference Only'!$B$2:$C$8,2,0)</f>
        <v>1</v>
      </c>
      <c r="I4" s="9" t="s">
        <v>6</v>
      </c>
      <c r="J4" s="1">
        <f>VLOOKUP(I4,'Classifications (Reference Only'!$B$2:$C$8,2,0)</f>
        <v>1</v>
      </c>
    </row>
    <row r="5" spans="1:10" x14ac:dyDescent="0.2">
      <c r="D5" s="1"/>
      <c r="F5" s="1"/>
      <c r="H5" s="1"/>
      <c r="J5" s="1"/>
    </row>
    <row r="6" spans="1:10" x14ac:dyDescent="0.2">
      <c r="A6" t="s">
        <v>48</v>
      </c>
      <c r="D6" s="1"/>
      <c r="F6" s="1"/>
      <c r="H6" s="1"/>
      <c r="J6" s="1"/>
    </row>
    <row r="7" spans="1:10" x14ac:dyDescent="0.2">
      <c r="B7" t="s">
        <v>49</v>
      </c>
      <c r="C7" s="9" t="s">
        <v>4</v>
      </c>
      <c r="D7" s="1">
        <f>VLOOKUP(C7,'Classifications (Reference Only'!$B$2:$C$8,2,0)</f>
        <v>0</v>
      </c>
      <c r="E7" s="9" t="s">
        <v>4</v>
      </c>
      <c r="F7" s="1">
        <f>VLOOKUP(E7,'Classifications (Reference Only'!$B$2:$C$8,2,0)</f>
        <v>0</v>
      </c>
      <c r="G7" s="9" t="s">
        <v>4</v>
      </c>
      <c r="H7" s="1">
        <f>VLOOKUP(G7,'Classifications (Reference Only'!$B$2:$C$8,2,0)</f>
        <v>0</v>
      </c>
      <c r="I7" s="9" t="s">
        <v>4</v>
      </c>
      <c r="J7" s="1">
        <f>VLOOKUP(I7,'Classifications (Reference Only'!$B$2:$C$8,2,0)</f>
        <v>0</v>
      </c>
    </row>
    <row r="8" spans="1:10" x14ac:dyDescent="0.2">
      <c r="B8" t="s">
        <v>50</v>
      </c>
      <c r="C8" s="9" t="s">
        <v>4</v>
      </c>
      <c r="D8" s="1">
        <f>VLOOKUP(C8,'Classifications (Reference Only'!$B$2:$C$8,2,0)</f>
        <v>0</v>
      </c>
      <c r="E8" s="9" t="s">
        <v>4</v>
      </c>
      <c r="F8" s="1">
        <f>VLOOKUP(E8,'Classifications (Reference Only'!$B$2:$C$8,2,0)</f>
        <v>0</v>
      </c>
      <c r="G8" s="9" t="s">
        <v>4</v>
      </c>
      <c r="H8" s="1">
        <f>VLOOKUP(G8,'Classifications (Reference Only'!$B$2:$C$8,2,0)</f>
        <v>0</v>
      </c>
      <c r="I8" s="9" t="s">
        <v>4</v>
      </c>
      <c r="J8" s="1">
        <f>VLOOKUP(I8,'Classifications (Reference Only'!$B$2:$C$8,2,0)</f>
        <v>0</v>
      </c>
    </row>
    <row r="9" spans="1:10" x14ac:dyDescent="0.2">
      <c r="B9" t="s">
        <v>51</v>
      </c>
      <c r="C9" s="9" t="s">
        <v>4</v>
      </c>
      <c r="D9" s="1">
        <f>VLOOKUP(C9,'Classifications (Reference Only'!$B$2:$C$8,2,0)</f>
        <v>0</v>
      </c>
      <c r="E9" s="9" t="s">
        <v>4</v>
      </c>
      <c r="F9" s="1">
        <f>VLOOKUP(E9,'Classifications (Reference Only'!$B$2:$C$8,2,0)</f>
        <v>0</v>
      </c>
      <c r="G9" s="9" t="s">
        <v>4</v>
      </c>
      <c r="H9" s="1">
        <f>VLOOKUP(G9,'Classifications (Reference Only'!$B$2:$C$8,2,0)</f>
        <v>0</v>
      </c>
      <c r="I9" s="9" t="s">
        <v>4</v>
      </c>
      <c r="J9" s="1">
        <f>VLOOKUP(I9,'Classifications (Reference Only'!$B$2:$C$8,2,0)</f>
        <v>0</v>
      </c>
    </row>
    <row r="10" spans="1:10" x14ac:dyDescent="0.2">
      <c r="B10" t="s">
        <v>52</v>
      </c>
      <c r="C10" s="9" t="s">
        <v>4</v>
      </c>
      <c r="D10" s="1">
        <f>VLOOKUP(C10,'Classifications (Reference Only'!$B$2:$C$8,2,0)</f>
        <v>0</v>
      </c>
      <c r="E10" s="9" t="s">
        <v>4</v>
      </c>
      <c r="F10" s="1">
        <f>VLOOKUP(E10,'Classifications (Reference Only'!$B$2:$C$8,2,0)</f>
        <v>0</v>
      </c>
      <c r="G10" s="9" t="s">
        <v>4</v>
      </c>
      <c r="H10" s="1">
        <f>VLOOKUP(G10,'Classifications (Reference Only'!$B$2:$C$8,2,0)</f>
        <v>0</v>
      </c>
      <c r="I10" s="9" t="s">
        <v>4</v>
      </c>
      <c r="J10" s="1">
        <f>VLOOKUP(I10,'Classifications (Reference Only'!$B$2:$C$8,2,0)</f>
        <v>0</v>
      </c>
    </row>
    <row r="11" spans="1:10" x14ac:dyDescent="0.2">
      <c r="B11" t="s">
        <v>53</v>
      </c>
      <c r="C11" s="9" t="s">
        <v>4</v>
      </c>
      <c r="D11" s="1">
        <f>VLOOKUP(C11,'Classifications (Reference Only'!$B$2:$C$8,2,0)</f>
        <v>0</v>
      </c>
      <c r="E11" s="9" t="s">
        <v>4</v>
      </c>
      <c r="F11" s="1">
        <f>VLOOKUP(E11,'Classifications (Reference Only'!$B$2:$C$8,2,0)</f>
        <v>0</v>
      </c>
      <c r="G11" s="9" t="s">
        <v>4</v>
      </c>
      <c r="H11" s="1">
        <f>VLOOKUP(G11,'Classifications (Reference Only'!$B$2:$C$8,2,0)</f>
        <v>0</v>
      </c>
      <c r="I11" s="9" t="s">
        <v>4</v>
      </c>
      <c r="J11" s="1">
        <f>VLOOKUP(I11,'Classifications (Reference Only'!$B$2:$C$8,2,0)</f>
        <v>0</v>
      </c>
    </row>
    <row r="12" spans="1:10" x14ac:dyDescent="0.2">
      <c r="D12" s="1"/>
      <c r="F12" s="1"/>
      <c r="H12" s="1"/>
      <c r="J12" s="1"/>
    </row>
    <row r="13" spans="1:10" x14ac:dyDescent="0.2">
      <c r="A13" t="s">
        <v>54</v>
      </c>
      <c r="D13" s="1"/>
      <c r="F13" s="1"/>
      <c r="H13" s="1"/>
      <c r="J13" s="1"/>
    </row>
    <row r="14" spans="1:10" x14ac:dyDescent="0.2">
      <c r="B14" t="s">
        <v>55</v>
      </c>
      <c r="C14" s="9" t="s">
        <v>6</v>
      </c>
      <c r="D14" s="1">
        <f>VLOOKUP(C14,'Classifications (Reference Only'!$B$2:$C$8,2,0)</f>
        <v>1</v>
      </c>
      <c r="E14" s="21" t="s">
        <v>8</v>
      </c>
      <c r="F14" s="1">
        <f>VLOOKUP(E14,'Classifications (Reference Only'!$B$2:$C$8,2,0)</f>
        <v>2</v>
      </c>
      <c r="G14" s="21" t="s">
        <v>12</v>
      </c>
      <c r="H14" s="1">
        <f>VLOOKUP(G14,'Classifications (Reference Only'!$B$2:$C$8,2,0)</f>
        <v>4</v>
      </c>
      <c r="I14" s="9" t="s">
        <v>12</v>
      </c>
      <c r="J14" s="1">
        <f>VLOOKUP(I14,'Classifications (Reference Only'!$B$2:$C$8,2,0)</f>
        <v>4</v>
      </c>
    </row>
    <row r="15" spans="1:10" x14ac:dyDescent="0.2">
      <c r="B15" t="s">
        <v>56</v>
      </c>
      <c r="C15" s="9" t="s">
        <v>4</v>
      </c>
      <c r="D15" s="1">
        <f>VLOOKUP(C15,'Classifications (Reference Only'!$B$2:$C$8,2,0)</f>
        <v>0</v>
      </c>
      <c r="E15" s="21" t="s">
        <v>6</v>
      </c>
      <c r="F15" s="1">
        <f>VLOOKUP(E15,'Classifications (Reference Only'!$B$2:$C$8,2,0)</f>
        <v>1</v>
      </c>
      <c r="G15" s="21" t="s">
        <v>12</v>
      </c>
      <c r="H15" s="1">
        <f>VLOOKUP(G15,'Classifications (Reference Only'!$B$2:$C$8,2,0)</f>
        <v>4</v>
      </c>
      <c r="I15" s="9" t="s">
        <v>12</v>
      </c>
      <c r="J15" s="1">
        <f>VLOOKUP(I15,'Classifications (Reference Only'!$B$2:$C$8,2,0)</f>
        <v>4</v>
      </c>
    </row>
    <row r="16" spans="1:10" x14ac:dyDescent="0.2">
      <c r="B16" t="s">
        <v>57</v>
      </c>
      <c r="C16" s="9" t="s">
        <v>4</v>
      </c>
      <c r="D16" s="1">
        <f>VLOOKUP(C16,'Classifications (Reference Only'!$B$2:$C$8,2,0)</f>
        <v>0</v>
      </c>
      <c r="E16" s="21" t="s">
        <v>6</v>
      </c>
      <c r="F16" s="1">
        <f>VLOOKUP(E16,'Classifications (Reference Only'!$B$2:$C$8,2,0)</f>
        <v>1</v>
      </c>
      <c r="G16" s="21" t="s">
        <v>10</v>
      </c>
      <c r="H16" s="1">
        <f>VLOOKUP(G16,'Classifications (Reference Only'!$B$2:$C$8,2,0)</f>
        <v>3</v>
      </c>
      <c r="I16" s="9" t="s">
        <v>10</v>
      </c>
      <c r="J16" s="1">
        <f>VLOOKUP(I16,'Classifications (Reference Only'!$B$2:$C$8,2,0)</f>
        <v>3</v>
      </c>
    </row>
    <row r="17" spans="1:10" x14ac:dyDescent="0.2">
      <c r="D17" s="1"/>
      <c r="F17" s="1"/>
      <c r="H17" s="1"/>
      <c r="J17" s="1"/>
    </row>
    <row r="18" spans="1:10" x14ac:dyDescent="0.2">
      <c r="A18" t="s">
        <v>58</v>
      </c>
      <c r="D18" s="1"/>
      <c r="F18" s="1"/>
      <c r="H18" s="1"/>
      <c r="J18" s="1"/>
    </row>
    <row r="19" spans="1:10" x14ac:dyDescent="0.2">
      <c r="B19" t="s">
        <v>59</v>
      </c>
      <c r="C19" s="9" t="s">
        <v>4</v>
      </c>
      <c r="D19" s="1">
        <f>VLOOKUP(C19,'Classifications (Reference Only'!$B$2:$C$8,2,0)</f>
        <v>0</v>
      </c>
      <c r="E19" s="9" t="s">
        <v>6</v>
      </c>
      <c r="F19" s="1">
        <f>VLOOKUP(E19,'Classifications (Reference Only'!$B$2:$C$8,2,0)</f>
        <v>1</v>
      </c>
      <c r="G19" s="9" t="s">
        <v>8</v>
      </c>
      <c r="H19" s="1">
        <f>VLOOKUP(G19,'Classifications (Reference Only'!$B$2:$C$8,2,0)</f>
        <v>2</v>
      </c>
      <c r="I19" s="9" t="s">
        <v>10</v>
      </c>
      <c r="J19" s="1">
        <f>VLOOKUP(I19,'Classifications (Reference Only'!$B$2:$C$8,2,0)</f>
        <v>3</v>
      </c>
    </row>
    <row r="20" spans="1:10" x14ac:dyDescent="0.2">
      <c r="B20" t="s">
        <v>60</v>
      </c>
      <c r="C20" s="9" t="s">
        <v>4</v>
      </c>
      <c r="D20" s="1">
        <f>VLOOKUP(C20,'Classifications (Reference Only'!$B$2:$C$8,2,0)</f>
        <v>0</v>
      </c>
      <c r="E20" s="9" t="s">
        <v>6</v>
      </c>
      <c r="F20" s="1">
        <f>VLOOKUP(E20,'Classifications (Reference Only'!$B$2:$C$8,2,0)</f>
        <v>1</v>
      </c>
      <c r="G20" s="9" t="s">
        <v>6</v>
      </c>
      <c r="H20" s="1">
        <f>VLOOKUP(G20,'Classifications (Reference Only'!$B$2:$C$8,2,0)</f>
        <v>1</v>
      </c>
      <c r="I20" s="9" t="s">
        <v>8</v>
      </c>
      <c r="J20" s="1">
        <f>VLOOKUP(I20,'Classifications (Reference Only'!$B$2:$C$8,2,0)</f>
        <v>2</v>
      </c>
    </row>
    <row r="21" spans="1:10" x14ac:dyDescent="0.2">
      <c r="B21" t="s">
        <v>61</v>
      </c>
      <c r="C21" s="9" t="s">
        <v>4</v>
      </c>
      <c r="D21" s="1">
        <f>VLOOKUP(C21,'Classifications (Reference Only'!$B$2:$C$8,2,0)</f>
        <v>0</v>
      </c>
      <c r="E21" s="9" t="s">
        <v>4</v>
      </c>
      <c r="F21" s="1">
        <f>VLOOKUP(E21,'Classifications (Reference Only'!$B$2:$C$8,2,0)</f>
        <v>0</v>
      </c>
      <c r="G21" s="9" t="s">
        <v>10</v>
      </c>
      <c r="H21" s="1">
        <f>VLOOKUP(G21,'Classifications (Reference Only'!$B$2:$C$8,2,0)</f>
        <v>3</v>
      </c>
      <c r="I21" s="9" t="s">
        <v>8</v>
      </c>
      <c r="J21" s="1">
        <f>VLOOKUP(I21,'Classifications (Reference Only'!$B$2:$C$8,2,0)</f>
        <v>2</v>
      </c>
    </row>
    <row r="22" spans="1:10" x14ac:dyDescent="0.2">
      <c r="B22" t="s">
        <v>62</v>
      </c>
      <c r="C22" s="9" t="s">
        <v>4</v>
      </c>
      <c r="D22" s="1">
        <f>VLOOKUP(C22,'Classifications (Reference Only'!$B$2:$C$8,2,0)</f>
        <v>0</v>
      </c>
      <c r="E22" s="9" t="s">
        <v>4</v>
      </c>
      <c r="F22" s="1">
        <f>VLOOKUP(E22,'Classifications (Reference Only'!$B$2:$C$8,2,0)</f>
        <v>0</v>
      </c>
      <c r="G22" s="9" t="s">
        <v>4</v>
      </c>
      <c r="H22" s="1">
        <f>VLOOKUP(G22,'Classifications (Reference Only'!$B$2:$C$8,2,0)</f>
        <v>0</v>
      </c>
      <c r="I22" s="9" t="s">
        <v>10</v>
      </c>
      <c r="J22" s="1">
        <f>VLOOKUP(I22,'Classifications (Reference Only'!$B$2:$C$8,2,0)</f>
        <v>3</v>
      </c>
    </row>
    <row r="23" spans="1:10" x14ac:dyDescent="0.2">
      <c r="D23" s="1"/>
      <c r="F23" s="1"/>
      <c r="H23" s="1"/>
      <c r="J23" s="1"/>
    </row>
    <row r="24" spans="1:10" x14ac:dyDescent="0.2">
      <c r="A24" t="s">
        <v>63</v>
      </c>
      <c r="D24" s="1"/>
      <c r="F24" s="1"/>
      <c r="H24" s="1"/>
      <c r="J24" s="1"/>
    </row>
    <row r="25" spans="1:10" x14ac:dyDescent="0.2">
      <c r="B25" t="s">
        <v>64</v>
      </c>
      <c r="C25" s="9" t="s">
        <v>4</v>
      </c>
      <c r="D25" s="1">
        <f>VLOOKUP(C25,'Classifications (Reference Only'!$B$2:$C$8,2,0)</f>
        <v>0</v>
      </c>
      <c r="E25" s="9" t="s">
        <v>8</v>
      </c>
      <c r="F25" s="1">
        <f>VLOOKUP(E25,'Classifications (Reference Only'!$B$2:$C$8,2,0)</f>
        <v>2</v>
      </c>
      <c r="G25" s="9" t="s">
        <v>12</v>
      </c>
      <c r="H25" s="1">
        <f>VLOOKUP(G25,'Classifications (Reference Only'!$B$2:$C$8,2,0)</f>
        <v>4</v>
      </c>
      <c r="I25" s="9" t="s">
        <v>10</v>
      </c>
      <c r="J25" s="1">
        <f>VLOOKUP(I25,'Classifications (Reference Only'!$B$2:$C$8,2,0)</f>
        <v>3</v>
      </c>
    </row>
    <row r="26" spans="1:10" x14ac:dyDescent="0.2">
      <c r="B26" t="s">
        <v>65</v>
      </c>
      <c r="C26" s="9" t="s">
        <v>4</v>
      </c>
      <c r="D26" s="1">
        <f>VLOOKUP(C26,'Classifications (Reference Only'!$B$2:$C$8,2,0)</f>
        <v>0</v>
      </c>
      <c r="E26" s="9" t="s">
        <v>4</v>
      </c>
      <c r="F26" s="1">
        <f>VLOOKUP(E26,'Classifications (Reference Only'!$B$2:$C$8,2,0)</f>
        <v>0</v>
      </c>
      <c r="G26" s="9" t="s">
        <v>8</v>
      </c>
      <c r="H26" s="1">
        <f>VLOOKUP(G26,'Classifications (Reference Only'!$B$2:$C$8,2,0)</f>
        <v>2</v>
      </c>
      <c r="I26" s="9" t="s">
        <v>10</v>
      </c>
      <c r="J26" s="1">
        <f>VLOOKUP(I26,'Classifications (Reference Only'!$B$2:$C$8,2,0)</f>
        <v>3</v>
      </c>
    </row>
    <row r="27" spans="1:10" x14ac:dyDescent="0.2">
      <c r="B27" t="s">
        <v>66</v>
      </c>
      <c r="C27" s="9" t="s">
        <v>4</v>
      </c>
      <c r="D27" s="1">
        <f>VLOOKUP(C27,'Classifications (Reference Only'!$B$2:$C$8,2,0)</f>
        <v>0</v>
      </c>
      <c r="E27" s="9" t="s">
        <v>4</v>
      </c>
      <c r="F27" s="1">
        <f>VLOOKUP(E27,'Classifications (Reference Only'!$B$2:$C$8,2,0)</f>
        <v>0</v>
      </c>
      <c r="G27" s="9" t="s">
        <v>8</v>
      </c>
      <c r="H27" s="1">
        <f>VLOOKUP(G27,'Classifications (Reference Only'!$B$2:$C$8,2,0)</f>
        <v>2</v>
      </c>
      <c r="I27" s="9" t="s">
        <v>8</v>
      </c>
      <c r="J27" s="1">
        <f>VLOOKUP(I27,'Classifications (Reference Only'!$B$2:$C$8,2,0)</f>
        <v>2</v>
      </c>
    </row>
    <row r="28" spans="1:10" x14ac:dyDescent="0.2">
      <c r="B28" t="s">
        <v>67</v>
      </c>
      <c r="C28" s="9" t="s">
        <v>4</v>
      </c>
      <c r="D28" s="1">
        <f>VLOOKUP(C28,'Classifications (Reference Only'!$B$2:$C$8,2,0)</f>
        <v>0</v>
      </c>
      <c r="E28" s="9" t="s">
        <v>4</v>
      </c>
      <c r="F28" s="1">
        <f>VLOOKUP(E28,'Classifications (Reference Only'!$B$2:$C$8,2,0)</f>
        <v>0</v>
      </c>
      <c r="G28" s="9" t="s">
        <v>8</v>
      </c>
      <c r="H28" s="1">
        <f>VLOOKUP(G28,'Classifications (Reference Only'!$B$2:$C$8,2,0)</f>
        <v>2</v>
      </c>
      <c r="I28" s="9" t="s">
        <v>10</v>
      </c>
      <c r="J28" s="1">
        <f>VLOOKUP(I28,'Classifications (Reference Only'!$B$2:$C$8,2,0)</f>
        <v>3</v>
      </c>
    </row>
    <row r="29" spans="1:10" x14ac:dyDescent="0.2">
      <c r="B29" t="s">
        <v>68</v>
      </c>
      <c r="C29" s="9" t="s">
        <v>4</v>
      </c>
      <c r="D29" s="1">
        <f>VLOOKUP(C29,'Classifications (Reference Only'!$B$2:$C$8,2,0)</f>
        <v>0</v>
      </c>
      <c r="E29" s="9" t="s">
        <v>4</v>
      </c>
      <c r="F29" s="1">
        <f>VLOOKUP(E29,'Classifications (Reference Only'!$B$2:$C$8,2,0)</f>
        <v>0</v>
      </c>
      <c r="G29" s="9" t="s">
        <v>8</v>
      </c>
      <c r="H29" s="1">
        <f>VLOOKUP(G29,'Classifications (Reference Only'!$B$2:$C$8,2,0)</f>
        <v>2</v>
      </c>
      <c r="I29" s="9" t="s">
        <v>10</v>
      </c>
      <c r="J29" s="1">
        <f>VLOOKUP(I29,'Classifications (Reference Only'!$B$2:$C$8,2,0)</f>
        <v>3</v>
      </c>
    </row>
    <row r="30" spans="1:10" x14ac:dyDescent="0.2">
      <c r="D30" s="1"/>
      <c r="F30" s="1"/>
      <c r="H30" s="1"/>
      <c r="J30" s="1"/>
    </row>
    <row r="31" spans="1:10" x14ac:dyDescent="0.2">
      <c r="A31" t="s">
        <v>69</v>
      </c>
      <c r="D31" s="1"/>
      <c r="F31" s="1"/>
      <c r="H31" s="1"/>
      <c r="J31" s="1"/>
    </row>
    <row r="32" spans="1:10" x14ac:dyDescent="0.2">
      <c r="B32" t="s">
        <v>70</v>
      </c>
      <c r="C32" s="9" t="s">
        <v>4</v>
      </c>
      <c r="D32" s="1">
        <f>VLOOKUP(C32,'Classifications (Reference Only'!$B$2:$C$8,2,0)</f>
        <v>0</v>
      </c>
      <c r="E32" s="9" t="s">
        <v>4</v>
      </c>
      <c r="F32" s="1">
        <f>VLOOKUP(E32,'Classifications (Reference Only'!$B$2:$C$8,2,0)</f>
        <v>0</v>
      </c>
      <c r="G32" s="9" t="s">
        <v>12</v>
      </c>
      <c r="H32" s="1">
        <f>VLOOKUP(G32,'Classifications (Reference Only'!$B$2:$C$8,2,0)</f>
        <v>4</v>
      </c>
      <c r="I32" s="9" t="s">
        <v>12</v>
      </c>
      <c r="J32" s="1">
        <f>VLOOKUP(I32,'Classifications (Reference Only'!$B$2:$C$8,2,0)</f>
        <v>4</v>
      </c>
    </row>
    <row r="33" spans="1:10" x14ac:dyDescent="0.2">
      <c r="D33" s="1"/>
      <c r="F33" s="1"/>
      <c r="H33" s="1"/>
      <c r="J33" s="1"/>
    </row>
    <row r="34" spans="1:10" x14ac:dyDescent="0.2">
      <c r="A34" t="s">
        <v>71</v>
      </c>
      <c r="D34" s="1"/>
      <c r="F34" s="1"/>
      <c r="H34" s="1"/>
      <c r="J34" s="1"/>
    </row>
    <row r="35" spans="1:10" x14ac:dyDescent="0.2">
      <c r="B35" t="s">
        <v>72</v>
      </c>
      <c r="C35" s="9" t="s">
        <v>4</v>
      </c>
      <c r="D35" s="1">
        <f>VLOOKUP(C35,'Classifications (Reference Only'!$B$2:$C$8,2,0)</f>
        <v>0</v>
      </c>
      <c r="E35" s="9" t="s">
        <v>4</v>
      </c>
      <c r="F35" s="1">
        <f>VLOOKUP(E35,'Classifications (Reference Only'!$B$2:$C$8,2,0)</f>
        <v>0</v>
      </c>
      <c r="G35" s="9" t="s">
        <v>10</v>
      </c>
      <c r="H35" s="1">
        <f>VLOOKUP(G35,'Classifications (Reference Only'!$B$2:$C$8,2,0)</f>
        <v>3</v>
      </c>
      <c r="I35" s="9" t="s">
        <v>12</v>
      </c>
      <c r="J35" s="1">
        <f>VLOOKUP(I35,'Classifications (Reference Only'!$B$2:$C$8,2,0)</f>
        <v>4</v>
      </c>
    </row>
    <row r="36" spans="1:10" x14ac:dyDescent="0.2">
      <c r="B36" t="s">
        <v>73</v>
      </c>
      <c r="C36" s="9" t="s">
        <v>4</v>
      </c>
      <c r="D36" s="1">
        <f>VLOOKUP(C36,'Classifications (Reference Only'!$B$2:$C$8,2,0)</f>
        <v>0</v>
      </c>
      <c r="E36" s="9" t="s">
        <v>4</v>
      </c>
      <c r="F36" s="1">
        <f>VLOOKUP(E36,'Classifications (Reference Only'!$B$2:$C$8,2,0)</f>
        <v>0</v>
      </c>
      <c r="G36" s="9" t="s">
        <v>10</v>
      </c>
      <c r="H36" s="1">
        <f>VLOOKUP(G36,'Classifications (Reference Only'!$B$2:$C$8,2,0)</f>
        <v>3</v>
      </c>
      <c r="I36" s="9" t="s">
        <v>12</v>
      </c>
      <c r="J36" s="1">
        <f>VLOOKUP(I36,'Classifications (Reference Only'!$B$2:$C$8,2,0)</f>
        <v>4</v>
      </c>
    </row>
    <row r="37" spans="1:10" x14ac:dyDescent="0.2">
      <c r="B37" t="s">
        <v>74</v>
      </c>
      <c r="C37" s="9" t="s">
        <v>4</v>
      </c>
      <c r="D37" s="1">
        <f>VLOOKUP(C37,'Classifications (Reference Only'!$B$2:$C$8,2,0)</f>
        <v>0</v>
      </c>
      <c r="E37" s="9" t="s">
        <v>4</v>
      </c>
      <c r="F37" s="1">
        <f>VLOOKUP(E37,'Classifications (Reference Only'!$B$2:$C$8,2,0)</f>
        <v>0</v>
      </c>
      <c r="G37" s="9" t="s">
        <v>12</v>
      </c>
      <c r="H37" s="1">
        <f>VLOOKUP(G37,'Classifications (Reference Only'!$B$2:$C$8,2,0)</f>
        <v>4</v>
      </c>
      <c r="I37" s="9" t="s">
        <v>12</v>
      </c>
      <c r="J37" s="1">
        <f>VLOOKUP(I37,'Classifications (Reference Only'!$B$2:$C$8,2,0)</f>
        <v>4</v>
      </c>
    </row>
    <row r="38" spans="1:10" x14ac:dyDescent="0.2">
      <c r="B38" t="s">
        <v>75</v>
      </c>
      <c r="C38" s="9" t="s">
        <v>4</v>
      </c>
      <c r="D38" s="1">
        <f>VLOOKUP(C38,'Classifications (Reference Only'!$B$2:$C$8,2,0)</f>
        <v>0</v>
      </c>
      <c r="E38" s="9" t="s">
        <v>4</v>
      </c>
      <c r="F38" s="1">
        <f>VLOOKUP(E38,'Classifications (Reference Only'!$B$2:$C$8,2,0)</f>
        <v>0</v>
      </c>
      <c r="G38" s="9" t="s">
        <v>4</v>
      </c>
      <c r="H38" s="1">
        <f>VLOOKUP(G38,'Classifications (Reference Only'!$B$2:$C$8,2,0)</f>
        <v>0</v>
      </c>
      <c r="I38" s="9" t="s">
        <v>12</v>
      </c>
      <c r="J38" s="1">
        <f>VLOOKUP(I38,'Classifications (Reference Only'!$B$2:$C$8,2,0)</f>
        <v>4</v>
      </c>
    </row>
    <row r="39" spans="1:10" x14ac:dyDescent="0.2">
      <c r="B39" t="s">
        <v>76</v>
      </c>
      <c r="C39" s="9" t="s">
        <v>4</v>
      </c>
      <c r="D39" s="1">
        <f>VLOOKUP(C39,'Classifications (Reference Only'!$B$2:$C$8,2,0)</f>
        <v>0</v>
      </c>
      <c r="E39" s="9" t="s">
        <v>4</v>
      </c>
      <c r="F39" s="1">
        <f>VLOOKUP(E39,'Classifications (Reference Only'!$B$2:$C$8,2,0)</f>
        <v>0</v>
      </c>
      <c r="G39" s="9" t="s">
        <v>10</v>
      </c>
      <c r="H39" s="1">
        <f>VLOOKUP(G39,'Classifications (Reference Only'!$B$2:$C$8,2,0)</f>
        <v>3</v>
      </c>
      <c r="I39" s="9" t="s">
        <v>8</v>
      </c>
      <c r="J39" s="1">
        <f>VLOOKUP(I39,'Classifications (Reference Only'!$B$2:$C$8,2,0)</f>
        <v>2</v>
      </c>
    </row>
    <row r="40" spans="1:10" x14ac:dyDescent="0.2">
      <c r="D40" s="1"/>
      <c r="F40" s="1"/>
      <c r="H40" s="1"/>
      <c r="J40" s="1"/>
    </row>
    <row r="41" spans="1:10" x14ac:dyDescent="0.2">
      <c r="A41" t="s">
        <v>42</v>
      </c>
      <c r="D41" s="1"/>
      <c r="F41" s="1"/>
      <c r="H41" s="1"/>
      <c r="J41" s="1"/>
    </row>
    <row r="42" spans="1:10" x14ac:dyDescent="0.2">
      <c r="B42" t="s">
        <v>77</v>
      </c>
      <c r="C42" s="9" t="s">
        <v>4</v>
      </c>
      <c r="D42" s="1">
        <f>VLOOKUP(C42,'Classifications (Reference Only'!$B$2:$C$8,2,0)</f>
        <v>0</v>
      </c>
      <c r="E42" s="9" t="s">
        <v>4</v>
      </c>
      <c r="F42" s="1">
        <f>VLOOKUP(E42,'Classifications (Reference Only'!$B$2:$C$8,2,0)</f>
        <v>0</v>
      </c>
      <c r="G42" s="9" t="s">
        <v>12</v>
      </c>
      <c r="H42" s="1">
        <f>VLOOKUP(G42,'Classifications (Reference Only'!$B$2:$C$8,2,0)</f>
        <v>4</v>
      </c>
      <c r="I42" s="9" t="s">
        <v>12</v>
      </c>
      <c r="J42" s="1">
        <f>VLOOKUP(I42,'Classifications (Reference Only'!$B$2:$C$8,2,0)</f>
        <v>4</v>
      </c>
    </row>
    <row r="43" spans="1:10" x14ac:dyDescent="0.2">
      <c r="B43" t="s">
        <v>78</v>
      </c>
      <c r="C43" s="9" t="s">
        <v>4</v>
      </c>
      <c r="D43" s="1">
        <f>VLOOKUP(C43,'Classifications (Reference Only'!$B$2:$C$8,2,0)</f>
        <v>0</v>
      </c>
      <c r="E43" s="9" t="s">
        <v>4</v>
      </c>
      <c r="F43" s="1">
        <f>VLOOKUP(E43,'Classifications (Reference Only'!$B$2:$C$8,2,0)</f>
        <v>0</v>
      </c>
      <c r="G43" s="9" t="s">
        <v>10</v>
      </c>
      <c r="H43" s="1">
        <f>VLOOKUP(G43,'Classifications (Reference Only'!$B$2:$C$8,2,0)</f>
        <v>3</v>
      </c>
      <c r="I43" s="9" t="s">
        <v>10</v>
      </c>
      <c r="J43" s="1">
        <f>VLOOKUP(I43,'Classifications (Reference Only'!$B$2:$C$8,2,0)</f>
        <v>3</v>
      </c>
    </row>
    <row r="44" spans="1:10" x14ac:dyDescent="0.2">
      <c r="B44" t="s">
        <v>79</v>
      </c>
      <c r="C44" s="9" t="s">
        <v>4</v>
      </c>
      <c r="D44" s="1">
        <f>VLOOKUP(C44,'Classifications (Reference Only'!$B$2:$C$8,2,0)</f>
        <v>0</v>
      </c>
      <c r="E44" s="9" t="s">
        <v>4</v>
      </c>
      <c r="F44" s="1">
        <f>VLOOKUP(E44,'Classifications (Reference Only'!$B$2:$C$8,2,0)</f>
        <v>0</v>
      </c>
      <c r="G44" s="9" t="s">
        <v>4</v>
      </c>
      <c r="H44" s="1">
        <f>VLOOKUP(G44,'Classifications (Reference Only'!$B$2:$C$8,2,0)</f>
        <v>0</v>
      </c>
      <c r="I44" s="9" t="s">
        <v>10</v>
      </c>
      <c r="J44" s="1">
        <f>VLOOKUP(I44,'Classifications (Reference Only'!$B$2:$C$8,2,0)</f>
        <v>3</v>
      </c>
    </row>
    <row r="45" spans="1:10" x14ac:dyDescent="0.2">
      <c r="D45" s="1"/>
      <c r="F45" s="1"/>
      <c r="H45" s="1"/>
      <c r="J45" s="1"/>
    </row>
    <row r="46" spans="1:10" x14ac:dyDescent="0.2">
      <c r="A46" s="30" t="s">
        <v>80</v>
      </c>
      <c r="B46" s="30"/>
      <c r="D46" s="1"/>
      <c r="F46" s="1"/>
      <c r="H46" s="1"/>
      <c r="J46" s="1"/>
    </row>
    <row r="47" spans="1:10" x14ac:dyDescent="0.2">
      <c r="A47" t="s">
        <v>81</v>
      </c>
      <c r="B47" t="s">
        <v>82</v>
      </c>
      <c r="D47" s="1"/>
      <c r="F47" s="1"/>
      <c r="H47" s="1"/>
      <c r="J47" s="1"/>
    </row>
    <row r="48" spans="1:10" x14ac:dyDescent="0.2">
      <c r="A48" t="s">
        <v>46</v>
      </c>
      <c r="B48" t="s">
        <v>83</v>
      </c>
      <c r="C48" s="9" t="s">
        <v>6</v>
      </c>
      <c r="D48" s="1">
        <f>VLOOKUP(C48,'Classifications (Reference Only'!$B$2:$C$8,2,0)</f>
        <v>1</v>
      </c>
      <c r="E48" s="9" t="s">
        <v>6</v>
      </c>
      <c r="F48" s="1">
        <f>VLOOKUP(E48,'Classifications (Reference Only'!$B$2:$C$8,2,0)</f>
        <v>1</v>
      </c>
      <c r="G48" s="9" t="s">
        <v>6</v>
      </c>
      <c r="H48" s="1">
        <f>VLOOKUP(G48,'Classifications (Reference Only'!$B$2:$C$8,2,0)</f>
        <v>1</v>
      </c>
      <c r="I48" s="9" t="s">
        <v>6</v>
      </c>
      <c r="J48" s="1">
        <f>VLOOKUP(I48,'Classifications (Reference Only'!$B$2:$C$8,2,0)</f>
        <v>1</v>
      </c>
    </row>
    <row r="49" spans="1:10" x14ac:dyDescent="0.2">
      <c r="A49" t="s">
        <v>84</v>
      </c>
      <c r="B49" t="s">
        <v>85</v>
      </c>
      <c r="C49" s="9" t="s">
        <v>4</v>
      </c>
      <c r="D49" s="1">
        <f>VLOOKUP(C49,'Classifications (Reference Only'!$B$2:$C$8,2,0)</f>
        <v>0</v>
      </c>
      <c r="E49" s="9" t="s">
        <v>10</v>
      </c>
      <c r="F49" s="1">
        <f>VLOOKUP(E49,'Classifications (Reference Only'!$B$2:$C$8,2,0)</f>
        <v>3</v>
      </c>
      <c r="G49" s="9" t="s">
        <v>8</v>
      </c>
      <c r="H49" s="1">
        <f>VLOOKUP(G49,'Classifications (Reference Only'!$B$2:$C$8,2,0)</f>
        <v>2</v>
      </c>
      <c r="I49" s="9" t="s">
        <v>6</v>
      </c>
      <c r="J49" s="1">
        <f>VLOOKUP(I49,'Classifications (Reference Only'!$B$2:$C$8,2,0)</f>
        <v>1</v>
      </c>
    </row>
    <row r="50" spans="1:10" x14ac:dyDescent="0.2">
      <c r="A50" t="s">
        <v>42</v>
      </c>
      <c r="B50" t="s">
        <v>86</v>
      </c>
      <c r="C50" s="9" t="s">
        <v>4</v>
      </c>
      <c r="D50" s="1">
        <f>VLOOKUP(C50,'Classifications (Reference Only'!$B$2:$C$8,2,0)</f>
        <v>0</v>
      </c>
      <c r="E50" s="9" t="s">
        <v>4</v>
      </c>
      <c r="F50" s="1">
        <f>VLOOKUP(E50,'Classifications (Reference Only'!$B$2:$C$8,2,0)</f>
        <v>0</v>
      </c>
      <c r="G50" s="9" t="s">
        <v>10</v>
      </c>
      <c r="H50" s="1">
        <f>VLOOKUP(G50,'Classifications (Reference Only'!$B$2:$C$8,2,0)</f>
        <v>3</v>
      </c>
      <c r="I50" s="9" t="s">
        <v>8</v>
      </c>
      <c r="J50" s="1">
        <f>VLOOKUP(I50,'Classifications (Reference Only'!$B$2:$C$8,2,0)</f>
        <v>2</v>
      </c>
    </row>
    <row r="51" spans="1:10" x14ac:dyDescent="0.2">
      <c r="A51" t="s">
        <v>87</v>
      </c>
      <c r="B51" t="s">
        <v>88</v>
      </c>
      <c r="C51" s="9" t="s">
        <v>4</v>
      </c>
      <c r="D51" s="1">
        <f>VLOOKUP(C51,'Classifications (Reference Only'!$B$2:$C$8,2,0)</f>
        <v>0</v>
      </c>
      <c r="E51" s="9" t="s">
        <v>4</v>
      </c>
      <c r="F51" s="1">
        <f>VLOOKUP(E51,'Classifications (Reference Only'!$B$2:$C$8,2,0)</f>
        <v>0</v>
      </c>
      <c r="G51" s="9" t="s">
        <v>8</v>
      </c>
      <c r="H51" s="1">
        <f>VLOOKUP(G51,'Classifications (Reference Only'!$B$2:$C$8,2,0)</f>
        <v>2</v>
      </c>
      <c r="I51" s="9" t="s">
        <v>8</v>
      </c>
      <c r="J51" s="1">
        <f>VLOOKUP(I51,'Classifications (Reference Only'!$B$2:$C$8,2,0)</f>
        <v>2</v>
      </c>
    </row>
    <row r="53" spans="1:10" x14ac:dyDescent="0.2">
      <c r="A53" s="31" t="s">
        <v>89</v>
      </c>
      <c r="B53" s="31"/>
      <c r="C53" s="31" t="s">
        <v>38</v>
      </c>
      <c r="D53" s="31"/>
      <c r="E53" s="31" t="s">
        <v>40</v>
      </c>
      <c r="F53" s="31"/>
      <c r="G53" s="31" t="s">
        <v>42</v>
      </c>
      <c r="H53" s="31"/>
      <c r="I53" s="31" t="s">
        <v>44</v>
      </c>
      <c r="J53" s="31"/>
    </row>
    <row r="54" spans="1:10" x14ac:dyDescent="0.2">
      <c r="A54" s="31" t="s">
        <v>90</v>
      </c>
      <c r="B54" s="31"/>
      <c r="C54" s="32">
        <v>1</v>
      </c>
      <c r="D54" s="32"/>
      <c r="E54" s="32">
        <v>10</v>
      </c>
      <c r="F54" s="32"/>
      <c r="G54" s="32">
        <v>40</v>
      </c>
      <c r="H54" s="32"/>
      <c r="I54" s="32">
        <v>49</v>
      </c>
      <c r="J54" s="32"/>
    </row>
    <row r="55" spans="1:10" x14ac:dyDescent="0.2">
      <c r="A55" s="1"/>
      <c r="C55" s="1"/>
      <c r="E55" s="1"/>
      <c r="G55" s="1"/>
      <c r="I55" s="1"/>
    </row>
    <row r="56" spans="1:10" x14ac:dyDescent="0.2">
      <c r="A56" s="1"/>
      <c r="C56" s="1"/>
      <c r="E56" s="1"/>
      <c r="G56" s="1"/>
      <c r="I56" s="1"/>
    </row>
    <row r="57" spans="1:10" x14ac:dyDescent="0.2">
      <c r="A57" s="33" t="s">
        <v>91</v>
      </c>
      <c r="B57" s="33"/>
      <c r="C57" s="33"/>
      <c r="D57" s="33"/>
      <c r="E57" s="33"/>
      <c r="F57" s="33"/>
      <c r="G57" s="33"/>
      <c r="H57" s="33"/>
      <c r="I57" s="33"/>
      <c r="J57" s="33"/>
    </row>
    <row r="58" spans="1:10" x14ac:dyDescent="0.2">
      <c r="A58" s="10"/>
      <c r="C58" s="34" t="s">
        <v>37</v>
      </c>
      <c r="D58" s="34"/>
      <c r="E58" s="34"/>
      <c r="F58" s="34"/>
      <c r="G58" s="34"/>
      <c r="H58" s="34"/>
      <c r="I58" s="34"/>
      <c r="J58" s="34"/>
    </row>
    <row r="59" spans="1:10" x14ac:dyDescent="0.2">
      <c r="A59" s="10"/>
      <c r="C59" s="31" t="s">
        <v>38</v>
      </c>
      <c r="D59" s="31"/>
      <c r="E59" s="31" t="s">
        <v>40</v>
      </c>
      <c r="F59" s="31"/>
      <c r="G59" s="31" t="s">
        <v>42</v>
      </c>
      <c r="H59" s="31"/>
      <c r="I59" s="35" t="s">
        <v>44</v>
      </c>
      <c r="J59" s="35"/>
    </row>
    <row r="60" spans="1:10" ht="23.85" customHeight="1" x14ac:dyDescent="0.2">
      <c r="A60" s="36" t="s">
        <v>92</v>
      </c>
      <c r="B60" s="36"/>
      <c r="C60" s="37">
        <f>100*C54/SUM($C$54:$I$54)</f>
        <v>1</v>
      </c>
      <c r="D60" s="37"/>
      <c r="E60" s="37">
        <f>100*E54/SUM($C$54:$I$54)</f>
        <v>10</v>
      </c>
      <c r="F60" s="37"/>
      <c r="G60" s="37">
        <f>100*G54/SUM($C$54:$I$54)</f>
        <v>40</v>
      </c>
      <c r="H60" s="37"/>
      <c r="I60" s="38">
        <f>100*I54/SUM($C$54:$I$54)</f>
        <v>49</v>
      </c>
      <c r="J60" s="38"/>
    </row>
    <row r="61" spans="1:10" x14ac:dyDescent="0.2">
      <c r="A61" s="39" t="s">
        <v>93</v>
      </c>
      <c r="B61" s="39"/>
      <c r="J61" s="12"/>
    </row>
    <row r="62" spans="1:10" x14ac:dyDescent="0.2">
      <c r="A62" s="13"/>
      <c r="B62" s="14" t="s">
        <v>94</v>
      </c>
      <c r="C62" s="31">
        <f>COUNTIF(C4:C51,"&lt;&gt;Impossible")-COUNTBLANK(C4:C51)</f>
        <v>3</v>
      </c>
      <c r="D62" s="31"/>
      <c r="E62" s="31">
        <f>COUNTIF(E4:E51,"&lt;&gt;Impossible")-COUNTBLANK(E4:E51)</f>
        <v>9</v>
      </c>
      <c r="F62" s="31"/>
      <c r="G62" s="31">
        <f>COUNTIF(G4:G51,"&lt;&gt;Impossible")-COUNTBLANK(G4:G51)</f>
        <v>23</v>
      </c>
      <c r="H62" s="31"/>
      <c r="I62" s="31">
        <f>COUNTIF(I4:I51,"&lt;&gt;Impossible")-COUNTBLANK(I4:I51)</f>
        <v>26</v>
      </c>
      <c r="J62" s="31"/>
    </row>
    <row r="63" spans="1:10" x14ac:dyDescent="0.2">
      <c r="A63" s="13"/>
      <c r="B63" s="14" t="s">
        <v>95</v>
      </c>
      <c r="C63" s="37">
        <f>100*C62/SUM($C$62:$I$62)</f>
        <v>4.918032786885246</v>
      </c>
      <c r="D63" s="37"/>
      <c r="E63" s="37">
        <f>100*E62/SUM($C$62:$I$62)</f>
        <v>14.754098360655737</v>
      </c>
      <c r="F63" s="37"/>
      <c r="G63" s="37">
        <f>100*G62/SUM($C$62:$I$62)</f>
        <v>37.704918032786885</v>
      </c>
      <c r="H63" s="37"/>
      <c r="I63" s="38">
        <f>100*I62/SUM($C$62:$I$62)</f>
        <v>42.622950819672134</v>
      </c>
      <c r="J63" s="38"/>
    </row>
    <row r="64" spans="1:10" x14ac:dyDescent="0.2">
      <c r="A64" s="13"/>
      <c r="B64" s="14"/>
      <c r="C64" s="11"/>
      <c r="D64" s="15"/>
      <c r="E64" s="11"/>
      <c r="F64" s="15"/>
      <c r="G64" s="11"/>
      <c r="H64" s="15"/>
      <c r="I64" s="11"/>
      <c r="J64" s="16"/>
    </row>
    <row r="65" spans="1:10" x14ac:dyDescent="0.2">
      <c r="A65" s="39" t="s">
        <v>96</v>
      </c>
      <c r="B65" s="39"/>
      <c r="C65" s="37">
        <f>(C60+C63)</f>
        <v>5.918032786885246</v>
      </c>
      <c r="D65" s="37"/>
      <c r="E65" s="37">
        <f>(E60+E63)</f>
        <v>24.754098360655739</v>
      </c>
      <c r="F65" s="37"/>
      <c r="G65" s="37">
        <f>(G60+G63)</f>
        <v>77.704918032786878</v>
      </c>
      <c r="H65" s="37"/>
      <c r="I65" s="38">
        <f>(I60+I63)</f>
        <v>91.622950819672127</v>
      </c>
      <c r="J65" s="38"/>
    </row>
    <row r="66" spans="1:10" x14ac:dyDescent="0.2">
      <c r="A66" s="39" t="s">
        <v>97</v>
      </c>
      <c r="B66" s="39"/>
      <c r="C66" s="37">
        <f>ABS(C63-C60)</f>
        <v>3.918032786885246</v>
      </c>
      <c r="D66" s="37"/>
      <c r="E66" s="37">
        <f>ABS(E63-E60)</f>
        <v>4.7540983606557372</v>
      </c>
      <c r="F66" s="37"/>
      <c r="G66" s="37">
        <f>ABS(G63-G60)</f>
        <v>2.2950819672131146</v>
      </c>
      <c r="H66" s="37"/>
      <c r="I66" s="38">
        <f>ABS(I63-I60)</f>
        <v>6.3770491803278659</v>
      </c>
      <c r="J66" s="38"/>
    </row>
    <row r="67" spans="1:10" x14ac:dyDescent="0.2">
      <c r="A67" s="39" t="s">
        <v>98</v>
      </c>
      <c r="B67" s="39"/>
      <c r="C67" s="37">
        <f>1-C66/C65</f>
        <v>0.33795013850415512</v>
      </c>
      <c r="D67" s="37"/>
      <c r="E67" s="37">
        <f>1-E66/E65</f>
        <v>0.80794701986754969</v>
      </c>
      <c r="F67" s="37"/>
      <c r="G67" s="37">
        <f>1-G66/G65</f>
        <v>0.97046413502109707</v>
      </c>
      <c r="H67" s="37"/>
      <c r="I67" s="38">
        <f>1-I66/I65</f>
        <v>0.93039899803184833</v>
      </c>
      <c r="J67" s="38"/>
    </row>
    <row r="68" spans="1:10" x14ac:dyDescent="0.2">
      <c r="A68" s="10"/>
      <c r="C68" s="11"/>
      <c r="D68" s="15"/>
      <c r="E68" s="11"/>
      <c r="F68" s="15"/>
      <c r="G68" s="11"/>
      <c r="H68" s="15"/>
      <c r="I68" s="11"/>
      <c r="J68" s="16"/>
    </row>
    <row r="69" spans="1:10" x14ac:dyDescent="0.2">
      <c r="A69" s="40" t="s">
        <v>99</v>
      </c>
      <c r="B69" s="40"/>
      <c r="C69" s="37">
        <f>SUM(D4:D50)</f>
        <v>3</v>
      </c>
      <c r="D69" s="37"/>
      <c r="E69" s="37">
        <f>SUM(F4:F50)</f>
        <v>14</v>
      </c>
      <c r="F69" s="37"/>
      <c r="G69" s="37">
        <f>SUM(H4:H50)</f>
        <v>60</v>
      </c>
      <c r="H69" s="37"/>
      <c r="I69" s="38">
        <f>SUM(J4:J50)</f>
        <v>72</v>
      </c>
      <c r="J69" s="38"/>
    </row>
    <row r="70" spans="1:10" x14ac:dyDescent="0.2">
      <c r="A70" s="40" t="s">
        <v>100</v>
      </c>
      <c r="B70" s="40"/>
      <c r="C70" s="37">
        <f>C69*C67</f>
        <v>1.0138504155124655</v>
      </c>
      <c r="D70" s="37"/>
      <c r="E70" s="37">
        <f>E69*E67</f>
        <v>11.311258278145695</v>
      </c>
      <c r="F70" s="37"/>
      <c r="G70" s="37">
        <f>G69*G67</f>
        <v>58.227848101265828</v>
      </c>
      <c r="H70" s="37"/>
      <c r="I70" s="38">
        <f>I69*I67</f>
        <v>66.988727858293075</v>
      </c>
      <c r="J70" s="38"/>
    </row>
    <row r="71" spans="1:10" x14ac:dyDescent="0.2">
      <c r="A71" s="13"/>
      <c r="C71" s="1"/>
      <c r="E71" s="1"/>
      <c r="G71" s="1"/>
      <c r="I71" s="1"/>
      <c r="J71" s="12"/>
    </row>
    <row r="72" spans="1:10" ht="12.75" customHeight="1" x14ac:dyDescent="0.2">
      <c r="A72" s="41" t="s">
        <v>101</v>
      </c>
      <c r="B72" s="41"/>
      <c r="C72" s="42">
        <f>SUM(C70:I70)</f>
        <v>137.54168465321706</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dataValidations count="1">
    <dataValidation type="list" operator="equal" allowBlank="1" showErrorMessage="1" sqref="E14:E16 G14:G16" xr:uid="{AD93903A-1CAA-400C-B7FB-E28C0AD1E987}">
      <formula1>$B$2:$B$8</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0000000-0002-0000-0100-000000000000}">
          <x14:formula1>
            <xm:f>'Classifications (Reference Only'!$B$2:$B$8</xm:f>
          </x14:formula1>
          <x14:formula2>
            <xm:f>0</xm:f>
          </x14:formula2>
          <xm:sqref>C4 E4 G4 I4 C7:C11 E7:E11 G7:G11 I7:I11 C14:C16 I48:I51 G48:G51 I14:I16 C19:C22 E19:E22 G19:G22 I19:I22 C25:C29 E25:E29 G25:G29 I25:I29 C32 E32 G32 I32 C35:C39 E35:E39 G35:G39 I35:I39 C42:C45 E42:E45 G42:G45 I42:I45 C48:C51 E48:E51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2"/>
  <sheetViews>
    <sheetView zoomScaleNormal="100" workbookViewId="0">
      <selection activeCell="C4" sqref="C4"/>
    </sheetView>
  </sheetViews>
  <sheetFormatPr defaultColWidth="11.5703125" defaultRowHeight="12.75" x14ac:dyDescent="0.2"/>
  <cols>
    <col min="2" max="2" width="27.140625" customWidth="1"/>
  </cols>
  <sheetData>
    <row r="1" spans="1:10" ht="12.75" customHeight="1" x14ac:dyDescent="0.2">
      <c r="A1" s="29" t="s">
        <v>35</v>
      </c>
      <c r="B1" s="30" t="s">
        <v>36</v>
      </c>
      <c r="C1" s="30" t="s">
        <v>37</v>
      </c>
      <c r="D1" s="30"/>
      <c r="E1" s="30"/>
      <c r="F1" s="30"/>
      <c r="G1" s="30"/>
      <c r="H1" s="30"/>
      <c r="I1" s="30"/>
      <c r="J1" s="30"/>
    </row>
    <row r="2" spans="1:10" x14ac:dyDescent="0.2">
      <c r="A2" s="29"/>
      <c r="B2" s="30"/>
      <c r="C2" s="2" t="s">
        <v>38</v>
      </c>
      <c r="D2" s="2" t="s">
        <v>39</v>
      </c>
      <c r="E2" s="2" t="s">
        <v>40</v>
      </c>
      <c r="F2" s="2" t="s">
        <v>41</v>
      </c>
      <c r="G2" s="2" t="s">
        <v>42</v>
      </c>
      <c r="H2" s="2" t="s">
        <v>43</v>
      </c>
      <c r="I2" s="2" t="s">
        <v>44</v>
      </c>
      <c r="J2" s="2" t="s">
        <v>45</v>
      </c>
    </row>
    <row r="3" spans="1:10" x14ac:dyDescent="0.2">
      <c r="A3" t="s">
        <v>46</v>
      </c>
    </row>
    <row r="4" spans="1:10" x14ac:dyDescent="0.2">
      <c r="B4" t="s">
        <v>47</v>
      </c>
      <c r="C4" s="21" t="s">
        <v>6</v>
      </c>
      <c r="D4" s="4">
        <f>VLOOKUP(C4,'Classifications (Reference Only'!$B$2:$C$8,2,0)</f>
        <v>1</v>
      </c>
      <c r="E4" s="21" t="s">
        <v>8</v>
      </c>
      <c r="F4" s="4">
        <f>VLOOKUP(E4,'Classifications (Reference Only'!$B$2:$C$8,2,0)</f>
        <v>2</v>
      </c>
      <c r="G4" s="21" t="s">
        <v>6</v>
      </c>
      <c r="H4" s="4">
        <f>VLOOKUP(G4,'Classifications (Reference Only'!$B$2:$C$8,2,0)</f>
        <v>1</v>
      </c>
      <c r="I4" s="21" t="s">
        <v>6</v>
      </c>
      <c r="J4" s="4">
        <f>VLOOKUP(I4,'Classifications (Reference Only'!$B$2:$C$8,2,0)</f>
        <v>1</v>
      </c>
    </row>
    <row r="5" spans="1:10" x14ac:dyDescent="0.2">
      <c r="C5" s="18"/>
      <c r="D5" s="1"/>
      <c r="E5" s="18"/>
      <c r="F5" s="1"/>
      <c r="G5" s="18"/>
      <c r="H5" s="1"/>
      <c r="I5" s="18"/>
      <c r="J5" s="1"/>
    </row>
    <row r="6" spans="1:10" x14ac:dyDescent="0.2">
      <c r="A6" t="s">
        <v>48</v>
      </c>
      <c r="C6" s="18"/>
      <c r="D6" s="1"/>
      <c r="E6" s="18"/>
      <c r="F6" s="1"/>
      <c r="G6" s="18"/>
      <c r="H6" s="1"/>
      <c r="I6" s="18"/>
      <c r="J6" s="1"/>
    </row>
    <row r="7" spans="1:10" x14ac:dyDescent="0.2">
      <c r="B7" t="s">
        <v>49</v>
      </c>
      <c r="C7" s="21" t="s">
        <v>4</v>
      </c>
      <c r="D7" s="4">
        <f>VLOOKUP(C7,'Classifications (Reference Only'!$B$2:$C$8,2,0)</f>
        <v>0</v>
      </c>
      <c r="E7" s="21" t="s">
        <v>4</v>
      </c>
      <c r="F7" s="4">
        <f>VLOOKUP(E7,'Classifications (Reference Only'!$B$2:$C$8,2,0)</f>
        <v>0</v>
      </c>
      <c r="G7" s="21" t="s">
        <v>4</v>
      </c>
      <c r="H7" s="4">
        <f>VLOOKUP(G7,'Classifications (Reference Only'!$B$2:$C$8,2,0)</f>
        <v>0</v>
      </c>
      <c r="I7" s="21" t="s">
        <v>4</v>
      </c>
      <c r="J7" s="4">
        <f>VLOOKUP(I7,'Classifications (Reference Only'!$B$2:$C$8,2,0)</f>
        <v>0</v>
      </c>
    </row>
    <row r="8" spans="1:10" x14ac:dyDescent="0.2">
      <c r="B8" t="s">
        <v>50</v>
      </c>
      <c r="C8" s="21" t="s">
        <v>4</v>
      </c>
      <c r="D8" s="4">
        <f>VLOOKUP(C8,'Classifications (Reference Only'!$B$2:$C$8,2,0)</f>
        <v>0</v>
      </c>
      <c r="E8" s="21" t="s">
        <v>4</v>
      </c>
      <c r="F8" s="4">
        <f>VLOOKUP(E8,'Classifications (Reference Only'!$B$2:$C$8,2,0)</f>
        <v>0</v>
      </c>
      <c r="G8" s="21" t="s">
        <v>4</v>
      </c>
      <c r="H8" s="4">
        <f>VLOOKUP(G8,'Classifications (Reference Only'!$B$2:$C$8,2,0)</f>
        <v>0</v>
      </c>
      <c r="I8" s="21" t="s">
        <v>4</v>
      </c>
      <c r="J8" s="4">
        <f>VLOOKUP(I8,'Classifications (Reference Only'!$B$2:$C$8,2,0)</f>
        <v>0</v>
      </c>
    </row>
    <row r="9" spans="1:10" x14ac:dyDescent="0.2">
      <c r="B9" t="s">
        <v>51</v>
      </c>
      <c r="C9" s="21" t="s">
        <v>4</v>
      </c>
      <c r="D9" s="4">
        <f>VLOOKUP(C9,'Classifications (Reference Only'!$B$2:$C$8,2,0)</f>
        <v>0</v>
      </c>
      <c r="E9" s="21" t="s">
        <v>4</v>
      </c>
      <c r="F9" s="4">
        <f>VLOOKUP(E9,'Classifications (Reference Only'!$B$2:$C$8,2,0)</f>
        <v>0</v>
      </c>
      <c r="G9" s="21" t="s">
        <v>4</v>
      </c>
      <c r="H9" s="4">
        <f>VLOOKUP(G9,'Classifications (Reference Only'!$B$2:$C$8,2,0)</f>
        <v>0</v>
      </c>
      <c r="I9" s="21" t="s">
        <v>4</v>
      </c>
      <c r="J9" s="4">
        <f>VLOOKUP(I9,'Classifications (Reference Only'!$B$2:$C$8,2,0)</f>
        <v>0</v>
      </c>
    </row>
    <row r="10" spans="1:10" x14ac:dyDescent="0.2">
      <c r="B10" t="s">
        <v>52</v>
      </c>
      <c r="C10" s="21" t="s">
        <v>4</v>
      </c>
      <c r="D10" s="4">
        <f>VLOOKUP(C10,'Classifications (Reference Only'!$B$2:$C$8,2,0)</f>
        <v>0</v>
      </c>
      <c r="E10" s="21" t="s">
        <v>4</v>
      </c>
      <c r="F10" s="4">
        <f>VLOOKUP(E10,'Classifications (Reference Only'!$B$2:$C$8,2,0)</f>
        <v>0</v>
      </c>
      <c r="G10" s="21" t="s">
        <v>4</v>
      </c>
      <c r="H10" s="4">
        <f>VLOOKUP(G10,'Classifications (Reference Only'!$B$2:$C$8,2,0)</f>
        <v>0</v>
      </c>
      <c r="I10" s="21" t="s">
        <v>4</v>
      </c>
      <c r="J10" s="4">
        <f>VLOOKUP(I10,'Classifications (Reference Only'!$B$2:$C$8,2,0)</f>
        <v>0</v>
      </c>
    </row>
    <row r="11" spans="1:10" x14ac:dyDescent="0.2">
      <c r="B11" t="s">
        <v>53</v>
      </c>
      <c r="C11" s="21" t="s">
        <v>4</v>
      </c>
      <c r="D11" s="4">
        <f>VLOOKUP(C11,'Classifications (Reference Only'!$B$2:$C$8,2,0)</f>
        <v>0</v>
      </c>
      <c r="E11" s="21" t="s">
        <v>4</v>
      </c>
      <c r="F11" s="4">
        <f>VLOOKUP(E11,'Classifications (Reference Only'!$B$2:$C$8,2,0)</f>
        <v>0</v>
      </c>
      <c r="G11" s="21" t="s">
        <v>4</v>
      </c>
      <c r="H11" s="4">
        <f>VLOOKUP(G11,'Classifications (Reference Only'!$B$2:$C$8,2,0)</f>
        <v>0</v>
      </c>
      <c r="I11" s="21" t="s">
        <v>4</v>
      </c>
      <c r="J11" s="4">
        <f>VLOOKUP(I11,'Classifications (Reference Only'!$B$2:$C$8,2,0)</f>
        <v>0</v>
      </c>
    </row>
    <row r="12" spans="1:10" x14ac:dyDescent="0.2">
      <c r="C12" s="18"/>
      <c r="D12" s="1"/>
      <c r="E12" s="18"/>
      <c r="F12" s="1"/>
      <c r="G12" s="18"/>
      <c r="H12" s="1"/>
      <c r="I12" s="18"/>
      <c r="J12" s="1"/>
    </row>
    <row r="13" spans="1:10" x14ac:dyDescent="0.2">
      <c r="A13" t="s">
        <v>54</v>
      </c>
      <c r="C13" s="18"/>
      <c r="D13" s="1"/>
      <c r="E13" s="18"/>
      <c r="F13" s="1"/>
      <c r="G13" s="18"/>
      <c r="H13" s="1"/>
      <c r="I13" s="18"/>
      <c r="J13" s="1"/>
    </row>
    <row r="14" spans="1:10" x14ac:dyDescent="0.2">
      <c r="B14" t="s">
        <v>55</v>
      </c>
      <c r="C14" s="21" t="s">
        <v>6</v>
      </c>
      <c r="D14" s="4">
        <f>VLOOKUP(C14,'Classifications (Reference Only'!$B$2:$C$8,2,0)</f>
        <v>1</v>
      </c>
      <c r="E14" s="21" t="s">
        <v>8</v>
      </c>
      <c r="F14" s="4">
        <f>VLOOKUP(E14,'Classifications (Reference Only'!$B$2:$C$8,2,0)</f>
        <v>2</v>
      </c>
      <c r="G14" s="21" t="s">
        <v>12</v>
      </c>
      <c r="H14" s="4">
        <f>VLOOKUP(G14,'Classifications (Reference Only'!$B$2:$C$8,2,0)</f>
        <v>4</v>
      </c>
      <c r="I14" s="21" t="s">
        <v>12</v>
      </c>
      <c r="J14" s="4">
        <f>VLOOKUP(I14,'Classifications (Reference Only'!$B$2:$C$8,2,0)</f>
        <v>4</v>
      </c>
    </row>
    <row r="15" spans="1:10" x14ac:dyDescent="0.2">
      <c r="B15" t="s">
        <v>56</v>
      </c>
      <c r="C15" s="21" t="s">
        <v>4</v>
      </c>
      <c r="D15" s="4">
        <f>VLOOKUP(C15,'Classifications (Reference Only'!$B$2:$C$8,2,0)</f>
        <v>0</v>
      </c>
      <c r="E15" s="21" t="s">
        <v>6</v>
      </c>
      <c r="F15" s="4">
        <f>VLOOKUP(E15,'Classifications (Reference Only'!$B$2:$C$8,2,0)</f>
        <v>1</v>
      </c>
      <c r="G15" s="21" t="s">
        <v>12</v>
      </c>
      <c r="H15" s="4">
        <f>VLOOKUP(G15,'Classifications (Reference Only'!$B$2:$C$8,2,0)</f>
        <v>4</v>
      </c>
      <c r="I15" s="21" t="s">
        <v>12</v>
      </c>
      <c r="J15" s="4">
        <f>VLOOKUP(I15,'Classifications (Reference Only'!$B$2:$C$8,2,0)</f>
        <v>4</v>
      </c>
    </row>
    <row r="16" spans="1:10" x14ac:dyDescent="0.2">
      <c r="B16" t="s">
        <v>57</v>
      </c>
      <c r="C16" s="21" t="s">
        <v>4</v>
      </c>
      <c r="D16" s="4">
        <f>VLOOKUP(C16,'Classifications (Reference Only'!$B$2:$C$8,2,0)</f>
        <v>0</v>
      </c>
      <c r="E16" s="21" t="s">
        <v>6</v>
      </c>
      <c r="F16" s="4">
        <f>VLOOKUP(E16,'Classifications (Reference Only'!$B$2:$C$8,2,0)</f>
        <v>1</v>
      </c>
      <c r="G16" s="21" t="s">
        <v>10</v>
      </c>
      <c r="H16" s="4">
        <f>VLOOKUP(G16,'Classifications (Reference Only'!$B$2:$C$8,2,0)</f>
        <v>3</v>
      </c>
      <c r="I16" s="21" t="s">
        <v>10</v>
      </c>
      <c r="J16" s="4">
        <f>VLOOKUP(I16,'Classifications (Reference Only'!$B$2:$C$8,2,0)</f>
        <v>3</v>
      </c>
    </row>
    <row r="17" spans="1:10" x14ac:dyDescent="0.2">
      <c r="C17" s="18"/>
      <c r="D17" s="1"/>
      <c r="E17" s="18"/>
      <c r="F17" s="1"/>
      <c r="G17" s="18"/>
      <c r="H17" s="1"/>
      <c r="I17" s="18"/>
      <c r="J17" s="1"/>
    </row>
    <row r="18" spans="1:10" x14ac:dyDescent="0.2">
      <c r="A18" t="s">
        <v>58</v>
      </c>
      <c r="C18" s="18"/>
      <c r="D18" s="1"/>
      <c r="E18" s="18"/>
      <c r="F18" s="1"/>
      <c r="G18" s="18"/>
      <c r="H18" s="1"/>
      <c r="I18" s="18"/>
      <c r="J18" s="1"/>
    </row>
    <row r="19" spans="1:10" x14ac:dyDescent="0.2">
      <c r="B19" t="s">
        <v>59</v>
      </c>
      <c r="C19" s="21" t="s">
        <v>4</v>
      </c>
      <c r="D19" s="4">
        <f>VLOOKUP(C19,'Classifications (Reference Only'!$B$2:$C$8,2,0)</f>
        <v>0</v>
      </c>
      <c r="E19" s="21" t="s">
        <v>6</v>
      </c>
      <c r="F19" s="4">
        <f>VLOOKUP(E19,'Classifications (Reference Only'!$B$2:$C$8,2,0)</f>
        <v>1</v>
      </c>
      <c r="G19" s="21" t="s">
        <v>10</v>
      </c>
      <c r="H19" s="4">
        <f>VLOOKUP(G19,'Classifications (Reference Only'!$B$2:$C$8,2,0)</f>
        <v>3</v>
      </c>
      <c r="I19" s="21" t="s">
        <v>10</v>
      </c>
      <c r="J19" s="4">
        <f>VLOOKUP(I19,'Classifications (Reference Only'!$B$2:$C$8,2,0)</f>
        <v>3</v>
      </c>
    </row>
    <row r="20" spans="1:10" x14ac:dyDescent="0.2">
      <c r="B20" t="s">
        <v>60</v>
      </c>
      <c r="C20" s="21" t="s">
        <v>4</v>
      </c>
      <c r="D20" s="4">
        <f>VLOOKUP(C20,'Classifications (Reference Only'!$B$2:$C$8,2,0)</f>
        <v>0</v>
      </c>
      <c r="E20" s="21" t="s">
        <v>6</v>
      </c>
      <c r="F20" s="4">
        <f>VLOOKUP(E20,'Classifications (Reference Only'!$B$2:$C$8,2,0)</f>
        <v>1</v>
      </c>
      <c r="G20" s="21" t="s">
        <v>8</v>
      </c>
      <c r="H20" s="4">
        <f>VLOOKUP(G20,'Classifications (Reference Only'!$B$2:$C$8,2,0)</f>
        <v>2</v>
      </c>
      <c r="I20" s="21" t="s">
        <v>8</v>
      </c>
      <c r="J20" s="4">
        <f>VLOOKUP(I20,'Classifications (Reference Only'!$B$2:$C$8,2,0)</f>
        <v>2</v>
      </c>
    </row>
    <row r="21" spans="1:10" x14ac:dyDescent="0.2">
      <c r="B21" t="s">
        <v>61</v>
      </c>
      <c r="C21" s="21" t="s">
        <v>4</v>
      </c>
      <c r="D21" s="4">
        <f>VLOOKUP(C21,'Classifications (Reference Only'!$B$2:$C$8,2,0)</f>
        <v>0</v>
      </c>
      <c r="E21" s="21" t="s">
        <v>4</v>
      </c>
      <c r="F21" s="4">
        <f>VLOOKUP(E21,'Classifications (Reference Only'!$B$2:$C$8,2,0)</f>
        <v>0</v>
      </c>
      <c r="G21" s="21" t="s">
        <v>8</v>
      </c>
      <c r="H21" s="4">
        <f>VLOOKUP(G21,'Classifications (Reference Only'!$B$2:$C$8,2,0)</f>
        <v>2</v>
      </c>
      <c r="I21" s="21" t="s">
        <v>8</v>
      </c>
      <c r="J21" s="4">
        <f>VLOOKUP(I21,'Classifications (Reference Only'!$B$2:$C$8,2,0)</f>
        <v>2</v>
      </c>
    </row>
    <row r="22" spans="1:10" x14ac:dyDescent="0.2">
      <c r="B22" t="s">
        <v>62</v>
      </c>
      <c r="C22" s="21" t="s">
        <v>4</v>
      </c>
      <c r="D22" s="4">
        <f>VLOOKUP(C22,'Classifications (Reference Only'!$B$2:$C$8,2,0)</f>
        <v>0</v>
      </c>
      <c r="E22" s="21" t="s">
        <v>4</v>
      </c>
      <c r="F22" s="4">
        <f>VLOOKUP(E22,'Classifications (Reference Only'!$B$2:$C$8,2,0)</f>
        <v>0</v>
      </c>
      <c r="G22" s="21" t="s">
        <v>4</v>
      </c>
      <c r="H22" s="4">
        <f>VLOOKUP(G22,'Classifications (Reference Only'!$B$2:$C$8,2,0)</f>
        <v>0</v>
      </c>
      <c r="I22" s="21" t="s">
        <v>10</v>
      </c>
      <c r="J22" s="4">
        <f>VLOOKUP(I22,'Classifications (Reference Only'!$B$2:$C$8,2,0)</f>
        <v>3</v>
      </c>
    </row>
    <row r="23" spans="1:10" x14ac:dyDescent="0.2">
      <c r="C23" s="18"/>
      <c r="D23" s="1"/>
      <c r="E23" s="18"/>
      <c r="F23" s="1"/>
      <c r="G23" s="18"/>
      <c r="H23" s="1"/>
      <c r="I23" s="18"/>
      <c r="J23" s="1"/>
    </row>
    <row r="24" spans="1:10" x14ac:dyDescent="0.2">
      <c r="A24" t="s">
        <v>63</v>
      </c>
      <c r="C24" s="18"/>
      <c r="D24" s="1"/>
      <c r="E24" s="18"/>
      <c r="F24" s="1"/>
      <c r="G24" s="18"/>
      <c r="H24" s="1"/>
      <c r="I24" s="18"/>
      <c r="J24" s="1"/>
    </row>
    <row r="25" spans="1:10" x14ac:dyDescent="0.2">
      <c r="B25" t="s">
        <v>64</v>
      </c>
      <c r="C25" s="21" t="s">
        <v>4</v>
      </c>
      <c r="D25" s="4">
        <f>VLOOKUP(C25,'Classifications (Reference Only'!$B$2:$C$8,2,0)</f>
        <v>0</v>
      </c>
      <c r="E25" s="21" t="s">
        <v>6</v>
      </c>
      <c r="F25" s="4">
        <f>VLOOKUP(E25,'Classifications (Reference Only'!$B$2:$C$8,2,0)</f>
        <v>1</v>
      </c>
      <c r="G25" s="21" t="s">
        <v>12</v>
      </c>
      <c r="H25" s="4">
        <f>VLOOKUP(G25,'Classifications (Reference Only'!$B$2:$C$8,2,0)</f>
        <v>4</v>
      </c>
      <c r="I25" s="21" t="s">
        <v>8</v>
      </c>
      <c r="J25" s="4">
        <f>VLOOKUP(I25,'Classifications (Reference Only'!$B$2:$C$8,2,0)</f>
        <v>2</v>
      </c>
    </row>
    <row r="26" spans="1:10" x14ac:dyDescent="0.2">
      <c r="B26" t="s">
        <v>65</v>
      </c>
      <c r="C26" s="21" t="s">
        <v>4</v>
      </c>
      <c r="D26" s="4">
        <f>VLOOKUP(C26,'Classifications (Reference Only'!$B$2:$C$8,2,0)</f>
        <v>0</v>
      </c>
      <c r="E26" s="21" t="s">
        <v>4</v>
      </c>
      <c r="F26" s="4">
        <f>VLOOKUP(E26,'Classifications (Reference Only'!$B$2:$C$8,2,0)</f>
        <v>0</v>
      </c>
      <c r="G26" s="21" t="s">
        <v>8</v>
      </c>
      <c r="H26" s="4">
        <f>VLOOKUP(G26,'Classifications (Reference Only'!$B$2:$C$8,2,0)</f>
        <v>2</v>
      </c>
      <c r="I26" s="21" t="s">
        <v>10</v>
      </c>
      <c r="J26" s="4">
        <f>VLOOKUP(I26,'Classifications (Reference Only'!$B$2:$C$8,2,0)</f>
        <v>3</v>
      </c>
    </row>
    <row r="27" spans="1:10" x14ac:dyDescent="0.2">
      <c r="B27" t="s">
        <v>66</v>
      </c>
      <c r="C27" s="21" t="s">
        <v>4</v>
      </c>
      <c r="D27" s="4">
        <f>VLOOKUP(C27,'Classifications (Reference Only'!$B$2:$C$8,2,0)</f>
        <v>0</v>
      </c>
      <c r="E27" s="21" t="s">
        <v>4</v>
      </c>
      <c r="F27" s="4">
        <f>VLOOKUP(E27,'Classifications (Reference Only'!$B$2:$C$8,2,0)</f>
        <v>0</v>
      </c>
      <c r="G27" s="21" t="s">
        <v>8</v>
      </c>
      <c r="H27" s="4">
        <f>VLOOKUP(G27,'Classifications (Reference Only'!$B$2:$C$8,2,0)</f>
        <v>2</v>
      </c>
      <c r="I27" s="21" t="s">
        <v>8</v>
      </c>
      <c r="J27" s="4">
        <f>VLOOKUP(I27,'Classifications (Reference Only'!$B$2:$C$8,2,0)</f>
        <v>2</v>
      </c>
    </row>
    <row r="28" spans="1:10" x14ac:dyDescent="0.2">
      <c r="B28" t="s">
        <v>67</v>
      </c>
      <c r="C28" s="21" t="s">
        <v>4</v>
      </c>
      <c r="D28" s="4">
        <f>VLOOKUP(C28,'Classifications (Reference Only'!$B$2:$C$8,2,0)</f>
        <v>0</v>
      </c>
      <c r="E28" s="21" t="s">
        <v>4</v>
      </c>
      <c r="F28" s="4">
        <f>VLOOKUP(E28,'Classifications (Reference Only'!$B$2:$C$8,2,0)</f>
        <v>0</v>
      </c>
      <c r="G28" s="21" t="s">
        <v>10</v>
      </c>
      <c r="H28" s="4">
        <f>VLOOKUP(G28,'Classifications (Reference Only'!$B$2:$C$8,2,0)</f>
        <v>3</v>
      </c>
      <c r="I28" s="21" t="s">
        <v>10</v>
      </c>
      <c r="J28" s="4">
        <f>VLOOKUP(I28,'Classifications (Reference Only'!$B$2:$C$8,2,0)</f>
        <v>3</v>
      </c>
    </row>
    <row r="29" spans="1:10" x14ac:dyDescent="0.2">
      <c r="B29" t="s">
        <v>68</v>
      </c>
      <c r="C29" s="21" t="s">
        <v>4</v>
      </c>
      <c r="D29" s="4">
        <f>VLOOKUP(C29,'Classifications (Reference Only'!$B$2:$C$8,2,0)</f>
        <v>0</v>
      </c>
      <c r="E29" s="21" t="s">
        <v>4</v>
      </c>
      <c r="F29" s="4">
        <f>VLOOKUP(E29,'Classifications (Reference Only'!$B$2:$C$8,2,0)</f>
        <v>0</v>
      </c>
      <c r="G29" s="21" t="s">
        <v>8</v>
      </c>
      <c r="H29" s="4">
        <f>VLOOKUP(G29,'Classifications (Reference Only'!$B$2:$C$8,2,0)</f>
        <v>2</v>
      </c>
      <c r="I29" s="21" t="s">
        <v>10</v>
      </c>
      <c r="J29" s="4">
        <f>VLOOKUP(I29,'Classifications (Reference Only'!$B$2:$C$8,2,0)</f>
        <v>3</v>
      </c>
    </row>
    <row r="30" spans="1:10" x14ac:dyDescent="0.2">
      <c r="C30" s="18"/>
      <c r="D30" s="1"/>
      <c r="E30" s="18"/>
      <c r="F30" s="1"/>
      <c r="G30" s="18"/>
      <c r="H30" s="1"/>
      <c r="I30" s="18"/>
      <c r="J30" s="1"/>
    </row>
    <row r="31" spans="1:10" x14ac:dyDescent="0.2">
      <c r="A31" t="s">
        <v>69</v>
      </c>
      <c r="C31" s="18"/>
      <c r="D31" s="1"/>
      <c r="E31" s="18"/>
      <c r="F31" s="1"/>
      <c r="G31" s="18"/>
      <c r="H31" s="1"/>
      <c r="I31" s="18"/>
      <c r="J31" s="1"/>
    </row>
    <row r="32" spans="1:10" x14ac:dyDescent="0.2">
      <c r="B32" t="s">
        <v>70</v>
      </c>
      <c r="C32" s="21" t="s">
        <v>4</v>
      </c>
      <c r="D32" s="4">
        <f>VLOOKUP(C32,'Classifications (Reference Only'!$B$2:$C$8,2,0)</f>
        <v>0</v>
      </c>
      <c r="E32" s="21" t="s">
        <v>4</v>
      </c>
      <c r="F32" s="4">
        <f>VLOOKUP(E32,'Classifications (Reference Only'!$B$2:$C$8,2,0)</f>
        <v>0</v>
      </c>
      <c r="G32" s="21" t="s">
        <v>12</v>
      </c>
      <c r="H32" s="4">
        <f>VLOOKUP(G32,'Classifications (Reference Only'!$B$2:$C$8,2,0)</f>
        <v>4</v>
      </c>
      <c r="I32" s="21" t="s">
        <v>12</v>
      </c>
      <c r="J32" s="4">
        <f>VLOOKUP(I32,'Classifications (Reference Only'!$B$2:$C$8,2,0)</f>
        <v>4</v>
      </c>
    </row>
    <row r="33" spans="1:10" x14ac:dyDescent="0.2">
      <c r="C33" s="18"/>
      <c r="D33" s="1"/>
      <c r="E33" s="18"/>
      <c r="F33" s="1"/>
      <c r="G33" s="18"/>
      <c r="H33" s="1"/>
      <c r="I33" s="18"/>
      <c r="J33" s="1"/>
    </row>
    <row r="34" spans="1:10" x14ac:dyDescent="0.2">
      <c r="A34" t="s">
        <v>71</v>
      </c>
      <c r="C34" s="18"/>
      <c r="D34" s="1"/>
      <c r="E34" s="18"/>
      <c r="F34" s="1"/>
      <c r="G34" s="18"/>
      <c r="H34" s="1"/>
      <c r="I34" s="18"/>
      <c r="J34" s="1"/>
    </row>
    <row r="35" spans="1:10" x14ac:dyDescent="0.2">
      <c r="B35" t="s">
        <v>72</v>
      </c>
      <c r="C35" s="21" t="s">
        <v>4</v>
      </c>
      <c r="D35" s="4">
        <f>VLOOKUP(C35,'Classifications (Reference Only'!$B$2:$C$8,2,0)</f>
        <v>0</v>
      </c>
      <c r="E35" s="21" t="s">
        <v>8</v>
      </c>
      <c r="F35" s="4">
        <f>VLOOKUP(E35,'Classifications (Reference Only'!$B$2:$C$8,2,0)</f>
        <v>2</v>
      </c>
      <c r="G35" s="21" t="s">
        <v>12</v>
      </c>
      <c r="H35" s="4">
        <f>VLOOKUP(G35,'Classifications (Reference Only'!$B$2:$C$8,2,0)</f>
        <v>4</v>
      </c>
      <c r="I35" s="21" t="s">
        <v>12</v>
      </c>
      <c r="J35" s="4">
        <f>VLOOKUP(I35,'Classifications (Reference Only'!$B$2:$C$8,2,0)</f>
        <v>4</v>
      </c>
    </row>
    <row r="36" spans="1:10" x14ac:dyDescent="0.2">
      <c r="B36" t="s">
        <v>73</v>
      </c>
      <c r="C36" s="21" t="s">
        <v>4</v>
      </c>
      <c r="D36" s="4">
        <f>VLOOKUP(C36,'Classifications (Reference Only'!$B$2:$C$8,2,0)</f>
        <v>0</v>
      </c>
      <c r="E36" s="21" t="s">
        <v>4</v>
      </c>
      <c r="F36" s="4">
        <f>VLOOKUP(E36,'Classifications (Reference Only'!$B$2:$C$8,2,0)</f>
        <v>0</v>
      </c>
      <c r="G36" s="21" t="s">
        <v>12</v>
      </c>
      <c r="H36" s="4">
        <f>VLOOKUP(G36,'Classifications (Reference Only'!$B$2:$C$8,2,0)</f>
        <v>4</v>
      </c>
      <c r="I36" s="21" t="s">
        <v>12</v>
      </c>
      <c r="J36" s="4">
        <f>VLOOKUP(I36,'Classifications (Reference Only'!$B$2:$C$8,2,0)</f>
        <v>4</v>
      </c>
    </row>
    <row r="37" spans="1:10" x14ac:dyDescent="0.2">
      <c r="B37" t="s">
        <v>74</v>
      </c>
      <c r="C37" s="21" t="s">
        <v>4</v>
      </c>
      <c r="D37" s="4">
        <f>VLOOKUP(C37,'Classifications (Reference Only'!$B$2:$C$8,2,0)</f>
        <v>0</v>
      </c>
      <c r="E37" s="21" t="s">
        <v>4</v>
      </c>
      <c r="F37" s="4">
        <f>VLOOKUP(E37,'Classifications (Reference Only'!$B$2:$C$8,2,0)</f>
        <v>0</v>
      </c>
      <c r="G37" s="21" t="s">
        <v>12</v>
      </c>
      <c r="H37" s="4">
        <f>VLOOKUP(G37,'Classifications (Reference Only'!$B$2:$C$8,2,0)</f>
        <v>4</v>
      </c>
      <c r="I37" s="21" t="s">
        <v>12</v>
      </c>
      <c r="J37" s="4">
        <f>VLOOKUP(I37,'Classifications (Reference Only'!$B$2:$C$8,2,0)</f>
        <v>4</v>
      </c>
    </row>
    <row r="38" spans="1:10" x14ac:dyDescent="0.2">
      <c r="B38" t="s">
        <v>75</v>
      </c>
      <c r="C38" s="21" t="s">
        <v>4</v>
      </c>
      <c r="D38" s="4">
        <f>VLOOKUP(C38,'Classifications (Reference Only'!$B$2:$C$8,2,0)</f>
        <v>0</v>
      </c>
      <c r="E38" s="21" t="s">
        <v>4</v>
      </c>
      <c r="F38" s="4">
        <f>VLOOKUP(E38,'Classifications (Reference Only'!$B$2:$C$8,2,0)</f>
        <v>0</v>
      </c>
      <c r="G38" s="21" t="s">
        <v>4</v>
      </c>
      <c r="H38" s="4">
        <f>VLOOKUP(G38,'Classifications (Reference Only'!$B$2:$C$8,2,0)</f>
        <v>0</v>
      </c>
      <c r="I38" s="21" t="s">
        <v>12</v>
      </c>
      <c r="J38" s="4">
        <f>VLOOKUP(I38,'Classifications (Reference Only'!$B$2:$C$8,2,0)</f>
        <v>4</v>
      </c>
    </row>
    <row r="39" spans="1:10" x14ac:dyDescent="0.2">
      <c r="B39" t="s">
        <v>76</v>
      </c>
      <c r="C39" s="21" t="s">
        <v>4</v>
      </c>
      <c r="D39" s="4">
        <f>VLOOKUP(C39,'Classifications (Reference Only'!$B$2:$C$8,2,0)</f>
        <v>0</v>
      </c>
      <c r="E39" s="21" t="s">
        <v>4</v>
      </c>
      <c r="F39" s="4">
        <f>VLOOKUP(E39,'Classifications (Reference Only'!$B$2:$C$8,2,0)</f>
        <v>0</v>
      </c>
      <c r="G39" s="21" t="s">
        <v>10</v>
      </c>
      <c r="H39" s="4">
        <f>VLOOKUP(G39,'Classifications (Reference Only'!$B$2:$C$8,2,0)</f>
        <v>3</v>
      </c>
      <c r="I39" s="21" t="s">
        <v>8</v>
      </c>
      <c r="J39" s="4">
        <f>VLOOKUP(I39,'Classifications (Reference Only'!$B$2:$C$8,2,0)</f>
        <v>2</v>
      </c>
    </row>
    <row r="40" spans="1:10" x14ac:dyDescent="0.2">
      <c r="C40" s="18"/>
      <c r="D40" s="1"/>
      <c r="E40" s="18"/>
      <c r="F40" s="1"/>
      <c r="G40" s="18"/>
      <c r="H40" s="1"/>
      <c r="I40" s="18"/>
      <c r="J40" s="1"/>
    </row>
    <row r="41" spans="1:10" x14ac:dyDescent="0.2">
      <c r="A41" t="s">
        <v>42</v>
      </c>
      <c r="C41" s="18"/>
      <c r="D41" s="1"/>
      <c r="E41" s="18"/>
      <c r="F41" s="1"/>
      <c r="G41" s="18"/>
      <c r="H41" s="1"/>
      <c r="I41" s="18"/>
      <c r="J41" s="1"/>
    </row>
    <row r="42" spans="1:10" x14ac:dyDescent="0.2">
      <c r="B42" t="s">
        <v>77</v>
      </c>
      <c r="C42" s="21" t="s">
        <v>4</v>
      </c>
      <c r="D42" s="4">
        <f>VLOOKUP(C42,'Classifications (Reference Only'!$B$2:$C$8,2,0)</f>
        <v>0</v>
      </c>
      <c r="E42" s="21" t="s">
        <v>4</v>
      </c>
      <c r="F42" s="4">
        <f>VLOOKUP(E42,'Classifications (Reference Only'!$B$2:$C$8,2,0)</f>
        <v>0</v>
      </c>
      <c r="G42" s="21" t="s">
        <v>12</v>
      </c>
      <c r="H42" s="4">
        <f>VLOOKUP(G42,'Classifications (Reference Only'!$B$2:$C$8,2,0)</f>
        <v>4</v>
      </c>
      <c r="I42" s="21" t="s">
        <v>12</v>
      </c>
      <c r="J42" s="4">
        <f>VLOOKUP(I42,'Classifications (Reference Only'!$B$2:$C$8,2,0)</f>
        <v>4</v>
      </c>
    </row>
    <row r="43" spans="1:10" x14ac:dyDescent="0.2">
      <c r="B43" t="s">
        <v>78</v>
      </c>
      <c r="C43" s="21" t="s">
        <v>4</v>
      </c>
      <c r="D43" s="4">
        <f>VLOOKUP(C43,'Classifications (Reference Only'!$B$2:$C$8,2,0)</f>
        <v>0</v>
      </c>
      <c r="E43" s="21" t="s">
        <v>4</v>
      </c>
      <c r="F43" s="4">
        <f>VLOOKUP(E43,'Classifications (Reference Only'!$B$2:$C$8,2,0)</f>
        <v>0</v>
      </c>
      <c r="G43" s="21" t="s">
        <v>10</v>
      </c>
      <c r="H43" s="4">
        <f>VLOOKUP(G43,'Classifications (Reference Only'!$B$2:$C$8,2,0)</f>
        <v>3</v>
      </c>
      <c r="I43" s="21" t="s">
        <v>10</v>
      </c>
      <c r="J43" s="4">
        <f>VLOOKUP(I43,'Classifications (Reference Only'!$B$2:$C$8,2,0)</f>
        <v>3</v>
      </c>
    </row>
    <row r="44" spans="1:10" x14ac:dyDescent="0.2">
      <c r="B44" t="s">
        <v>79</v>
      </c>
      <c r="C44" s="21" t="s">
        <v>4</v>
      </c>
      <c r="D44" s="4">
        <f>VLOOKUP(C44,'Classifications (Reference Only'!$B$2:$C$8,2,0)</f>
        <v>0</v>
      </c>
      <c r="E44" s="21" t="s">
        <v>4</v>
      </c>
      <c r="F44" s="4">
        <f>VLOOKUP(E44,'Classifications (Reference Only'!$B$2:$C$8,2,0)</f>
        <v>0</v>
      </c>
      <c r="G44" s="21" t="s">
        <v>4</v>
      </c>
      <c r="H44" s="4">
        <f>VLOOKUP(G44,'Classifications (Reference Only'!$B$2:$C$8,2,0)</f>
        <v>0</v>
      </c>
      <c r="I44" s="21" t="s">
        <v>10</v>
      </c>
      <c r="J44" s="4">
        <f>VLOOKUP(I44,'Classifications (Reference Only'!$B$2:$C$8,2,0)</f>
        <v>3</v>
      </c>
    </row>
    <row r="45" spans="1:10" x14ac:dyDescent="0.2">
      <c r="C45" s="18"/>
      <c r="D45" s="1"/>
      <c r="E45" s="18"/>
      <c r="F45" s="1"/>
      <c r="G45" s="18"/>
      <c r="H45" s="1"/>
      <c r="I45" s="18"/>
      <c r="J45" s="1"/>
    </row>
    <row r="46" spans="1:10" x14ac:dyDescent="0.2">
      <c r="A46" s="30" t="s">
        <v>80</v>
      </c>
      <c r="B46" s="30"/>
      <c r="C46" s="18"/>
      <c r="D46" s="1"/>
      <c r="E46" s="18"/>
      <c r="F46" s="1"/>
      <c r="G46" s="18"/>
      <c r="H46" s="1"/>
      <c r="I46" s="18"/>
      <c r="J46" s="1"/>
    </row>
    <row r="47" spans="1:10" x14ac:dyDescent="0.2">
      <c r="A47" t="s">
        <v>81</v>
      </c>
      <c r="C47" s="18"/>
      <c r="D47" s="1"/>
      <c r="E47" s="18"/>
      <c r="F47" s="1"/>
      <c r="G47" s="18"/>
      <c r="H47" s="1"/>
      <c r="I47" s="18"/>
      <c r="J47" s="1"/>
    </row>
    <row r="48" spans="1:10" x14ac:dyDescent="0.2">
      <c r="A48" t="s">
        <v>46</v>
      </c>
      <c r="B48" t="s">
        <v>83</v>
      </c>
      <c r="C48" s="21" t="s">
        <v>6</v>
      </c>
      <c r="D48" s="4">
        <f>VLOOKUP(C48,'Classifications (Reference Only'!$B$2:$C$8,2,0)</f>
        <v>1</v>
      </c>
      <c r="E48" s="21" t="s">
        <v>6</v>
      </c>
      <c r="F48" s="4">
        <f>VLOOKUP(E48,'Classifications (Reference Only'!$B$2:$C$8,2,0)</f>
        <v>1</v>
      </c>
      <c r="G48" s="21" t="s">
        <v>6</v>
      </c>
      <c r="H48" s="4">
        <f>VLOOKUP(G48,'Classifications (Reference Only'!$B$2:$C$8,2,0)</f>
        <v>1</v>
      </c>
      <c r="I48" s="21" t="s">
        <v>6</v>
      </c>
      <c r="J48" s="4">
        <f>VLOOKUP(I48,'Classifications (Reference Only'!$B$2:$C$8,2,0)</f>
        <v>1</v>
      </c>
    </row>
    <row r="49" spans="1:10" x14ac:dyDescent="0.2">
      <c r="A49" t="s">
        <v>84</v>
      </c>
      <c r="B49" t="s">
        <v>85</v>
      </c>
      <c r="C49" s="21" t="s">
        <v>4</v>
      </c>
      <c r="D49" s="4">
        <f>VLOOKUP(C49,'Classifications (Reference Only'!$B$2:$C$8,2,0)</f>
        <v>0</v>
      </c>
      <c r="E49" s="21" t="s">
        <v>10</v>
      </c>
      <c r="F49" s="4">
        <f>VLOOKUP(E49,'Classifications (Reference Only'!$B$2:$C$8,2,0)</f>
        <v>3</v>
      </c>
      <c r="G49" s="21" t="s">
        <v>8</v>
      </c>
      <c r="H49" s="4">
        <f>VLOOKUP(G49,'Classifications (Reference Only'!$B$2:$C$8,2,0)</f>
        <v>2</v>
      </c>
      <c r="I49" s="21" t="s">
        <v>6</v>
      </c>
      <c r="J49" s="4">
        <f>VLOOKUP(I49,'Classifications (Reference Only'!$B$2:$C$8,2,0)</f>
        <v>1</v>
      </c>
    </row>
    <row r="50" spans="1:10" x14ac:dyDescent="0.2">
      <c r="A50" t="s">
        <v>42</v>
      </c>
      <c r="B50" t="s">
        <v>86</v>
      </c>
      <c r="C50" s="21" t="s">
        <v>4</v>
      </c>
      <c r="D50" s="4">
        <f>VLOOKUP(C50,'Classifications (Reference Only'!$B$2:$C$8,2,0)</f>
        <v>0</v>
      </c>
      <c r="E50" s="21" t="s">
        <v>4</v>
      </c>
      <c r="F50" s="4">
        <f>VLOOKUP(E50,'Classifications (Reference Only'!$B$2:$C$8,2,0)</f>
        <v>0</v>
      </c>
      <c r="G50" s="21" t="s">
        <v>10</v>
      </c>
      <c r="H50" s="4">
        <f>VLOOKUP(G50,'Classifications (Reference Only'!$B$2:$C$8,2,0)</f>
        <v>3</v>
      </c>
      <c r="I50" s="21" t="s">
        <v>8</v>
      </c>
      <c r="J50" s="4">
        <f>VLOOKUP(I50,'Classifications (Reference Only'!$B$2:$C$8,2,0)</f>
        <v>2</v>
      </c>
    </row>
    <row r="51" spans="1:10" x14ac:dyDescent="0.2">
      <c r="A51" t="s">
        <v>87</v>
      </c>
      <c r="B51" t="s">
        <v>88</v>
      </c>
      <c r="C51" s="21" t="s">
        <v>4</v>
      </c>
      <c r="D51" s="4">
        <f>VLOOKUP(C51,'Classifications (Reference Only'!$B$2:$C$8,2,0)</f>
        <v>0</v>
      </c>
      <c r="E51" s="21" t="s">
        <v>4</v>
      </c>
      <c r="F51" s="4">
        <f>VLOOKUP(E51,'Classifications (Reference Only'!$B$2:$C$8,2,0)</f>
        <v>0</v>
      </c>
      <c r="G51" s="21" t="s">
        <v>4</v>
      </c>
      <c r="H51" s="4">
        <f>VLOOKUP(G51,'Classifications (Reference Only'!$B$2:$C$8,2,0)</f>
        <v>0</v>
      </c>
      <c r="I51" s="21" t="s">
        <v>4</v>
      </c>
      <c r="J51" s="4">
        <f>VLOOKUP(I51,'Classifications (Reference Only'!$B$2:$C$8,2,0)</f>
        <v>0</v>
      </c>
    </row>
    <row r="53" spans="1:10" x14ac:dyDescent="0.2">
      <c r="A53" s="31" t="s">
        <v>89</v>
      </c>
      <c r="B53" s="31"/>
      <c r="C53" s="31" t="s">
        <v>38</v>
      </c>
      <c r="D53" s="31"/>
      <c r="E53" s="31" t="s">
        <v>40</v>
      </c>
      <c r="F53" s="31"/>
      <c r="G53" s="31" t="s">
        <v>42</v>
      </c>
      <c r="H53" s="31"/>
      <c r="I53" s="31" t="s">
        <v>44</v>
      </c>
      <c r="J53" s="31"/>
    </row>
    <row r="54" spans="1:10" x14ac:dyDescent="0.2">
      <c r="A54" s="31" t="s">
        <v>90</v>
      </c>
      <c r="B54" s="31"/>
      <c r="C54" s="32">
        <v>0</v>
      </c>
      <c r="D54" s="32"/>
      <c r="E54" s="32">
        <v>5</v>
      </c>
      <c r="F54" s="32"/>
      <c r="G54" s="32">
        <v>45</v>
      </c>
      <c r="H54" s="32"/>
      <c r="I54" s="32">
        <v>50</v>
      </c>
      <c r="J54" s="32"/>
    </row>
    <row r="55" spans="1:10" x14ac:dyDescent="0.2">
      <c r="A55" s="1"/>
      <c r="C55" s="1"/>
      <c r="E55" s="1"/>
      <c r="G55" s="1"/>
      <c r="I55" s="1"/>
    </row>
    <row r="56" spans="1:10" x14ac:dyDescent="0.2">
      <c r="A56" s="1"/>
      <c r="C56" s="1"/>
      <c r="E56" s="1"/>
      <c r="G56" s="1"/>
      <c r="I56" s="1"/>
    </row>
    <row r="57" spans="1:10" x14ac:dyDescent="0.2">
      <c r="A57" s="33" t="s">
        <v>91</v>
      </c>
      <c r="B57" s="33"/>
      <c r="C57" s="33"/>
      <c r="D57" s="33"/>
      <c r="E57" s="33"/>
      <c r="F57" s="33"/>
      <c r="G57" s="33"/>
      <c r="H57" s="33"/>
      <c r="I57" s="33"/>
      <c r="J57" s="33"/>
    </row>
    <row r="58" spans="1:10" x14ac:dyDescent="0.2">
      <c r="A58" s="10"/>
      <c r="C58" s="34" t="s">
        <v>37</v>
      </c>
      <c r="D58" s="34"/>
      <c r="E58" s="34"/>
      <c r="F58" s="34"/>
      <c r="G58" s="34"/>
      <c r="H58" s="34"/>
      <c r="I58" s="34"/>
      <c r="J58" s="34"/>
    </row>
    <row r="59" spans="1:10" x14ac:dyDescent="0.2">
      <c r="A59" s="10"/>
      <c r="C59" s="31" t="s">
        <v>38</v>
      </c>
      <c r="D59" s="31"/>
      <c r="E59" s="31" t="s">
        <v>40</v>
      </c>
      <c r="F59" s="31"/>
      <c r="G59" s="31" t="s">
        <v>42</v>
      </c>
      <c r="H59" s="31"/>
      <c r="I59" s="35" t="s">
        <v>44</v>
      </c>
      <c r="J59" s="35"/>
    </row>
    <row r="60" spans="1:10" ht="12.75" customHeight="1" x14ac:dyDescent="0.2">
      <c r="A60" s="36" t="s">
        <v>92</v>
      </c>
      <c r="B60" s="36"/>
      <c r="C60" s="37">
        <f>100*C54/SUM($C$54:$I$54)</f>
        <v>0</v>
      </c>
      <c r="D60" s="37"/>
      <c r="E60" s="37">
        <f>100*E54/SUM($C$54:$I$54)</f>
        <v>5</v>
      </c>
      <c r="F60" s="37"/>
      <c r="G60" s="37">
        <f>100*G54/SUM($C$54:$I$54)</f>
        <v>45</v>
      </c>
      <c r="H60" s="37"/>
      <c r="I60" s="38">
        <f>100*I54/SUM($C$54:$I$54)</f>
        <v>50</v>
      </c>
      <c r="J60" s="38"/>
    </row>
    <row r="61" spans="1:10" x14ac:dyDescent="0.2">
      <c r="A61" s="39" t="s">
        <v>93</v>
      </c>
      <c r="B61" s="39"/>
      <c r="J61" s="12"/>
    </row>
    <row r="62" spans="1:10" x14ac:dyDescent="0.2">
      <c r="A62" s="13"/>
      <c r="B62" s="14" t="s">
        <v>94</v>
      </c>
      <c r="C62" s="31">
        <f>COUNTIF(C4:C50,"&lt;&gt;Impossible")-COUNTIFS(C4:C50,"&lt;&gt;[:alpha:]*")</f>
        <v>-27</v>
      </c>
      <c r="D62" s="31"/>
      <c r="E62" s="31">
        <f>COUNTIF(E4:E50,"&lt;&gt;Impossible")-COUNTIFS(E4:E50,"&lt;&gt;[:alpha:]*")</f>
        <v>-20</v>
      </c>
      <c r="F62" s="31"/>
      <c r="G62" s="31">
        <f>COUNTIF(G4:G50,"&lt;&gt;Impossible")-COUNTIFS(G4:G50,"&lt;&gt;[:alpha:]*")</f>
        <v>-8</v>
      </c>
      <c r="H62" s="31"/>
      <c r="I62" s="35">
        <f>COUNTIF(I4:I50,"&lt;&gt;Impossible")-COUNTIFS(I4:I50,"&lt;&gt;[:alpha:]*")</f>
        <v>-5</v>
      </c>
      <c r="J62" s="35"/>
    </row>
    <row r="63" spans="1:10" x14ac:dyDescent="0.2">
      <c r="A63" s="13"/>
      <c r="B63" s="14" t="s">
        <v>95</v>
      </c>
      <c r="C63" s="37">
        <f>100*C62/SUM($C$62:$I$62)</f>
        <v>45</v>
      </c>
      <c r="D63" s="37"/>
      <c r="E63" s="37">
        <f>100*E62/SUM($C$62:$I$62)</f>
        <v>33.333333333333336</v>
      </c>
      <c r="F63" s="37"/>
      <c r="G63" s="37">
        <f>100*G62/SUM($C$62:$I$62)</f>
        <v>13.333333333333334</v>
      </c>
      <c r="H63" s="37"/>
      <c r="I63" s="38">
        <f>100*I62/SUM($C$62:$I$62)</f>
        <v>8.3333333333333339</v>
      </c>
      <c r="J63" s="38"/>
    </row>
    <row r="64" spans="1:10" x14ac:dyDescent="0.2">
      <c r="A64" s="13"/>
      <c r="B64" s="14"/>
      <c r="C64" s="11"/>
      <c r="D64" s="15"/>
      <c r="E64" s="11"/>
      <c r="F64" s="15"/>
      <c r="G64" s="11"/>
      <c r="H64" s="15"/>
      <c r="I64" s="11"/>
      <c r="J64" s="16"/>
    </row>
    <row r="65" spans="1:10" x14ac:dyDescent="0.2">
      <c r="A65" s="39" t="s">
        <v>96</v>
      </c>
      <c r="B65" s="39"/>
      <c r="C65" s="37">
        <f>(C60+C63)</f>
        <v>45</v>
      </c>
      <c r="D65" s="37"/>
      <c r="E65" s="37">
        <f>(E60+E63)</f>
        <v>38.333333333333336</v>
      </c>
      <c r="F65" s="37"/>
      <c r="G65" s="37">
        <f>(G60+G63)</f>
        <v>58.333333333333336</v>
      </c>
      <c r="H65" s="37"/>
      <c r="I65" s="38">
        <f>(I60+I63)</f>
        <v>58.333333333333336</v>
      </c>
      <c r="J65" s="38"/>
    </row>
    <row r="66" spans="1:10" x14ac:dyDescent="0.2">
      <c r="A66" s="39" t="s">
        <v>97</v>
      </c>
      <c r="B66" s="39"/>
      <c r="C66" s="37">
        <f>ABS(C63-C60)</f>
        <v>45</v>
      </c>
      <c r="D66" s="37"/>
      <c r="E66" s="37">
        <f>ABS(E63-E60)</f>
        <v>28.333333333333336</v>
      </c>
      <c r="F66" s="37"/>
      <c r="G66" s="37">
        <f>ABS(G63-G60)</f>
        <v>31.666666666666664</v>
      </c>
      <c r="H66" s="37"/>
      <c r="I66" s="38">
        <f>ABS(I63-I60)</f>
        <v>41.666666666666664</v>
      </c>
      <c r="J66" s="38"/>
    </row>
    <row r="67" spans="1:10" x14ac:dyDescent="0.2">
      <c r="A67" s="39" t="s">
        <v>98</v>
      </c>
      <c r="B67" s="39"/>
      <c r="C67" s="37">
        <f>1-C66/C65</f>
        <v>0</v>
      </c>
      <c r="D67" s="37"/>
      <c r="E67" s="37">
        <f>1-E66/E65</f>
        <v>0.26086956521739124</v>
      </c>
      <c r="F67" s="37"/>
      <c r="G67" s="37">
        <f>1-G66/G65</f>
        <v>0.45714285714285718</v>
      </c>
      <c r="H67" s="37"/>
      <c r="I67" s="38">
        <f>1-I66/I65</f>
        <v>0.28571428571428581</v>
      </c>
      <c r="J67" s="38"/>
    </row>
    <row r="68" spans="1:10" x14ac:dyDescent="0.2">
      <c r="A68" s="10"/>
      <c r="C68" s="11"/>
      <c r="D68" s="15"/>
      <c r="E68" s="11"/>
      <c r="F68" s="15"/>
      <c r="G68" s="11"/>
      <c r="H68" s="15"/>
      <c r="I68" s="11"/>
      <c r="J68" s="16"/>
    </row>
    <row r="69" spans="1:10" x14ac:dyDescent="0.2">
      <c r="A69" s="40" t="s">
        <v>99</v>
      </c>
      <c r="B69" s="40"/>
      <c r="C69" s="37">
        <f>SUM(D4:D50)</f>
        <v>3</v>
      </c>
      <c r="D69" s="37"/>
      <c r="E69" s="37">
        <f>SUM(F4:F50)</f>
        <v>15</v>
      </c>
      <c r="F69" s="37"/>
      <c r="G69" s="37">
        <f>SUM(H4:H50)</f>
        <v>64</v>
      </c>
      <c r="H69" s="37"/>
      <c r="I69" s="38">
        <f>SUM(J4:J50)</f>
        <v>71</v>
      </c>
      <c r="J69" s="38"/>
    </row>
    <row r="70" spans="1:10" x14ac:dyDescent="0.2">
      <c r="A70" s="40" t="s">
        <v>100</v>
      </c>
      <c r="B70" s="40"/>
      <c r="C70" s="37">
        <f>C69*C67</f>
        <v>0</v>
      </c>
      <c r="D70" s="37"/>
      <c r="E70" s="37">
        <f>E69*E67</f>
        <v>3.9130434782608687</v>
      </c>
      <c r="F70" s="37"/>
      <c r="G70" s="37">
        <f>G69*G67</f>
        <v>29.25714285714286</v>
      </c>
      <c r="H70" s="37"/>
      <c r="I70" s="38">
        <f>I69*I67</f>
        <v>20.285714285714292</v>
      </c>
      <c r="J70" s="38"/>
    </row>
    <row r="71" spans="1:10" x14ac:dyDescent="0.2">
      <c r="A71" s="13"/>
      <c r="C71" s="1"/>
      <c r="E71" s="1"/>
      <c r="G71" s="1"/>
      <c r="I71" s="1"/>
      <c r="J71" s="12"/>
    </row>
    <row r="72" spans="1:10" ht="12.75" customHeight="1" x14ac:dyDescent="0.2">
      <c r="A72" s="41" t="s">
        <v>101</v>
      </c>
      <c r="B72" s="41"/>
      <c r="C72" s="42">
        <f>SUM(C70:I70)</f>
        <v>53.455900621118019</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300-000000000000}">
          <x14:formula1>
            <xm:f>'Classifications (Reference Only'!$B$2:$B$8</xm:f>
          </x14:formula1>
          <x14:formula2>
            <xm:f>0</xm:f>
          </x14:formula2>
          <xm:sqref>C51 E51 G51 I51</xm:sqref>
        </x14:dataValidation>
        <x14:dataValidation type="list" operator="equal" allowBlank="1" showErrorMessage="1" xr:uid="{00000000-0002-0000-0300-000001000000}">
          <x14:formula1>
            <xm:f>'Competitivity Worksheet (Change'!$B$2:$B$8</xm:f>
          </x14:formula1>
          <x14:formula2>
            <xm:f>0</xm:f>
          </x14:formula2>
          <xm:sqref>C4 E4 G4 I4 C7:C11 E7:E11 G7:G11 I7:I11 C14:C16 E14:E16 G14:G16 I14:I16 C19:C22 E19:E22 G19:G22 I19:I22 C25:C29 E25:E29 G25:G29 I25:I29 C32 E32 G32 I32 C35:C39 E35:E39 G35:G39 I35:I39 C42:C45 E42:E45 G42:G45 I42:I45 C48:C50 E48:E50 G48:G50 I48:I50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2"/>
  <sheetViews>
    <sheetView topLeftCell="A5" zoomScaleNormal="100" workbookViewId="0">
      <selection activeCell="E61" sqref="E61"/>
    </sheetView>
  </sheetViews>
  <sheetFormatPr defaultColWidth="11.5703125" defaultRowHeight="12.75" x14ac:dyDescent="0.2"/>
  <cols>
    <col min="2" max="2" width="27.140625" customWidth="1"/>
  </cols>
  <sheetData>
    <row r="1" spans="1:10" ht="12.75" customHeight="1" x14ac:dyDescent="0.2">
      <c r="A1" s="29" t="s">
        <v>35</v>
      </c>
      <c r="B1" s="30" t="s">
        <v>36</v>
      </c>
      <c r="C1" s="30" t="s">
        <v>37</v>
      </c>
      <c r="D1" s="30"/>
      <c r="E1" s="30"/>
      <c r="F1" s="30"/>
      <c r="G1" s="30"/>
      <c r="H1" s="30"/>
      <c r="I1" s="30"/>
      <c r="J1" s="30"/>
    </row>
    <row r="2" spans="1:10" x14ac:dyDescent="0.2">
      <c r="A2" s="29"/>
      <c r="B2" s="30"/>
      <c r="C2" s="2" t="s">
        <v>38</v>
      </c>
      <c r="D2" s="2" t="s">
        <v>39</v>
      </c>
      <c r="E2" s="2" t="s">
        <v>40</v>
      </c>
      <c r="F2" s="2" t="s">
        <v>41</v>
      </c>
      <c r="G2" s="2" t="s">
        <v>42</v>
      </c>
      <c r="H2" s="2" t="s">
        <v>43</v>
      </c>
      <c r="I2" s="2" t="s">
        <v>44</v>
      </c>
      <c r="J2" s="2" t="s">
        <v>45</v>
      </c>
    </row>
    <row r="3" spans="1:10" x14ac:dyDescent="0.2">
      <c r="A3" t="s">
        <v>46</v>
      </c>
    </row>
    <row r="4" spans="1:10" x14ac:dyDescent="0.2">
      <c r="B4" t="s">
        <v>47</v>
      </c>
      <c r="C4" s="9" t="s">
        <v>10</v>
      </c>
      <c r="D4" s="17">
        <f>VLOOKUP(C4,'Classifications (Reference Only'!$B$2:$C$8,2,0)</f>
        <v>3</v>
      </c>
      <c r="E4" s="9" t="s">
        <v>8</v>
      </c>
      <c r="F4" s="17">
        <f>VLOOKUP(E4,'Classifications (Reference Only'!$B$2:$C$8,2,0)</f>
        <v>2</v>
      </c>
      <c r="G4" s="9" t="s">
        <v>6</v>
      </c>
      <c r="H4" s="17">
        <f>VLOOKUP(G4,'Classifications (Reference Only'!$B$2:$C$8,2,0)</f>
        <v>1</v>
      </c>
      <c r="I4" s="9" t="s">
        <v>6</v>
      </c>
      <c r="J4" s="17">
        <f>VLOOKUP(I4,'Classifications (Reference Only'!$B$2:$C$8,2,0)</f>
        <v>1</v>
      </c>
    </row>
    <row r="5" spans="1:10" x14ac:dyDescent="0.2">
      <c r="C5" s="18"/>
      <c r="D5" s="19"/>
      <c r="E5" s="18"/>
      <c r="F5" s="20"/>
      <c r="G5" s="18"/>
      <c r="H5" s="20"/>
      <c r="I5" s="18"/>
      <c r="J5" s="20"/>
    </row>
    <row r="6" spans="1:10" x14ac:dyDescent="0.2">
      <c r="A6" t="s">
        <v>48</v>
      </c>
      <c r="C6" s="18"/>
      <c r="D6" s="19"/>
      <c r="E6" s="18"/>
      <c r="F6" s="20"/>
      <c r="G6" s="18"/>
      <c r="H6" s="20"/>
      <c r="I6" s="18"/>
      <c r="J6" s="20"/>
    </row>
    <row r="7" spans="1:10" x14ac:dyDescent="0.2">
      <c r="B7" t="s">
        <v>49</v>
      </c>
      <c r="C7" s="9" t="s">
        <v>4</v>
      </c>
      <c r="D7" s="17">
        <f>VLOOKUP(C7,'Classifications (Reference Only'!$B$2:$C$8,2,0)</f>
        <v>0</v>
      </c>
      <c r="E7" s="9" t="s">
        <v>4</v>
      </c>
      <c r="F7" s="17">
        <f>VLOOKUP(E7,'Classifications (Reference Only'!$B$2:$C$8,2,0)</f>
        <v>0</v>
      </c>
      <c r="G7" s="9" t="s">
        <v>4</v>
      </c>
      <c r="H7" s="17">
        <f>VLOOKUP(G7,'Classifications (Reference Only'!$B$2:$C$8,2,0)</f>
        <v>0</v>
      </c>
      <c r="I7" s="9" t="s">
        <v>4</v>
      </c>
      <c r="J7" s="17">
        <f>VLOOKUP(I7,'Classifications (Reference Only'!$B$2:$C$8,2,0)</f>
        <v>0</v>
      </c>
    </row>
    <row r="8" spans="1:10" x14ac:dyDescent="0.2">
      <c r="B8" t="s">
        <v>50</v>
      </c>
      <c r="C8" s="9" t="s">
        <v>4</v>
      </c>
      <c r="D8" s="17">
        <f>VLOOKUP(C8,'Classifications (Reference Only'!$B$2:$C$8,2,0)</f>
        <v>0</v>
      </c>
      <c r="E8" s="9" t="s">
        <v>4</v>
      </c>
      <c r="F8" s="17">
        <f>VLOOKUP(E8,'Classifications (Reference Only'!$B$2:$C$8,2,0)</f>
        <v>0</v>
      </c>
      <c r="G8" s="9" t="s">
        <v>4</v>
      </c>
      <c r="H8" s="17">
        <f>VLOOKUP(G8,'Classifications (Reference Only'!$B$2:$C$8,2,0)</f>
        <v>0</v>
      </c>
      <c r="I8" s="9" t="s">
        <v>4</v>
      </c>
      <c r="J8" s="17">
        <f>VLOOKUP(I8,'Classifications (Reference Only'!$B$2:$C$8,2,0)</f>
        <v>0</v>
      </c>
    </row>
    <row r="9" spans="1:10" x14ac:dyDescent="0.2">
      <c r="B9" t="s">
        <v>51</v>
      </c>
      <c r="C9" s="9" t="s">
        <v>4</v>
      </c>
      <c r="D9" s="17">
        <f>VLOOKUP(C9,'Classifications (Reference Only'!$B$2:$C$8,2,0)</f>
        <v>0</v>
      </c>
      <c r="E9" s="9" t="s">
        <v>4</v>
      </c>
      <c r="F9" s="17">
        <f>VLOOKUP(E9,'Classifications (Reference Only'!$B$2:$C$8,2,0)</f>
        <v>0</v>
      </c>
      <c r="G9" s="9" t="s">
        <v>4</v>
      </c>
      <c r="H9" s="17">
        <f>VLOOKUP(G9,'Classifications (Reference Only'!$B$2:$C$8,2,0)</f>
        <v>0</v>
      </c>
      <c r="I9" s="9" t="s">
        <v>4</v>
      </c>
      <c r="J9" s="17">
        <f>VLOOKUP(I9,'Classifications (Reference Only'!$B$2:$C$8,2,0)</f>
        <v>0</v>
      </c>
    </row>
    <row r="10" spans="1:10" x14ac:dyDescent="0.2">
      <c r="B10" t="s">
        <v>52</v>
      </c>
      <c r="C10" s="9" t="s">
        <v>4</v>
      </c>
      <c r="D10" s="17">
        <f>VLOOKUP(C10,'Classifications (Reference Only'!$B$2:$C$8,2,0)</f>
        <v>0</v>
      </c>
      <c r="E10" s="9" t="s">
        <v>4</v>
      </c>
      <c r="F10" s="17">
        <f>VLOOKUP(E10,'Classifications (Reference Only'!$B$2:$C$8,2,0)</f>
        <v>0</v>
      </c>
      <c r="G10" s="9" t="s">
        <v>4</v>
      </c>
      <c r="H10" s="17">
        <f>VLOOKUP(G10,'Classifications (Reference Only'!$B$2:$C$8,2,0)</f>
        <v>0</v>
      </c>
      <c r="I10" s="9" t="s">
        <v>4</v>
      </c>
      <c r="J10" s="17">
        <f>VLOOKUP(I10,'Classifications (Reference Only'!$B$2:$C$8,2,0)</f>
        <v>0</v>
      </c>
    </row>
    <row r="11" spans="1:10" x14ac:dyDescent="0.2">
      <c r="B11" t="s">
        <v>53</v>
      </c>
      <c r="C11" s="9" t="s">
        <v>4</v>
      </c>
      <c r="D11" s="17">
        <f>VLOOKUP(C11,'Classifications (Reference Only'!$B$2:$C$8,2,0)</f>
        <v>0</v>
      </c>
      <c r="E11" s="9" t="s">
        <v>4</v>
      </c>
      <c r="F11" s="17">
        <f>VLOOKUP(E11,'Classifications (Reference Only'!$B$2:$C$8,2,0)</f>
        <v>0</v>
      </c>
      <c r="G11" s="9" t="s">
        <v>4</v>
      </c>
      <c r="H11" s="17">
        <f>VLOOKUP(G11,'Classifications (Reference Only'!$B$2:$C$8,2,0)</f>
        <v>0</v>
      </c>
      <c r="I11" s="9" t="s">
        <v>4</v>
      </c>
      <c r="J11" s="17">
        <f>VLOOKUP(I11,'Classifications (Reference Only'!$B$2:$C$8,2,0)</f>
        <v>0</v>
      </c>
    </row>
    <row r="12" spans="1:10" x14ac:dyDescent="0.2">
      <c r="C12" s="18"/>
      <c r="D12" s="20"/>
      <c r="E12" s="18"/>
      <c r="F12" s="20"/>
      <c r="G12" s="18"/>
      <c r="H12" s="20"/>
      <c r="I12" s="18"/>
      <c r="J12" s="20"/>
    </row>
    <row r="13" spans="1:10" x14ac:dyDescent="0.2">
      <c r="A13" t="s">
        <v>54</v>
      </c>
      <c r="C13" s="18"/>
      <c r="D13" s="20"/>
      <c r="E13" s="18"/>
      <c r="F13" s="20"/>
      <c r="G13" s="18"/>
      <c r="H13" s="20"/>
      <c r="I13" s="18"/>
      <c r="J13" s="20"/>
    </row>
    <row r="14" spans="1:10" x14ac:dyDescent="0.2">
      <c r="B14" t="s">
        <v>55</v>
      </c>
      <c r="C14" s="9" t="s">
        <v>10</v>
      </c>
      <c r="D14" s="17">
        <f>VLOOKUP(C14,'Classifications (Reference Only'!$B$2:$C$8,2,0)</f>
        <v>3</v>
      </c>
      <c r="E14" s="9" t="s">
        <v>12</v>
      </c>
      <c r="F14" s="17">
        <f>VLOOKUP(E14,'Classifications (Reference Only'!$B$2:$C$8,2,0)</f>
        <v>4</v>
      </c>
      <c r="G14" s="9" t="s">
        <v>10</v>
      </c>
      <c r="H14" s="17">
        <f>VLOOKUP(G14,'Classifications (Reference Only'!$B$2:$C$8,2,0)</f>
        <v>3</v>
      </c>
      <c r="I14" s="9" t="s">
        <v>10</v>
      </c>
      <c r="J14" s="17">
        <f>VLOOKUP(I14,'Classifications (Reference Only'!$B$2:$C$8,2,0)</f>
        <v>3</v>
      </c>
    </row>
    <row r="15" spans="1:10" x14ac:dyDescent="0.2">
      <c r="B15" t="s">
        <v>56</v>
      </c>
      <c r="C15" s="9" t="s">
        <v>4</v>
      </c>
      <c r="D15" s="17">
        <f>VLOOKUP(C15,'Classifications (Reference Only'!$B$2:$C$8,2,0)</f>
        <v>0</v>
      </c>
      <c r="E15" s="9" t="s">
        <v>8</v>
      </c>
      <c r="F15" s="17">
        <f>VLOOKUP(E15,'Classifications (Reference Only'!$B$2:$C$8,2,0)</f>
        <v>2</v>
      </c>
      <c r="G15" s="9" t="s">
        <v>8</v>
      </c>
      <c r="H15" s="17">
        <f>VLOOKUP(G15,'Classifications (Reference Only'!$B$2:$C$8,2,0)</f>
        <v>2</v>
      </c>
      <c r="I15" s="9" t="s">
        <v>8</v>
      </c>
      <c r="J15" s="17">
        <f>VLOOKUP(I15,'Classifications (Reference Only'!$B$2:$C$8,2,0)</f>
        <v>2</v>
      </c>
    </row>
    <row r="16" spans="1:10" x14ac:dyDescent="0.2">
      <c r="B16" t="s">
        <v>57</v>
      </c>
      <c r="C16" s="9" t="s">
        <v>4</v>
      </c>
      <c r="D16" s="17">
        <f>VLOOKUP(C16,'Classifications (Reference Only'!$B$2:$C$8,2,0)</f>
        <v>0</v>
      </c>
      <c r="E16" s="9" t="s">
        <v>8</v>
      </c>
      <c r="F16" s="17">
        <f>VLOOKUP(E16,'Classifications (Reference Only'!$B$2:$C$8,2,0)</f>
        <v>2</v>
      </c>
      <c r="G16" s="9" t="s">
        <v>10</v>
      </c>
      <c r="H16" s="17">
        <f>VLOOKUP(G16,'Classifications (Reference Only'!$B$2:$C$8,2,0)</f>
        <v>3</v>
      </c>
      <c r="I16" s="9" t="s">
        <v>10</v>
      </c>
      <c r="J16" s="17">
        <f>VLOOKUP(I16,'Classifications (Reference Only'!$B$2:$C$8,2,0)</f>
        <v>3</v>
      </c>
    </row>
    <row r="17" spans="1:10" x14ac:dyDescent="0.2">
      <c r="C17" s="18"/>
      <c r="D17" s="20"/>
      <c r="E17" s="18"/>
      <c r="F17" s="20"/>
      <c r="G17" s="18"/>
      <c r="H17" s="20"/>
      <c r="I17" s="18"/>
      <c r="J17" s="20"/>
    </row>
    <row r="18" spans="1:10" x14ac:dyDescent="0.2">
      <c r="A18" t="s">
        <v>58</v>
      </c>
      <c r="C18" s="18"/>
      <c r="D18" s="20"/>
      <c r="E18" s="18"/>
      <c r="F18" s="20"/>
      <c r="G18" s="18"/>
      <c r="H18" s="20"/>
      <c r="I18" s="18"/>
      <c r="J18" s="20"/>
    </row>
    <row r="19" spans="1:10" x14ac:dyDescent="0.2">
      <c r="B19" t="s">
        <v>59</v>
      </c>
      <c r="C19" s="9" t="s">
        <v>4</v>
      </c>
      <c r="D19" s="17">
        <f>VLOOKUP(C19,'Classifications (Reference Only'!$B$2:$C$8,2,0)</f>
        <v>0</v>
      </c>
      <c r="E19" s="9" t="s">
        <v>12</v>
      </c>
      <c r="F19" s="17">
        <f>VLOOKUP(E19,'Classifications (Reference Only'!$B$2:$C$8,2,0)</f>
        <v>4</v>
      </c>
      <c r="G19" s="9" t="s">
        <v>12</v>
      </c>
      <c r="H19" s="17">
        <f>VLOOKUP(G19,'Classifications (Reference Only'!$B$2:$C$8,2,0)</f>
        <v>4</v>
      </c>
      <c r="I19" s="9" t="s">
        <v>12</v>
      </c>
      <c r="J19" s="17">
        <f>VLOOKUP(I19,'Classifications (Reference Only'!$B$2:$C$8,2,0)</f>
        <v>4</v>
      </c>
    </row>
    <row r="20" spans="1:10" x14ac:dyDescent="0.2">
      <c r="B20" t="s">
        <v>60</v>
      </c>
      <c r="C20" s="9" t="s">
        <v>4</v>
      </c>
      <c r="D20" s="17">
        <f>VLOOKUP(C20,'Classifications (Reference Only'!$B$2:$C$8,2,0)</f>
        <v>0</v>
      </c>
      <c r="E20" s="9" t="s">
        <v>8</v>
      </c>
      <c r="F20" s="17">
        <f>VLOOKUP(E20,'Classifications (Reference Only'!$B$2:$C$8,2,0)</f>
        <v>2</v>
      </c>
      <c r="G20" s="9" t="s">
        <v>8</v>
      </c>
      <c r="H20" s="17">
        <f>VLOOKUP(G20,'Classifications (Reference Only'!$B$2:$C$8,2,0)</f>
        <v>2</v>
      </c>
      <c r="I20" s="9" t="s">
        <v>8</v>
      </c>
      <c r="J20" s="17">
        <f>VLOOKUP(I20,'Classifications (Reference Only'!$B$2:$C$8,2,0)</f>
        <v>2</v>
      </c>
    </row>
    <row r="21" spans="1:10" x14ac:dyDescent="0.2">
      <c r="B21" t="s">
        <v>61</v>
      </c>
      <c r="C21" s="9" t="s">
        <v>4</v>
      </c>
      <c r="D21" s="17">
        <f>VLOOKUP(C21,'Classifications (Reference Only'!$B$2:$C$8,2,0)</f>
        <v>0</v>
      </c>
      <c r="E21" s="9" t="s">
        <v>4</v>
      </c>
      <c r="F21" s="17">
        <f>VLOOKUP(E21,'Classifications (Reference Only'!$B$2:$C$8,2,0)</f>
        <v>0</v>
      </c>
      <c r="G21" s="9" t="s">
        <v>10</v>
      </c>
      <c r="H21" s="17">
        <f>VLOOKUP(G21,'Classifications (Reference Only'!$B$2:$C$8,2,0)</f>
        <v>3</v>
      </c>
      <c r="I21" s="9" t="s">
        <v>10</v>
      </c>
      <c r="J21" s="17">
        <f>VLOOKUP(I21,'Classifications (Reference Only'!$B$2:$C$8,2,0)</f>
        <v>3</v>
      </c>
    </row>
    <row r="22" spans="1:10" x14ac:dyDescent="0.2">
      <c r="B22" t="s">
        <v>62</v>
      </c>
      <c r="C22" s="9" t="s">
        <v>4</v>
      </c>
      <c r="D22" s="17">
        <f>VLOOKUP(C22,'Classifications (Reference Only'!$B$2:$C$8,2,0)</f>
        <v>0</v>
      </c>
      <c r="E22" s="9" t="s">
        <v>4</v>
      </c>
      <c r="F22" s="17">
        <f>VLOOKUP(E22,'Classifications (Reference Only'!$B$2:$C$8,2,0)</f>
        <v>0</v>
      </c>
      <c r="G22" s="9" t="s">
        <v>4</v>
      </c>
      <c r="H22" s="17">
        <f>VLOOKUP(G22,'Classifications (Reference Only'!$B$2:$C$8,2,0)</f>
        <v>0</v>
      </c>
      <c r="I22" s="9" t="s">
        <v>8</v>
      </c>
      <c r="J22" s="17">
        <f>VLOOKUP(I22,'Classifications (Reference Only'!$B$2:$C$8,2,0)</f>
        <v>2</v>
      </c>
    </row>
    <row r="23" spans="1:10" x14ac:dyDescent="0.2">
      <c r="C23" s="18"/>
      <c r="D23" s="20"/>
      <c r="E23" s="18"/>
      <c r="F23" s="20"/>
      <c r="G23" s="18"/>
      <c r="H23" s="20"/>
      <c r="I23" s="18"/>
      <c r="J23" s="20"/>
    </row>
    <row r="24" spans="1:10" x14ac:dyDescent="0.2">
      <c r="A24" t="s">
        <v>63</v>
      </c>
      <c r="C24" s="18"/>
      <c r="D24" s="20"/>
      <c r="E24" s="18"/>
      <c r="F24" s="20"/>
      <c r="G24" s="18"/>
      <c r="H24" s="20"/>
      <c r="I24" s="18"/>
      <c r="J24" s="20"/>
    </row>
    <row r="25" spans="1:10" x14ac:dyDescent="0.2">
      <c r="B25" t="s">
        <v>64</v>
      </c>
      <c r="C25" s="9" t="s">
        <v>4</v>
      </c>
      <c r="D25" s="17">
        <f>VLOOKUP(C25,'Classifications (Reference Only'!$B$2:$C$8,2,0)</f>
        <v>0</v>
      </c>
      <c r="E25" s="9" t="s">
        <v>12</v>
      </c>
      <c r="F25" s="17">
        <f>VLOOKUP(E25,'Classifications (Reference Only'!$B$2:$C$8,2,0)</f>
        <v>4</v>
      </c>
      <c r="G25" s="9" t="s">
        <v>10</v>
      </c>
      <c r="H25" s="17">
        <f>VLOOKUP(G25,'Classifications (Reference Only'!$B$2:$C$8,2,0)</f>
        <v>3</v>
      </c>
      <c r="I25" s="9" t="s">
        <v>12</v>
      </c>
      <c r="J25" s="17">
        <f>VLOOKUP(I25,'Classifications (Reference Only'!$B$2:$C$8,2,0)</f>
        <v>4</v>
      </c>
    </row>
    <row r="26" spans="1:10" x14ac:dyDescent="0.2">
      <c r="B26" t="s">
        <v>65</v>
      </c>
      <c r="C26" s="9" t="s">
        <v>4</v>
      </c>
      <c r="D26" s="17">
        <f>VLOOKUP(C26,'Classifications (Reference Only'!$B$2:$C$8,2,0)</f>
        <v>0</v>
      </c>
      <c r="E26" s="9" t="s">
        <v>4</v>
      </c>
      <c r="F26" s="17">
        <f>VLOOKUP(E26,'Classifications (Reference Only'!$B$2:$C$8,2,0)</f>
        <v>0</v>
      </c>
      <c r="G26" s="9" t="s">
        <v>12</v>
      </c>
      <c r="H26" s="17">
        <f>VLOOKUP(G26,'Classifications (Reference Only'!$B$2:$C$8,2,0)</f>
        <v>4</v>
      </c>
      <c r="I26" s="9" t="s">
        <v>12</v>
      </c>
      <c r="J26" s="17">
        <f>VLOOKUP(I26,'Classifications (Reference Only'!$B$2:$C$8,2,0)</f>
        <v>4</v>
      </c>
    </row>
    <row r="27" spans="1:10" x14ac:dyDescent="0.2">
      <c r="B27" t="s">
        <v>66</v>
      </c>
      <c r="C27" s="9" t="s">
        <v>4</v>
      </c>
      <c r="D27" s="17">
        <f>VLOOKUP(C27,'Classifications (Reference Only'!$B$2:$C$8,2,0)</f>
        <v>0</v>
      </c>
      <c r="E27" s="9" t="s">
        <v>4</v>
      </c>
      <c r="F27" s="17">
        <f>VLOOKUP(E27,'Classifications (Reference Only'!$B$2:$C$8,2,0)</f>
        <v>0</v>
      </c>
      <c r="G27" s="9" t="s">
        <v>10</v>
      </c>
      <c r="H27" s="17">
        <f>VLOOKUP(G27,'Classifications (Reference Only'!$B$2:$C$8,2,0)</f>
        <v>3</v>
      </c>
      <c r="I27" s="9" t="s">
        <v>10</v>
      </c>
      <c r="J27" s="17">
        <f>VLOOKUP(I27,'Classifications (Reference Only'!$B$2:$C$8,2,0)</f>
        <v>3</v>
      </c>
    </row>
    <row r="28" spans="1:10" x14ac:dyDescent="0.2">
      <c r="B28" t="s">
        <v>67</v>
      </c>
      <c r="C28" s="9" t="s">
        <v>4</v>
      </c>
      <c r="D28" s="17">
        <f>VLOOKUP(C28,'Classifications (Reference Only'!$B$2:$C$8,2,0)</f>
        <v>0</v>
      </c>
      <c r="E28" s="9" t="s">
        <v>4</v>
      </c>
      <c r="F28" s="17">
        <f>VLOOKUP(E28,'Classifications (Reference Only'!$B$2:$C$8,2,0)</f>
        <v>0</v>
      </c>
      <c r="G28" s="9" t="s">
        <v>8</v>
      </c>
      <c r="H28" s="17">
        <f>VLOOKUP(G28,'Classifications (Reference Only'!$B$2:$C$8,2,0)</f>
        <v>2</v>
      </c>
      <c r="I28" s="9" t="s">
        <v>8</v>
      </c>
      <c r="J28" s="17">
        <f>VLOOKUP(I28,'Classifications (Reference Only'!$B$2:$C$8,2,0)</f>
        <v>2</v>
      </c>
    </row>
    <row r="29" spans="1:10" x14ac:dyDescent="0.2">
      <c r="B29" t="s">
        <v>68</v>
      </c>
      <c r="C29" s="9" t="s">
        <v>4</v>
      </c>
      <c r="D29" s="17">
        <f>VLOOKUP(C29,'Classifications (Reference Only'!$B$2:$C$8,2,0)</f>
        <v>0</v>
      </c>
      <c r="E29" s="9" t="s">
        <v>4</v>
      </c>
      <c r="F29" s="17">
        <f>VLOOKUP(E29,'Classifications (Reference Only'!$B$2:$C$8,2,0)</f>
        <v>0</v>
      </c>
      <c r="G29" s="9" t="s">
        <v>10</v>
      </c>
      <c r="H29" s="17">
        <f>VLOOKUP(G29,'Classifications (Reference Only'!$B$2:$C$8,2,0)</f>
        <v>3</v>
      </c>
      <c r="I29" s="9" t="s">
        <v>10</v>
      </c>
      <c r="J29" s="17">
        <f>VLOOKUP(I29,'Classifications (Reference Only'!$B$2:$C$8,2,0)</f>
        <v>3</v>
      </c>
    </row>
    <row r="30" spans="1:10" x14ac:dyDescent="0.2">
      <c r="C30" s="18"/>
      <c r="D30" s="20"/>
      <c r="E30" s="18"/>
      <c r="F30" s="20"/>
      <c r="G30" s="18"/>
      <c r="H30" s="20"/>
      <c r="I30" s="18"/>
      <c r="J30" s="20"/>
    </row>
    <row r="31" spans="1:10" x14ac:dyDescent="0.2">
      <c r="A31" t="s">
        <v>69</v>
      </c>
      <c r="C31" s="18"/>
      <c r="D31" s="20"/>
      <c r="E31" s="18"/>
      <c r="F31" s="20"/>
      <c r="G31" s="18"/>
      <c r="H31" s="20"/>
      <c r="I31" s="18"/>
      <c r="J31" s="20"/>
    </row>
    <row r="32" spans="1:10" x14ac:dyDescent="0.2">
      <c r="B32" t="s">
        <v>70</v>
      </c>
      <c r="C32" s="9" t="s">
        <v>4</v>
      </c>
      <c r="D32" s="17">
        <f>VLOOKUP(C32,'Classifications (Reference Only'!$B$2:$C$8,2,0)</f>
        <v>0</v>
      </c>
      <c r="E32" s="9" t="s">
        <v>4</v>
      </c>
      <c r="F32" s="17">
        <f>VLOOKUP(E32,'Classifications (Reference Only'!$B$2:$C$8,2,0)</f>
        <v>0</v>
      </c>
      <c r="G32" s="9" t="s">
        <v>8</v>
      </c>
      <c r="H32" s="17">
        <f>VLOOKUP(G32,'Classifications (Reference Only'!$B$2:$C$8,2,0)</f>
        <v>2</v>
      </c>
      <c r="I32" s="9" t="s">
        <v>8</v>
      </c>
      <c r="J32" s="17">
        <f>VLOOKUP(I32,'Classifications (Reference Only'!$B$2:$C$8,2,0)</f>
        <v>2</v>
      </c>
    </row>
    <row r="33" spans="1:10" x14ac:dyDescent="0.2">
      <c r="C33" s="18"/>
      <c r="D33" s="20"/>
      <c r="E33" s="18"/>
      <c r="F33" s="20"/>
      <c r="G33" s="18"/>
      <c r="H33" s="20"/>
      <c r="I33" s="18"/>
      <c r="J33" s="20"/>
    </row>
    <row r="34" spans="1:10" x14ac:dyDescent="0.2">
      <c r="A34" t="s">
        <v>71</v>
      </c>
      <c r="C34" s="18"/>
      <c r="D34" s="20"/>
      <c r="E34" s="18"/>
      <c r="F34" s="20"/>
      <c r="G34" s="18"/>
      <c r="H34" s="20"/>
      <c r="I34" s="18"/>
      <c r="J34" s="20"/>
    </row>
    <row r="35" spans="1:10" x14ac:dyDescent="0.2">
      <c r="B35" t="s">
        <v>72</v>
      </c>
      <c r="C35" s="9" t="s">
        <v>4</v>
      </c>
      <c r="D35" s="17">
        <f>VLOOKUP(C35,'Classifications (Reference Only'!$B$2:$C$8,2,0)</f>
        <v>0</v>
      </c>
      <c r="E35" s="9" t="s">
        <v>8</v>
      </c>
      <c r="F35" s="17">
        <f>VLOOKUP(E35,'Classifications (Reference Only'!$B$2:$C$8,2,0)</f>
        <v>2</v>
      </c>
      <c r="G35" s="9" t="s">
        <v>10</v>
      </c>
      <c r="H35" s="17">
        <f>VLOOKUP(G35,'Classifications (Reference Only'!$B$2:$C$8,2,0)</f>
        <v>3</v>
      </c>
      <c r="I35" s="9" t="s">
        <v>12</v>
      </c>
      <c r="J35" s="17">
        <f>VLOOKUP(I35,'Classifications (Reference Only'!$B$2:$C$8,2,0)</f>
        <v>4</v>
      </c>
    </row>
    <row r="36" spans="1:10" x14ac:dyDescent="0.2">
      <c r="B36" t="s">
        <v>73</v>
      </c>
      <c r="C36" s="9" t="s">
        <v>4</v>
      </c>
      <c r="D36" s="17">
        <f>VLOOKUP(C36,'Classifications (Reference Only'!$B$2:$C$8,2,0)</f>
        <v>0</v>
      </c>
      <c r="E36" s="9" t="s">
        <v>4</v>
      </c>
      <c r="F36" s="17">
        <f>VLOOKUP(E36,'Classifications (Reference Only'!$B$2:$C$8,2,0)</f>
        <v>0</v>
      </c>
      <c r="G36" s="9" t="s">
        <v>10</v>
      </c>
      <c r="H36" s="17">
        <f>VLOOKUP(G36,'Classifications (Reference Only'!$B$2:$C$8,2,0)</f>
        <v>3</v>
      </c>
      <c r="I36" s="9" t="s">
        <v>10</v>
      </c>
      <c r="J36" s="17">
        <f>VLOOKUP(I36,'Classifications (Reference Only'!$B$2:$C$8,2,0)</f>
        <v>3</v>
      </c>
    </row>
    <row r="37" spans="1:10" x14ac:dyDescent="0.2">
      <c r="B37" t="s">
        <v>74</v>
      </c>
      <c r="C37" s="9" t="s">
        <v>4</v>
      </c>
      <c r="D37" s="17">
        <f>VLOOKUP(C37,'Classifications (Reference Only'!$B$2:$C$8,2,0)</f>
        <v>0</v>
      </c>
      <c r="E37" s="9" t="s">
        <v>4</v>
      </c>
      <c r="F37" s="17">
        <f>VLOOKUP(E37,'Classifications (Reference Only'!$B$2:$C$8,2,0)</f>
        <v>0</v>
      </c>
      <c r="G37" s="9" t="s">
        <v>10</v>
      </c>
      <c r="H37" s="17">
        <f>VLOOKUP(G37,'Classifications (Reference Only'!$B$2:$C$8,2,0)</f>
        <v>3</v>
      </c>
      <c r="I37" s="9" t="s">
        <v>10</v>
      </c>
      <c r="J37" s="17">
        <f>VLOOKUP(I37,'Classifications (Reference Only'!$B$2:$C$8,2,0)</f>
        <v>3</v>
      </c>
    </row>
    <row r="38" spans="1:10" x14ac:dyDescent="0.2">
      <c r="B38" t="s">
        <v>75</v>
      </c>
      <c r="C38" s="9" t="s">
        <v>4</v>
      </c>
      <c r="D38" s="17">
        <f>VLOOKUP(C38,'Classifications (Reference Only'!$B$2:$C$8,2,0)</f>
        <v>0</v>
      </c>
      <c r="E38" s="9" t="s">
        <v>4</v>
      </c>
      <c r="F38" s="17">
        <f>VLOOKUP(E38,'Classifications (Reference Only'!$B$2:$C$8,2,0)</f>
        <v>0</v>
      </c>
      <c r="G38" s="9" t="s">
        <v>4</v>
      </c>
      <c r="H38" s="17">
        <f>VLOOKUP(G38,'Classifications (Reference Only'!$B$2:$C$8,2,0)</f>
        <v>0</v>
      </c>
      <c r="I38" s="9" t="s">
        <v>12</v>
      </c>
      <c r="J38" s="17">
        <f>VLOOKUP(I38,'Classifications (Reference Only'!$B$2:$C$8,2,0)</f>
        <v>4</v>
      </c>
    </row>
    <row r="39" spans="1:10" x14ac:dyDescent="0.2">
      <c r="B39" t="s">
        <v>76</v>
      </c>
      <c r="C39" s="9" t="s">
        <v>4</v>
      </c>
      <c r="D39" s="17">
        <f>VLOOKUP(C39,'Classifications (Reference Only'!$B$2:$C$8,2,0)</f>
        <v>0</v>
      </c>
      <c r="E39" s="9" t="s">
        <v>4</v>
      </c>
      <c r="F39" s="17">
        <f>VLOOKUP(E39,'Classifications (Reference Only'!$B$2:$C$8,2,0)</f>
        <v>0</v>
      </c>
      <c r="G39" s="9" t="s">
        <v>8</v>
      </c>
      <c r="H39" s="17">
        <f>VLOOKUP(G39,'Classifications (Reference Only'!$B$2:$C$8,2,0)</f>
        <v>2</v>
      </c>
      <c r="I39" s="9" t="s">
        <v>8</v>
      </c>
      <c r="J39" s="17">
        <f>VLOOKUP(I39,'Classifications (Reference Only'!$B$2:$C$8,2,0)</f>
        <v>2</v>
      </c>
    </row>
    <row r="40" spans="1:10" x14ac:dyDescent="0.2">
      <c r="C40" s="18"/>
      <c r="D40" s="20"/>
      <c r="E40" s="18"/>
      <c r="F40" s="20"/>
      <c r="G40" s="18"/>
      <c r="H40" s="20"/>
      <c r="I40" s="18"/>
      <c r="J40" s="20"/>
    </row>
    <row r="41" spans="1:10" x14ac:dyDescent="0.2">
      <c r="A41" t="s">
        <v>42</v>
      </c>
      <c r="C41" s="18"/>
      <c r="D41" s="20"/>
      <c r="E41" s="18"/>
      <c r="F41" s="20"/>
      <c r="G41" s="18"/>
      <c r="H41" s="20"/>
      <c r="I41" s="18"/>
      <c r="J41" s="20"/>
    </row>
    <row r="42" spans="1:10" x14ac:dyDescent="0.2">
      <c r="B42" t="s">
        <v>77</v>
      </c>
      <c r="C42" s="9" t="s">
        <v>4</v>
      </c>
      <c r="D42" s="17">
        <f>VLOOKUP(C42,'Classifications (Reference Only'!$B$2:$C$8,2,0)</f>
        <v>0</v>
      </c>
      <c r="E42" s="9" t="s">
        <v>4</v>
      </c>
      <c r="F42" s="17">
        <f>VLOOKUP(E42,'Classifications (Reference Only'!$B$2:$C$8,2,0)</f>
        <v>0</v>
      </c>
      <c r="G42" s="9" t="s">
        <v>8</v>
      </c>
      <c r="H42" s="17">
        <f>VLOOKUP(G42,'Classifications (Reference Only'!$B$2:$C$8,2,0)</f>
        <v>2</v>
      </c>
      <c r="I42" s="9" t="s">
        <v>10</v>
      </c>
      <c r="J42" s="17">
        <f>VLOOKUP(I42,'Classifications (Reference Only'!$B$2:$C$8,2,0)</f>
        <v>3</v>
      </c>
    </row>
    <row r="43" spans="1:10" x14ac:dyDescent="0.2">
      <c r="B43" t="s">
        <v>78</v>
      </c>
      <c r="C43" s="9" t="s">
        <v>4</v>
      </c>
      <c r="D43" s="17">
        <f>VLOOKUP(C43,'Classifications (Reference Only'!$B$2:$C$8,2,0)</f>
        <v>0</v>
      </c>
      <c r="E43" s="9" t="s">
        <v>4</v>
      </c>
      <c r="F43" s="17">
        <f>VLOOKUP(E43,'Classifications (Reference Only'!$B$2:$C$8,2,0)</f>
        <v>0</v>
      </c>
      <c r="G43" s="9" t="s">
        <v>8</v>
      </c>
      <c r="H43" s="17">
        <f>VLOOKUP(G43,'Classifications (Reference Only'!$B$2:$C$8,2,0)</f>
        <v>2</v>
      </c>
      <c r="I43" s="9" t="s">
        <v>10</v>
      </c>
      <c r="J43" s="17">
        <f>VLOOKUP(I43,'Classifications (Reference Only'!$B$2:$C$8,2,0)</f>
        <v>3</v>
      </c>
    </row>
    <row r="44" spans="1:10" x14ac:dyDescent="0.2">
      <c r="B44" t="s">
        <v>79</v>
      </c>
      <c r="C44" s="9" t="s">
        <v>4</v>
      </c>
      <c r="D44" s="17">
        <f>VLOOKUP(C44,'Classifications (Reference Only'!$B$2:$C$8,2,0)</f>
        <v>0</v>
      </c>
      <c r="E44" s="9" t="s">
        <v>4</v>
      </c>
      <c r="F44" s="17">
        <f>VLOOKUP(E44,'Classifications (Reference Only'!$B$2:$C$8,2,0)</f>
        <v>0</v>
      </c>
      <c r="G44" s="9" t="s">
        <v>4</v>
      </c>
      <c r="H44" s="17">
        <f>VLOOKUP(G44,'Classifications (Reference Only'!$B$2:$C$8,2,0)</f>
        <v>0</v>
      </c>
      <c r="I44" s="9" t="s">
        <v>6</v>
      </c>
      <c r="J44" s="17">
        <f>VLOOKUP(I44,'Classifications (Reference Only'!$B$2:$C$8,2,0)</f>
        <v>1</v>
      </c>
    </row>
    <row r="45" spans="1:10" x14ac:dyDescent="0.2">
      <c r="C45" s="18"/>
      <c r="D45" s="20"/>
      <c r="E45" s="18"/>
      <c r="F45" s="20"/>
      <c r="G45" s="18"/>
      <c r="H45" s="20"/>
      <c r="I45" s="18"/>
      <c r="J45" s="20"/>
    </row>
    <row r="46" spans="1:10" x14ac:dyDescent="0.2">
      <c r="A46" s="30" t="s">
        <v>80</v>
      </c>
      <c r="B46" s="30"/>
      <c r="C46" s="18"/>
      <c r="D46" s="20"/>
      <c r="E46" s="18"/>
      <c r="F46" s="20"/>
      <c r="G46" s="18"/>
      <c r="H46" s="20"/>
      <c r="I46" s="18"/>
      <c r="J46" s="20"/>
    </row>
    <row r="47" spans="1:10" x14ac:dyDescent="0.2">
      <c r="A47" t="s">
        <v>81</v>
      </c>
      <c r="B47" t="s">
        <v>82</v>
      </c>
      <c r="C47" s="18"/>
      <c r="D47" s="20"/>
      <c r="E47" s="18"/>
      <c r="F47" s="20"/>
      <c r="G47" s="18"/>
      <c r="H47" s="20"/>
      <c r="I47" s="18"/>
      <c r="J47" s="20"/>
    </row>
    <row r="48" spans="1:10" x14ac:dyDescent="0.2">
      <c r="A48" t="s">
        <v>46</v>
      </c>
      <c r="B48" t="s">
        <v>83</v>
      </c>
      <c r="C48" s="9" t="s">
        <v>10</v>
      </c>
      <c r="D48" s="17">
        <f>VLOOKUP(C48,'Classifications (Reference Only'!$B$2:$C$8,2,0)</f>
        <v>3</v>
      </c>
      <c r="E48" s="9" t="s">
        <v>8</v>
      </c>
      <c r="F48" s="17">
        <f>VLOOKUP(E48,'Classifications (Reference Only'!$B$2:$C$8,2,0)</f>
        <v>2</v>
      </c>
      <c r="G48" s="9" t="s">
        <v>6</v>
      </c>
      <c r="H48" s="17">
        <f>VLOOKUP(G48,'Classifications (Reference Only'!$B$2:$C$8,2,0)</f>
        <v>1</v>
      </c>
      <c r="I48" s="9" t="s">
        <v>6</v>
      </c>
      <c r="J48" s="17">
        <f>VLOOKUP(I48,'Classifications (Reference Only'!$B$2:$C$8,2,0)</f>
        <v>1</v>
      </c>
    </row>
    <row r="49" spans="1:10" x14ac:dyDescent="0.2">
      <c r="A49" t="s">
        <v>84</v>
      </c>
      <c r="B49" t="s">
        <v>85</v>
      </c>
      <c r="C49" s="9" t="s">
        <v>4</v>
      </c>
      <c r="D49" s="17">
        <f>VLOOKUP(C49,'Classifications (Reference Only'!$B$2:$C$8,2,0)</f>
        <v>0</v>
      </c>
      <c r="E49" s="9" t="s">
        <v>10</v>
      </c>
      <c r="F49" s="17">
        <f>VLOOKUP(E49,'Classifications (Reference Only'!$B$2:$C$8,2,0)</f>
        <v>3</v>
      </c>
      <c r="G49" s="9" t="s">
        <v>8</v>
      </c>
      <c r="H49" s="17">
        <f>VLOOKUP(G49,'Classifications (Reference Only'!$B$2:$C$8,2,0)</f>
        <v>2</v>
      </c>
      <c r="I49" s="9" t="s">
        <v>6</v>
      </c>
      <c r="J49" s="17">
        <f>VLOOKUP(I49,'Classifications (Reference Only'!$B$2:$C$8,2,0)</f>
        <v>1</v>
      </c>
    </row>
    <row r="50" spans="1:10" x14ac:dyDescent="0.2">
      <c r="A50" t="s">
        <v>42</v>
      </c>
      <c r="B50" t="s">
        <v>86</v>
      </c>
      <c r="C50" s="9" t="s">
        <v>4</v>
      </c>
      <c r="D50" s="17">
        <f>VLOOKUP(C50,'Classifications (Reference Only'!$B$2:$C$8,2,0)</f>
        <v>0</v>
      </c>
      <c r="E50" s="9" t="s">
        <v>4</v>
      </c>
      <c r="F50" s="17">
        <f>VLOOKUP(E50,'Classifications (Reference Only'!$B$2:$C$8,2,0)</f>
        <v>0</v>
      </c>
      <c r="G50" s="9" t="s">
        <v>6</v>
      </c>
      <c r="H50" s="17">
        <f>VLOOKUP(G50,'Classifications (Reference Only'!$B$2:$C$8,2,0)</f>
        <v>1</v>
      </c>
      <c r="I50" s="9" t="s">
        <v>8</v>
      </c>
      <c r="J50" s="17">
        <f>VLOOKUP(I50,'Classifications (Reference Only'!$B$2:$C$8,2,0)</f>
        <v>2</v>
      </c>
    </row>
    <row r="51" spans="1:10" x14ac:dyDescent="0.2">
      <c r="A51" t="s">
        <v>87</v>
      </c>
      <c r="B51" t="s">
        <v>88</v>
      </c>
      <c r="C51" s="9" t="s">
        <v>4</v>
      </c>
      <c r="D51" s="17">
        <f>VLOOKUP(C51,'Classifications (Reference Only'!$B$2:$C$8,2,0)</f>
        <v>0</v>
      </c>
      <c r="E51" s="9" t="s">
        <v>4</v>
      </c>
      <c r="F51" s="17">
        <f>VLOOKUP(E51,'Classifications (Reference Only'!$B$2:$C$8,2,0)</f>
        <v>0</v>
      </c>
      <c r="G51" s="9" t="s">
        <v>4</v>
      </c>
      <c r="H51" s="17">
        <f>VLOOKUP(G51,'Classifications (Reference Only'!$B$2:$C$8,2,0)</f>
        <v>0</v>
      </c>
      <c r="I51" s="9" t="s">
        <v>4</v>
      </c>
      <c r="J51" s="17">
        <f>VLOOKUP(I51,'Classifications (Reference Only'!$B$2:$C$8,2,0)</f>
        <v>0</v>
      </c>
    </row>
    <row r="53" spans="1:10" x14ac:dyDescent="0.2">
      <c r="A53" s="31" t="s">
        <v>89</v>
      </c>
      <c r="B53" s="31"/>
      <c r="C53" s="31" t="s">
        <v>38</v>
      </c>
      <c r="D53" s="31"/>
      <c r="E53" s="31" t="s">
        <v>40</v>
      </c>
      <c r="F53" s="31"/>
      <c r="G53" s="31" t="s">
        <v>42</v>
      </c>
      <c r="H53" s="31"/>
      <c r="I53" s="31" t="s">
        <v>44</v>
      </c>
      <c r="J53" s="31"/>
    </row>
    <row r="54" spans="1:10" x14ac:dyDescent="0.2">
      <c r="A54" s="31" t="s">
        <v>90</v>
      </c>
      <c r="B54" s="31"/>
      <c r="C54" s="32">
        <v>5</v>
      </c>
      <c r="D54" s="32"/>
      <c r="E54" s="32">
        <v>25</v>
      </c>
      <c r="F54" s="32"/>
      <c r="G54" s="32">
        <v>30</v>
      </c>
      <c r="H54" s="32"/>
      <c r="I54" s="32">
        <v>40</v>
      </c>
      <c r="J54" s="32"/>
    </row>
    <row r="55" spans="1:10" x14ac:dyDescent="0.2">
      <c r="A55" s="1"/>
      <c r="C55" s="1"/>
      <c r="E55" s="1"/>
      <c r="G55" s="1"/>
      <c r="I55" s="1"/>
    </row>
    <row r="56" spans="1:10" x14ac:dyDescent="0.2">
      <c r="A56" s="1"/>
      <c r="C56" s="1"/>
      <c r="E56" s="1"/>
      <c r="G56" s="1"/>
      <c r="I56" s="1"/>
    </row>
    <row r="57" spans="1:10" x14ac:dyDescent="0.2">
      <c r="A57" s="33" t="s">
        <v>91</v>
      </c>
      <c r="B57" s="33"/>
      <c r="C57" s="33"/>
      <c r="D57" s="33"/>
      <c r="E57" s="33"/>
      <c r="F57" s="33"/>
      <c r="G57" s="33"/>
      <c r="H57" s="33"/>
      <c r="I57" s="33"/>
      <c r="J57" s="33"/>
    </row>
    <row r="58" spans="1:10" x14ac:dyDescent="0.2">
      <c r="A58" s="10"/>
      <c r="C58" s="34" t="s">
        <v>37</v>
      </c>
      <c r="D58" s="34"/>
      <c r="E58" s="34"/>
      <c r="F58" s="34"/>
      <c r="G58" s="34"/>
      <c r="H58" s="34"/>
      <c r="I58" s="34"/>
      <c r="J58" s="34"/>
    </row>
    <row r="59" spans="1:10" x14ac:dyDescent="0.2">
      <c r="A59" s="10"/>
      <c r="C59" s="31" t="s">
        <v>38</v>
      </c>
      <c r="D59" s="31"/>
      <c r="E59" s="31" t="s">
        <v>40</v>
      </c>
      <c r="F59" s="31"/>
      <c r="G59" s="31" t="s">
        <v>42</v>
      </c>
      <c r="H59" s="31"/>
      <c r="I59" s="35" t="s">
        <v>44</v>
      </c>
      <c r="J59" s="35"/>
    </row>
    <row r="60" spans="1:10" ht="12.75" customHeight="1" x14ac:dyDescent="0.2">
      <c r="A60" s="36" t="s">
        <v>92</v>
      </c>
      <c r="B60" s="36"/>
      <c r="C60" s="37">
        <f>100*C54/SUM($C$54:$I$54)</f>
        <v>5</v>
      </c>
      <c r="D60" s="37"/>
      <c r="E60" s="37">
        <f>100*E54/SUM($C$54:$I$54)</f>
        <v>25</v>
      </c>
      <c r="F60" s="37"/>
      <c r="G60" s="37">
        <f>100*G54/SUM($C$54:$I$54)</f>
        <v>30</v>
      </c>
      <c r="H60" s="37"/>
      <c r="I60" s="38">
        <f>100*I54/SUM($C$54:$I$54)</f>
        <v>40</v>
      </c>
      <c r="J60" s="38"/>
    </row>
    <row r="61" spans="1:10" x14ac:dyDescent="0.2">
      <c r="A61" s="39" t="s">
        <v>93</v>
      </c>
      <c r="B61" s="39"/>
      <c r="J61" s="12"/>
    </row>
    <row r="62" spans="1:10" x14ac:dyDescent="0.2">
      <c r="A62" s="13"/>
      <c r="B62" s="14" t="s">
        <v>94</v>
      </c>
      <c r="C62" s="31">
        <f>COUNTIF(C4:C50,"&lt;&gt;Impossible")-COUNTIFS(C4:C50,"&lt;&gt;[:alpha:]*")</f>
        <v>-27</v>
      </c>
      <c r="D62" s="31"/>
      <c r="E62" s="31">
        <f>COUNTIF(E4:E50,"&lt;&gt;Impossible")-COUNTIFS(E4:E50,"&lt;&gt;[:alpha:]*")</f>
        <v>-20</v>
      </c>
      <c r="F62" s="31"/>
      <c r="G62" s="31">
        <f>COUNTIF(G4:G50,"&lt;&gt;Impossible")-COUNTIFS(G4:G50,"&lt;&gt;[:alpha:]*")</f>
        <v>-8</v>
      </c>
      <c r="H62" s="31"/>
      <c r="I62" s="35">
        <f>COUNTIF(I4:I50,"&lt;&gt;Impossible")-COUNTIFS(I4:I50,"&lt;&gt;[:alpha:]*")</f>
        <v>-5</v>
      </c>
      <c r="J62" s="35"/>
    </row>
    <row r="63" spans="1:10" x14ac:dyDescent="0.2">
      <c r="A63" s="13"/>
      <c r="B63" s="14" t="s">
        <v>95</v>
      </c>
      <c r="C63" s="37">
        <f>100*C62/SUM($C$62:$I$62)</f>
        <v>45</v>
      </c>
      <c r="D63" s="37"/>
      <c r="E63" s="37">
        <f>100*E62/SUM($C$62:$I$62)</f>
        <v>33.333333333333336</v>
      </c>
      <c r="F63" s="37"/>
      <c r="G63" s="37">
        <f>100*G62/SUM($C$62:$I$62)</f>
        <v>13.333333333333334</v>
      </c>
      <c r="H63" s="37"/>
      <c r="I63" s="38">
        <f>100*I62/SUM($C$62:$I$62)</f>
        <v>8.3333333333333339</v>
      </c>
      <c r="J63" s="38"/>
    </row>
    <row r="64" spans="1:10" x14ac:dyDescent="0.2">
      <c r="A64" s="13"/>
      <c r="B64" s="14"/>
      <c r="C64" s="11"/>
      <c r="D64" s="15"/>
      <c r="E64" s="11"/>
      <c r="F64" s="15"/>
      <c r="G64" s="11"/>
      <c r="H64" s="15"/>
      <c r="I64" s="11"/>
      <c r="J64" s="16"/>
    </row>
    <row r="65" spans="1:10" x14ac:dyDescent="0.2">
      <c r="A65" s="39" t="s">
        <v>96</v>
      </c>
      <c r="B65" s="39"/>
      <c r="C65" s="37">
        <f>(C60+C63)</f>
        <v>50</v>
      </c>
      <c r="D65" s="37"/>
      <c r="E65" s="37">
        <f>(E60+E63)</f>
        <v>58.333333333333336</v>
      </c>
      <c r="F65" s="37"/>
      <c r="G65" s="37">
        <f>(G60+G63)</f>
        <v>43.333333333333336</v>
      </c>
      <c r="H65" s="37"/>
      <c r="I65" s="38">
        <f>(I60+I63)</f>
        <v>48.333333333333336</v>
      </c>
      <c r="J65" s="38"/>
    </row>
    <row r="66" spans="1:10" x14ac:dyDescent="0.2">
      <c r="A66" s="39" t="s">
        <v>97</v>
      </c>
      <c r="B66" s="39"/>
      <c r="C66" s="37">
        <f>ABS(C63-C60)</f>
        <v>40</v>
      </c>
      <c r="D66" s="37"/>
      <c r="E66" s="37">
        <f>ABS(E63-E60)</f>
        <v>8.3333333333333357</v>
      </c>
      <c r="F66" s="37"/>
      <c r="G66" s="37">
        <f>ABS(G63-G60)</f>
        <v>16.666666666666664</v>
      </c>
      <c r="H66" s="37"/>
      <c r="I66" s="38">
        <f>ABS(I63-I60)</f>
        <v>31.666666666666664</v>
      </c>
      <c r="J66" s="38"/>
    </row>
    <row r="67" spans="1:10" x14ac:dyDescent="0.2">
      <c r="A67" s="39" t="s">
        <v>98</v>
      </c>
      <c r="B67" s="39"/>
      <c r="C67" s="37">
        <f>1-C66/C65</f>
        <v>0.19999999999999996</v>
      </c>
      <c r="D67" s="37"/>
      <c r="E67" s="37">
        <f>1-E66/E65</f>
        <v>0.8571428571428571</v>
      </c>
      <c r="F67" s="37"/>
      <c r="G67" s="37">
        <f>1-G66/G65</f>
        <v>0.61538461538461542</v>
      </c>
      <c r="H67" s="37"/>
      <c r="I67" s="38">
        <f>1-I66/I65</f>
        <v>0.34482758620689669</v>
      </c>
      <c r="J67" s="38"/>
    </row>
    <row r="68" spans="1:10" x14ac:dyDescent="0.2">
      <c r="A68" s="10"/>
      <c r="C68" s="11"/>
      <c r="D68" s="15"/>
      <c r="E68" s="11"/>
      <c r="F68" s="15"/>
      <c r="G68" s="11"/>
      <c r="H68" s="15"/>
      <c r="I68" s="11"/>
      <c r="J68" s="16"/>
    </row>
    <row r="69" spans="1:10" x14ac:dyDescent="0.2">
      <c r="A69" s="40" t="s">
        <v>99</v>
      </c>
      <c r="B69" s="40"/>
      <c r="C69" s="37">
        <f>SUM(D4:D50)</f>
        <v>9</v>
      </c>
      <c r="D69" s="37"/>
      <c r="E69" s="37">
        <f>SUM(F4:F50)</f>
        <v>27</v>
      </c>
      <c r="F69" s="37"/>
      <c r="G69" s="37">
        <f>SUM(H4:H50)</f>
        <v>54</v>
      </c>
      <c r="H69" s="37"/>
      <c r="I69" s="38">
        <f>SUM(J4:J50)</f>
        <v>65</v>
      </c>
      <c r="J69" s="38"/>
    </row>
    <row r="70" spans="1:10" x14ac:dyDescent="0.2">
      <c r="A70" s="40" t="s">
        <v>100</v>
      </c>
      <c r="B70" s="40"/>
      <c r="C70" s="37">
        <f>C69*C67</f>
        <v>1.7999999999999996</v>
      </c>
      <c r="D70" s="37"/>
      <c r="E70" s="37">
        <f>E69*E67</f>
        <v>23.142857142857142</v>
      </c>
      <c r="F70" s="37"/>
      <c r="G70" s="37">
        <f>G69*G67</f>
        <v>33.230769230769234</v>
      </c>
      <c r="H70" s="37"/>
      <c r="I70" s="38">
        <f>I69*I67</f>
        <v>22.413793103448285</v>
      </c>
      <c r="J70" s="38"/>
    </row>
    <row r="71" spans="1:10" x14ac:dyDescent="0.2">
      <c r="A71" s="13"/>
      <c r="C71" s="1"/>
      <c r="E71" s="1"/>
      <c r="G71" s="1"/>
      <c r="I71" s="1"/>
      <c r="J71" s="12"/>
    </row>
    <row r="72" spans="1:10" ht="12.75" customHeight="1" x14ac:dyDescent="0.2">
      <c r="A72" s="41" t="s">
        <v>101</v>
      </c>
      <c r="B72" s="41"/>
      <c r="C72" s="42">
        <f>SUM(C70:I70)</f>
        <v>80.587419477074661</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200-000000000000}">
          <x14:formula1>
            <xm:f>'Competitivity Worksheet (Change'!$B$2:$B$8</xm:f>
          </x14:formula1>
          <x14:formula2>
            <xm:f>0</xm:f>
          </x14:formula2>
          <xm:sqref>C45 E45 G45 I45</xm:sqref>
        </x14:dataValidation>
        <x14:dataValidation type="list" operator="equal" allowBlank="1" showErrorMessage="1" xr:uid="{00000000-0002-0000-0200-000001000000}">
          <x14:formula1>
            <xm:f>'Classifications (Reference Only'!$B$2:$B$8</xm:f>
          </x14:formula1>
          <x14:formula2>
            <xm:f>0</xm:f>
          </x14:formula2>
          <xm:sqref>C4 E4 G4 I4 C7:C11 E7:E11 G7:G11 I7:I11 C14:C16 E14:E16 G14:G16 I14:I16 C19:C22 E19:E22 G19:G22 I19:I22 C25:C29 E25:E29 G25:G29 I25:I29 C32 E32 G32 I32 C35:C39 E35:E39 G35:G39 I35:I39 C42:C44 E42:E44 G42:G44 I42:I44 C48:C51 E48:E51 G48:G51 I48:I51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2"/>
  <sheetViews>
    <sheetView zoomScaleNormal="100" workbookViewId="0">
      <selection activeCell="E8" activeCellId="1" sqref="C62:J62 E8"/>
    </sheetView>
  </sheetViews>
  <sheetFormatPr defaultColWidth="11.5703125" defaultRowHeight="12.75" x14ac:dyDescent="0.2"/>
  <cols>
    <col min="2" max="2" width="27.140625" customWidth="1"/>
  </cols>
  <sheetData>
    <row r="1" spans="1:10" ht="12.75" customHeight="1" x14ac:dyDescent="0.2">
      <c r="A1" s="29" t="s">
        <v>35</v>
      </c>
      <c r="B1" s="30" t="s">
        <v>36</v>
      </c>
      <c r="C1" s="30" t="s">
        <v>37</v>
      </c>
      <c r="D1" s="30"/>
      <c r="E1" s="30"/>
      <c r="F1" s="30"/>
      <c r="G1" s="30"/>
      <c r="H1" s="30"/>
      <c r="I1" s="30"/>
      <c r="J1" s="30"/>
    </row>
    <row r="2" spans="1:10" x14ac:dyDescent="0.2">
      <c r="A2" s="29"/>
      <c r="B2" s="30"/>
      <c r="C2" s="2" t="s">
        <v>38</v>
      </c>
      <c r="D2" s="2" t="s">
        <v>39</v>
      </c>
      <c r="E2" s="2" t="s">
        <v>40</v>
      </c>
      <c r="F2" s="2" t="s">
        <v>41</v>
      </c>
      <c r="G2" s="2" t="s">
        <v>42</v>
      </c>
      <c r="H2" s="2" t="s">
        <v>43</v>
      </c>
      <c r="I2" s="2" t="s">
        <v>44</v>
      </c>
      <c r="J2" s="2" t="s">
        <v>45</v>
      </c>
    </row>
    <row r="3" spans="1:10" x14ac:dyDescent="0.2">
      <c r="A3" t="s">
        <v>46</v>
      </c>
    </row>
    <row r="4" spans="1:10" x14ac:dyDescent="0.2">
      <c r="B4" t="s">
        <v>47</v>
      </c>
      <c r="C4" s="21" t="s">
        <v>10</v>
      </c>
      <c r="D4" s="17">
        <f>VLOOKUP(C4,'Classifications (Reference Only'!$B$2:$C$8,2,0)</f>
        <v>3</v>
      </c>
      <c r="E4" s="21" t="s">
        <v>8</v>
      </c>
      <c r="F4" s="17">
        <f>VLOOKUP(E4,'Classifications (Reference Only'!$B$2:$C$8,2,0)</f>
        <v>2</v>
      </c>
      <c r="G4" s="21" t="s">
        <v>6</v>
      </c>
      <c r="H4" s="17">
        <f>VLOOKUP(G4,'Classifications (Reference Only'!$B$2:$C$8,2,0)</f>
        <v>1</v>
      </c>
      <c r="I4" s="21" t="s">
        <v>6</v>
      </c>
      <c r="J4" s="17">
        <f>VLOOKUP(I4,'Classifications (Reference Only'!$B$2:$C$8,2,0)</f>
        <v>1</v>
      </c>
    </row>
    <row r="5" spans="1:10" x14ac:dyDescent="0.2">
      <c r="C5" s="18"/>
      <c r="D5" s="20"/>
      <c r="E5" s="18"/>
      <c r="F5" s="20"/>
      <c r="G5" s="18"/>
      <c r="H5" s="20"/>
      <c r="I5" s="18"/>
      <c r="J5" s="20"/>
    </row>
    <row r="6" spans="1:10" x14ac:dyDescent="0.2">
      <c r="A6" t="s">
        <v>48</v>
      </c>
      <c r="C6" s="18"/>
      <c r="D6" s="20"/>
      <c r="E6" s="18"/>
      <c r="F6" s="20"/>
      <c r="G6" s="18"/>
      <c r="H6" s="20"/>
      <c r="I6" s="18"/>
      <c r="J6" s="20"/>
    </row>
    <row r="7" spans="1:10" x14ac:dyDescent="0.2">
      <c r="B7" t="s">
        <v>49</v>
      </c>
      <c r="C7" s="21" t="s">
        <v>4</v>
      </c>
      <c r="D7" s="17">
        <f>VLOOKUP(C7,'Classifications (Reference Only'!$B$2:$C$8,2,0)</f>
        <v>0</v>
      </c>
      <c r="E7" s="21" t="s">
        <v>10</v>
      </c>
      <c r="F7" s="17">
        <f>VLOOKUP(E7,'Classifications (Reference Only'!$B$2:$C$8,2,0)</f>
        <v>3</v>
      </c>
      <c r="G7" s="21" t="s">
        <v>12</v>
      </c>
      <c r="H7" s="17">
        <f>VLOOKUP(G7,'Classifications (Reference Only'!$B$2:$C$8,2,0)</f>
        <v>4</v>
      </c>
      <c r="I7" s="21" t="s">
        <v>12</v>
      </c>
      <c r="J7" s="17">
        <f>VLOOKUP(I7,'Classifications (Reference Only'!$B$2:$C$8,2,0)</f>
        <v>4</v>
      </c>
    </row>
    <row r="8" spans="1:10" x14ac:dyDescent="0.2">
      <c r="B8" t="s">
        <v>50</v>
      </c>
      <c r="C8" s="21" t="s">
        <v>4</v>
      </c>
      <c r="D8" s="17">
        <f>VLOOKUP(C8,'Classifications (Reference Only'!$B$2:$C$8,2,0)</f>
        <v>0</v>
      </c>
      <c r="E8" s="21" t="s">
        <v>12</v>
      </c>
      <c r="F8" s="17">
        <f>VLOOKUP(E8,'Classifications (Reference Only'!$B$2:$C$8,2,0)</f>
        <v>4</v>
      </c>
      <c r="G8" s="21" t="s">
        <v>12</v>
      </c>
      <c r="H8" s="17">
        <f>VLOOKUP(G8,'Classifications (Reference Only'!$B$2:$C$8,2,0)</f>
        <v>4</v>
      </c>
      <c r="I8" s="21" t="s">
        <v>10</v>
      </c>
      <c r="J8" s="17">
        <f>VLOOKUP(I8,'Classifications (Reference Only'!$B$2:$C$8,2,0)</f>
        <v>3</v>
      </c>
    </row>
    <row r="9" spans="1:10" x14ac:dyDescent="0.2">
      <c r="B9" t="s">
        <v>51</v>
      </c>
      <c r="C9" s="21" t="s">
        <v>4</v>
      </c>
      <c r="D9" s="17">
        <f>VLOOKUP(C9,'Classifications (Reference Only'!$B$2:$C$8,2,0)</f>
        <v>0</v>
      </c>
      <c r="E9" s="21" t="s">
        <v>10</v>
      </c>
      <c r="F9" s="17">
        <f>VLOOKUP(E9,'Classifications (Reference Only'!$B$2:$C$8,2,0)</f>
        <v>3</v>
      </c>
      <c r="G9" s="21" t="s">
        <v>8</v>
      </c>
      <c r="H9" s="17">
        <f>VLOOKUP(G9,'Classifications (Reference Only'!$B$2:$C$8,2,0)</f>
        <v>2</v>
      </c>
      <c r="I9" s="21" t="s">
        <v>8</v>
      </c>
      <c r="J9" s="17">
        <f>VLOOKUP(I9,'Classifications (Reference Only'!$B$2:$C$8,2,0)</f>
        <v>2</v>
      </c>
    </row>
    <row r="10" spans="1:10" x14ac:dyDescent="0.2">
      <c r="B10" t="s">
        <v>52</v>
      </c>
      <c r="C10" s="21" t="s">
        <v>4</v>
      </c>
      <c r="D10" s="17">
        <f>VLOOKUP(C10,'Classifications (Reference Only'!$B$2:$C$8,2,0)</f>
        <v>0</v>
      </c>
      <c r="E10" s="21" t="s">
        <v>4</v>
      </c>
      <c r="F10" s="17">
        <f>VLOOKUP(E10,'Classifications (Reference Only'!$B$2:$C$8,2,0)</f>
        <v>0</v>
      </c>
      <c r="G10" s="21" t="s">
        <v>4</v>
      </c>
      <c r="H10" s="17">
        <f>VLOOKUP(G10,'Classifications (Reference Only'!$B$2:$C$8,2,0)</f>
        <v>0</v>
      </c>
      <c r="I10" s="21" t="s">
        <v>10</v>
      </c>
      <c r="J10" s="17">
        <f>VLOOKUP(I10,'Classifications (Reference Only'!$B$2:$C$8,2,0)</f>
        <v>3</v>
      </c>
    </row>
    <row r="11" spans="1:10" x14ac:dyDescent="0.2">
      <c r="B11" t="s">
        <v>53</v>
      </c>
      <c r="C11" s="21" t="s">
        <v>4</v>
      </c>
      <c r="D11" s="17">
        <f>VLOOKUP(C11,'Classifications (Reference Only'!$B$2:$C$8,2,0)</f>
        <v>0</v>
      </c>
      <c r="E11" s="21" t="s">
        <v>4</v>
      </c>
      <c r="F11" s="17">
        <f>VLOOKUP(E11,'Classifications (Reference Only'!$B$2:$C$8,2,0)</f>
        <v>0</v>
      </c>
      <c r="G11" s="21" t="s">
        <v>4</v>
      </c>
      <c r="H11" s="17">
        <f>VLOOKUP(G11,'Classifications (Reference Only'!$B$2:$C$8,2,0)</f>
        <v>0</v>
      </c>
      <c r="I11" s="21" t="s">
        <v>4</v>
      </c>
      <c r="J11" s="17">
        <f>VLOOKUP(I11,'Classifications (Reference Only'!$B$2:$C$8,2,0)</f>
        <v>0</v>
      </c>
    </row>
    <row r="12" spans="1:10" x14ac:dyDescent="0.2">
      <c r="C12" s="18"/>
      <c r="D12" s="20"/>
      <c r="E12" s="18"/>
      <c r="F12" s="20"/>
      <c r="G12" s="18"/>
      <c r="H12" s="20"/>
      <c r="I12" s="18"/>
      <c r="J12" s="20"/>
    </row>
    <row r="13" spans="1:10" x14ac:dyDescent="0.2">
      <c r="A13" t="s">
        <v>54</v>
      </c>
      <c r="C13" s="18"/>
      <c r="D13" s="20"/>
      <c r="E13" s="18"/>
      <c r="F13" s="20"/>
      <c r="G13" s="18"/>
      <c r="H13" s="20"/>
      <c r="I13" s="18"/>
      <c r="J13" s="20"/>
    </row>
    <row r="14" spans="1:10" x14ac:dyDescent="0.2">
      <c r="B14" t="s">
        <v>55</v>
      </c>
      <c r="C14" s="21" t="s">
        <v>6</v>
      </c>
      <c r="D14" s="17">
        <f>VLOOKUP(C14,'Classifications (Reference Only'!$B$2:$C$8,2,0)</f>
        <v>1</v>
      </c>
      <c r="E14" s="21" t="s">
        <v>10</v>
      </c>
      <c r="F14" s="17">
        <f>VLOOKUP(E14,'Classifications (Reference Only'!$B$2:$C$8,2,0)</f>
        <v>3</v>
      </c>
      <c r="G14" s="21" t="s">
        <v>10</v>
      </c>
      <c r="H14" s="17">
        <f>VLOOKUP(G14,'Classifications (Reference Only'!$B$2:$C$8,2,0)</f>
        <v>3</v>
      </c>
      <c r="I14" s="21" t="s">
        <v>12</v>
      </c>
      <c r="J14" s="17">
        <f>VLOOKUP(I14,'Classifications (Reference Only'!$B$2:$C$8,2,0)</f>
        <v>4</v>
      </c>
    </row>
    <row r="15" spans="1:10" x14ac:dyDescent="0.2">
      <c r="B15" t="s">
        <v>56</v>
      </c>
      <c r="C15" s="21" t="s">
        <v>4</v>
      </c>
      <c r="D15" s="17">
        <f>VLOOKUP(C15,'Classifications (Reference Only'!$B$2:$C$8,2,0)</f>
        <v>0</v>
      </c>
      <c r="E15" s="21" t="s">
        <v>6</v>
      </c>
      <c r="F15" s="17">
        <f>VLOOKUP(E15,'Classifications (Reference Only'!$B$2:$C$8,2,0)</f>
        <v>1</v>
      </c>
      <c r="G15" s="21" t="s">
        <v>8</v>
      </c>
      <c r="H15" s="17">
        <f>VLOOKUP(G15,'Classifications (Reference Only'!$B$2:$C$8,2,0)</f>
        <v>2</v>
      </c>
      <c r="I15" s="21" t="s">
        <v>10</v>
      </c>
      <c r="J15" s="17">
        <f>VLOOKUP(I15,'Classifications (Reference Only'!$B$2:$C$8,2,0)</f>
        <v>3</v>
      </c>
    </row>
    <row r="16" spans="1:10" x14ac:dyDescent="0.2">
      <c r="B16" t="s">
        <v>57</v>
      </c>
      <c r="C16" s="21" t="s">
        <v>4</v>
      </c>
      <c r="D16" s="17">
        <f>VLOOKUP(C16,'Classifications (Reference Only'!$B$2:$C$8,2,0)</f>
        <v>0</v>
      </c>
      <c r="E16" s="21" t="s">
        <v>6</v>
      </c>
      <c r="F16" s="17">
        <f>VLOOKUP(E16,'Classifications (Reference Only'!$B$2:$C$8,2,0)</f>
        <v>1</v>
      </c>
      <c r="G16" s="21" t="s">
        <v>10</v>
      </c>
      <c r="H16" s="17">
        <f>VLOOKUP(G16,'Classifications (Reference Only'!$B$2:$C$8,2,0)</f>
        <v>3</v>
      </c>
      <c r="I16" s="21" t="s">
        <v>10</v>
      </c>
      <c r="J16" s="17">
        <f>VLOOKUP(I16,'Classifications (Reference Only'!$B$2:$C$8,2,0)</f>
        <v>3</v>
      </c>
    </row>
    <row r="17" spans="1:10" x14ac:dyDescent="0.2">
      <c r="C17" s="18"/>
      <c r="D17" s="20"/>
      <c r="E17" s="18"/>
      <c r="F17" s="20"/>
      <c r="G17" s="18"/>
      <c r="H17" s="20"/>
      <c r="I17" s="18"/>
      <c r="J17" s="20"/>
    </row>
    <row r="18" spans="1:10" x14ac:dyDescent="0.2">
      <c r="A18" t="s">
        <v>58</v>
      </c>
      <c r="C18" s="18"/>
      <c r="D18" s="20"/>
      <c r="E18" s="18"/>
      <c r="F18" s="20"/>
      <c r="G18" s="18"/>
      <c r="H18" s="20"/>
      <c r="I18" s="18"/>
      <c r="J18" s="20"/>
    </row>
    <row r="19" spans="1:10" x14ac:dyDescent="0.2">
      <c r="B19" t="s">
        <v>59</v>
      </c>
      <c r="C19" s="21" t="s">
        <v>4</v>
      </c>
      <c r="D19" s="17">
        <f>VLOOKUP(C19,'Classifications (Reference Only'!$B$2:$C$8,2,0)</f>
        <v>0</v>
      </c>
      <c r="E19" s="21" t="s">
        <v>8</v>
      </c>
      <c r="F19" s="17">
        <f>VLOOKUP(E19,'Classifications (Reference Only'!$B$2:$C$8,2,0)</f>
        <v>2</v>
      </c>
      <c r="G19" s="21" t="s">
        <v>10</v>
      </c>
      <c r="H19" s="17">
        <f>VLOOKUP(G19,'Classifications (Reference Only'!$B$2:$C$8,2,0)</f>
        <v>3</v>
      </c>
      <c r="I19" s="21" t="s">
        <v>12</v>
      </c>
      <c r="J19" s="17">
        <f>VLOOKUP(I19,'Classifications (Reference Only'!$B$2:$C$8,2,0)</f>
        <v>4</v>
      </c>
    </row>
    <row r="20" spans="1:10" x14ac:dyDescent="0.2">
      <c r="B20" t="s">
        <v>60</v>
      </c>
      <c r="C20" s="21" t="s">
        <v>4</v>
      </c>
      <c r="D20" s="17">
        <f>VLOOKUP(C20,'Classifications (Reference Only'!$B$2:$C$8,2,0)</f>
        <v>0</v>
      </c>
      <c r="E20" s="21" t="s">
        <v>6</v>
      </c>
      <c r="F20" s="17">
        <f>VLOOKUP(E20,'Classifications (Reference Only'!$B$2:$C$8,2,0)</f>
        <v>1</v>
      </c>
      <c r="G20" s="21" t="s">
        <v>4</v>
      </c>
      <c r="H20" s="17">
        <f>VLOOKUP(G20,'Classifications (Reference Only'!$B$2:$C$8,2,0)</f>
        <v>0</v>
      </c>
      <c r="I20" s="21" t="s">
        <v>4</v>
      </c>
      <c r="J20" s="17">
        <f>VLOOKUP(I20,'Classifications (Reference Only'!$B$2:$C$8,2,0)</f>
        <v>0</v>
      </c>
    </row>
    <row r="21" spans="1:10" x14ac:dyDescent="0.2">
      <c r="B21" t="s">
        <v>61</v>
      </c>
      <c r="C21" s="21" t="s">
        <v>4</v>
      </c>
      <c r="D21" s="17">
        <f>VLOOKUP(C21,'Classifications (Reference Only'!$B$2:$C$8,2,0)</f>
        <v>0</v>
      </c>
      <c r="E21" s="21" t="s">
        <v>4</v>
      </c>
      <c r="F21" s="17">
        <f>VLOOKUP(E21,'Classifications (Reference Only'!$B$2:$C$8,2,0)</f>
        <v>0</v>
      </c>
      <c r="G21" s="21" t="s">
        <v>10</v>
      </c>
      <c r="H21" s="17">
        <f>VLOOKUP(G21,'Classifications (Reference Only'!$B$2:$C$8,2,0)</f>
        <v>3</v>
      </c>
      <c r="I21" s="21" t="s">
        <v>12</v>
      </c>
      <c r="J21" s="17">
        <f>VLOOKUP(I21,'Classifications (Reference Only'!$B$2:$C$8,2,0)</f>
        <v>4</v>
      </c>
    </row>
    <row r="22" spans="1:10" x14ac:dyDescent="0.2">
      <c r="B22" t="s">
        <v>62</v>
      </c>
      <c r="C22" s="21" t="s">
        <v>4</v>
      </c>
      <c r="D22" s="17">
        <f>VLOOKUP(C22,'Classifications (Reference Only'!$B$2:$C$8,2,0)</f>
        <v>0</v>
      </c>
      <c r="E22" s="21" t="s">
        <v>4</v>
      </c>
      <c r="F22" s="17">
        <f>VLOOKUP(E22,'Classifications (Reference Only'!$B$2:$C$8,2,0)</f>
        <v>0</v>
      </c>
      <c r="G22" s="21" t="s">
        <v>4</v>
      </c>
      <c r="H22" s="17">
        <f>VLOOKUP(G22,'Classifications (Reference Only'!$B$2:$C$8,2,0)</f>
        <v>0</v>
      </c>
      <c r="I22" s="21" t="s">
        <v>10</v>
      </c>
      <c r="J22" s="17">
        <f>VLOOKUP(I22,'Classifications (Reference Only'!$B$2:$C$8,2,0)</f>
        <v>3</v>
      </c>
    </row>
    <row r="23" spans="1:10" x14ac:dyDescent="0.2">
      <c r="C23" s="18"/>
      <c r="D23" s="20"/>
      <c r="E23" s="18"/>
      <c r="F23" s="20"/>
      <c r="G23" s="18"/>
      <c r="H23" s="20"/>
      <c r="I23" s="18"/>
      <c r="J23" s="20"/>
    </row>
    <row r="24" spans="1:10" x14ac:dyDescent="0.2">
      <c r="A24" t="s">
        <v>63</v>
      </c>
      <c r="C24" s="18"/>
      <c r="D24" s="20"/>
      <c r="E24" s="18"/>
      <c r="F24" s="20"/>
      <c r="G24" s="18"/>
      <c r="H24" s="20"/>
      <c r="I24" s="18"/>
      <c r="J24" s="20"/>
    </row>
    <row r="25" spans="1:10" x14ac:dyDescent="0.2">
      <c r="B25" t="s">
        <v>64</v>
      </c>
      <c r="C25" s="21" t="s">
        <v>4</v>
      </c>
      <c r="D25" s="17">
        <f>VLOOKUP(C25,'Classifications (Reference Only'!$B$2:$C$8,2,0)</f>
        <v>0</v>
      </c>
      <c r="E25" s="21" t="s">
        <v>8</v>
      </c>
      <c r="F25" s="17">
        <f>VLOOKUP(E25,'Classifications (Reference Only'!$B$2:$C$8,2,0)</f>
        <v>2</v>
      </c>
      <c r="G25" s="21" t="s">
        <v>10</v>
      </c>
      <c r="H25" s="17">
        <f>VLOOKUP(G25,'Classifications (Reference Only'!$B$2:$C$8,2,0)</f>
        <v>3</v>
      </c>
      <c r="I25" s="21" t="s">
        <v>12</v>
      </c>
      <c r="J25" s="17">
        <f>VLOOKUP(I25,'Classifications (Reference Only'!$B$2:$C$8,2,0)</f>
        <v>4</v>
      </c>
    </row>
    <row r="26" spans="1:10" x14ac:dyDescent="0.2">
      <c r="B26" t="s">
        <v>65</v>
      </c>
      <c r="C26" s="21" t="s">
        <v>4</v>
      </c>
      <c r="D26" s="17">
        <f>VLOOKUP(C26,'Classifications (Reference Only'!$B$2:$C$8,2,0)</f>
        <v>0</v>
      </c>
      <c r="E26" s="21" t="s">
        <v>4</v>
      </c>
      <c r="F26" s="17">
        <f>VLOOKUP(E26,'Classifications (Reference Only'!$B$2:$C$8,2,0)</f>
        <v>0</v>
      </c>
      <c r="G26" s="21" t="s">
        <v>12</v>
      </c>
      <c r="H26" s="17">
        <f>VLOOKUP(G26,'Classifications (Reference Only'!$B$2:$C$8,2,0)</f>
        <v>4</v>
      </c>
      <c r="I26" s="21" t="s">
        <v>12</v>
      </c>
      <c r="J26" s="17">
        <f>VLOOKUP(I26,'Classifications (Reference Only'!$B$2:$C$8,2,0)</f>
        <v>4</v>
      </c>
    </row>
    <row r="27" spans="1:10" x14ac:dyDescent="0.2">
      <c r="B27" t="s">
        <v>66</v>
      </c>
      <c r="C27" s="21" t="s">
        <v>4</v>
      </c>
      <c r="D27" s="17">
        <f>VLOOKUP(C27,'Classifications (Reference Only'!$B$2:$C$8,2,0)</f>
        <v>0</v>
      </c>
      <c r="E27" s="21" t="s">
        <v>4</v>
      </c>
      <c r="F27" s="17">
        <f>VLOOKUP(E27,'Classifications (Reference Only'!$B$2:$C$8,2,0)</f>
        <v>0</v>
      </c>
      <c r="G27" s="21" t="s">
        <v>12</v>
      </c>
      <c r="H27" s="17">
        <f>VLOOKUP(G27,'Classifications (Reference Only'!$B$2:$C$8,2,0)</f>
        <v>4</v>
      </c>
      <c r="I27" s="21" t="s">
        <v>12</v>
      </c>
      <c r="J27" s="17">
        <f>VLOOKUP(I27,'Classifications (Reference Only'!$B$2:$C$8,2,0)</f>
        <v>4</v>
      </c>
    </row>
    <row r="28" spans="1:10" x14ac:dyDescent="0.2">
      <c r="B28" t="s">
        <v>67</v>
      </c>
      <c r="C28" s="21" t="s">
        <v>4</v>
      </c>
      <c r="D28" s="17">
        <f>VLOOKUP(C28,'Classifications (Reference Only'!$B$2:$C$8,2,0)</f>
        <v>0</v>
      </c>
      <c r="E28" s="21" t="s">
        <v>4</v>
      </c>
      <c r="F28" s="17">
        <f>VLOOKUP(E28,'Classifications (Reference Only'!$B$2:$C$8,2,0)</f>
        <v>0</v>
      </c>
      <c r="G28" s="21" t="s">
        <v>10</v>
      </c>
      <c r="H28" s="17">
        <f>VLOOKUP(G28,'Classifications (Reference Only'!$B$2:$C$8,2,0)</f>
        <v>3</v>
      </c>
      <c r="I28" s="21" t="s">
        <v>10</v>
      </c>
      <c r="J28" s="17">
        <f>VLOOKUP(I28,'Classifications (Reference Only'!$B$2:$C$8,2,0)</f>
        <v>3</v>
      </c>
    </row>
    <row r="29" spans="1:10" x14ac:dyDescent="0.2">
      <c r="B29" t="s">
        <v>68</v>
      </c>
      <c r="C29" s="21" t="s">
        <v>4</v>
      </c>
      <c r="D29" s="17">
        <f>VLOOKUP(C29,'Classifications (Reference Only'!$B$2:$C$8,2,0)</f>
        <v>0</v>
      </c>
      <c r="E29" s="21" t="s">
        <v>4</v>
      </c>
      <c r="F29" s="17">
        <f>VLOOKUP(E29,'Classifications (Reference Only'!$B$2:$C$8,2,0)</f>
        <v>0</v>
      </c>
      <c r="G29" s="21" t="s">
        <v>10</v>
      </c>
      <c r="H29" s="17">
        <f>VLOOKUP(G29,'Classifications (Reference Only'!$B$2:$C$8,2,0)</f>
        <v>3</v>
      </c>
      <c r="I29" s="21" t="s">
        <v>10</v>
      </c>
      <c r="J29" s="17">
        <f>VLOOKUP(I29,'Classifications (Reference Only'!$B$2:$C$8,2,0)</f>
        <v>3</v>
      </c>
    </row>
    <row r="30" spans="1:10" x14ac:dyDescent="0.2">
      <c r="C30" s="18"/>
      <c r="D30" s="20"/>
      <c r="E30" s="18"/>
      <c r="F30" s="20"/>
      <c r="G30" s="18"/>
      <c r="H30" s="20"/>
      <c r="I30" s="18"/>
      <c r="J30" s="20"/>
    </row>
    <row r="31" spans="1:10" x14ac:dyDescent="0.2">
      <c r="A31" t="s">
        <v>69</v>
      </c>
      <c r="C31" s="18"/>
      <c r="D31" s="20"/>
      <c r="E31" s="18"/>
      <c r="F31" s="20"/>
      <c r="G31" s="18"/>
      <c r="H31" s="20"/>
      <c r="I31" s="18"/>
      <c r="J31" s="20"/>
    </row>
    <row r="32" spans="1:10" x14ac:dyDescent="0.2">
      <c r="B32" t="s">
        <v>70</v>
      </c>
      <c r="C32" s="21" t="s">
        <v>4</v>
      </c>
      <c r="D32" s="17">
        <f>VLOOKUP(C32,'Classifications (Reference Only'!$B$2:$C$8,2,0)</f>
        <v>0</v>
      </c>
      <c r="E32" s="21" t="s">
        <v>4</v>
      </c>
      <c r="F32" s="17">
        <f>VLOOKUP(E32,'Classifications (Reference Only'!$B$2:$C$8,2,0)</f>
        <v>0</v>
      </c>
      <c r="G32" s="21" t="s">
        <v>8</v>
      </c>
      <c r="H32" s="17">
        <f>VLOOKUP(G32,'Classifications (Reference Only'!$B$2:$C$8,2,0)</f>
        <v>2</v>
      </c>
      <c r="I32" s="21" t="s">
        <v>8</v>
      </c>
      <c r="J32" s="17">
        <f>VLOOKUP(I32,'Classifications (Reference Only'!$B$2:$C$8,2,0)</f>
        <v>2</v>
      </c>
    </row>
    <row r="33" spans="1:10" x14ac:dyDescent="0.2">
      <c r="C33" s="18"/>
      <c r="D33" s="20"/>
      <c r="E33" s="18"/>
      <c r="F33" s="20"/>
      <c r="G33" s="18"/>
      <c r="H33" s="20"/>
      <c r="I33" s="18"/>
      <c r="J33" s="20"/>
    </row>
    <row r="34" spans="1:10" x14ac:dyDescent="0.2">
      <c r="A34" t="s">
        <v>71</v>
      </c>
      <c r="C34" s="18"/>
      <c r="D34" s="20"/>
      <c r="E34" s="18"/>
      <c r="F34" s="20"/>
      <c r="G34" s="18"/>
      <c r="H34" s="20"/>
      <c r="I34" s="18"/>
      <c r="J34" s="20"/>
    </row>
    <row r="35" spans="1:10" x14ac:dyDescent="0.2">
      <c r="B35" t="s">
        <v>72</v>
      </c>
      <c r="C35" s="21" t="s">
        <v>4</v>
      </c>
      <c r="D35" s="17">
        <f>VLOOKUP(C35,'Classifications (Reference Only'!$B$2:$C$8,2,0)</f>
        <v>0</v>
      </c>
      <c r="E35" s="21" t="s">
        <v>8</v>
      </c>
      <c r="F35" s="17">
        <f>VLOOKUP(E35,'Classifications (Reference Only'!$B$2:$C$8,2,0)</f>
        <v>2</v>
      </c>
      <c r="G35" s="21" t="s">
        <v>8</v>
      </c>
      <c r="H35" s="17">
        <f>VLOOKUP(G35,'Classifications (Reference Only'!$B$2:$C$8,2,0)</f>
        <v>2</v>
      </c>
      <c r="I35" s="21" t="s">
        <v>10</v>
      </c>
      <c r="J35" s="17">
        <f>VLOOKUP(I35,'Classifications (Reference Only'!$B$2:$C$8,2,0)</f>
        <v>3</v>
      </c>
    </row>
    <row r="36" spans="1:10" x14ac:dyDescent="0.2">
      <c r="B36" t="s">
        <v>73</v>
      </c>
      <c r="C36" s="21" t="s">
        <v>4</v>
      </c>
      <c r="D36" s="17">
        <f>VLOOKUP(C36,'Classifications (Reference Only'!$B$2:$C$8,2,0)</f>
        <v>0</v>
      </c>
      <c r="E36" s="21" t="s">
        <v>4</v>
      </c>
      <c r="F36" s="17">
        <f>VLOOKUP(E36,'Classifications (Reference Only'!$B$2:$C$8,2,0)</f>
        <v>0</v>
      </c>
      <c r="G36" s="21" t="s">
        <v>8</v>
      </c>
      <c r="H36" s="17">
        <f>VLOOKUP(G36,'Classifications (Reference Only'!$B$2:$C$8,2,0)</f>
        <v>2</v>
      </c>
      <c r="I36" s="21" t="s">
        <v>10</v>
      </c>
      <c r="J36" s="17">
        <f>VLOOKUP(I36,'Classifications (Reference Only'!$B$2:$C$8,2,0)</f>
        <v>3</v>
      </c>
    </row>
    <row r="37" spans="1:10" x14ac:dyDescent="0.2">
      <c r="B37" t="s">
        <v>74</v>
      </c>
      <c r="C37" s="21" t="s">
        <v>4</v>
      </c>
      <c r="D37" s="17">
        <f>VLOOKUP(C37,'Classifications (Reference Only'!$B$2:$C$8,2,0)</f>
        <v>0</v>
      </c>
      <c r="E37" s="21" t="s">
        <v>4</v>
      </c>
      <c r="F37" s="17">
        <f>VLOOKUP(E37,'Classifications (Reference Only'!$B$2:$C$8,2,0)</f>
        <v>0</v>
      </c>
      <c r="G37" s="21" t="s">
        <v>8</v>
      </c>
      <c r="H37" s="17">
        <f>VLOOKUP(G37,'Classifications (Reference Only'!$B$2:$C$8,2,0)</f>
        <v>2</v>
      </c>
      <c r="I37" s="21" t="s">
        <v>10</v>
      </c>
      <c r="J37" s="17">
        <f>VLOOKUP(I37,'Classifications (Reference Only'!$B$2:$C$8,2,0)</f>
        <v>3</v>
      </c>
    </row>
    <row r="38" spans="1:10" x14ac:dyDescent="0.2">
      <c r="B38" t="s">
        <v>75</v>
      </c>
      <c r="C38" s="21" t="s">
        <v>4</v>
      </c>
      <c r="D38" s="17">
        <f>VLOOKUP(C38,'Classifications (Reference Only'!$B$2:$C$8,2,0)</f>
        <v>0</v>
      </c>
      <c r="E38" s="21" t="s">
        <v>4</v>
      </c>
      <c r="F38" s="17">
        <f>VLOOKUP(E38,'Classifications (Reference Only'!$B$2:$C$8,2,0)</f>
        <v>0</v>
      </c>
      <c r="G38" s="21" t="s">
        <v>4</v>
      </c>
      <c r="H38" s="17">
        <f>VLOOKUP(G38,'Classifications (Reference Only'!$B$2:$C$8,2,0)</f>
        <v>0</v>
      </c>
      <c r="I38" s="21" t="s">
        <v>10</v>
      </c>
      <c r="J38" s="17">
        <f>VLOOKUP(I38,'Classifications (Reference Only'!$B$2:$C$8,2,0)</f>
        <v>3</v>
      </c>
    </row>
    <row r="39" spans="1:10" x14ac:dyDescent="0.2">
      <c r="B39" t="s">
        <v>76</v>
      </c>
      <c r="C39" s="21" t="s">
        <v>4</v>
      </c>
      <c r="D39" s="17">
        <f>VLOOKUP(C39,'Classifications (Reference Only'!$B$2:$C$8,2,0)</f>
        <v>0</v>
      </c>
      <c r="E39" s="21" t="s">
        <v>4</v>
      </c>
      <c r="F39" s="17">
        <f>VLOOKUP(E39,'Classifications (Reference Only'!$B$2:$C$8,2,0)</f>
        <v>0</v>
      </c>
      <c r="G39" s="21" t="s">
        <v>8</v>
      </c>
      <c r="H39" s="17">
        <f>VLOOKUP(G39,'Classifications (Reference Only'!$B$2:$C$8,2,0)</f>
        <v>2</v>
      </c>
      <c r="I39" s="21" t="s">
        <v>8</v>
      </c>
      <c r="J39" s="17">
        <f>VLOOKUP(I39,'Classifications (Reference Only'!$B$2:$C$8,2,0)</f>
        <v>2</v>
      </c>
    </row>
    <row r="40" spans="1:10" x14ac:dyDescent="0.2">
      <c r="C40" s="18"/>
      <c r="D40" s="20"/>
      <c r="E40" s="18"/>
      <c r="F40" s="20"/>
      <c r="G40" s="18"/>
      <c r="H40" s="20"/>
      <c r="I40" s="18"/>
      <c r="J40" s="20"/>
    </row>
    <row r="41" spans="1:10" x14ac:dyDescent="0.2">
      <c r="A41" t="s">
        <v>42</v>
      </c>
      <c r="C41" s="18"/>
      <c r="D41" s="20"/>
      <c r="E41" s="18"/>
      <c r="F41" s="20"/>
      <c r="G41" s="18"/>
      <c r="H41" s="20"/>
      <c r="I41" s="18"/>
      <c r="J41" s="20"/>
    </row>
    <row r="42" spans="1:10" x14ac:dyDescent="0.2">
      <c r="B42" t="s">
        <v>77</v>
      </c>
      <c r="C42" s="21" t="s">
        <v>4</v>
      </c>
      <c r="D42" s="17">
        <f>VLOOKUP(C42,'Classifications (Reference Only'!$B$2:$C$8,2,0)</f>
        <v>0</v>
      </c>
      <c r="E42" s="21" t="s">
        <v>4</v>
      </c>
      <c r="F42" s="17">
        <f>VLOOKUP(E42,'Classifications (Reference Only'!$B$2:$C$8,2,0)</f>
        <v>0</v>
      </c>
      <c r="G42" s="21" t="s">
        <v>16</v>
      </c>
      <c r="H42" s="17">
        <f>VLOOKUP(G42,'Classifications (Reference Only'!$B$2:$C$8,2,0)</f>
        <v>-2</v>
      </c>
      <c r="I42" s="21" t="s">
        <v>8</v>
      </c>
      <c r="J42" s="17">
        <f>VLOOKUP(I42,'Classifications (Reference Only'!$B$2:$C$8,2,0)</f>
        <v>2</v>
      </c>
    </row>
    <row r="43" spans="1:10" x14ac:dyDescent="0.2">
      <c r="B43" t="s">
        <v>78</v>
      </c>
      <c r="C43" s="21" t="s">
        <v>4</v>
      </c>
      <c r="D43" s="17">
        <f>VLOOKUP(C43,'Classifications (Reference Only'!$B$2:$C$8,2,0)</f>
        <v>0</v>
      </c>
      <c r="E43" s="21" t="s">
        <v>4</v>
      </c>
      <c r="F43" s="17">
        <f>VLOOKUP(E43,'Classifications (Reference Only'!$B$2:$C$8,2,0)</f>
        <v>0</v>
      </c>
      <c r="G43" s="21" t="s">
        <v>8</v>
      </c>
      <c r="H43" s="17">
        <f>VLOOKUP(G43,'Classifications (Reference Only'!$B$2:$C$8,2,0)</f>
        <v>2</v>
      </c>
      <c r="I43" s="21" t="s">
        <v>8</v>
      </c>
      <c r="J43" s="17">
        <f>VLOOKUP(I43,'Classifications (Reference Only'!$B$2:$C$8,2,0)</f>
        <v>2</v>
      </c>
    </row>
    <row r="44" spans="1:10" x14ac:dyDescent="0.2">
      <c r="B44" t="s">
        <v>79</v>
      </c>
      <c r="C44" s="21" t="s">
        <v>4</v>
      </c>
      <c r="D44" s="17">
        <f>VLOOKUP(C44,'Classifications (Reference Only'!$B$2:$C$8,2,0)</f>
        <v>0</v>
      </c>
      <c r="E44" s="21" t="s">
        <v>4</v>
      </c>
      <c r="F44" s="17">
        <f>VLOOKUP(E44,'Classifications (Reference Only'!$B$2:$C$8,2,0)</f>
        <v>0</v>
      </c>
      <c r="G44" s="21" t="s">
        <v>4</v>
      </c>
      <c r="H44" s="17">
        <f>VLOOKUP(G44,'Classifications (Reference Only'!$B$2:$C$8,2,0)</f>
        <v>0</v>
      </c>
      <c r="I44" s="21" t="s">
        <v>8</v>
      </c>
      <c r="J44" s="17">
        <f>VLOOKUP(I44,'Classifications (Reference Only'!$B$2:$C$8,2,0)</f>
        <v>2</v>
      </c>
    </row>
    <row r="45" spans="1:10" x14ac:dyDescent="0.2">
      <c r="C45" s="18"/>
      <c r="D45" s="20"/>
      <c r="E45" s="18"/>
      <c r="F45" s="20"/>
      <c r="G45" s="18"/>
      <c r="H45" s="20"/>
      <c r="I45" s="18"/>
      <c r="J45" s="20"/>
    </row>
    <row r="46" spans="1:10" x14ac:dyDescent="0.2">
      <c r="A46" s="30" t="s">
        <v>80</v>
      </c>
      <c r="B46" s="30"/>
      <c r="C46" s="18"/>
      <c r="D46" s="20"/>
      <c r="E46" s="18"/>
      <c r="F46" s="20"/>
      <c r="G46" s="18"/>
      <c r="H46" s="20"/>
      <c r="I46" s="18"/>
      <c r="J46" s="20"/>
    </row>
    <row r="47" spans="1:10" x14ac:dyDescent="0.2">
      <c r="A47" t="s">
        <v>81</v>
      </c>
      <c r="B47" t="s">
        <v>82</v>
      </c>
      <c r="C47" s="18"/>
      <c r="D47" s="20"/>
      <c r="E47" s="18"/>
      <c r="F47" s="20"/>
      <c r="G47" s="18"/>
      <c r="H47" s="20"/>
      <c r="I47" s="18"/>
      <c r="J47" s="20"/>
    </row>
    <row r="48" spans="1:10" x14ac:dyDescent="0.2">
      <c r="A48" t="s">
        <v>46</v>
      </c>
      <c r="B48" t="s">
        <v>83</v>
      </c>
      <c r="C48" s="21" t="s">
        <v>8</v>
      </c>
      <c r="D48" s="17">
        <f>VLOOKUP(C48,'Classifications (Reference Only'!$B$2:$C$8,2,0)</f>
        <v>2</v>
      </c>
      <c r="E48" s="21" t="s">
        <v>8</v>
      </c>
      <c r="F48" s="17">
        <f>VLOOKUP(E48,'Classifications (Reference Only'!$B$2:$C$8,2,0)</f>
        <v>2</v>
      </c>
      <c r="G48" s="21" t="s">
        <v>6</v>
      </c>
      <c r="H48" s="17">
        <f>VLOOKUP(G48,'Classifications (Reference Only'!$B$2:$C$8,2,0)</f>
        <v>1</v>
      </c>
      <c r="I48" s="21" t="s">
        <v>6</v>
      </c>
      <c r="J48" s="17">
        <f>VLOOKUP(I48,'Classifications (Reference Only'!$B$2:$C$8,2,0)</f>
        <v>1</v>
      </c>
    </row>
    <row r="49" spans="1:10" x14ac:dyDescent="0.2">
      <c r="A49" t="s">
        <v>84</v>
      </c>
      <c r="B49" t="s">
        <v>85</v>
      </c>
      <c r="C49" s="21" t="s">
        <v>4</v>
      </c>
      <c r="D49" s="17">
        <f>VLOOKUP(C49,'Classifications (Reference Only'!$B$2:$C$8,2,0)</f>
        <v>0</v>
      </c>
      <c r="E49" s="21" t="s">
        <v>10</v>
      </c>
      <c r="F49" s="17">
        <f>VLOOKUP(E49,'Classifications (Reference Only'!$B$2:$C$8,2,0)</f>
        <v>3</v>
      </c>
      <c r="G49" s="21" t="s">
        <v>6</v>
      </c>
      <c r="H49" s="17">
        <f>VLOOKUP(G49,'Classifications (Reference Only'!$B$2:$C$8,2,0)</f>
        <v>1</v>
      </c>
      <c r="I49" s="21" t="s">
        <v>6</v>
      </c>
      <c r="J49" s="17">
        <f>VLOOKUP(I49,'Classifications (Reference Only'!$B$2:$C$8,2,0)</f>
        <v>1</v>
      </c>
    </row>
    <row r="50" spans="1:10" x14ac:dyDescent="0.2">
      <c r="A50" t="s">
        <v>42</v>
      </c>
      <c r="B50" t="s">
        <v>86</v>
      </c>
      <c r="C50" s="21" t="s">
        <v>4</v>
      </c>
      <c r="D50" s="17">
        <f>VLOOKUP(C50,'Classifications (Reference Only'!$B$2:$C$8,2,0)</f>
        <v>0</v>
      </c>
      <c r="E50" s="21" t="s">
        <v>4</v>
      </c>
      <c r="F50" s="17">
        <f>VLOOKUP(E50,'Classifications (Reference Only'!$B$2:$C$8,2,0)</f>
        <v>0</v>
      </c>
      <c r="G50" s="21" t="s">
        <v>16</v>
      </c>
      <c r="H50" s="17">
        <f>VLOOKUP(G50,'Classifications (Reference Only'!$B$2:$C$8,2,0)</f>
        <v>-2</v>
      </c>
      <c r="I50" s="21" t="s">
        <v>6</v>
      </c>
      <c r="J50" s="17">
        <f>VLOOKUP(I50,'Classifications (Reference Only'!$B$2:$C$8,2,0)</f>
        <v>1</v>
      </c>
    </row>
    <row r="51" spans="1:10" x14ac:dyDescent="0.2">
      <c r="A51" t="s">
        <v>87</v>
      </c>
      <c r="B51" t="s">
        <v>88</v>
      </c>
      <c r="C51" s="21" t="s">
        <v>4</v>
      </c>
      <c r="D51" s="17">
        <f>VLOOKUP(C51,'Classifications (Reference Only'!$B$2:$C$8,2,0)</f>
        <v>0</v>
      </c>
      <c r="E51" s="21" t="s">
        <v>4</v>
      </c>
      <c r="F51" s="17">
        <f>VLOOKUP(E51,'Classifications (Reference Only'!$B$2:$C$8,2,0)</f>
        <v>0</v>
      </c>
      <c r="G51" s="22" t="s">
        <v>4</v>
      </c>
      <c r="H51" s="17">
        <f>VLOOKUP(G51,'Classifications (Reference Only'!$B$2:$C$8,2,0)</f>
        <v>0</v>
      </c>
      <c r="I51" s="21" t="s">
        <v>4</v>
      </c>
      <c r="J51" s="17">
        <f>VLOOKUP(I51,'Classifications (Reference Only'!$B$2:$C$8,2,0)</f>
        <v>0</v>
      </c>
    </row>
    <row r="53" spans="1:10" x14ac:dyDescent="0.2">
      <c r="A53" s="31" t="s">
        <v>89</v>
      </c>
      <c r="B53" s="31"/>
      <c r="C53" s="31" t="s">
        <v>38</v>
      </c>
      <c r="D53" s="31"/>
      <c r="E53" s="31" t="s">
        <v>40</v>
      </c>
      <c r="F53" s="31"/>
      <c r="G53" s="31" t="s">
        <v>42</v>
      </c>
      <c r="H53" s="31"/>
      <c r="I53" s="31" t="s">
        <v>44</v>
      </c>
      <c r="J53" s="31"/>
    </row>
    <row r="54" spans="1:10" x14ac:dyDescent="0.2">
      <c r="A54" s="31" t="s">
        <v>90</v>
      </c>
      <c r="B54" s="31"/>
      <c r="C54" s="32">
        <v>0</v>
      </c>
      <c r="D54" s="32"/>
      <c r="E54" s="32">
        <v>0</v>
      </c>
      <c r="F54" s="32"/>
      <c r="G54" s="32">
        <v>1</v>
      </c>
      <c r="H54" s="32"/>
      <c r="I54" s="32">
        <v>1</v>
      </c>
      <c r="J54" s="32"/>
    </row>
    <row r="55" spans="1:10" x14ac:dyDescent="0.2">
      <c r="A55" s="1"/>
      <c r="C55" s="1"/>
      <c r="E55" s="1"/>
      <c r="G55" s="1"/>
      <c r="I55" s="1"/>
    </row>
    <row r="56" spans="1:10" x14ac:dyDescent="0.2">
      <c r="A56" s="1"/>
      <c r="C56" s="1"/>
      <c r="E56" s="1"/>
      <c r="G56" s="1"/>
      <c r="I56" s="1"/>
    </row>
    <row r="57" spans="1:10" x14ac:dyDescent="0.2">
      <c r="A57" s="33" t="s">
        <v>91</v>
      </c>
      <c r="B57" s="33"/>
      <c r="C57" s="33"/>
      <c r="D57" s="33"/>
      <c r="E57" s="33"/>
      <c r="F57" s="33"/>
      <c r="G57" s="33"/>
      <c r="H57" s="33"/>
      <c r="I57" s="33"/>
      <c r="J57" s="33"/>
    </row>
    <row r="58" spans="1:10" x14ac:dyDescent="0.2">
      <c r="A58" s="10"/>
      <c r="C58" s="34" t="s">
        <v>37</v>
      </c>
      <c r="D58" s="34"/>
      <c r="E58" s="34"/>
      <c r="F58" s="34"/>
      <c r="G58" s="34"/>
      <c r="H58" s="34"/>
      <c r="I58" s="34"/>
      <c r="J58" s="34"/>
    </row>
    <row r="59" spans="1:10" x14ac:dyDescent="0.2">
      <c r="A59" s="10"/>
      <c r="C59" s="31" t="s">
        <v>38</v>
      </c>
      <c r="D59" s="31"/>
      <c r="E59" s="31" t="s">
        <v>40</v>
      </c>
      <c r="F59" s="31"/>
      <c r="G59" s="31" t="s">
        <v>42</v>
      </c>
      <c r="H59" s="31"/>
      <c r="I59" s="35" t="s">
        <v>44</v>
      </c>
      <c r="J59" s="35"/>
    </row>
    <row r="60" spans="1:10" ht="12.75" customHeight="1" x14ac:dyDescent="0.2">
      <c r="A60" s="36" t="s">
        <v>92</v>
      </c>
      <c r="B60" s="36"/>
      <c r="C60" s="37">
        <f>100*C54/SUM($C$54:$I$54)</f>
        <v>0</v>
      </c>
      <c r="D60" s="37"/>
      <c r="E60" s="37">
        <f>100*E54/SUM($C$54:$I$54)</f>
        <v>0</v>
      </c>
      <c r="F60" s="37"/>
      <c r="G60" s="37">
        <f>100*G54/SUM($C$54:$I$54)</f>
        <v>50</v>
      </c>
      <c r="H60" s="37"/>
      <c r="I60" s="38">
        <f>100*I54/SUM($C$54:$I$54)</f>
        <v>50</v>
      </c>
      <c r="J60" s="38"/>
    </row>
    <row r="61" spans="1:10" x14ac:dyDescent="0.2">
      <c r="A61" s="39" t="s">
        <v>93</v>
      </c>
      <c r="B61" s="39"/>
      <c r="J61" s="12"/>
    </row>
    <row r="62" spans="1:10" x14ac:dyDescent="0.2">
      <c r="A62" s="13"/>
      <c r="B62" s="14" t="s">
        <v>94</v>
      </c>
      <c r="C62" s="31">
        <f>COUNTIF(C4:C50,"&lt;&gt;Impossible")-COUNTIFS(C4:C50,"&lt;&gt;[:alpha:]*")</f>
        <v>-27</v>
      </c>
      <c r="D62" s="31"/>
      <c r="E62" s="31">
        <f>COUNTIF(E4:E50,"&lt;&gt;Impossible")-COUNTIFS(E4:E50,"&lt;&gt;[:alpha:]*")</f>
        <v>-17</v>
      </c>
      <c r="F62" s="31"/>
      <c r="G62" s="31">
        <f>COUNTIF(G4:G50,"&lt;&gt;Impossible")-COUNTIFS(G4:G50,"&lt;&gt;[:alpha:]*")</f>
        <v>-6</v>
      </c>
      <c r="H62" s="31"/>
      <c r="I62" s="35">
        <f>COUNTIF(I4:I50,"&lt;&gt;Impossible")-COUNTIFS(I4:I50,"&lt;&gt;[:alpha:]*")</f>
        <v>-2</v>
      </c>
      <c r="J62" s="35"/>
    </row>
    <row r="63" spans="1:10" x14ac:dyDescent="0.2">
      <c r="A63" s="13"/>
      <c r="B63" s="14" t="s">
        <v>95</v>
      </c>
      <c r="C63" s="37">
        <f>100*C62/SUM($C$62:$I$62)</f>
        <v>51.92307692307692</v>
      </c>
      <c r="D63" s="37"/>
      <c r="E63" s="37">
        <f>100*E62/SUM($C$62:$I$62)</f>
        <v>32.692307692307693</v>
      </c>
      <c r="F63" s="37"/>
      <c r="G63" s="37">
        <f>100*G62/SUM($C$62:$I$62)</f>
        <v>11.538461538461538</v>
      </c>
      <c r="H63" s="37"/>
      <c r="I63" s="38">
        <f>100*I62/SUM($C$62:$I$62)</f>
        <v>3.8461538461538463</v>
      </c>
      <c r="J63" s="38"/>
    </row>
    <row r="64" spans="1:10" x14ac:dyDescent="0.2">
      <c r="A64" s="13"/>
      <c r="B64" s="14"/>
      <c r="C64" s="11"/>
      <c r="D64" s="15"/>
      <c r="E64" s="11"/>
      <c r="F64" s="15"/>
      <c r="G64" s="11"/>
      <c r="H64" s="15"/>
      <c r="I64" s="11"/>
      <c r="J64" s="16"/>
    </row>
    <row r="65" spans="1:10" x14ac:dyDescent="0.2">
      <c r="A65" s="39" t="s">
        <v>96</v>
      </c>
      <c r="B65" s="39"/>
      <c r="C65" s="37">
        <f>(C60+C63)</f>
        <v>51.92307692307692</v>
      </c>
      <c r="D65" s="37"/>
      <c r="E65" s="37">
        <f>(E60+E63)</f>
        <v>32.692307692307693</v>
      </c>
      <c r="F65" s="37"/>
      <c r="G65" s="37">
        <f>(G60+G63)</f>
        <v>61.53846153846154</v>
      </c>
      <c r="H65" s="37"/>
      <c r="I65" s="38">
        <f>(I60+I63)</f>
        <v>53.846153846153847</v>
      </c>
      <c r="J65" s="38"/>
    </row>
    <row r="66" spans="1:10" x14ac:dyDescent="0.2">
      <c r="A66" s="39" t="s">
        <v>97</v>
      </c>
      <c r="B66" s="39"/>
      <c r="C66" s="37">
        <f>ABS(C63-C60)</f>
        <v>51.92307692307692</v>
      </c>
      <c r="D66" s="37"/>
      <c r="E66" s="37">
        <f>ABS(E63-E60)</f>
        <v>32.692307692307693</v>
      </c>
      <c r="F66" s="37"/>
      <c r="G66" s="37">
        <f>ABS(G63-G60)</f>
        <v>38.46153846153846</v>
      </c>
      <c r="H66" s="37"/>
      <c r="I66" s="38">
        <f>ABS(I63-I60)</f>
        <v>46.153846153846153</v>
      </c>
      <c r="J66" s="38"/>
    </row>
    <row r="67" spans="1:10" x14ac:dyDescent="0.2">
      <c r="A67" s="39" t="s">
        <v>98</v>
      </c>
      <c r="B67" s="39"/>
      <c r="C67" s="37">
        <f>1-C66/C65</f>
        <v>0</v>
      </c>
      <c r="D67" s="37"/>
      <c r="E67" s="37">
        <f>1-E66/E65</f>
        <v>0</v>
      </c>
      <c r="F67" s="37"/>
      <c r="G67" s="37">
        <f>1-G66/G65</f>
        <v>0.375</v>
      </c>
      <c r="H67" s="37"/>
      <c r="I67" s="38">
        <f>1-I66/I65</f>
        <v>0.1428571428571429</v>
      </c>
      <c r="J67" s="38"/>
    </row>
    <row r="68" spans="1:10" x14ac:dyDescent="0.2">
      <c r="A68" s="10"/>
      <c r="C68" s="11"/>
      <c r="D68" s="15"/>
      <c r="E68" s="11"/>
      <c r="F68" s="15"/>
      <c r="G68" s="11"/>
      <c r="H68" s="15"/>
      <c r="I68" s="11"/>
      <c r="J68" s="16"/>
    </row>
    <row r="69" spans="1:10" x14ac:dyDescent="0.2">
      <c r="A69" s="40" t="s">
        <v>99</v>
      </c>
      <c r="B69" s="40"/>
      <c r="C69" s="37">
        <f>SUM(D4:D50)</f>
        <v>6</v>
      </c>
      <c r="D69" s="37"/>
      <c r="E69" s="37">
        <f>SUM(F4:F50)</f>
        <v>29</v>
      </c>
      <c r="F69" s="37"/>
      <c r="G69" s="37">
        <f>SUM(H4:H50)</f>
        <v>52</v>
      </c>
      <c r="H69" s="37"/>
      <c r="I69" s="38">
        <f>SUM(J4:J50)</f>
        <v>77</v>
      </c>
      <c r="J69" s="38"/>
    </row>
    <row r="70" spans="1:10" x14ac:dyDescent="0.2">
      <c r="A70" s="40" t="s">
        <v>100</v>
      </c>
      <c r="B70" s="40"/>
      <c r="C70" s="37">
        <f>C69*C67</f>
        <v>0</v>
      </c>
      <c r="D70" s="37"/>
      <c r="E70" s="37">
        <f>E69*E67</f>
        <v>0</v>
      </c>
      <c r="F70" s="37"/>
      <c r="G70" s="37">
        <f>G69*G67</f>
        <v>19.5</v>
      </c>
      <c r="H70" s="37"/>
      <c r="I70" s="38">
        <f>I69*I67</f>
        <v>11.000000000000004</v>
      </c>
      <c r="J70" s="38"/>
    </row>
    <row r="71" spans="1:10" x14ac:dyDescent="0.2">
      <c r="A71" s="13"/>
      <c r="C71" s="1"/>
      <c r="E71" s="1"/>
      <c r="G71" s="1"/>
      <c r="I71" s="1"/>
      <c r="J71" s="12"/>
    </row>
    <row r="72" spans="1:10" ht="12.75" customHeight="1" x14ac:dyDescent="0.2">
      <c r="A72" s="41" t="s">
        <v>101</v>
      </c>
      <c r="B72" s="41"/>
      <c r="C72" s="42">
        <f>SUM(C70:I70)</f>
        <v>30.500000000000004</v>
      </c>
      <c r="D72" s="42"/>
      <c r="E72" s="42"/>
      <c r="F72" s="42"/>
      <c r="G72" s="42"/>
      <c r="H72" s="42"/>
      <c r="I72" s="42"/>
      <c r="J72" s="42"/>
    </row>
  </sheetData>
  <mergeCells count="61">
    <mergeCell ref="A72:B72"/>
    <mergeCell ref="C72:J72"/>
    <mergeCell ref="A70:B70"/>
    <mergeCell ref="C70:D70"/>
    <mergeCell ref="E70:F70"/>
    <mergeCell ref="G70:H70"/>
    <mergeCell ref="I70:J70"/>
    <mergeCell ref="A69:B69"/>
    <mergeCell ref="C69:D69"/>
    <mergeCell ref="E69:F69"/>
    <mergeCell ref="G69:H69"/>
    <mergeCell ref="I69:J69"/>
    <mergeCell ref="A67:B67"/>
    <mergeCell ref="C67:D67"/>
    <mergeCell ref="E67:F67"/>
    <mergeCell ref="G67:H67"/>
    <mergeCell ref="I67:J67"/>
    <mergeCell ref="A66:B66"/>
    <mergeCell ref="C66:D66"/>
    <mergeCell ref="E66:F66"/>
    <mergeCell ref="G66:H66"/>
    <mergeCell ref="I66:J66"/>
    <mergeCell ref="C63:D63"/>
    <mergeCell ref="E63:F63"/>
    <mergeCell ref="G63:H63"/>
    <mergeCell ref="I63:J63"/>
    <mergeCell ref="A65:B65"/>
    <mergeCell ref="C65:D65"/>
    <mergeCell ref="E65:F65"/>
    <mergeCell ref="G65:H65"/>
    <mergeCell ref="I65:J65"/>
    <mergeCell ref="A61:B61"/>
    <mergeCell ref="C62:D62"/>
    <mergeCell ref="E62:F62"/>
    <mergeCell ref="G62:H62"/>
    <mergeCell ref="I62:J62"/>
    <mergeCell ref="A60:B60"/>
    <mergeCell ref="C60:D60"/>
    <mergeCell ref="E60:F60"/>
    <mergeCell ref="G60:H60"/>
    <mergeCell ref="I60:J60"/>
    <mergeCell ref="A57:J57"/>
    <mergeCell ref="C58:J58"/>
    <mergeCell ref="C59:D59"/>
    <mergeCell ref="E59:F59"/>
    <mergeCell ref="G59:H59"/>
    <mergeCell ref="I59:J59"/>
    <mergeCell ref="A54:B54"/>
    <mergeCell ref="C54:D54"/>
    <mergeCell ref="E54:F54"/>
    <mergeCell ref="G54:H54"/>
    <mergeCell ref="I54:J54"/>
    <mergeCell ref="A1:A2"/>
    <mergeCell ref="B1:B2"/>
    <mergeCell ref="C1:J1"/>
    <mergeCell ref="A46:B46"/>
    <mergeCell ref="A53:B53"/>
    <mergeCell ref="C53:D53"/>
    <mergeCell ref="E53:F53"/>
    <mergeCell ref="G53:H53"/>
    <mergeCell ref="I53:J5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400-000000000000}">
          <x14:formula1>
            <xm:f>'Classifications (Reference Only'!$B$2:$B$8</xm:f>
          </x14:formula1>
          <x14:formula2>
            <xm:f>0</xm:f>
          </x14:formula2>
          <xm:sqref>C51 E51 G51 I51</xm:sqref>
        </x14:dataValidation>
        <x14:dataValidation type="list" operator="equal" allowBlank="1" showErrorMessage="1" xr:uid="{00000000-0002-0000-0400-000001000000}">
          <x14:formula1>
            <xm:f>'Competitivity Worksheet (Change'!$B$2:$B$8</xm:f>
          </x14:formula1>
          <x14:formula2>
            <xm:f>0</xm:f>
          </x14:formula2>
          <xm:sqref>C4 E4 G4 I4 C7:C11 E7:E11 G7:G11 I7:I11 C14:C16 E14:E16 G14:G16 I14:I16 C19:C22 E19:E22 G19:G22 I19:I22 C25:C29 E25:E29 G25:G29 I25:I29 C32 E32 G32 I32 C35:C39 E35:E39 G35:G39 I35:I39 C42:C45 E42:E45 G42:G45 I42:I45 C48:C50 E48:E50 G48:G50 I48:I50</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Werkbladen</vt:lpstr>
      </vt:variant>
      <vt:variant>
        <vt:i4>5</vt:i4>
      </vt:variant>
    </vt:vector>
  </HeadingPairs>
  <TitlesOfParts>
    <vt:vector size="5" baseType="lpstr">
      <vt:lpstr>Classifications (Reference Only</vt:lpstr>
      <vt:lpstr>Competitivity Worksheet (Change</vt:lpstr>
      <vt:lpstr>Sample Arena Evaluation June 20</vt:lpstr>
      <vt:lpstr>Sample Arabia Evaluation June 2</vt:lpstr>
      <vt:lpstr>Sample Nomad Evaluation June 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Thomas Jenné</cp:lastModifiedBy>
  <cp:revision>39</cp:revision>
  <dcterms:modified xsi:type="dcterms:W3CDTF">2025-02-12T20:13:07Z</dcterms:modified>
  <dc:language>en-US</dc:language>
</cp:coreProperties>
</file>