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" i="1" l="1"/>
  <c r="C10" i="1" s="1"/>
  <c r="C11" i="1" s="1"/>
  <c r="C16" i="1" l="1"/>
  <c r="C13" i="1"/>
  <c r="C14" i="1" s="1"/>
  <c r="B10" i="2" l="1"/>
  <c r="B9" i="2"/>
  <c r="B7" i="2"/>
  <c r="B4" i="2"/>
</calcChain>
</file>

<file path=xl/sharedStrings.xml><?xml version="1.0" encoding="utf-8"?>
<sst xmlns="http://schemas.openxmlformats.org/spreadsheetml/2006/main" count="21" uniqueCount="21">
  <si>
    <t>альфа</t>
  </si>
  <si>
    <t>R</t>
  </si>
  <si>
    <t>E</t>
  </si>
  <si>
    <t>Qmax, кг/см2</t>
  </si>
  <si>
    <t>Qmax, кг/м2</t>
  </si>
  <si>
    <t>Кол во колес</t>
  </si>
  <si>
    <t>Масса поезда, т</t>
  </si>
  <si>
    <t>koef</t>
  </si>
  <si>
    <t>P</t>
  </si>
  <si>
    <t>V, км/ч</t>
  </si>
  <si>
    <t>с_max</t>
  </si>
  <si>
    <t>h_min</t>
  </si>
  <si>
    <t>dt</t>
  </si>
  <si>
    <t>L_hor</t>
  </si>
  <si>
    <t>N</t>
  </si>
  <si>
    <t>dis</t>
  </si>
  <si>
    <t>T</t>
  </si>
  <si>
    <t>Nt</t>
  </si>
  <si>
    <t>Площадка</t>
  </si>
  <si>
    <t>Радиус</t>
  </si>
  <si>
    <t>Сила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</si>
</sst>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D6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CD6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abSelected="1" workbookViewId="0">
      <selection activeCell="D12" sqref="D12"/>
    </sheetView>
  </sheetViews>
  <sheetFormatPr defaultRowHeight="14.4" x14ac:dyDescent="0.3"/>
  <cols>
    <col min="2" max="2" width="18.6640625" customWidth="1"/>
  </cols>
  <sheetData>
    <row r="2" spans="2:3" x14ac:dyDescent="0.3">
      <c r="B2" t="s">
        <v>6</v>
      </c>
      <c r="C2">
        <v>90</v>
      </c>
    </row>
    <row r="3" spans="2:3" x14ac:dyDescent="0.3">
      <c r="B3" t="s">
        <v>5</v>
      </c>
      <c r="C3">
        <v>8</v>
      </c>
    </row>
    <row r="4" spans="2:3" x14ac:dyDescent="0.3">
      <c r="B4" t="s">
        <v>7</v>
      </c>
      <c r="C4">
        <v>1.5</v>
      </c>
    </row>
    <row r="5" spans="2:3" x14ac:dyDescent="0.3">
      <c r="B5" t="s">
        <v>8</v>
      </c>
      <c r="C5">
        <f>C2*1000*C4/C3</f>
        <v>16875</v>
      </c>
    </row>
    <row r="6" spans="2:3" x14ac:dyDescent="0.3">
      <c r="B6" t="s">
        <v>0</v>
      </c>
      <c r="C6">
        <v>0.58599999999999997</v>
      </c>
    </row>
    <row r="7" spans="2:3" x14ac:dyDescent="0.3">
      <c r="B7" t="s">
        <v>1</v>
      </c>
      <c r="C7">
        <v>47.5</v>
      </c>
    </row>
    <row r="8" spans="2:3" x14ac:dyDescent="0.3">
      <c r="B8" t="s">
        <v>2</v>
      </c>
      <c r="C8" s="1">
        <v>2100000</v>
      </c>
    </row>
    <row r="10" spans="2:3" x14ac:dyDescent="0.3">
      <c r="B10" s="2" t="s">
        <v>3</v>
      </c>
      <c r="C10" s="3">
        <f>C6*POWER(C5*C8*C8/(C7*C7),1/3)</f>
        <v>18792.995074115181</v>
      </c>
    </row>
    <row r="11" spans="2:3" x14ac:dyDescent="0.3">
      <c r="B11" t="s">
        <v>4</v>
      </c>
      <c r="C11" s="1">
        <f>C10*10000</f>
        <v>187929950.74115181</v>
      </c>
    </row>
    <row r="13" spans="2:3" x14ac:dyDescent="0.3">
      <c r="B13" t="s">
        <v>18</v>
      </c>
      <c r="C13" s="1">
        <f>(C5*9.8)/C11</f>
        <v>8.7998213881182669E-4</v>
      </c>
    </row>
    <row r="14" spans="2:3" x14ac:dyDescent="0.3">
      <c r="B14" t="s">
        <v>19</v>
      </c>
      <c r="C14">
        <f>SQRT(C13/3.14)</f>
        <v>1.6740641827408392E-2</v>
      </c>
    </row>
    <row r="15" spans="2:3" x14ac:dyDescent="0.3">
      <c r="B15" s="1"/>
    </row>
    <row r="16" spans="2:3" x14ac:dyDescent="0.3">
      <c r="B16" s="2" t="s">
        <v>20</v>
      </c>
      <c r="C16" s="2">
        <f>C5*9.8</f>
        <v>165375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11" sqref="B11"/>
    </sheetView>
  </sheetViews>
  <sheetFormatPr defaultRowHeight="14.4" x14ac:dyDescent="0.3"/>
  <cols>
    <col min="2" max="2" width="11" bestFit="1" customWidth="1"/>
  </cols>
  <sheetData>
    <row r="2" spans="1:3" x14ac:dyDescent="0.3">
      <c r="A2" t="s">
        <v>10</v>
      </c>
      <c r="B2">
        <v>5740</v>
      </c>
    </row>
    <row r="3" spans="1:3" x14ac:dyDescent="0.3">
      <c r="A3" t="s">
        <v>11</v>
      </c>
      <c r="B3">
        <v>5.0000000000000001E-3</v>
      </c>
    </row>
    <row r="4" spans="1:3" x14ac:dyDescent="0.3">
      <c r="A4" t="s">
        <v>12</v>
      </c>
      <c r="B4">
        <f>B3/B2</f>
        <v>8.7108013937282236E-7</v>
      </c>
      <c r="C4" s="1">
        <v>8.5000000000000001E-7</v>
      </c>
    </row>
    <row r="5" spans="1:3" x14ac:dyDescent="0.3">
      <c r="A5" t="s">
        <v>14</v>
      </c>
      <c r="B5">
        <v>10</v>
      </c>
    </row>
    <row r="6" spans="1:3" x14ac:dyDescent="0.3">
      <c r="A6" t="s">
        <v>15</v>
      </c>
      <c r="B6">
        <v>0.63</v>
      </c>
    </row>
    <row r="7" spans="1:3" x14ac:dyDescent="0.3">
      <c r="A7" t="s">
        <v>13</v>
      </c>
      <c r="B7">
        <f>B5*B6</f>
        <v>6.3</v>
      </c>
    </row>
    <row r="8" spans="1:3" x14ac:dyDescent="0.3">
      <c r="A8" t="s">
        <v>9</v>
      </c>
      <c r="B8">
        <v>120</v>
      </c>
    </row>
    <row r="9" spans="1:3" x14ac:dyDescent="0.3">
      <c r="A9" t="s">
        <v>16</v>
      </c>
      <c r="B9">
        <f>B7/(B8*0.2277778)</f>
        <v>0.23048778239143586</v>
      </c>
    </row>
    <row r="10" spans="1:3" x14ac:dyDescent="0.3">
      <c r="A10" t="s">
        <v>17</v>
      </c>
      <c r="B10" s="1">
        <f>B9/C4</f>
        <v>271162.096931101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2018-05-27T22:21:18Z</dcterms:modified>
</cp:coreProperties>
</file>