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5.xml" ContentType="application/vnd.openxmlformats-officedocument.drawingml.chartshapes+xml"/>
  <Override PartName="/xl/charts/chart40.xml" ContentType="application/vnd.openxmlformats-officedocument.drawingml.chart+xml"/>
  <Override PartName="/xl/drawings/drawing6.xml" ContentType="application/vnd.openxmlformats-officedocument.drawingml.chartshapes+xml"/>
  <Override PartName="/xl/charts/chart41.xml" ContentType="application/vnd.openxmlformats-officedocument.drawingml.chart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8.xml" ContentType="application/vnd.openxmlformats-officedocument.drawingml.chartshapes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9.xml" ContentType="application/vnd.openxmlformats-officedocument.drawingml.chartshapes+xml"/>
  <Override PartName="/xl/charts/chart49.xml" ContentType="application/vnd.openxmlformats-officedocument.drawingml.chart+xml"/>
  <Override PartName="/xl/drawings/drawing10.xml" ContentType="application/vnd.openxmlformats-officedocument.drawingml.chartshapes+xml"/>
  <Override PartName="/xl/charts/chart50.xml" ContentType="application/vnd.openxmlformats-officedocument.drawingml.chart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12.xml" ContentType="application/vnd.openxmlformats-officedocument.drawingml.chartshapes+xml"/>
  <Override PartName="/xl/charts/chart57.xml" ContentType="application/vnd.openxmlformats-officedocument.drawingml.chart+xml"/>
  <Override PartName="/xl/drawings/drawing13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14.xml" ContentType="application/vnd.openxmlformats-officedocument.drawing+xml"/>
  <Override PartName="/xl/charts/chart62.xml" ContentType="application/vnd.openxmlformats-officedocument.drawingml.chart+xml"/>
  <Override PartName="/xl/drawings/drawing15.xml" ContentType="application/vnd.openxmlformats-officedocument.drawingml.chartshapes+xml"/>
  <Override PartName="/xl/charts/chart63.xml" ContentType="application/vnd.openxmlformats-officedocument.drawingml.chart+xml"/>
  <Override PartName="/xl/drawings/drawing16.xml" ContentType="application/vnd.openxmlformats-officedocument.drawingml.chartshapes+xml"/>
  <Override PartName="/xl/charts/chart64.xml" ContentType="application/vnd.openxmlformats-officedocument.drawingml.chart+xml"/>
  <Override PartName="/xl/drawings/drawing17.xml" ContentType="application/vnd.openxmlformats-officedocument.drawingml.chartshapes+xml"/>
  <Override PartName="/xl/charts/chart65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activeTab="7"/>
  </bookViews>
  <sheets>
    <sheet name="1V" sheetId="1" r:id="rId1"/>
    <sheet name="2V" sheetId="2" r:id="rId2"/>
    <sheet name="3V" sheetId="3" r:id="rId3"/>
    <sheet name="4V" sheetId="4" r:id="rId4"/>
    <sheet name="5V" sheetId="5" r:id="rId5"/>
    <sheet name="graphRampe" sheetId="7" r:id="rId6"/>
    <sheet name="carre(1v;5v)_100ms" sheetId="12" r:id="rId7"/>
    <sheet name="carre_rampe(1v;5v)_100ms" sheetId="17" r:id="rId8"/>
  </sheets>
  <calcPr calcId="145621"/>
</workbook>
</file>

<file path=xl/calcChain.xml><?xml version="1.0" encoding="utf-8"?>
<calcChain xmlns="http://schemas.openxmlformats.org/spreadsheetml/2006/main">
  <c r="B6" i="17" l="1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60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0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45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181" i="17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39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78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09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41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" i="12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59" i="5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57" i="4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66" i="3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58" i="2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" i="7"/>
  <c r="R25" i="2"/>
  <c r="R26" i="2"/>
  <c r="R27" i="2"/>
  <c r="R28" i="2"/>
  <c r="R29" i="2"/>
  <c r="R30" i="2"/>
  <c r="R31" i="2"/>
  <c r="R32" i="2"/>
  <c r="R33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59" i="2"/>
  <c r="R129" i="2"/>
  <c r="R105" i="2"/>
  <c r="R80" i="2"/>
  <c r="R59" i="2"/>
  <c r="R38" i="2"/>
  <c r="R2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4" i="2"/>
  <c r="S85" i="1"/>
  <c r="S4" i="3"/>
  <c r="S23" i="3"/>
  <c r="S45" i="3"/>
  <c r="S73" i="3"/>
  <c r="S98" i="3"/>
  <c r="S121" i="3"/>
  <c r="S166" i="3"/>
  <c r="S143" i="3"/>
  <c r="S5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24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46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74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99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22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44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67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Q157" i="4"/>
  <c r="Q114" i="4"/>
  <c r="Q68" i="4"/>
  <c r="Q25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P3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69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91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15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3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58" i="4"/>
  <c r="Q49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26" i="4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160" i="5"/>
  <c r="Q138" i="5"/>
  <c r="Q115" i="5"/>
  <c r="Q85" i="5"/>
  <c r="Q6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25" i="5"/>
  <c r="Q7" i="5"/>
  <c r="Q6" i="5"/>
  <c r="Q5" i="5"/>
  <c r="Q4" i="5"/>
  <c r="Q8" i="5"/>
  <c r="Q9" i="5"/>
  <c r="Q10" i="5"/>
  <c r="Q11" i="5"/>
  <c r="Q12" i="5"/>
  <c r="Q13" i="5"/>
  <c r="Q14" i="5"/>
  <c r="Q15" i="5"/>
  <c r="Q16" i="5"/>
  <c r="Q17" i="5"/>
  <c r="Q18" i="5"/>
  <c r="P4" i="5"/>
  <c r="Q104" i="2"/>
  <c r="Q58" i="2"/>
  <c r="Q37" i="2"/>
  <c r="Q23" i="2"/>
  <c r="Q3" i="2"/>
  <c r="P4" i="2"/>
  <c r="P128" i="2"/>
  <c r="P104" i="2"/>
  <c r="P58" i="2"/>
  <c r="P37" i="2"/>
  <c r="P23" i="2"/>
  <c r="R73" i="3"/>
  <c r="R166" i="3"/>
  <c r="R167" i="3"/>
  <c r="Q73" i="3"/>
  <c r="Q166" i="3"/>
  <c r="Q23" i="3"/>
  <c r="Q4" i="3"/>
  <c r="Q5" i="3"/>
  <c r="O4" i="5"/>
  <c r="O4" i="4"/>
  <c r="P159" i="5"/>
  <c r="P137" i="5"/>
  <c r="P65" i="5"/>
  <c r="O159" i="5"/>
  <c r="O65" i="5"/>
  <c r="O137" i="5"/>
  <c r="O114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25" i="5"/>
  <c r="P160" i="5"/>
  <c r="O160" i="5"/>
  <c r="P138" i="5"/>
  <c r="O138" i="5"/>
  <c r="P115" i="5"/>
  <c r="O115" i="5"/>
  <c r="P85" i="5"/>
  <c r="O85" i="5"/>
  <c r="P66" i="5"/>
  <c r="O66" i="5"/>
  <c r="P47" i="5"/>
  <c r="O47" i="5"/>
  <c r="P25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P4" i="4"/>
  <c r="P48" i="4"/>
  <c r="P137" i="4"/>
  <c r="P90" i="4"/>
  <c r="O51" i="4"/>
  <c r="P50" i="4"/>
  <c r="P49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P158" i="4"/>
  <c r="O158" i="4"/>
  <c r="P138" i="4"/>
  <c r="O138" i="4"/>
  <c r="P115" i="4"/>
  <c r="O115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P91" i="4"/>
  <c r="O91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P69" i="4"/>
  <c r="O69" i="4"/>
  <c r="P61" i="4"/>
  <c r="P51" i="4"/>
  <c r="P52" i="4"/>
  <c r="P53" i="4"/>
  <c r="P54" i="4"/>
  <c r="P55" i="4"/>
  <c r="P56" i="4"/>
  <c r="P57" i="4"/>
  <c r="P58" i="4"/>
  <c r="P59" i="4"/>
  <c r="P60" i="4"/>
  <c r="P62" i="4"/>
  <c r="O50" i="4"/>
  <c r="O52" i="4"/>
  <c r="O53" i="4"/>
  <c r="O54" i="4"/>
  <c r="O55" i="4"/>
  <c r="O56" i="4"/>
  <c r="O57" i="4"/>
  <c r="O58" i="4"/>
  <c r="O59" i="4"/>
  <c r="O60" i="4"/>
  <c r="O61" i="4"/>
  <c r="O62" i="4"/>
  <c r="O63" i="4"/>
  <c r="O49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26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G7" i="5" l="1"/>
  <c r="G8" i="5"/>
  <c r="G9" i="5"/>
  <c r="G10" i="5"/>
  <c r="G11" i="5"/>
  <c r="G12" i="5"/>
  <c r="G13" i="5"/>
  <c r="G14" i="5"/>
  <c r="G15" i="5"/>
  <c r="G16" i="5"/>
  <c r="G17" i="5"/>
  <c r="G18" i="5"/>
  <c r="G6" i="5"/>
  <c r="B160" i="5" l="1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59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37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1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84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65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46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24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3" i="5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5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37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14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90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6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48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25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3" i="4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43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Q137" i="3" s="1"/>
  <c r="B139" i="3"/>
  <c r="B121" i="3"/>
  <c r="B99" i="3"/>
  <c r="R99" i="3" s="1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98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Q92" i="3" s="1"/>
  <c r="B73" i="3"/>
  <c r="B46" i="3"/>
  <c r="R46" i="3" s="1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Q67" i="3" s="1"/>
  <c r="B45" i="3"/>
  <c r="B24" i="3"/>
  <c r="R24" i="3" s="1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Q38" i="3" s="1"/>
  <c r="B40" i="3"/>
  <c r="B2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Q18" i="3" s="1"/>
  <c r="B4" i="3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5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P153" i="2" s="1"/>
  <c r="B128" i="2"/>
  <c r="B105" i="2"/>
  <c r="Q105" i="2" s="1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04" i="2"/>
  <c r="B80" i="2"/>
  <c r="Q80" i="2" s="1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P99" i="2" s="1"/>
  <c r="B79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58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P53" i="2" s="1"/>
  <c r="B37" i="2"/>
  <c r="B24" i="2"/>
  <c r="Q24" i="2" s="1"/>
  <c r="B25" i="2"/>
  <c r="B26" i="2"/>
  <c r="B27" i="2"/>
  <c r="B28" i="2"/>
  <c r="B29" i="2"/>
  <c r="B30" i="2"/>
  <c r="B31" i="2"/>
  <c r="B32" i="2"/>
  <c r="B33" i="2"/>
  <c r="B34" i="2"/>
  <c r="P33" i="2" s="1"/>
  <c r="B2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P121" i="2" l="1"/>
  <c r="Q122" i="2"/>
  <c r="P148" i="2"/>
  <c r="Q149" i="2"/>
  <c r="P180" i="2"/>
  <c r="Q181" i="2"/>
  <c r="Q9" i="2"/>
  <c r="P8" i="2"/>
  <c r="Q41" i="2"/>
  <c r="P40" i="2"/>
  <c r="Q91" i="2"/>
  <c r="P90" i="2"/>
  <c r="Q121" i="2"/>
  <c r="P120" i="2"/>
  <c r="Q132" i="2"/>
  <c r="P131" i="2"/>
  <c r="P163" i="2"/>
  <c r="Q164" i="2"/>
  <c r="P7" i="2"/>
  <c r="Q8" i="2"/>
  <c r="Q63" i="2"/>
  <c r="P62" i="2"/>
  <c r="P178" i="2"/>
  <c r="Q179" i="2"/>
  <c r="Q18" i="2"/>
  <c r="P17" i="2"/>
  <c r="Q50" i="2"/>
  <c r="P49" i="2"/>
  <c r="P72" i="2"/>
  <c r="Q73" i="2"/>
  <c r="Q92" i="2"/>
  <c r="P91" i="2"/>
  <c r="P113" i="2"/>
  <c r="Q114" i="2"/>
  <c r="P140" i="2"/>
  <c r="Q141" i="2"/>
  <c r="P172" i="2"/>
  <c r="Q173" i="2"/>
  <c r="Q33" i="2"/>
  <c r="P32" i="2"/>
  <c r="Q49" i="2"/>
  <c r="P48" i="2"/>
  <c r="P71" i="2"/>
  <c r="Q72" i="2"/>
  <c r="Q99" i="2"/>
  <c r="P98" i="2"/>
  <c r="Q83" i="2"/>
  <c r="P82" i="2"/>
  <c r="Q113" i="2"/>
  <c r="P112" i="2"/>
  <c r="Q148" i="2"/>
  <c r="P147" i="2"/>
  <c r="Q180" i="2"/>
  <c r="P179" i="2"/>
  <c r="P15" i="2"/>
  <c r="Q16" i="2"/>
  <c r="Q32" i="2"/>
  <c r="P31" i="2"/>
  <c r="Q48" i="2"/>
  <c r="P47" i="2"/>
  <c r="P70" i="2"/>
  <c r="Q71" i="2"/>
  <c r="Q90" i="2"/>
  <c r="P89" i="2"/>
  <c r="Q120" i="2"/>
  <c r="P119" i="2"/>
  <c r="Q139" i="2"/>
  <c r="P138" i="2"/>
  <c r="Q171" i="2"/>
  <c r="P170" i="2"/>
  <c r="P6" i="2"/>
  <c r="Q7" i="2"/>
  <c r="P38" i="2"/>
  <c r="Q39" i="2"/>
  <c r="P61" i="2"/>
  <c r="Q62" i="2"/>
  <c r="Q89" i="2"/>
  <c r="P88" i="2"/>
  <c r="Q119" i="2"/>
  <c r="P118" i="2"/>
  <c r="Q111" i="2"/>
  <c r="P110" i="2"/>
  <c r="P137" i="2"/>
  <c r="Q138" i="2"/>
  <c r="P177" i="2"/>
  <c r="Q178" i="2"/>
  <c r="P161" i="2"/>
  <c r="Q162" i="2"/>
  <c r="P5" i="2"/>
  <c r="Q6" i="2"/>
  <c r="P152" i="2"/>
  <c r="Q153" i="2"/>
  <c r="Q129" i="2"/>
  <c r="Q169" i="2"/>
  <c r="P168" i="2"/>
  <c r="Q5" i="2"/>
  <c r="Q53" i="2"/>
  <c r="P52" i="2"/>
  <c r="Q60" i="2"/>
  <c r="P59" i="2"/>
  <c r="Q87" i="2"/>
  <c r="P86" i="2"/>
  <c r="P108" i="2"/>
  <c r="Q109" i="2"/>
  <c r="P143" i="2"/>
  <c r="Q144" i="2"/>
  <c r="Q168" i="2"/>
  <c r="P167" i="2"/>
  <c r="Q4" i="2"/>
  <c r="P51" i="2"/>
  <c r="Q52" i="2"/>
  <c r="Q59" i="2"/>
  <c r="P85" i="2"/>
  <c r="Q86" i="2"/>
  <c r="Q108" i="2"/>
  <c r="P107" i="2"/>
  <c r="Q135" i="2"/>
  <c r="P134" i="2"/>
  <c r="Q167" i="2"/>
  <c r="P166" i="2"/>
  <c r="Q10" i="2"/>
  <c r="P9" i="2"/>
  <c r="Q26" i="2"/>
  <c r="P25" i="2"/>
  <c r="Q42" i="2"/>
  <c r="P41" i="2"/>
  <c r="P64" i="2"/>
  <c r="Q65" i="2"/>
  <c r="Q84" i="2"/>
  <c r="P83" i="2"/>
  <c r="P105" i="2"/>
  <c r="Q106" i="2"/>
  <c r="P132" i="2"/>
  <c r="Q133" i="2"/>
  <c r="P164" i="2"/>
  <c r="Q165" i="2"/>
  <c r="Q17" i="2"/>
  <c r="P16" i="2"/>
  <c r="P24" i="2"/>
  <c r="Q25" i="2"/>
  <c r="Q64" i="2"/>
  <c r="P63" i="2"/>
  <c r="Q140" i="2"/>
  <c r="P139" i="2"/>
  <c r="Q172" i="2"/>
  <c r="P171" i="2"/>
  <c r="P39" i="2"/>
  <c r="Q40" i="2"/>
  <c r="Q98" i="2"/>
  <c r="P97" i="2"/>
  <c r="Q82" i="2"/>
  <c r="P81" i="2"/>
  <c r="Q112" i="2"/>
  <c r="P111" i="2"/>
  <c r="Q147" i="2"/>
  <c r="P146" i="2"/>
  <c r="Q131" i="2"/>
  <c r="P130" i="2"/>
  <c r="P162" i="2"/>
  <c r="Q163" i="2"/>
  <c r="P14" i="2"/>
  <c r="Q15" i="2"/>
  <c r="Q31" i="2"/>
  <c r="P30" i="2"/>
  <c r="P46" i="2"/>
  <c r="Q47" i="2"/>
  <c r="P69" i="2"/>
  <c r="Q70" i="2"/>
  <c r="Q97" i="2"/>
  <c r="P96" i="2"/>
  <c r="Q81" i="2"/>
  <c r="P80" i="2"/>
  <c r="P145" i="2"/>
  <c r="Q146" i="2"/>
  <c r="P129" i="2"/>
  <c r="Q130" i="2"/>
  <c r="P169" i="2"/>
  <c r="Q170" i="2"/>
  <c r="P13" i="2"/>
  <c r="Q14" i="2"/>
  <c r="Q30" i="2"/>
  <c r="P29" i="2"/>
  <c r="P45" i="2"/>
  <c r="Q46" i="2"/>
  <c r="Q38" i="2"/>
  <c r="Q69" i="2"/>
  <c r="P68" i="2"/>
  <c r="Q61" i="2"/>
  <c r="P60" i="2"/>
  <c r="Q96" i="2"/>
  <c r="P95" i="2"/>
  <c r="Q88" i="2"/>
  <c r="P87" i="2"/>
  <c r="P117" i="2"/>
  <c r="Q118" i="2"/>
  <c r="Q110" i="2"/>
  <c r="P109" i="2"/>
  <c r="Q145" i="2"/>
  <c r="P144" i="2"/>
  <c r="P136" i="2"/>
  <c r="Q137" i="2"/>
  <c r="Q177" i="2"/>
  <c r="P176" i="2"/>
  <c r="Q161" i="2"/>
  <c r="P160" i="2"/>
  <c r="P12" i="2"/>
  <c r="Q13" i="2"/>
  <c r="Q29" i="2"/>
  <c r="P28" i="2"/>
  <c r="P44" i="2"/>
  <c r="Q45" i="2"/>
  <c r="Q68" i="2"/>
  <c r="P67" i="2"/>
  <c r="Q95" i="2"/>
  <c r="P94" i="2"/>
  <c r="P116" i="2"/>
  <c r="Q117" i="2"/>
  <c r="P151" i="2"/>
  <c r="Q152" i="2"/>
  <c r="Q136" i="2"/>
  <c r="P135" i="2"/>
  <c r="Q176" i="2"/>
  <c r="P175" i="2"/>
  <c r="Q160" i="2"/>
  <c r="P159" i="2"/>
  <c r="P11" i="2"/>
  <c r="Q12" i="2"/>
  <c r="P27" i="2"/>
  <c r="Q28" i="2"/>
  <c r="P43" i="2"/>
  <c r="Q44" i="2"/>
  <c r="P74" i="2"/>
  <c r="Q67" i="2"/>
  <c r="P66" i="2"/>
  <c r="P93" i="2"/>
  <c r="Q94" i="2"/>
  <c r="P123" i="2"/>
  <c r="Q116" i="2"/>
  <c r="P115" i="2"/>
  <c r="Q151" i="2"/>
  <c r="P150" i="2"/>
  <c r="P142" i="2"/>
  <c r="Q143" i="2"/>
  <c r="P182" i="2"/>
  <c r="P174" i="2"/>
  <c r="Q175" i="2"/>
  <c r="Q159" i="2"/>
  <c r="P18" i="2"/>
  <c r="Q11" i="2"/>
  <c r="P10" i="2"/>
  <c r="Q27" i="2"/>
  <c r="P26" i="2"/>
  <c r="P50" i="2"/>
  <c r="Q51" i="2"/>
  <c r="P42" i="2"/>
  <c r="Q43" i="2"/>
  <c r="P73" i="2"/>
  <c r="Q74" i="2"/>
  <c r="P65" i="2"/>
  <c r="Q66" i="2"/>
  <c r="P92" i="2"/>
  <c r="Q93" i="2"/>
  <c r="P84" i="2"/>
  <c r="Q85" i="2"/>
  <c r="P122" i="2"/>
  <c r="Q123" i="2"/>
  <c r="P114" i="2"/>
  <c r="Q115" i="2"/>
  <c r="P106" i="2"/>
  <c r="Q107" i="2"/>
  <c r="Q150" i="2"/>
  <c r="P149" i="2"/>
  <c r="P141" i="2"/>
  <c r="Q142" i="2"/>
  <c r="P133" i="2"/>
  <c r="Q134" i="2"/>
  <c r="P181" i="2"/>
  <c r="Q182" i="2"/>
  <c r="P173" i="2"/>
  <c r="Q174" i="2"/>
  <c r="P165" i="2"/>
  <c r="Q166" i="2"/>
  <c r="Q173" i="3"/>
  <c r="R174" i="3"/>
  <c r="Q9" i="3"/>
  <c r="R10" i="3"/>
  <c r="R61" i="3"/>
  <c r="Q60" i="3"/>
  <c r="R132" i="3"/>
  <c r="Q131" i="3"/>
  <c r="R131" i="3"/>
  <c r="Q130" i="3"/>
  <c r="Q31" i="3"/>
  <c r="R32" i="3"/>
  <c r="R79" i="3"/>
  <c r="Q78" i="3"/>
  <c r="R115" i="3"/>
  <c r="Q114" i="3"/>
  <c r="R133" i="3"/>
  <c r="Q132" i="3"/>
  <c r="R125" i="3"/>
  <c r="Q124" i="3"/>
  <c r="R159" i="3"/>
  <c r="Q158" i="3"/>
  <c r="Q181" i="3"/>
  <c r="R182" i="3"/>
  <c r="R53" i="3"/>
  <c r="Q52" i="3"/>
  <c r="R86" i="3"/>
  <c r="Q85" i="3"/>
  <c r="R78" i="3"/>
  <c r="Q77" i="3"/>
  <c r="Q105" i="3"/>
  <c r="R106" i="3"/>
  <c r="R124" i="3"/>
  <c r="Q123" i="3"/>
  <c r="Q157" i="3"/>
  <c r="R158" i="3"/>
  <c r="Q149" i="3"/>
  <c r="R150" i="3"/>
  <c r="R175" i="3"/>
  <c r="Q174" i="3"/>
  <c r="Q182" i="3"/>
  <c r="R183" i="3"/>
  <c r="Q8" i="3"/>
  <c r="R9" i="3"/>
  <c r="R77" i="3"/>
  <c r="Q76" i="3"/>
  <c r="Q112" i="3"/>
  <c r="R113" i="3"/>
  <c r="R123" i="3"/>
  <c r="Q122" i="3"/>
  <c r="Q156" i="3"/>
  <c r="R157" i="3"/>
  <c r="Q148" i="3"/>
  <c r="R149" i="3"/>
  <c r="Q175" i="3"/>
  <c r="R176" i="3"/>
  <c r="Q183" i="3"/>
  <c r="Q15" i="3"/>
  <c r="R16" i="3"/>
  <c r="Q36" i="3"/>
  <c r="R37" i="3"/>
  <c r="R67" i="3"/>
  <c r="Q66" i="3"/>
  <c r="R51" i="3"/>
  <c r="Q50" i="3"/>
  <c r="R84" i="3"/>
  <c r="Q83" i="3"/>
  <c r="Q111" i="3"/>
  <c r="R112" i="3"/>
  <c r="Q129" i="3"/>
  <c r="R130" i="3"/>
  <c r="R122" i="3"/>
  <c r="Q147" i="3"/>
  <c r="R148" i="3"/>
  <c r="Q168" i="3"/>
  <c r="R169" i="3"/>
  <c r="Q176" i="3"/>
  <c r="R177" i="3"/>
  <c r="Q6" i="3"/>
  <c r="R7" i="3"/>
  <c r="R28" i="3"/>
  <c r="Q27" i="3"/>
  <c r="Q57" i="3"/>
  <c r="R58" i="3"/>
  <c r="Q90" i="3"/>
  <c r="R91" i="3"/>
  <c r="Q74" i="3"/>
  <c r="R75" i="3"/>
  <c r="Q110" i="3"/>
  <c r="R111" i="3"/>
  <c r="R137" i="3"/>
  <c r="Q136" i="3"/>
  <c r="Q128" i="3"/>
  <c r="R129" i="3"/>
  <c r="Q154" i="3"/>
  <c r="R155" i="3"/>
  <c r="R170" i="3"/>
  <c r="Q169" i="3"/>
  <c r="R178" i="3"/>
  <c r="Q177" i="3"/>
  <c r="R6" i="3"/>
  <c r="R27" i="3"/>
  <c r="Q26" i="3"/>
  <c r="Q56" i="3"/>
  <c r="R57" i="3"/>
  <c r="Q89" i="3"/>
  <c r="R90" i="3"/>
  <c r="R74" i="3"/>
  <c r="R110" i="3"/>
  <c r="Q109" i="3"/>
  <c r="R102" i="3"/>
  <c r="Q101" i="3"/>
  <c r="R128" i="3"/>
  <c r="Q127" i="3"/>
  <c r="R154" i="3"/>
  <c r="Q153" i="3"/>
  <c r="R146" i="3"/>
  <c r="Q145" i="3"/>
  <c r="Q170" i="3"/>
  <c r="R171" i="3"/>
  <c r="Q178" i="3"/>
  <c r="R179" i="3"/>
  <c r="R13" i="3"/>
  <c r="Q12" i="3"/>
  <c r="R5" i="3"/>
  <c r="R34" i="3"/>
  <c r="Q33" i="3"/>
  <c r="R26" i="3"/>
  <c r="Q25" i="3"/>
  <c r="R64" i="3"/>
  <c r="Q63" i="3"/>
  <c r="Q55" i="3"/>
  <c r="R56" i="3"/>
  <c r="Q47" i="3"/>
  <c r="R48" i="3"/>
  <c r="R89" i="3"/>
  <c r="Q88" i="3"/>
  <c r="R81" i="3"/>
  <c r="Q80" i="3"/>
  <c r="R109" i="3"/>
  <c r="Q108" i="3"/>
  <c r="R101" i="3"/>
  <c r="Q100" i="3"/>
  <c r="Q134" i="3"/>
  <c r="R135" i="3"/>
  <c r="Q126" i="3"/>
  <c r="R127" i="3"/>
  <c r="Q160" i="3"/>
  <c r="Q152" i="3"/>
  <c r="R153" i="3"/>
  <c r="Q144" i="3"/>
  <c r="R145" i="3"/>
  <c r="Q171" i="3"/>
  <c r="R172" i="3"/>
  <c r="Q179" i="3"/>
  <c r="R180" i="3"/>
  <c r="R11" i="3"/>
  <c r="Q10" i="3"/>
  <c r="R62" i="3"/>
  <c r="Q61" i="3"/>
  <c r="R54" i="3"/>
  <c r="Q53" i="3"/>
  <c r="Q86" i="3"/>
  <c r="R87" i="3"/>
  <c r="Q106" i="3"/>
  <c r="R107" i="3"/>
  <c r="R151" i="3"/>
  <c r="Q150" i="3"/>
  <c r="Q17" i="3"/>
  <c r="R18" i="3"/>
  <c r="Q30" i="3"/>
  <c r="R31" i="3"/>
  <c r="R114" i="3"/>
  <c r="Q113" i="3"/>
  <c r="Q16" i="3"/>
  <c r="R17" i="3"/>
  <c r="Q37" i="3"/>
  <c r="R38" i="3"/>
  <c r="Q29" i="3"/>
  <c r="R30" i="3"/>
  <c r="R60" i="3"/>
  <c r="Q59" i="3"/>
  <c r="R52" i="3"/>
  <c r="Q51" i="3"/>
  <c r="R85" i="3"/>
  <c r="Q84" i="3"/>
  <c r="Q104" i="3"/>
  <c r="R105" i="3"/>
  <c r="R168" i="3"/>
  <c r="Q167" i="3"/>
  <c r="Q7" i="3"/>
  <c r="R8" i="3"/>
  <c r="Q28" i="3"/>
  <c r="R29" i="3"/>
  <c r="R59" i="3"/>
  <c r="Q58" i="3"/>
  <c r="R92" i="3"/>
  <c r="Q91" i="3"/>
  <c r="R76" i="3"/>
  <c r="Q75" i="3"/>
  <c r="Q103" i="3"/>
  <c r="R104" i="3"/>
  <c r="Q155" i="3"/>
  <c r="R156" i="3"/>
  <c r="Q14" i="3"/>
  <c r="R15" i="3"/>
  <c r="R36" i="3"/>
  <c r="Q35" i="3"/>
  <c r="Q65" i="3"/>
  <c r="R66" i="3"/>
  <c r="Q49" i="3"/>
  <c r="R50" i="3"/>
  <c r="Q82" i="3"/>
  <c r="R83" i="3"/>
  <c r="Q102" i="3"/>
  <c r="R103" i="3"/>
  <c r="Q146" i="3"/>
  <c r="R147" i="3"/>
  <c r="R14" i="3"/>
  <c r="Q13" i="3"/>
  <c r="R35" i="3"/>
  <c r="Q34" i="3"/>
  <c r="Q64" i="3"/>
  <c r="R65" i="3"/>
  <c r="Q48" i="3"/>
  <c r="R49" i="3"/>
  <c r="R82" i="3"/>
  <c r="Q81" i="3"/>
  <c r="R136" i="3"/>
  <c r="Q135" i="3"/>
  <c r="R12" i="3"/>
  <c r="Q11" i="3"/>
  <c r="Q32" i="3"/>
  <c r="R33" i="3"/>
  <c r="Q24" i="3"/>
  <c r="R25" i="3"/>
  <c r="Q62" i="3"/>
  <c r="R63" i="3"/>
  <c r="Q54" i="3"/>
  <c r="R55" i="3"/>
  <c r="R47" i="3"/>
  <c r="Q46" i="3"/>
  <c r="R88" i="3"/>
  <c r="Q87" i="3"/>
  <c r="R80" i="3"/>
  <c r="Q79" i="3"/>
  <c r="Q115" i="3"/>
  <c r="Q107" i="3"/>
  <c r="R108" i="3"/>
  <c r="R100" i="3"/>
  <c r="Q99" i="3"/>
  <c r="Q133" i="3"/>
  <c r="R134" i="3"/>
  <c r="Q125" i="3"/>
  <c r="R126" i="3"/>
  <c r="Q159" i="3"/>
  <c r="R160" i="3"/>
  <c r="Q151" i="3"/>
  <c r="R152" i="3"/>
  <c r="R144" i="3"/>
  <c r="Q172" i="3"/>
  <c r="R173" i="3"/>
  <c r="Q180" i="3"/>
  <c r="R181" i="3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182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46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24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03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82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55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3" i="1"/>
  <c r="D183" i="1"/>
  <c r="R183" i="1" s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Q212" i="1" s="1"/>
  <c r="D182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Q178" i="1" s="1"/>
  <c r="D146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Q142" i="1" s="1"/>
  <c r="D124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Q119" i="1" s="1"/>
  <c r="D103" i="1"/>
  <c r="D83" i="1"/>
  <c r="R83" i="1" s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Q99" i="1" s="1"/>
  <c r="D82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55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8" i="1"/>
  <c r="D4" i="1"/>
  <c r="R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R156" i="1" l="1"/>
  <c r="Q155" i="1"/>
  <c r="S154" i="1" s="1"/>
  <c r="Q14" i="1"/>
  <c r="R15" i="1"/>
  <c r="R106" i="1"/>
  <c r="Q105" i="1"/>
  <c r="S104" i="1" s="1"/>
  <c r="Q77" i="1"/>
  <c r="R78" i="1"/>
  <c r="Q114" i="1"/>
  <c r="R115" i="1"/>
  <c r="R208" i="1"/>
  <c r="Q207" i="1"/>
  <c r="S206" i="1" s="1"/>
  <c r="Q40" i="1"/>
  <c r="R41" i="1"/>
  <c r="Q90" i="1"/>
  <c r="S88" i="1" s="1"/>
  <c r="R91" i="1"/>
  <c r="R155" i="1"/>
  <c r="Q154" i="1"/>
  <c r="R16" i="1"/>
  <c r="Q15" i="1"/>
  <c r="S14" i="1" s="1"/>
  <c r="Q139" i="1"/>
  <c r="S138" i="1" s="1"/>
  <c r="R140" i="1"/>
  <c r="R23" i="1"/>
  <c r="Q22" i="1"/>
  <c r="R163" i="1"/>
  <c r="Q162" i="1"/>
  <c r="Q198" i="1"/>
  <c r="R199" i="1"/>
  <c r="Q5" i="1"/>
  <c r="S4" i="1" s="1"/>
  <c r="R6" i="1"/>
  <c r="Q31" i="1"/>
  <c r="R32" i="1"/>
  <c r="R98" i="1"/>
  <c r="Q97" i="1"/>
  <c r="S95" i="1" s="1"/>
  <c r="R105" i="1"/>
  <c r="Q104" i="1"/>
  <c r="Q169" i="1"/>
  <c r="S168" i="1" s="1"/>
  <c r="R170" i="1"/>
  <c r="Q189" i="1"/>
  <c r="R190" i="1"/>
  <c r="R5" i="1"/>
  <c r="Q4" i="1"/>
  <c r="R137" i="1"/>
  <c r="Q136" i="1"/>
  <c r="S135" i="1" s="1"/>
  <c r="R169" i="1"/>
  <c r="Q168" i="1"/>
  <c r="R153" i="1"/>
  <c r="Q152" i="1"/>
  <c r="R189" i="1"/>
  <c r="Q188" i="1"/>
  <c r="R12" i="1"/>
  <c r="Q11" i="1"/>
  <c r="S10" i="1" s="1"/>
  <c r="R30" i="1"/>
  <c r="Q29" i="1"/>
  <c r="Q95" i="1"/>
  <c r="R96" i="1"/>
  <c r="R176" i="1"/>
  <c r="Q175" i="1"/>
  <c r="R204" i="1"/>
  <c r="Q203" i="1"/>
  <c r="S202" i="1" s="1"/>
  <c r="R45" i="1"/>
  <c r="Q44" i="1"/>
  <c r="R73" i="1"/>
  <c r="Q72" i="1"/>
  <c r="Q94" i="1"/>
  <c r="S92" i="1" s="1"/>
  <c r="R95" i="1"/>
  <c r="Q117" i="1"/>
  <c r="S116" i="1" s="1"/>
  <c r="R118" i="1"/>
  <c r="R135" i="1"/>
  <c r="Q134" i="1"/>
  <c r="Q166" i="1"/>
  <c r="S165" i="1" s="1"/>
  <c r="R167" i="1"/>
  <c r="R187" i="1"/>
  <c r="Q186" i="1"/>
  <c r="Q7" i="1"/>
  <c r="R8" i="1"/>
  <c r="R34" i="1"/>
  <c r="Q33" i="1"/>
  <c r="S32" i="1" s="1"/>
  <c r="Q61" i="1"/>
  <c r="R62" i="1"/>
  <c r="R84" i="1"/>
  <c r="Q83" i="1"/>
  <c r="Q131" i="1"/>
  <c r="R132" i="1"/>
  <c r="R172" i="1"/>
  <c r="Q171" i="1"/>
  <c r="R148" i="1"/>
  <c r="Q147" i="1"/>
  <c r="R184" i="1"/>
  <c r="Q183" i="1"/>
  <c r="Q48" i="1"/>
  <c r="R49" i="1"/>
  <c r="R69" i="1"/>
  <c r="Q68" i="1"/>
  <c r="R139" i="1"/>
  <c r="Q138" i="1"/>
  <c r="Q21" i="1"/>
  <c r="S20" i="1" s="1"/>
  <c r="R22" i="1"/>
  <c r="Q47" i="1"/>
  <c r="R48" i="1"/>
  <c r="R68" i="1"/>
  <c r="Q67" i="1"/>
  <c r="Q89" i="1"/>
  <c r="R90" i="1"/>
  <c r="R138" i="1"/>
  <c r="Q137" i="1"/>
  <c r="Q177" i="1"/>
  <c r="R178" i="1"/>
  <c r="Q161" i="1"/>
  <c r="S160" i="1" s="1"/>
  <c r="R162" i="1"/>
  <c r="Q205" i="1"/>
  <c r="R206" i="1"/>
  <c r="Q20" i="1"/>
  <c r="S19" i="1" s="1"/>
  <c r="R21" i="1"/>
  <c r="Q46" i="1"/>
  <c r="S45" i="1" s="1"/>
  <c r="R47" i="1"/>
  <c r="Q30" i="1"/>
  <c r="S29" i="1" s="1"/>
  <c r="R31" i="1"/>
  <c r="R59" i="1"/>
  <c r="Q58" i="1"/>
  <c r="R104" i="1"/>
  <c r="R177" i="1"/>
  <c r="Q176" i="1"/>
  <c r="S175" i="1" s="1"/>
  <c r="Q160" i="1"/>
  <c r="S159" i="1" s="1"/>
  <c r="R161" i="1"/>
  <c r="R205" i="1"/>
  <c r="Q204" i="1"/>
  <c r="Q19" i="1"/>
  <c r="S18" i="1" s="1"/>
  <c r="R20" i="1"/>
  <c r="R46" i="1"/>
  <c r="Q45" i="1"/>
  <c r="R74" i="1"/>
  <c r="Q73" i="1"/>
  <c r="S72" i="1" s="1"/>
  <c r="Q57" i="1"/>
  <c r="S56" i="1" s="1"/>
  <c r="R58" i="1"/>
  <c r="Q118" i="1"/>
  <c r="R119" i="1"/>
  <c r="R128" i="1"/>
  <c r="Q127" i="1"/>
  <c r="Q211" i="1"/>
  <c r="R212" i="1"/>
  <c r="Q18" i="1"/>
  <c r="R19" i="1"/>
  <c r="R37" i="1"/>
  <c r="Q36" i="1"/>
  <c r="S35" i="1" s="1"/>
  <c r="R65" i="1"/>
  <c r="Q64" i="1"/>
  <c r="Q86" i="1"/>
  <c r="S84" i="1" s="1"/>
  <c r="R87" i="1"/>
  <c r="Q109" i="1"/>
  <c r="R110" i="1"/>
  <c r="Q174" i="1"/>
  <c r="R175" i="1"/>
  <c r="Q150" i="1"/>
  <c r="R151" i="1"/>
  <c r="R195" i="1"/>
  <c r="Q194" i="1"/>
  <c r="S193" i="1" s="1"/>
  <c r="Q51" i="1"/>
  <c r="R56" i="1"/>
  <c r="R117" i="1"/>
  <c r="Q116" i="1"/>
  <c r="S115" i="1" s="1"/>
  <c r="Q141" i="1"/>
  <c r="R142" i="1"/>
  <c r="R126" i="1"/>
  <c r="Q125" i="1"/>
  <c r="Q157" i="1"/>
  <c r="R158" i="1"/>
  <c r="R194" i="1"/>
  <c r="Q193" i="1"/>
  <c r="R24" i="1"/>
  <c r="Q23" i="1"/>
  <c r="Q49" i="1"/>
  <c r="S48" i="1" s="1"/>
  <c r="R50" i="1"/>
  <c r="Q41" i="1"/>
  <c r="R42" i="1"/>
  <c r="Q69" i="1"/>
  <c r="S68" i="1" s="1"/>
  <c r="R70" i="1"/>
  <c r="R92" i="1"/>
  <c r="Q91" i="1"/>
  <c r="S89" i="1" s="1"/>
  <c r="Q106" i="1"/>
  <c r="S105" i="1" s="1"/>
  <c r="R107" i="1"/>
  <c r="R164" i="1"/>
  <c r="Q163" i="1"/>
  <c r="Q199" i="1"/>
  <c r="S198" i="1" s="1"/>
  <c r="R200" i="1"/>
  <c r="Q191" i="1"/>
  <c r="S190" i="1" s="1"/>
  <c r="R192" i="1"/>
  <c r="R7" i="1"/>
  <c r="Q6" i="1"/>
  <c r="S5" i="1" s="1"/>
  <c r="R33" i="1"/>
  <c r="Q32" i="1"/>
  <c r="R77" i="1"/>
  <c r="Q76" i="1"/>
  <c r="S75" i="1" s="1"/>
  <c r="Q60" i="1"/>
  <c r="S59" i="1" s="1"/>
  <c r="R61" i="1"/>
  <c r="Q98" i="1"/>
  <c r="R99" i="1"/>
  <c r="R114" i="1"/>
  <c r="Q113" i="1"/>
  <c r="S112" i="1" s="1"/>
  <c r="Q130" i="1"/>
  <c r="S129" i="1" s="1"/>
  <c r="R131" i="1"/>
  <c r="Q170" i="1"/>
  <c r="S169" i="1" s="1"/>
  <c r="R171" i="1"/>
  <c r="R147" i="1"/>
  <c r="Q206" i="1"/>
  <c r="S205" i="1" s="1"/>
  <c r="R207" i="1"/>
  <c r="Q190" i="1"/>
  <c r="R191" i="1"/>
  <c r="Q13" i="1"/>
  <c r="R14" i="1"/>
  <c r="Q39" i="1"/>
  <c r="R40" i="1"/>
  <c r="R76" i="1"/>
  <c r="Q75" i="1"/>
  <c r="R60" i="1"/>
  <c r="Q59" i="1"/>
  <c r="S58" i="1" s="1"/>
  <c r="R113" i="1"/>
  <c r="Q112" i="1"/>
  <c r="Q129" i="1"/>
  <c r="S128" i="1" s="1"/>
  <c r="R130" i="1"/>
  <c r="R154" i="1"/>
  <c r="Q153" i="1"/>
  <c r="Q197" i="1"/>
  <c r="R198" i="1"/>
  <c r="Q12" i="1"/>
  <c r="R13" i="1"/>
  <c r="Q38" i="1"/>
  <c r="S37" i="1" s="1"/>
  <c r="R39" i="1"/>
  <c r="R75" i="1"/>
  <c r="Q74" i="1"/>
  <c r="R67" i="1"/>
  <c r="Q66" i="1"/>
  <c r="R97" i="1"/>
  <c r="Q96" i="1"/>
  <c r="S94" i="1" s="1"/>
  <c r="Q88" i="1"/>
  <c r="R89" i="1"/>
  <c r="R112" i="1"/>
  <c r="Q111" i="1"/>
  <c r="S110" i="1" s="1"/>
  <c r="Q128" i="1"/>
  <c r="R129" i="1"/>
  <c r="R197" i="1"/>
  <c r="Q196" i="1"/>
  <c r="R38" i="1"/>
  <c r="Q37" i="1"/>
  <c r="Q65" i="1"/>
  <c r="R66" i="1"/>
  <c r="Q87" i="1"/>
  <c r="R88" i="1"/>
  <c r="R111" i="1"/>
  <c r="Q110" i="1"/>
  <c r="S109" i="1" s="1"/>
  <c r="R136" i="1"/>
  <c r="Q135" i="1"/>
  <c r="S134" i="1" s="1"/>
  <c r="Q167" i="1"/>
  <c r="R168" i="1"/>
  <c r="Q159" i="1"/>
  <c r="S158" i="1" s="1"/>
  <c r="R160" i="1"/>
  <c r="Q151" i="1"/>
  <c r="S150" i="1" s="1"/>
  <c r="R152" i="1"/>
  <c r="R196" i="1"/>
  <c r="Q195" i="1"/>
  <c r="S194" i="1" s="1"/>
  <c r="Q187" i="1"/>
  <c r="R188" i="1"/>
  <c r="R11" i="1"/>
  <c r="Q10" i="1"/>
  <c r="R29" i="1"/>
  <c r="R57" i="1"/>
  <c r="Q56" i="1"/>
  <c r="S141" i="1"/>
  <c r="R127" i="1"/>
  <c r="Q126" i="1"/>
  <c r="S125" i="1" s="1"/>
  <c r="Q158" i="1"/>
  <c r="R159" i="1"/>
  <c r="R211" i="1"/>
  <c r="Q210" i="1"/>
  <c r="R203" i="1"/>
  <c r="Q202" i="1"/>
  <c r="R18" i="1"/>
  <c r="Q17" i="1"/>
  <c r="R10" i="1"/>
  <c r="Q9" i="1"/>
  <c r="R44" i="1"/>
  <c r="Q43" i="1"/>
  <c r="S42" i="1" s="1"/>
  <c r="R36" i="1"/>
  <c r="Q35" i="1"/>
  <c r="S34" i="1" s="1"/>
  <c r="R72" i="1"/>
  <c r="Q71" i="1"/>
  <c r="R64" i="1"/>
  <c r="Q63" i="1"/>
  <c r="S62" i="1" s="1"/>
  <c r="R94" i="1"/>
  <c r="Q93" i="1"/>
  <c r="S91" i="1" s="1"/>
  <c r="R86" i="1"/>
  <c r="Q85" i="1"/>
  <c r="Q108" i="1"/>
  <c r="R109" i="1"/>
  <c r="R134" i="1"/>
  <c r="Q133" i="1"/>
  <c r="Q173" i="1"/>
  <c r="S172" i="1" s="1"/>
  <c r="R174" i="1"/>
  <c r="Q165" i="1"/>
  <c r="S164" i="1" s="1"/>
  <c r="R166" i="1"/>
  <c r="Q149" i="1"/>
  <c r="R150" i="1"/>
  <c r="R210" i="1"/>
  <c r="Q209" i="1"/>
  <c r="R202" i="1"/>
  <c r="Q201" i="1"/>
  <c r="S200" i="1" s="1"/>
  <c r="R186" i="1"/>
  <c r="Q185" i="1"/>
  <c r="S184" i="1" s="1"/>
  <c r="Q24" i="1"/>
  <c r="S23" i="1" s="1"/>
  <c r="R17" i="1"/>
  <c r="Q16" i="1"/>
  <c r="R9" i="1"/>
  <c r="Q8" i="1"/>
  <c r="Q50" i="1"/>
  <c r="R51" i="1"/>
  <c r="R43" i="1"/>
  <c r="Q42" i="1"/>
  <c r="Q34" i="1"/>
  <c r="S33" i="1" s="1"/>
  <c r="R35" i="1"/>
  <c r="Q78" i="1"/>
  <c r="S77" i="1" s="1"/>
  <c r="Q70" i="1"/>
  <c r="S69" i="1" s="1"/>
  <c r="R71" i="1"/>
  <c r="Q62" i="1"/>
  <c r="S61" i="1" s="1"/>
  <c r="R63" i="1"/>
  <c r="R93" i="1"/>
  <c r="Q92" i="1"/>
  <c r="R85" i="1"/>
  <c r="Q84" i="1"/>
  <c r="S83" i="1" s="1"/>
  <c r="Q115" i="1"/>
  <c r="S114" i="1" s="1"/>
  <c r="R116" i="1"/>
  <c r="Q107" i="1"/>
  <c r="S106" i="1" s="1"/>
  <c r="R108" i="1"/>
  <c r="Q140" i="1"/>
  <c r="R141" i="1"/>
  <c r="Q132" i="1"/>
  <c r="S131" i="1" s="1"/>
  <c r="R133" i="1"/>
  <c r="R125" i="1"/>
  <c r="R173" i="1"/>
  <c r="Q172" i="1"/>
  <c r="S171" i="1" s="1"/>
  <c r="R165" i="1"/>
  <c r="Q164" i="1"/>
  <c r="R157" i="1"/>
  <c r="Q156" i="1"/>
  <c r="S155" i="1" s="1"/>
  <c r="R149" i="1"/>
  <c r="Q148" i="1"/>
  <c r="S147" i="1" s="1"/>
  <c r="R209" i="1"/>
  <c r="Q208" i="1"/>
  <c r="Q200" i="1"/>
  <c r="S199" i="1" s="1"/>
  <c r="R201" i="1"/>
  <c r="Q192" i="1"/>
  <c r="S191" i="1" s="1"/>
  <c r="R193" i="1"/>
  <c r="R185" i="1"/>
  <c r="Q184" i="1"/>
  <c r="S183" i="1" s="1"/>
  <c r="S36" i="1" l="1"/>
  <c r="S78" i="1"/>
  <c r="S76" i="1"/>
  <c r="S210" i="1"/>
  <c r="S212" i="1"/>
  <c r="S209" i="1"/>
  <c r="S44" i="1"/>
  <c r="S46" i="1"/>
  <c r="S6" i="1"/>
  <c r="S7" i="1"/>
  <c r="S185" i="1"/>
  <c r="S201" i="1"/>
  <c r="S86" i="1"/>
  <c r="S38" i="1"/>
  <c r="S24" i="1"/>
  <c r="S22" i="1"/>
  <c r="S63" i="1"/>
  <c r="S47" i="1"/>
  <c r="S142" i="1"/>
  <c r="S140" i="1"/>
  <c r="S174" i="1"/>
  <c r="S132" i="1"/>
  <c r="S211" i="1"/>
  <c r="S11" i="1"/>
  <c r="S12" i="1"/>
  <c r="S15" i="1"/>
  <c r="S65" i="1"/>
  <c r="S173" i="1"/>
  <c r="S137" i="1"/>
  <c r="S71" i="1"/>
  <c r="S151" i="1"/>
  <c r="S127" i="1"/>
  <c r="S196" i="1"/>
  <c r="S162" i="1"/>
  <c r="S177" i="1"/>
  <c r="S207" i="1"/>
  <c r="S96" i="1"/>
  <c r="S98" i="1"/>
  <c r="S49" i="1"/>
  <c r="S51" i="1"/>
  <c r="S195" i="1"/>
  <c r="S126" i="1"/>
  <c r="S176" i="1"/>
  <c r="S178" i="1"/>
  <c r="S130" i="1"/>
  <c r="S39" i="1"/>
  <c r="S111" i="1"/>
  <c r="S149" i="1"/>
  <c r="S136" i="1"/>
  <c r="S187" i="1"/>
  <c r="S118" i="1"/>
  <c r="S197" i="1"/>
  <c r="S208" i="1"/>
  <c r="S8" i="1"/>
  <c r="S9" i="1"/>
  <c r="S192" i="1"/>
  <c r="S161" i="1"/>
  <c r="S13" i="1"/>
  <c r="S157" i="1"/>
  <c r="S117" i="1"/>
  <c r="S119" i="1"/>
  <c r="S57" i="1"/>
  <c r="S153" i="1"/>
  <c r="S90" i="1"/>
  <c r="S70" i="1"/>
  <c r="S16" i="1"/>
  <c r="S189" i="1"/>
  <c r="S31" i="1"/>
  <c r="S203" i="1"/>
  <c r="S204" i="1"/>
  <c r="S87" i="1"/>
  <c r="S60" i="1"/>
  <c r="S93" i="1"/>
  <c r="S113" i="1"/>
  <c r="S163" i="1"/>
  <c r="S139" i="1"/>
  <c r="S41" i="1"/>
  <c r="S148" i="1"/>
  <c r="S107" i="1"/>
  <c r="S186" i="1"/>
  <c r="S166" i="1"/>
  <c r="S64" i="1"/>
  <c r="S73" i="1"/>
  <c r="S152" i="1"/>
  <c r="S74" i="1"/>
  <c r="S40" i="1"/>
  <c r="S156" i="1"/>
  <c r="S50" i="1"/>
  <c r="S108" i="1"/>
  <c r="S17" i="1"/>
  <c r="S66" i="1"/>
  <c r="S67" i="1"/>
  <c r="S170" i="1"/>
  <c r="S133" i="1"/>
  <c r="S43" i="1"/>
  <c r="S167" i="1"/>
  <c r="S188" i="1"/>
  <c r="S30" i="1"/>
  <c r="S21" i="1"/>
  <c r="S97" i="1"/>
</calcChain>
</file>

<file path=xl/sharedStrings.xml><?xml version="1.0" encoding="utf-8"?>
<sst xmlns="http://schemas.openxmlformats.org/spreadsheetml/2006/main" count="437" uniqueCount="42">
  <si>
    <t>tps</t>
  </si>
  <si>
    <t>pos</t>
  </si>
  <si>
    <t>vel</t>
  </si>
  <si>
    <t>torq</t>
  </si>
  <si>
    <t>AnIn</t>
  </si>
  <si>
    <t>anin</t>
  </si>
  <si>
    <t xml:space="preserve">tps </t>
  </si>
  <si>
    <t>torque</t>
  </si>
  <si>
    <t>10 ms</t>
  </si>
  <si>
    <t>implusion</t>
  </si>
  <si>
    <t>20 ms</t>
  </si>
  <si>
    <t>30 ms</t>
  </si>
  <si>
    <t>40 ms</t>
  </si>
  <si>
    <t>50 ms</t>
  </si>
  <si>
    <t>70 ms</t>
  </si>
  <si>
    <t>90 ms</t>
  </si>
  <si>
    <t>110 ms</t>
  </si>
  <si>
    <t>dp/dt</t>
  </si>
  <si>
    <t>dv/dt</t>
  </si>
  <si>
    <t>fa''</t>
  </si>
  <si>
    <t xml:space="preserve"> </t>
  </si>
  <si>
    <t>ss</t>
  </si>
  <si>
    <t>t[ms]</t>
  </si>
  <si>
    <t>Y4[AnIn 7]</t>
  </si>
  <si>
    <t>Y3[Torque]</t>
  </si>
  <si>
    <t>Y2[Velocity]</t>
  </si>
  <si>
    <t>Y1[Position]</t>
  </si>
  <si>
    <t>1v-110ms</t>
  </si>
  <si>
    <t>2v-110ms</t>
  </si>
  <si>
    <t>3v-110ms</t>
  </si>
  <si>
    <t>4v-110ms</t>
  </si>
  <si>
    <t>5v-110ms</t>
  </si>
  <si>
    <t xml:space="preserve">Position </t>
  </si>
  <si>
    <t>Velocity</t>
  </si>
  <si>
    <t>Torque</t>
  </si>
  <si>
    <t>AnIn 7</t>
  </si>
  <si>
    <t>1v</t>
  </si>
  <si>
    <t>2v</t>
  </si>
  <si>
    <t>3v</t>
  </si>
  <si>
    <t>4v</t>
  </si>
  <si>
    <t>5v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</si>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</sst>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Positions fction</a:t>
            </a:r>
            <a:r>
              <a:rPr lang="en-US" baseline="0"/>
              <a:t> temps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pos1</c:v>
          </c:tx>
          <c:xVal>
            <c:numRef>
              <c:f>'1V'!$D$2:$D$25</c:f>
              <c:numCache>
                <c:formatCode>General</c:formatCode>
                <c:ptCount val="24"/>
                <c:pt idx="1">
                  <c:v>0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108</c:v>
                </c:pt>
                <c:pt idx="13">
                  <c:v>114</c:v>
                </c:pt>
                <c:pt idx="14">
                  <c:v>126</c:v>
                </c:pt>
                <c:pt idx="15">
                  <c:v>132</c:v>
                </c:pt>
                <c:pt idx="16">
                  <c:v>144</c:v>
                </c:pt>
                <c:pt idx="17">
                  <c:v>156</c:v>
                </c:pt>
                <c:pt idx="18">
                  <c:v>170</c:v>
                </c:pt>
                <c:pt idx="19">
                  <c:v>174</c:v>
                </c:pt>
                <c:pt idx="20">
                  <c:v>186</c:v>
                </c:pt>
                <c:pt idx="21">
                  <c:v>198</c:v>
                </c:pt>
                <c:pt idx="22">
                  <c:v>217</c:v>
                </c:pt>
                <c:pt idx="23">
                  <c:v>222</c:v>
                </c:pt>
              </c:numCache>
            </c:numRef>
          </c:xVal>
          <c:yVal>
            <c:numRef>
              <c:f>'1V'!$E$6:$E$17</c:f>
              <c:numCache>
                <c:formatCode>General</c:formatCode>
                <c:ptCount val="12"/>
                <c:pt idx="0">
                  <c:v>87279</c:v>
                </c:pt>
                <c:pt idx="1">
                  <c:v>82450</c:v>
                </c:pt>
                <c:pt idx="2">
                  <c:v>79360</c:v>
                </c:pt>
                <c:pt idx="3">
                  <c:v>75862</c:v>
                </c:pt>
                <c:pt idx="4">
                  <c:v>71784</c:v>
                </c:pt>
                <c:pt idx="5">
                  <c:v>62046</c:v>
                </c:pt>
                <c:pt idx="6">
                  <c:v>56522</c:v>
                </c:pt>
                <c:pt idx="7">
                  <c:v>50343</c:v>
                </c:pt>
                <c:pt idx="8">
                  <c:v>21889</c:v>
                </c:pt>
                <c:pt idx="9">
                  <c:v>12498</c:v>
                </c:pt>
                <c:pt idx="10">
                  <c:v>-5110</c:v>
                </c:pt>
                <c:pt idx="11">
                  <c:v>-8266</c:v>
                </c:pt>
              </c:numCache>
            </c:numRef>
          </c:yVal>
          <c:smooth val="1"/>
        </c:ser>
        <c:ser>
          <c:idx val="1"/>
          <c:order val="1"/>
          <c:tx>
            <c:v>pos2</c:v>
          </c:tx>
          <c:xVal>
            <c:numRef>
              <c:f>'1V'!$D$28:$D$52</c:f>
              <c:numCache>
                <c:formatCode>General</c:formatCode>
                <c:ptCount val="25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63</c:v>
                </c:pt>
                <c:pt idx="5">
                  <c:v>66</c:v>
                </c:pt>
                <c:pt idx="6">
                  <c:v>72</c:v>
                </c:pt>
                <c:pt idx="7">
                  <c:v>77.999999999999886</c:v>
                </c:pt>
                <c:pt idx="8">
                  <c:v>83.999999999999886</c:v>
                </c:pt>
                <c:pt idx="9">
                  <c:v>89.999999999999886</c:v>
                </c:pt>
                <c:pt idx="10">
                  <c:v>101.99999999999989</c:v>
                </c:pt>
                <c:pt idx="11">
                  <c:v>107.99999999999989</c:v>
                </c:pt>
                <c:pt idx="12">
                  <c:v>113.99999999999989</c:v>
                </c:pt>
                <c:pt idx="13">
                  <c:v>131.99999999999989</c:v>
                </c:pt>
                <c:pt idx="14">
                  <c:v>156.99999999999989</c:v>
                </c:pt>
                <c:pt idx="15">
                  <c:v>163.99999999999989</c:v>
                </c:pt>
                <c:pt idx="16">
                  <c:v>173.99999999999989</c:v>
                </c:pt>
                <c:pt idx="17">
                  <c:v>179.99999999999989</c:v>
                </c:pt>
                <c:pt idx="18">
                  <c:v>185.99999999999989</c:v>
                </c:pt>
                <c:pt idx="19">
                  <c:v>197.99999999999989</c:v>
                </c:pt>
                <c:pt idx="20">
                  <c:v>203.99999999999989</c:v>
                </c:pt>
                <c:pt idx="21">
                  <c:v>209.99999999999989</c:v>
                </c:pt>
                <c:pt idx="22">
                  <c:v>215.99999999999989</c:v>
                </c:pt>
                <c:pt idx="23">
                  <c:v>227.99999999999989</c:v>
                </c:pt>
                <c:pt idx="24">
                  <c:v>233.99999999999989</c:v>
                </c:pt>
              </c:numCache>
            </c:numRef>
          </c:xVal>
          <c:yVal>
            <c:numRef>
              <c:f>'1V'!$E$31:$E$40</c:f>
              <c:numCache>
                <c:formatCode>General</c:formatCode>
                <c:ptCount val="10"/>
                <c:pt idx="0">
                  <c:v>87306</c:v>
                </c:pt>
                <c:pt idx="1">
                  <c:v>62714</c:v>
                </c:pt>
                <c:pt idx="2">
                  <c:v>59646</c:v>
                </c:pt>
                <c:pt idx="3">
                  <c:v>53257</c:v>
                </c:pt>
                <c:pt idx="4">
                  <c:v>46458</c:v>
                </c:pt>
                <c:pt idx="5">
                  <c:v>39058</c:v>
                </c:pt>
                <c:pt idx="6">
                  <c:v>31227</c:v>
                </c:pt>
                <c:pt idx="7">
                  <c:v>14269</c:v>
                </c:pt>
                <c:pt idx="8">
                  <c:v>5031</c:v>
                </c:pt>
                <c:pt idx="9">
                  <c:v>-4372</c:v>
                </c:pt>
              </c:numCache>
            </c:numRef>
          </c:yVal>
          <c:smooth val="1"/>
        </c:ser>
        <c:ser>
          <c:idx val="2"/>
          <c:order val="2"/>
          <c:tx>
            <c:v>pos3</c:v>
          </c:tx>
          <c:xVal>
            <c:numRef>
              <c:f>'1V'!$D$55:$D$79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74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132</c:v>
                </c:pt>
                <c:pt idx="14">
                  <c:v>138</c:v>
                </c:pt>
                <c:pt idx="15">
                  <c:v>167</c:v>
                </c:pt>
                <c:pt idx="16">
                  <c:v>168</c:v>
                </c:pt>
                <c:pt idx="17">
                  <c:v>174</c:v>
                </c:pt>
                <c:pt idx="18">
                  <c:v>180</c:v>
                </c:pt>
                <c:pt idx="19">
                  <c:v>186</c:v>
                </c:pt>
                <c:pt idx="20">
                  <c:v>192</c:v>
                </c:pt>
                <c:pt idx="21">
                  <c:v>198</c:v>
                </c:pt>
                <c:pt idx="22">
                  <c:v>210</c:v>
                </c:pt>
                <c:pt idx="23">
                  <c:v>216</c:v>
                </c:pt>
                <c:pt idx="24">
                  <c:v>222</c:v>
                </c:pt>
              </c:numCache>
            </c:numRef>
          </c:xVal>
          <c:yVal>
            <c:numRef>
              <c:f>'1V'!$E$58:$E$66</c:f>
              <c:numCache>
                <c:formatCode>General</c:formatCode>
                <c:ptCount val="9"/>
                <c:pt idx="0">
                  <c:v>87033</c:v>
                </c:pt>
                <c:pt idx="1">
                  <c:v>81834</c:v>
                </c:pt>
                <c:pt idx="2">
                  <c:v>76965</c:v>
                </c:pt>
                <c:pt idx="3">
                  <c:v>39581</c:v>
                </c:pt>
                <c:pt idx="4">
                  <c:v>33785</c:v>
                </c:pt>
                <c:pt idx="5">
                  <c:v>24859</c:v>
                </c:pt>
                <c:pt idx="6">
                  <c:v>5774</c:v>
                </c:pt>
                <c:pt idx="7">
                  <c:v>-4337</c:v>
                </c:pt>
                <c:pt idx="8">
                  <c:v>-8296</c:v>
                </c:pt>
              </c:numCache>
            </c:numRef>
          </c:yVal>
          <c:smooth val="1"/>
        </c:ser>
        <c:ser>
          <c:idx val="3"/>
          <c:order val="3"/>
          <c:tx>
            <c:v>pos4</c:v>
          </c:tx>
          <c:xVal>
            <c:numRef>
              <c:f>'1V'!$D$82:$D$100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117</c:v>
                </c:pt>
                <c:pt idx="12">
                  <c:v>120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150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'1V'!$E$84:$E$92</c:f>
              <c:numCache>
                <c:formatCode>General</c:formatCode>
                <c:ptCount val="9"/>
                <c:pt idx="0">
                  <c:v>87169</c:v>
                </c:pt>
                <c:pt idx="1">
                  <c:v>82674</c:v>
                </c:pt>
                <c:pt idx="2">
                  <c:v>71666</c:v>
                </c:pt>
                <c:pt idx="3">
                  <c:v>64032</c:v>
                </c:pt>
                <c:pt idx="4">
                  <c:v>55353</c:v>
                </c:pt>
                <c:pt idx="5">
                  <c:v>35819</c:v>
                </c:pt>
                <c:pt idx="6">
                  <c:v>25527</c:v>
                </c:pt>
                <c:pt idx="7">
                  <c:v>14642</c:v>
                </c:pt>
                <c:pt idx="8">
                  <c:v>3203</c:v>
                </c:pt>
              </c:numCache>
            </c:numRef>
          </c:yVal>
          <c:smooth val="1"/>
        </c:ser>
        <c:ser>
          <c:idx val="4"/>
          <c:order val="4"/>
          <c:tx>
            <c:v>pos5</c:v>
          </c:tx>
          <c:xVal>
            <c:numRef>
              <c:f>'1V'!$D$103:$D$120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49</c:v>
                </c:pt>
                <c:pt idx="7">
                  <c:v>78</c:v>
                </c:pt>
                <c:pt idx="8">
                  <c:v>85</c:v>
                </c:pt>
                <c:pt idx="9">
                  <c:v>125</c:v>
                </c:pt>
                <c:pt idx="10">
                  <c:v>127</c:v>
                </c:pt>
                <c:pt idx="11">
                  <c:v>156</c:v>
                </c:pt>
                <c:pt idx="12">
                  <c:v>163</c:v>
                </c:pt>
                <c:pt idx="13">
                  <c:v>169</c:v>
                </c:pt>
                <c:pt idx="14">
                  <c:v>181</c:v>
                </c:pt>
                <c:pt idx="15">
                  <c:v>186</c:v>
                </c:pt>
                <c:pt idx="16">
                  <c:v>193</c:v>
                </c:pt>
                <c:pt idx="17">
                  <c:v>205</c:v>
                </c:pt>
              </c:numCache>
            </c:numRef>
          </c:xVal>
          <c:yVal>
            <c:numRef>
              <c:f>'1V'!$E$106:$E$111</c:f>
              <c:numCache>
                <c:formatCode>General</c:formatCode>
                <c:ptCount val="6"/>
                <c:pt idx="0">
                  <c:v>87389</c:v>
                </c:pt>
                <c:pt idx="1">
                  <c:v>84665</c:v>
                </c:pt>
                <c:pt idx="2">
                  <c:v>75511</c:v>
                </c:pt>
                <c:pt idx="3">
                  <c:v>68475</c:v>
                </c:pt>
                <c:pt idx="4">
                  <c:v>14998</c:v>
                </c:pt>
                <c:pt idx="5">
                  <c:v>1652</c:v>
                </c:pt>
              </c:numCache>
            </c:numRef>
          </c:yVal>
          <c:smooth val="1"/>
        </c:ser>
        <c:ser>
          <c:idx val="5"/>
          <c:order val="5"/>
          <c:tx>
            <c:v>pos7</c:v>
          </c:tx>
          <c:xVal>
            <c:numRef>
              <c:f>'1V'!$D$124:$D$143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66</c:v>
                </c:pt>
                <c:pt idx="7">
                  <c:v>72</c:v>
                </c:pt>
                <c:pt idx="8">
                  <c:v>78</c:v>
                </c:pt>
                <c:pt idx="9">
                  <c:v>90</c:v>
                </c:pt>
                <c:pt idx="10">
                  <c:v>102</c:v>
                </c:pt>
                <c:pt idx="11">
                  <c:v>120</c:v>
                </c:pt>
                <c:pt idx="12">
                  <c:v>132</c:v>
                </c:pt>
                <c:pt idx="13">
                  <c:v>138</c:v>
                </c:pt>
                <c:pt idx="14">
                  <c:v>144</c:v>
                </c:pt>
                <c:pt idx="15">
                  <c:v>156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  <c:pt idx="19">
                  <c:v>186</c:v>
                </c:pt>
              </c:numCache>
            </c:numRef>
          </c:xVal>
          <c:yVal>
            <c:numRef>
              <c:f>'1V'!$E$126:$E$132</c:f>
              <c:numCache>
                <c:formatCode>General</c:formatCode>
                <c:ptCount val="7"/>
                <c:pt idx="0">
                  <c:v>87376</c:v>
                </c:pt>
                <c:pt idx="1">
                  <c:v>68550</c:v>
                </c:pt>
                <c:pt idx="2">
                  <c:v>59567</c:v>
                </c:pt>
                <c:pt idx="3">
                  <c:v>49706</c:v>
                </c:pt>
                <c:pt idx="4">
                  <c:v>25048</c:v>
                </c:pt>
                <c:pt idx="5">
                  <c:v>10533</c:v>
                </c:pt>
                <c:pt idx="6">
                  <c:v>-5383</c:v>
                </c:pt>
              </c:numCache>
            </c:numRef>
          </c:yVal>
          <c:smooth val="1"/>
        </c:ser>
        <c:ser>
          <c:idx val="6"/>
          <c:order val="6"/>
          <c:tx>
            <c:v>pos9</c:v>
          </c:tx>
          <c:xVal>
            <c:numRef>
              <c:f>'1V'!$D$146:$D$179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  <c:pt idx="32">
                  <c:v>287.99999999999989</c:v>
                </c:pt>
                <c:pt idx="33">
                  <c:v>293.99999999999989</c:v>
                </c:pt>
              </c:numCache>
            </c:numRef>
          </c:xVal>
          <c:yVal>
            <c:numRef>
              <c:f>'1V'!$E$148:$E$170</c:f>
              <c:numCache>
                <c:formatCode>General</c:formatCode>
                <c:ptCount val="23"/>
                <c:pt idx="0">
                  <c:v>87385</c:v>
                </c:pt>
                <c:pt idx="1">
                  <c:v>86871</c:v>
                </c:pt>
                <c:pt idx="2">
                  <c:v>72083</c:v>
                </c:pt>
                <c:pt idx="3">
                  <c:v>69389</c:v>
                </c:pt>
                <c:pt idx="4">
                  <c:v>51196</c:v>
                </c:pt>
                <c:pt idx="5">
                  <c:v>40007</c:v>
                </c:pt>
                <c:pt idx="6">
                  <c:v>26982</c:v>
                </c:pt>
                <c:pt idx="7">
                  <c:v>-3168</c:v>
                </c:pt>
                <c:pt idx="8">
                  <c:v>-9799</c:v>
                </c:pt>
                <c:pt idx="9">
                  <c:v>417</c:v>
                </c:pt>
                <c:pt idx="10">
                  <c:v>10999</c:v>
                </c:pt>
                <c:pt idx="11">
                  <c:v>18079</c:v>
                </c:pt>
                <c:pt idx="12">
                  <c:v>20452</c:v>
                </c:pt>
                <c:pt idx="13">
                  <c:v>22460</c:v>
                </c:pt>
                <c:pt idx="14">
                  <c:v>22354</c:v>
                </c:pt>
                <c:pt idx="15">
                  <c:v>18689</c:v>
                </c:pt>
                <c:pt idx="16">
                  <c:v>14453</c:v>
                </c:pt>
                <c:pt idx="17">
                  <c:v>11148</c:v>
                </c:pt>
                <c:pt idx="18">
                  <c:v>7255</c:v>
                </c:pt>
                <c:pt idx="19">
                  <c:v>-2025</c:v>
                </c:pt>
                <c:pt idx="20">
                  <c:v>-5493</c:v>
                </c:pt>
                <c:pt idx="21">
                  <c:v>-4</c:v>
                </c:pt>
                <c:pt idx="22">
                  <c:v>3985</c:v>
                </c:pt>
              </c:numCache>
            </c:numRef>
          </c:yVal>
          <c:smooth val="1"/>
        </c:ser>
        <c:ser>
          <c:idx val="7"/>
          <c:order val="7"/>
          <c:tx>
            <c:v>pos11</c:v>
          </c:tx>
          <c:xVal>
            <c:numRef>
              <c:f>'1V'!$D$182:$D$213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</c:numCache>
            </c:numRef>
          </c:xVal>
          <c:yVal>
            <c:numRef>
              <c:f>'1V'!$E$184:$E$205</c:f>
              <c:numCache>
                <c:formatCode>General</c:formatCode>
                <c:ptCount val="22"/>
                <c:pt idx="0">
                  <c:v>87385</c:v>
                </c:pt>
                <c:pt idx="1">
                  <c:v>86871</c:v>
                </c:pt>
                <c:pt idx="2">
                  <c:v>72083</c:v>
                </c:pt>
                <c:pt idx="3">
                  <c:v>69389</c:v>
                </c:pt>
                <c:pt idx="4">
                  <c:v>51196</c:v>
                </c:pt>
                <c:pt idx="5">
                  <c:v>40007</c:v>
                </c:pt>
                <c:pt idx="6">
                  <c:v>26982</c:v>
                </c:pt>
                <c:pt idx="7">
                  <c:v>-3168</c:v>
                </c:pt>
                <c:pt idx="8">
                  <c:v>-9799</c:v>
                </c:pt>
                <c:pt idx="9">
                  <c:v>417</c:v>
                </c:pt>
                <c:pt idx="10">
                  <c:v>10999</c:v>
                </c:pt>
                <c:pt idx="11">
                  <c:v>18079</c:v>
                </c:pt>
                <c:pt idx="12">
                  <c:v>20452</c:v>
                </c:pt>
                <c:pt idx="13">
                  <c:v>22460</c:v>
                </c:pt>
                <c:pt idx="14">
                  <c:v>22354</c:v>
                </c:pt>
                <c:pt idx="15">
                  <c:v>18689</c:v>
                </c:pt>
                <c:pt idx="16">
                  <c:v>14453</c:v>
                </c:pt>
                <c:pt idx="17">
                  <c:v>11148</c:v>
                </c:pt>
                <c:pt idx="18">
                  <c:v>7255</c:v>
                </c:pt>
                <c:pt idx="19">
                  <c:v>-2025</c:v>
                </c:pt>
                <c:pt idx="20">
                  <c:v>-5493</c:v>
                </c:pt>
                <c:pt idx="21">
                  <c:v>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03008"/>
        <c:axId val="177404544"/>
      </c:scatterChart>
      <c:valAx>
        <c:axId val="177403008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77404544"/>
        <c:crosses val="autoZero"/>
        <c:crossBetween val="midCat"/>
      </c:valAx>
      <c:valAx>
        <c:axId val="17740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403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s1</c:v>
          </c:tx>
          <c:xVal>
            <c:numRef>
              <c:f>'1V'!$D$3:$D$25</c:f>
              <c:numCache>
                <c:formatCode>General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108</c:v>
                </c:pt>
                <c:pt idx="12">
                  <c:v>114</c:v>
                </c:pt>
                <c:pt idx="13">
                  <c:v>126</c:v>
                </c:pt>
                <c:pt idx="14">
                  <c:v>132</c:v>
                </c:pt>
                <c:pt idx="15">
                  <c:v>144</c:v>
                </c:pt>
                <c:pt idx="16">
                  <c:v>156</c:v>
                </c:pt>
                <c:pt idx="17">
                  <c:v>170</c:v>
                </c:pt>
                <c:pt idx="18">
                  <c:v>174</c:v>
                </c:pt>
                <c:pt idx="19">
                  <c:v>186</c:v>
                </c:pt>
                <c:pt idx="20">
                  <c:v>198</c:v>
                </c:pt>
                <c:pt idx="21">
                  <c:v>217</c:v>
                </c:pt>
                <c:pt idx="22">
                  <c:v>222</c:v>
                </c:pt>
              </c:numCache>
            </c:numRef>
          </c:xVal>
          <c:yVal>
            <c:numRef>
              <c:f>'1V'!$S$4:$S$5</c:f>
              <c:numCache>
                <c:formatCode>General</c:formatCode>
                <c:ptCount val="2"/>
                <c:pt idx="0">
                  <c:v>-0.56944444444444442</c:v>
                </c:pt>
                <c:pt idx="1">
                  <c:v>-17.194444444444446</c:v>
                </c:pt>
              </c:numCache>
            </c:numRef>
          </c:yVal>
          <c:smooth val="1"/>
        </c:ser>
        <c:ser>
          <c:idx val="1"/>
          <c:order val="1"/>
          <c:tx>
            <c:v>s2</c:v>
          </c:tx>
          <c:xVal>
            <c:numRef>
              <c:f>'1V'!$B$28:$B$52</c:f>
              <c:numCache>
                <c:formatCode>General</c:formatCode>
                <c:ptCount val="25"/>
                <c:pt idx="0">
                  <c:v>0</c:v>
                </c:pt>
                <c:pt idx="1">
                  <c:v>529</c:v>
                </c:pt>
                <c:pt idx="2">
                  <c:v>1218</c:v>
                </c:pt>
                <c:pt idx="3">
                  <c:v>1581</c:v>
                </c:pt>
                <c:pt idx="4">
                  <c:v>40</c:v>
                </c:pt>
                <c:pt idx="5">
                  <c:v>25</c:v>
                </c:pt>
                <c:pt idx="6">
                  <c:v>13</c:v>
                </c:pt>
                <c:pt idx="7">
                  <c:v>7</c:v>
                </c:pt>
                <c:pt idx="8">
                  <c:v>-6</c:v>
                </c:pt>
                <c:pt idx="9">
                  <c:v>-1</c:v>
                </c:pt>
                <c:pt idx="10">
                  <c:v>-8</c:v>
                </c:pt>
                <c:pt idx="11">
                  <c:v>-9</c:v>
                </c:pt>
                <c:pt idx="12">
                  <c:v>-4</c:v>
                </c:pt>
                <c:pt idx="13">
                  <c:v>0</c:v>
                </c:pt>
                <c:pt idx="14">
                  <c:v>-7</c:v>
                </c:pt>
                <c:pt idx="15">
                  <c:v>-5</c:v>
                </c:pt>
                <c:pt idx="16">
                  <c:v>-7</c:v>
                </c:pt>
                <c:pt idx="17">
                  <c:v>-7</c:v>
                </c:pt>
                <c:pt idx="18">
                  <c:v>-6</c:v>
                </c:pt>
                <c:pt idx="19">
                  <c:v>-7</c:v>
                </c:pt>
                <c:pt idx="20">
                  <c:v>-2</c:v>
                </c:pt>
                <c:pt idx="21">
                  <c:v>-4</c:v>
                </c:pt>
                <c:pt idx="22">
                  <c:v>-7</c:v>
                </c:pt>
                <c:pt idx="23">
                  <c:v>-13</c:v>
                </c:pt>
                <c:pt idx="24">
                  <c:v>-6</c:v>
                </c:pt>
              </c:numCache>
            </c:numRef>
          </c:xVal>
          <c:yVal>
            <c:numRef>
              <c:f>'1V'!$S$31:$S$33</c:f>
              <c:numCache>
                <c:formatCode>General</c:formatCode>
                <c:ptCount val="3"/>
                <c:pt idx="0">
                  <c:v>-14.457142857142857</c:v>
                </c:pt>
                <c:pt idx="1">
                  <c:v>-11.953439153439154</c:v>
                </c:pt>
                <c:pt idx="2">
                  <c:v>-48.936507936509102</c:v>
                </c:pt>
              </c:numCache>
            </c:numRef>
          </c:yVal>
          <c:smooth val="1"/>
        </c:ser>
        <c:ser>
          <c:idx val="2"/>
          <c:order val="2"/>
          <c:tx>
            <c:v>s3</c:v>
          </c:tx>
          <c:xVal>
            <c:numRef>
              <c:f>'1V'!$B$55:$B$79</c:f>
              <c:numCache>
                <c:formatCode>General</c:formatCode>
                <c:ptCount val="25"/>
                <c:pt idx="0">
                  <c:v>0</c:v>
                </c:pt>
                <c:pt idx="1">
                  <c:v>540</c:v>
                </c:pt>
                <c:pt idx="2">
                  <c:v>1217</c:v>
                </c:pt>
                <c:pt idx="3">
                  <c:v>1776</c:v>
                </c:pt>
                <c:pt idx="4">
                  <c:v>1381</c:v>
                </c:pt>
                <c:pt idx="5">
                  <c:v>726</c:v>
                </c:pt>
                <c:pt idx="6">
                  <c:v>8</c:v>
                </c:pt>
                <c:pt idx="7">
                  <c:v>2</c:v>
                </c:pt>
                <c:pt idx="8">
                  <c:v>-4</c:v>
                </c:pt>
                <c:pt idx="9">
                  <c:v>-14</c:v>
                </c:pt>
                <c:pt idx="10">
                  <c:v>-7</c:v>
                </c:pt>
                <c:pt idx="11">
                  <c:v>-13</c:v>
                </c:pt>
                <c:pt idx="12">
                  <c:v>-17</c:v>
                </c:pt>
                <c:pt idx="13">
                  <c:v>-11</c:v>
                </c:pt>
                <c:pt idx="14">
                  <c:v>-10</c:v>
                </c:pt>
                <c:pt idx="15">
                  <c:v>-14</c:v>
                </c:pt>
                <c:pt idx="16">
                  <c:v>-14</c:v>
                </c:pt>
                <c:pt idx="17">
                  <c:v>-12</c:v>
                </c:pt>
                <c:pt idx="18">
                  <c:v>-7</c:v>
                </c:pt>
                <c:pt idx="19">
                  <c:v>-13</c:v>
                </c:pt>
                <c:pt idx="20">
                  <c:v>-13</c:v>
                </c:pt>
                <c:pt idx="21">
                  <c:v>-7</c:v>
                </c:pt>
                <c:pt idx="22">
                  <c:v>-9</c:v>
                </c:pt>
                <c:pt idx="23">
                  <c:v>-12</c:v>
                </c:pt>
                <c:pt idx="24">
                  <c:v>-8</c:v>
                </c:pt>
              </c:numCache>
            </c:numRef>
          </c:xVal>
          <c:yVal>
            <c:numRef>
              <c:f>'1V'!$S$56:$S$59</c:f>
              <c:numCache>
                <c:formatCode>General</c:formatCode>
                <c:ptCount val="4"/>
                <c:pt idx="0">
                  <c:v>-1.7083333333333333</c:v>
                </c:pt>
                <c:pt idx="1">
                  <c:v>-12.888888888888889</c:v>
                </c:pt>
                <c:pt idx="2">
                  <c:v>-22.451388888888889</c:v>
                </c:pt>
                <c:pt idx="3">
                  <c:v>-48.884502923976612</c:v>
                </c:pt>
              </c:numCache>
            </c:numRef>
          </c:yVal>
          <c:smooth val="1"/>
        </c:ser>
        <c:ser>
          <c:idx val="3"/>
          <c:order val="3"/>
          <c:tx>
            <c:v>s4</c:v>
          </c:tx>
          <c:xVal>
            <c:numRef>
              <c:f>'1V'!$B$82:$B$100</c:f>
              <c:numCache>
                <c:formatCode>General</c:formatCode>
                <c:ptCount val="19"/>
                <c:pt idx="0">
                  <c:v>0</c:v>
                </c:pt>
                <c:pt idx="1">
                  <c:v>1426</c:v>
                </c:pt>
                <c:pt idx="2">
                  <c:v>1697</c:v>
                </c:pt>
                <c:pt idx="3">
                  <c:v>1904</c:v>
                </c:pt>
                <c:pt idx="4">
                  <c:v>1585</c:v>
                </c:pt>
                <c:pt idx="5">
                  <c:v>839</c:v>
                </c:pt>
                <c:pt idx="6">
                  <c:v>436</c:v>
                </c:pt>
                <c:pt idx="7">
                  <c:v>115</c:v>
                </c:pt>
                <c:pt idx="8">
                  <c:v>58</c:v>
                </c:pt>
                <c:pt idx="9">
                  <c:v>30</c:v>
                </c:pt>
                <c:pt idx="10">
                  <c:v>7</c:v>
                </c:pt>
                <c:pt idx="11">
                  <c:v>-5</c:v>
                </c:pt>
                <c:pt idx="12">
                  <c:v>-11</c:v>
                </c:pt>
                <c:pt idx="13">
                  <c:v>-12</c:v>
                </c:pt>
                <c:pt idx="14">
                  <c:v>-6</c:v>
                </c:pt>
                <c:pt idx="15">
                  <c:v>-7</c:v>
                </c:pt>
                <c:pt idx="16">
                  <c:v>-11</c:v>
                </c:pt>
                <c:pt idx="17">
                  <c:v>-6</c:v>
                </c:pt>
                <c:pt idx="18">
                  <c:v>-10</c:v>
                </c:pt>
              </c:numCache>
            </c:numRef>
          </c:xVal>
          <c:yVal>
            <c:numRef>
              <c:f>'1V'!$S$83:$S$86</c:f>
              <c:numCache>
                <c:formatCode>General</c:formatCode>
                <c:ptCount val="4"/>
                <c:pt idx="0">
                  <c:v>-14.567901234567902</c:v>
                </c:pt>
                <c:pt idx="1">
                  <c:v>-32.226851851851855</c:v>
                </c:pt>
                <c:pt idx="2">
                  <c:v>-39.636574074074076</c:v>
                </c:pt>
                <c:pt idx="3">
                  <c:v>-44.310185185185183</c:v>
                </c:pt>
              </c:numCache>
            </c:numRef>
          </c:yVal>
          <c:smooth val="1"/>
        </c:ser>
        <c:ser>
          <c:idx val="4"/>
          <c:order val="4"/>
          <c:tx>
            <c:v>s5</c:v>
          </c:tx>
          <c:xVal>
            <c:numRef>
              <c:f>'1V'!$D$103:$D$120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49</c:v>
                </c:pt>
                <c:pt idx="7">
                  <c:v>78</c:v>
                </c:pt>
                <c:pt idx="8">
                  <c:v>85</c:v>
                </c:pt>
                <c:pt idx="9">
                  <c:v>125</c:v>
                </c:pt>
                <c:pt idx="10">
                  <c:v>127</c:v>
                </c:pt>
                <c:pt idx="11">
                  <c:v>156</c:v>
                </c:pt>
                <c:pt idx="12">
                  <c:v>163</c:v>
                </c:pt>
                <c:pt idx="13">
                  <c:v>169</c:v>
                </c:pt>
                <c:pt idx="14">
                  <c:v>181</c:v>
                </c:pt>
                <c:pt idx="15">
                  <c:v>186</c:v>
                </c:pt>
                <c:pt idx="16">
                  <c:v>193</c:v>
                </c:pt>
                <c:pt idx="17">
                  <c:v>205</c:v>
                </c:pt>
              </c:numCache>
            </c:numRef>
          </c:xVal>
          <c:yVal>
            <c:numRef>
              <c:f>'1V'!$S$104:$S$108</c:f>
              <c:numCache>
                <c:formatCode>General</c:formatCode>
                <c:ptCount val="5"/>
                <c:pt idx="0">
                  <c:v>-3.4722222222222224E-2</c:v>
                </c:pt>
                <c:pt idx="1">
                  <c:v>-12.680555555555557</c:v>
                </c:pt>
                <c:pt idx="2">
                  <c:v>-27.472222222222221</c:v>
                </c:pt>
                <c:pt idx="3">
                  <c:v>-29.177997076023388</c:v>
                </c:pt>
                <c:pt idx="4">
                  <c:v>-62.421052631578945</c:v>
                </c:pt>
              </c:numCache>
            </c:numRef>
          </c:yVal>
          <c:smooth val="1"/>
        </c:ser>
        <c:ser>
          <c:idx val="5"/>
          <c:order val="5"/>
          <c:tx>
            <c:v>s7</c:v>
          </c:tx>
          <c:xVal>
            <c:numRef>
              <c:f>'1V'!$D$124:$D$143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66</c:v>
                </c:pt>
                <c:pt idx="7">
                  <c:v>72</c:v>
                </c:pt>
                <c:pt idx="8">
                  <c:v>78</c:v>
                </c:pt>
                <c:pt idx="9">
                  <c:v>90</c:v>
                </c:pt>
                <c:pt idx="10">
                  <c:v>102</c:v>
                </c:pt>
                <c:pt idx="11">
                  <c:v>120</c:v>
                </c:pt>
                <c:pt idx="12">
                  <c:v>132</c:v>
                </c:pt>
                <c:pt idx="13">
                  <c:v>138</c:v>
                </c:pt>
                <c:pt idx="14">
                  <c:v>144</c:v>
                </c:pt>
                <c:pt idx="15">
                  <c:v>156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  <c:pt idx="19">
                  <c:v>186</c:v>
                </c:pt>
              </c:numCache>
            </c:numRef>
          </c:xVal>
          <c:yVal>
            <c:numRef>
              <c:f>'1V'!$S$126:$S$128</c:f>
              <c:numCache>
                <c:formatCode>General</c:formatCode>
                <c:ptCount val="3"/>
                <c:pt idx="0">
                  <c:v>-21.427469135802468</c:v>
                </c:pt>
                <c:pt idx="1">
                  <c:v>-29.087191358024686</c:v>
                </c:pt>
                <c:pt idx="2">
                  <c:v>-95.4375</c:v>
                </c:pt>
              </c:numCache>
            </c:numRef>
          </c:yVal>
          <c:smooth val="1"/>
        </c:ser>
        <c:ser>
          <c:idx val="6"/>
          <c:order val="6"/>
          <c:tx>
            <c:v>s9</c:v>
          </c:tx>
          <c:xVal>
            <c:numRef>
              <c:f>'1V'!$D$146:$D$179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  <c:pt idx="32">
                  <c:v>287.99999999999989</c:v>
                </c:pt>
                <c:pt idx="33">
                  <c:v>293.99999999999989</c:v>
                </c:pt>
              </c:numCache>
            </c:numRef>
          </c:xVal>
          <c:yVal>
            <c:numRef>
              <c:f>'1V'!$S$149:$S$151</c:f>
              <c:numCache>
                <c:formatCode>General</c:formatCode>
                <c:ptCount val="3"/>
                <c:pt idx="0">
                  <c:v>-24.473214285714285</c:v>
                </c:pt>
                <c:pt idx="1">
                  <c:v>-39.392857142857139</c:v>
                </c:pt>
                <c:pt idx="2">
                  <c:v>-64.56547619047619</c:v>
                </c:pt>
              </c:numCache>
            </c:numRef>
          </c:yVal>
          <c:smooth val="1"/>
        </c:ser>
        <c:ser>
          <c:idx val="7"/>
          <c:order val="7"/>
          <c:tx>
            <c:v>s11</c:v>
          </c:tx>
          <c:xVal>
            <c:multiLvlStrRef>
              <c:f>'1V'!$D$182:$E$213</c:f>
              <c:multiLvlStrCache>
                <c:ptCount val="32"/>
                <c:lvl>
                  <c:pt idx="0">
                    <c:v>87385</c:v>
                  </c:pt>
                  <c:pt idx="1">
                    <c:v>87389</c:v>
                  </c:pt>
                  <c:pt idx="2">
                    <c:v>87385</c:v>
                  </c:pt>
                  <c:pt idx="3">
                    <c:v>86871</c:v>
                  </c:pt>
                  <c:pt idx="4">
                    <c:v>72083</c:v>
                  </c:pt>
                  <c:pt idx="5">
                    <c:v>69389</c:v>
                  </c:pt>
                  <c:pt idx="6">
                    <c:v>51196</c:v>
                  </c:pt>
                  <c:pt idx="7">
                    <c:v>40007</c:v>
                  </c:pt>
                  <c:pt idx="8">
                    <c:v>26982</c:v>
                  </c:pt>
                  <c:pt idx="9">
                    <c:v>-3168</c:v>
                  </c:pt>
                  <c:pt idx="10">
                    <c:v>-9799</c:v>
                  </c:pt>
                  <c:pt idx="11">
                    <c:v>417</c:v>
                  </c:pt>
                  <c:pt idx="12">
                    <c:v>10999</c:v>
                  </c:pt>
                  <c:pt idx="13">
                    <c:v>18079</c:v>
                  </c:pt>
                  <c:pt idx="14">
                    <c:v>20452</c:v>
                  </c:pt>
                  <c:pt idx="15">
                    <c:v>22460</c:v>
                  </c:pt>
                  <c:pt idx="16">
                    <c:v>22354</c:v>
                  </c:pt>
                  <c:pt idx="17">
                    <c:v>18689</c:v>
                  </c:pt>
                  <c:pt idx="18">
                    <c:v>14453</c:v>
                  </c:pt>
                  <c:pt idx="19">
                    <c:v>11148</c:v>
                  </c:pt>
                  <c:pt idx="20">
                    <c:v>7255</c:v>
                  </c:pt>
                  <c:pt idx="21">
                    <c:v>-2025</c:v>
                  </c:pt>
                  <c:pt idx="22">
                    <c:v>-5493</c:v>
                  </c:pt>
                  <c:pt idx="23">
                    <c:v>-4</c:v>
                  </c:pt>
                  <c:pt idx="24">
                    <c:v>3985</c:v>
                  </c:pt>
                  <c:pt idx="25">
                    <c:v>7923</c:v>
                  </c:pt>
                  <c:pt idx="26">
                    <c:v>12041</c:v>
                  </c:pt>
                  <c:pt idx="27">
                    <c:v>20816</c:v>
                  </c:pt>
                  <c:pt idx="28">
                    <c:v>27751</c:v>
                  </c:pt>
                  <c:pt idx="29">
                    <c:v>30577</c:v>
                  </c:pt>
                  <c:pt idx="30">
                    <c:v>35793</c:v>
                  </c:pt>
                  <c:pt idx="31">
                    <c:v>41049</c:v>
                  </c:pt>
                </c:lvl>
                <c:lvl>
                  <c:pt idx="0">
                    <c:v>0</c:v>
                  </c:pt>
                  <c:pt idx="1">
                    <c:v>6</c:v>
                  </c:pt>
                  <c:pt idx="2">
                    <c:v>12</c:v>
                  </c:pt>
                  <c:pt idx="3">
                    <c:v>18</c:v>
                  </c:pt>
                  <c:pt idx="4">
                    <c:v>40</c:v>
                  </c:pt>
                  <c:pt idx="5">
                    <c:v>42</c:v>
                  </c:pt>
                  <c:pt idx="6">
                    <c:v>54</c:v>
                  </c:pt>
                  <c:pt idx="7">
                    <c:v>60</c:v>
                  </c:pt>
                  <c:pt idx="8">
                    <c:v>66</c:v>
                  </c:pt>
                  <c:pt idx="9">
                    <c:v>78</c:v>
                  </c:pt>
                  <c:pt idx="10">
                    <c:v>84</c:v>
                  </c:pt>
                  <c:pt idx="11">
                    <c:v>96</c:v>
                  </c:pt>
                  <c:pt idx="12">
                    <c:v>108</c:v>
                  </c:pt>
                  <c:pt idx="13">
                    <c:v>120</c:v>
                  </c:pt>
                  <c:pt idx="14">
                    <c:v>126</c:v>
                  </c:pt>
                  <c:pt idx="15">
                    <c:v>149</c:v>
                  </c:pt>
                  <c:pt idx="16">
                    <c:v>150</c:v>
                  </c:pt>
                  <c:pt idx="17">
                    <c:v>165</c:v>
                  </c:pt>
                  <c:pt idx="18">
                    <c:v>174</c:v>
                  </c:pt>
                  <c:pt idx="19">
                    <c:v>180</c:v>
                  </c:pt>
                  <c:pt idx="20">
                    <c:v>186</c:v>
                  </c:pt>
                  <c:pt idx="21">
                    <c:v>198</c:v>
                  </c:pt>
                  <c:pt idx="22">
                    <c:v>204</c:v>
                  </c:pt>
                  <c:pt idx="23">
                    <c:v>227</c:v>
                  </c:pt>
                  <c:pt idx="24">
                    <c:v>234</c:v>
                  </c:pt>
                  <c:pt idx="25">
                    <c:v>240</c:v>
                  </c:pt>
                  <c:pt idx="26">
                    <c:v>246</c:v>
                  </c:pt>
                  <c:pt idx="27">
                    <c:v>258</c:v>
                  </c:pt>
                  <c:pt idx="28">
                    <c:v>267</c:v>
                  </c:pt>
                  <c:pt idx="29">
                    <c:v>270</c:v>
                  </c:pt>
                  <c:pt idx="30">
                    <c:v>276</c:v>
                  </c:pt>
                  <c:pt idx="31">
                    <c:v>282</c:v>
                  </c:pt>
                </c:lvl>
              </c:multiLvlStrCache>
            </c:multiLvlStrRef>
          </c:xVal>
          <c:yVal>
            <c:numRef>
              <c:f>'1V'!$S$185:$S$187</c:f>
              <c:numCache>
                <c:formatCode>General</c:formatCode>
                <c:ptCount val="3"/>
                <c:pt idx="0">
                  <c:v>-24.473214285714285</c:v>
                </c:pt>
                <c:pt idx="1">
                  <c:v>-39.392857142857139</c:v>
                </c:pt>
                <c:pt idx="2">
                  <c:v>-64.56547619047619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82848"/>
        <c:axId val="109690240"/>
      </c:scatterChart>
      <c:valAx>
        <c:axId val="1099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690240"/>
        <c:crosses val="autoZero"/>
        <c:crossBetween val="midCat"/>
      </c:valAx>
      <c:valAx>
        <c:axId val="1096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82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571062992125984"/>
          <c:y val="2.8252405949256341E-2"/>
          <c:w val="0.67762226596675412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v>1v-110ms</c:v>
          </c:tx>
          <c:xVal>
            <c:numRef>
              <c:f>'1V'!$D$182:$D$213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</c:numCache>
            </c:numRef>
          </c:xVal>
          <c:yVal>
            <c:numRef>
              <c:f>'1V'!$I$182:$I$213</c:f>
              <c:numCache>
                <c:formatCode>General</c:formatCode>
                <c:ptCount val="32"/>
                <c:pt idx="0">
                  <c:v>0</c:v>
                </c:pt>
                <c:pt idx="1">
                  <c:v>812</c:v>
                </c:pt>
                <c:pt idx="2">
                  <c:v>1366</c:v>
                </c:pt>
                <c:pt idx="3">
                  <c:v>1662</c:v>
                </c:pt>
                <c:pt idx="4">
                  <c:v>1948</c:v>
                </c:pt>
                <c:pt idx="5">
                  <c:v>1956</c:v>
                </c:pt>
                <c:pt idx="6">
                  <c:v>1978</c:v>
                </c:pt>
                <c:pt idx="7">
                  <c:v>1983</c:v>
                </c:pt>
                <c:pt idx="8">
                  <c:v>1977</c:v>
                </c:pt>
                <c:pt idx="9">
                  <c:v>1983</c:v>
                </c:pt>
                <c:pt idx="10">
                  <c:v>1980</c:v>
                </c:pt>
                <c:pt idx="11">
                  <c:v>1169</c:v>
                </c:pt>
                <c:pt idx="12">
                  <c:v>312</c:v>
                </c:pt>
                <c:pt idx="13">
                  <c:v>88</c:v>
                </c:pt>
                <c:pt idx="14">
                  <c:v>44</c:v>
                </c:pt>
                <c:pt idx="15">
                  <c:v>-14</c:v>
                </c:pt>
                <c:pt idx="16">
                  <c:v>-14</c:v>
                </c:pt>
                <c:pt idx="17">
                  <c:v>-13</c:v>
                </c:pt>
                <c:pt idx="18">
                  <c:v>-5</c:v>
                </c:pt>
                <c:pt idx="19">
                  <c:v>-3</c:v>
                </c:pt>
                <c:pt idx="20">
                  <c:v>-14</c:v>
                </c:pt>
                <c:pt idx="21">
                  <c:v>-9</c:v>
                </c:pt>
                <c:pt idx="22">
                  <c:v>-13</c:v>
                </c:pt>
                <c:pt idx="23">
                  <c:v>-9</c:v>
                </c:pt>
                <c:pt idx="24">
                  <c:v>-5</c:v>
                </c:pt>
                <c:pt idx="25">
                  <c:v>-11</c:v>
                </c:pt>
                <c:pt idx="26">
                  <c:v>-16</c:v>
                </c:pt>
                <c:pt idx="27">
                  <c:v>-9</c:v>
                </c:pt>
                <c:pt idx="28">
                  <c:v>-19</c:v>
                </c:pt>
                <c:pt idx="29">
                  <c:v>-19</c:v>
                </c:pt>
                <c:pt idx="30">
                  <c:v>-8</c:v>
                </c:pt>
                <c:pt idx="31">
                  <c:v>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7104"/>
        <c:axId val="51963776"/>
      </c:scatterChart>
      <c:valAx>
        <c:axId val="5196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63776"/>
        <c:crosses val="autoZero"/>
        <c:crossBetween val="midCat"/>
      </c:valAx>
      <c:valAx>
        <c:axId val="5196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6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</a:t>
            </a:r>
            <a:r>
              <a:rPr lang="en-US" baseline="0"/>
              <a:t>s fction temps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pos1</c:v>
          </c:tx>
          <c:xVal>
            <c:numRef>
              <c:f>'2V'!$B$3:$B$19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41</c:v>
                </c:pt>
                <c:pt idx="4">
                  <c:v>42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119</c:v>
                </c:pt>
                <c:pt idx="12">
                  <c:v>120</c:v>
                </c:pt>
                <c:pt idx="13">
                  <c:v>126</c:v>
                </c:pt>
                <c:pt idx="14">
                  <c:v>137.99999999999989</c:v>
                </c:pt>
                <c:pt idx="15">
                  <c:v>143.99999999999989</c:v>
                </c:pt>
                <c:pt idx="16">
                  <c:v>149.99999999999989</c:v>
                </c:pt>
              </c:numCache>
            </c:numRef>
          </c:xVal>
          <c:yVal>
            <c:numRef>
              <c:f>'2V'!$C$4:$C$12</c:f>
              <c:numCache>
                <c:formatCode>General</c:formatCode>
                <c:ptCount val="9"/>
                <c:pt idx="0">
                  <c:v>87398</c:v>
                </c:pt>
                <c:pt idx="1">
                  <c:v>86985</c:v>
                </c:pt>
                <c:pt idx="2">
                  <c:v>68018</c:v>
                </c:pt>
                <c:pt idx="3">
                  <c:v>66612</c:v>
                </c:pt>
                <c:pt idx="4">
                  <c:v>48335</c:v>
                </c:pt>
                <c:pt idx="5">
                  <c:v>37876</c:v>
                </c:pt>
                <c:pt idx="6">
                  <c:v>26745</c:v>
                </c:pt>
                <c:pt idx="7">
                  <c:v>1019</c:v>
                </c:pt>
                <c:pt idx="8">
                  <c:v>-8929</c:v>
                </c:pt>
              </c:numCache>
            </c:numRef>
          </c:yVal>
          <c:smooth val="1"/>
        </c:ser>
        <c:ser>
          <c:idx val="1"/>
          <c:order val="1"/>
          <c:tx>
            <c:v>pos2</c:v>
          </c:tx>
          <c:xVal>
            <c:numRef>
              <c:f>'2V'!$B$23:$B$34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38</c:v>
                </c:pt>
                <c:pt idx="3">
                  <c:v>54</c:v>
                </c:pt>
                <c:pt idx="4">
                  <c:v>72</c:v>
                </c:pt>
                <c:pt idx="5">
                  <c:v>84</c:v>
                </c:pt>
                <c:pt idx="6">
                  <c:v>116</c:v>
                </c:pt>
                <c:pt idx="7">
                  <c:v>135</c:v>
                </c:pt>
                <c:pt idx="8">
                  <c:v>138</c:v>
                </c:pt>
                <c:pt idx="9">
                  <c:v>150</c:v>
                </c:pt>
                <c:pt idx="10">
                  <c:v>156</c:v>
                </c:pt>
                <c:pt idx="11">
                  <c:v>162</c:v>
                </c:pt>
              </c:numCache>
            </c:numRef>
          </c:xVal>
          <c:yVal>
            <c:numRef>
              <c:f>'2V'!$C$24:$C$27</c:f>
              <c:numCache>
                <c:formatCode>General</c:formatCode>
                <c:ptCount val="4"/>
                <c:pt idx="0">
                  <c:v>87345</c:v>
                </c:pt>
                <c:pt idx="1">
                  <c:v>50963</c:v>
                </c:pt>
                <c:pt idx="2">
                  <c:v>13939</c:v>
                </c:pt>
                <c:pt idx="3">
                  <c:v>-5247</c:v>
                </c:pt>
              </c:numCache>
            </c:numRef>
          </c:yVal>
          <c:smooth val="1"/>
        </c:ser>
        <c:ser>
          <c:idx val="2"/>
          <c:order val="2"/>
          <c:tx>
            <c:v>pos3</c:v>
          </c:tx>
          <c:xVal>
            <c:numRef>
              <c:f>'2V'!$B$37:$B$54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23.999999999999886</c:v>
                </c:pt>
                <c:pt idx="3">
                  <c:v>41.999999999999886</c:v>
                </c:pt>
                <c:pt idx="4">
                  <c:v>54.999999999999886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104.99999999999989</c:v>
                </c:pt>
                <c:pt idx="8">
                  <c:v>108.99999999999989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150.99999999999989</c:v>
                </c:pt>
                <c:pt idx="14">
                  <c:v>156.99999999999989</c:v>
                </c:pt>
                <c:pt idx="15">
                  <c:v>161.99999999999989</c:v>
                </c:pt>
                <c:pt idx="16">
                  <c:v>168.99999999999989</c:v>
                </c:pt>
                <c:pt idx="17">
                  <c:v>179.99999999999989</c:v>
                </c:pt>
              </c:numCache>
            </c:numRef>
          </c:xVal>
          <c:yVal>
            <c:numRef>
              <c:f>'2V'!$C$37:$C$41</c:f>
              <c:numCache>
                <c:formatCode>General</c:formatCode>
                <c:ptCount val="5"/>
                <c:pt idx="0">
                  <c:v>87416</c:v>
                </c:pt>
                <c:pt idx="1">
                  <c:v>84238</c:v>
                </c:pt>
                <c:pt idx="2">
                  <c:v>69811</c:v>
                </c:pt>
                <c:pt idx="3">
                  <c:v>28125</c:v>
                </c:pt>
                <c:pt idx="4">
                  <c:v>-6754</c:v>
                </c:pt>
              </c:numCache>
            </c:numRef>
          </c:yVal>
          <c:smooth val="1"/>
        </c:ser>
        <c:ser>
          <c:idx val="3"/>
          <c:order val="3"/>
          <c:tx>
            <c:v>pos4</c:v>
          </c:tx>
          <c:xVal>
            <c:numRef>
              <c:f>'2V'!$B$58:$B$75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75</c:v>
                </c:pt>
                <c:pt idx="7">
                  <c:v>78</c:v>
                </c:pt>
                <c:pt idx="8">
                  <c:v>96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153</c:v>
                </c:pt>
                <c:pt idx="14">
                  <c:v>156</c:v>
                </c:pt>
                <c:pt idx="15">
                  <c:v>199</c:v>
                </c:pt>
                <c:pt idx="16">
                  <c:v>210</c:v>
                </c:pt>
                <c:pt idx="17">
                  <c:v>216</c:v>
                </c:pt>
              </c:numCache>
            </c:numRef>
          </c:xVal>
          <c:yVal>
            <c:numRef>
              <c:f>'2V'!$C$59:$C$64</c:f>
              <c:numCache>
                <c:formatCode>General</c:formatCode>
                <c:ptCount val="6"/>
                <c:pt idx="0">
                  <c:v>87433</c:v>
                </c:pt>
                <c:pt idx="1">
                  <c:v>86567</c:v>
                </c:pt>
                <c:pt idx="2">
                  <c:v>65636</c:v>
                </c:pt>
                <c:pt idx="3">
                  <c:v>52532</c:v>
                </c:pt>
                <c:pt idx="4">
                  <c:v>36364</c:v>
                </c:pt>
                <c:pt idx="5">
                  <c:v>2979</c:v>
                </c:pt>
              </c:numCache>
            </c:numRef>
          </c:yVal>
          <c:smooth val="1"/>
        </c:ser>
        <c:ser>
          <c:idx val="4"/>
          <c:order val="4"/>
          <c:tx>
            <c:v>pos5</c:v>
          </c:tx>
          <c:xVal>
            <c:numRef>
              <c:f>'2V'!$B$79:$B$100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84</c:v>
                </c:pt>
                <c:pt idx="10">
                  <c:v>96</c:v>
                </c:pt>
                <c:pt idx="11">
                  <c:v>127</c:v>
                </c:pt>
                <c:pt idx="12">
                  <c:v>143</c:v>
                </c:pt>
                <c:pt idx="13">
                  <c:v>144</c:v>
                </c:pt>
                <c:pt idx="14">
                  <c:v>174</c:v>
                </c:pt>
                <c:pt idx="15">
                  <c:v>181</c:v>
                </c:pt>
                <c:pt idx="16">
                  <c:v>192</c:v>
                </c:pt>
                <c:pt idx="17">
                  <c:v>198</c:v>
                </c:pt>
                <c:pt idx="18">
                  <c:v>204</c:v>
                </c:pt>
                <c:pt idx="19">
                  <c:v>216</c:v>
                </c:pt>
                <c:pt idx="20">
                  <c:v>228</c:v>
                </c:pt>
                <c:pt idx="21">
                  <c:v>234</c:v>
                </c:pt>
              </c:numCache>
            </c:numRef>
          </c:xVal>
          <c:yVal>
            <c:numRef>
              <c:f>'2V'!$C$81:$C$86</c:f>
              <c:numCache>
                <c:formatCode>General</c:formatCode>
                <c:ptCount val="6"/>
                <c:pt idx="0">
                  <c:v>87257</c:v>
                </c:pt>
                <c:pt idx="1">
                  <c:v>72632</c:v>
                </c:pt>
                <c:pt idx="2">
                  <c:v>61708</c:v>
                </c:pt>
                <c:pt idx="3">
                  <c:v>47351</c:v>
                </c:pt>
                <c:pt idx="4">
                  <c:v>9782</c:v>
                </c:pt>
                <c:pt idx="5">
                  <c:v>-9830</c:v>
                </c:pt>
              </c:numCache>
            </c:numRef>
          </c:yVal>
          <c:smooth val="1"/>
        </c:ser>
        <c:ser>
          <c:idx val="5"/>
          <c:order val="5"/>
          <c:tx>
            <c:v>pos7</c:v>
          </c:tx>
          <c:xVal>
            <c:numRef>
              <c:f>'2V'!$B$104:$B$124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36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78</c:v>
                </c:pt>
                <c:pt idx="8">
                  <c:v>113.99999999999989</c:v>
                </c:pt>
                <c:pt idx="9">
                  <c:v>129.99999999999989</c:v>
                </c:pt>
                <c:pt idx="10">
                  <c:v>144.99999999999989</c:v>
                </c:pt>
                <c:pt idx="11">
                  <c:v>191.99999999999989</c:v>
                </c:pt>
                <c:pt idx="12">
                  <c:v>197.99999999999989</c:v>
                </c:pt>
                <c:pt idx="13">
                  <c:v>211.99999999999989</c:v>
                </c:pt>
                <c:pt idx="14">
                  <c:v>215.99999999999989</c:v>
                </c:pt>
                <c:pt idx="15">
                  <c:v>227.99999999999989</c:v>
                </c:pt>
                <c:pt idx="16">
                  <c:v>233.99999999999989</c:v>
                </c:pt>
                <c:pt idx="17">
                  <c:v>240.99999999999989</c:v>
                </c:pt>
                <c:pt idx="18">
                  <c:v>251.99999999999989</c:v>
                </c:pt>
                <c:pt idx="19">
                  <c:v>257.99999999999989</c:v>
                </c:pt>
                <c:pt idx="20">
                  <c:v>274.99999999999989</c:v>
                </c:pt>
              </c:numCache>
            </c:numRef>
          </c:xVal>
          <c:yVal>
            <c:numRef>
              <c:f>'2V'!$C$104:$C$110</c:f>
              <c:numCache>
                <c:formatCode>General</c:formatCode>
                <c:ptCount val="7"/>
                <c:pt idx="0">
                  <c:v>87451</c:v>
                </c:pt>
                <c:pt idx="1">
                  <c:v>86800</c:v>
                </c:pt>
                <c:pt idx="2">
                  <c:v>78086</c:v>
                </c:pt>
                <c:pt idx="3">
                  <c:v>41115</c:v>
                </c:pt>
                <c:pt idx="4">
                  <c:v>24881</c:v>
                </c:pt>
                <c:pt idx="5">
                  <c:v>3928</c:v>
                </c:pt>
                <c:pt idx="6">
                  <c:v>-6631</c:v>
                </c:pt>
              </c:numCache>
            </c:numRef>
          </c:yVal>
          <c:smooth val="1"/>
        </c:ser>
        <c:ser>
          <c:idx val="6"/>
          <c:order val="6"/>
          <c:tx>
            <c:v>pos9</c:v>
          </c:tx>
          <c:xVal>
            <c:numRef>
              <c:f>'2V'!$B$128:$B$154</c:f>
              <c:numCache>
                <c:formatCode>General</c:formatCode>
                <c:ptCount val="2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41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103</c:v>
                </c:pt>
                <c:pt idx="9">
                  <c:v>114</c:v>
                </c:pt>
                <c:pt idx="10">
                  <c:v>120</c:v>
                </c:pt>
                <c:pt idx="11">
                  <c:v>166</c:v>
                </c:pt>
                <c:pt idx="12">
                  <c:v>168</c:v>
                </c:pt>
                <c:pt idx="13">
                  <c:v>197</c:v>
                </c:pt>
                <c:pt idx="14">
                  <c:v>198</c:v>
                </c:pt>
                <c:pt idx="15">
                  <c:v>204</c:v>
                </c:pt>
                <c:pt idx="16">
                  <c:v>222</c:v>
                </c:pt>
                <c:pt idx="17">
                  <c:v>244</c:v>
                </c:pt>
                <c:pt idx="18">
                  <c:v>259</c:v>
                </c:pt>
                <c:pt idx="19">
                  <c:v>264</c:v>
                </c:pt>
                <c:pt idx="20">
                  <c:v>270</c:v>
                </c:pt>
                <c:pt idx="21">
                  <c:v>282</c:v>
                </c:pt>
                <c:pt idx="22">
                  <c:v>288</c:v>
                </c:pt>
                <c:pt idx="23">
                  <c:v>294</c:v>
                </c:pt>
                <c:pt idx="24">
                  <c:v>300</c:v>
                </c:pt>
                <c:pt idx="25">
                  <c:v>312</c:v>
                </c:pt>
                <c:pt idx="26">
                  <c:v>318</c:v>
                </c:pt>
              </c:numCache>
            </c:numRef>
          </c:xVal>
          <c:yVal>
            <c:numRef>
              <c:f>'2V'!$C$128:$C$136</c:f>
              <c:numCache>
                <c:formatCode>General</c:formatCode>
                <c:ptCount val="9"/>
                <c:pt idx="0">
                  <c:v>87446</c:v>
                </c:pt>
                <c:pt idx="1">
                  <c:v>86879</c:v>
                </c:pt>
                <c:pt idx="2">
                  <c:v>77774</c:v>
                </c:pt>
                <c:pt idx="3">
                  <c:v>25655</c:v>
                </c:pt>
                <c:pt idx="4">
                  <c:v>22337</c:v>
                </c:pt>
                <c:pt idx="5">
                  <c:v>479</c:v>
                </c:pt>
                <c:pt idx="6">
                  <c:v>-6143</c:v>
                </c:pt>
                <c:pt idx="7">
                  <c:v>5620</c:v>
                </c:pt>
                <c:pt idx="8">
                  <c:v>-6842</c:v>
                </c:pt>
              </c:numCache>
            </c:numRef>
          </c:yVal>
          <c:smooth val="1"/>
        </c:ser>
        <c:ser>
          <c:idx val="7"/>
          <c:order val="7"/>
          <c:tx>
            <c:v>pos11</c:v>
          </c:tx>
          <c:xVal>
            <c:numRef>
              <c:f>'2V'!$B$158:$B$183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86.999999999999886</c:v>
                </c:pt>
                <c:pt idx="8">
                  <c:v>101.99999999999989</c:v>
                </c:pt>
                <c:pt idx="9">
                  <c:v>113.99999999999989</c:v>
                </c:pt>
                <c:pt idx="10">
                  <c:v>119.99999999999989</c:v>
                </c:pt>
                <c:pt idx="11">
                  <c:v>148.99999999999989</c:v>
                </c:pt>
                <c:pt idx="12">
                  <c:v>155.99999999999989</c:v>
                </c:pt>
                <c:pt idx="13">
                  <c:v>167.99999999999989</c:v>
                </c:pt>
                <c:pt idx="14">
                  <c:v>173.99999999999989</c:v>
                </c:pt>
                <c:pt idx="15">
                  <c:v>185.99999999999989</c:v>
                </c:pt>
                <c:pt idx="16">
                  <c:v>210.99999999999989</c:v>
                </c:pt>
                <c:pt idx="17">
                  <c:v>226.99999999999989</c:v>
                </c:pt>
                <c:pt idx="18">
                  <c:v>239.99999999999989</c:v>
                </c:pt>
                <c:pt idx="19">
                  <c:v>245.99999999999989</c:v>
                </c:pt>
                <c:pt idx="20">
                  <c:v>251.99999999999989</c:v>
                </c:pt>
                <c:pt idx="21">
                  <c:v>263.99999999999989</c:v>
                </c:pt>
                <c:pt idx="22">
                  <c:v>269.99999999999989</c:v>
                </c:pt>
                <c:pt idx="23">
                  <c:v>275.99999999999989</c:v>
                </c:pt>
                <c:pt idx="24">
                  <c:v>287.99999999999989</c:v>
                </c:pt>
                <c:pt idx="25">
                  <c:v>293.99999999999989</c:v>
                </c:pt>
              </c:numCache>
            </c:numRef>
          </c:xVal>
          <c:yVal>
            <c:numRef>
              <c:f>'2V'!$C$160:$C$168</c:f>
              <c:numCache>
                <c:formatCode>General</c:formatCode>
                <c:ptCount val="9"/>
                <c:pt idx="0">
                  <c:v>87420</c:v>
                </c:pt>
                <c:pt idx="1">
                  <c:v>87350</c:v>
                </c:pt>
                <c:pt idx="2">
                  <c:v>82608</c:v>
                </c:pt>
                <c:pt idx="3">
                  <c:v>76201</c:v>
                </c:pt>
                <c:pt idx="4">
                  <c:v>1801</c:v>
                </c:pt>
                <c:pt idx="5">
                  <c:v>-1705</c:v>
                </c:pt>
                <c:pt idx="6">
                  <c:v>9698</c:v>
                </c:pt>
                <c:pt idx="7">
                  <c:v>3985</c:v>
                </c:pt>
                <c:pt idx="8">
                  <c:v>-2799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33792"/>
        <c:axId val="176439680"/>
      </c:scatterChart>
      <c:valAx>
        <c:axId val="176433792"/>
        <c:scaling>
          <c:orientation val="minMax"/>
          <c:max val="110"/>
        </c:scaling>
        <c:delete val="0"/>
        <c:axPos val="b"/>
        <c:numFmt formatCode="General" sourceLinked="1"/>
        <c:majorTickMark val="out"/>
        <c:minorTickMark val="none"/>
        <c:tickLblPos val="nextTo"/>
        <c:crossAx val="176439680"/>
        <c:crosses val="autoZero"/>
        <c:crossBetween val="midCat"/>
      </c:valAx>
      <c:valAx>
        <c:axId val="17643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3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Velocités</a:t>
            </a:r>
            <a:r>
              <a:rPr lang="en-US" baseline="0"/>
              <a:t> fction temps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v>vel1</c:v>
          </c:tx>
          <c:xVal>
            <c:numRef>
              <c:f>'2V'!$B$3:$B$19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41</c:v>
                </c:pt>
                <c:pt idx="4">
                  <c:v>42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119</c:v>
                </c:pt>
                <c:pt idx="12">
                  <c:v>120</c:v>
                </c:pt>
                <c:pt idx="13">
                  <c:v>126</c:v>
                </c:pt>
                <c:pt idx="14">
                  <c:v>137.99999999999989</c:v>
                </c:pt>
                <c:pt idx="15">
                  <c:v>143.99999999999989</c:v>
                </c:pt>
                <c:pt idx="16">
                  <c:v>149.99999999999989</c:v>
                </c:pt>
              </c:numCache>
            </c:numRef>
          </c:xVal>
          <c:yVal>
            <c:numRef>
              <c:f>'2V'!$D$3:$D$11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-117</c:v>
                </c:pt>
                <c:pt idx="3">
                  <c:v>-1244</c:v>
                </c:pt>
                <c:pt idx="4">
                  <c:v>-1259</c:v>
                </c:pt>
                <c:pt idx="5">
                  <c:v>-1604</c:v>
                </c:pt>
                <c:pt idx="6">
                  <c:v>-1749</c:v>
                </c:pt>
                <c:pt idx="7">
                  <c:v>-1921</c:v>
                </c:pt>
                <c:pt idx="8">
                  <c:v>-2209</c:v>
                </c:pt>
              </c:numCache>
            </c:numRef>
          </c:yVal>
          <c:smooth val="1"/>
        </c:ser>
        <c:ser>
          <c:idx val="9"/>
          <c:order val="1"/>
          <c:tx>
            <c:v>vel2</c:v>
          </c:tx>
          <c:xVal>
            <c:numRef>
              <c:f>'2V'!$B$23:$B$34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38</c:v>
                </c:pt>
                <c:pt idx="3">
                  <c:v>54</c:v>
                </c:pt>
                <c:pt idx="4">
                  <c:v>72</c:v>
                </c:pt>
                <c:pt idx="5">
                  <c:v>84</c:v>
                </c:pt>
                <c:pt idx="6">
                  <c:v>116</c:v>
                </c:pt>
                <c:pt idx="7">
                  <c:v>135</c:v>
                </c:pt>
                <c:pt idx="8">
                  <c:v>138</c:v>
                </c:pt>
                <c:pt idx="9">
                  <c:v>150</c:v>
                </c:pt>
                <c:pt idx="10">
                  <c:v>156</c:v>
                </c:pt>
                <c:pt idx="11">
                  <c:v>162</c:v>
                </c:pt>
              </c:numCache>
            </c:numRef>
          </c:xVal>
          <c:yVal>
            <c:numRef>
              <c:f>'2V'!$D$23:$D$26</c:f>
              <c:numCache>
                <c:formatCode>General</c:formatCode>
                <c:ptCount val="4"/>
                <c:pt idx="0">
                  <c:v>0</c:v>
                </c:pt>
                <c:pt idx="1">
                  <c:v>-31</c:v>
                </c:pt>
                <c:pt idx="2">
                  <c:v>-2036</c:v>
                </c:pt>
                <c:pt idx="3">
                  <c:v>-2533</c:v>
                </c:pt>
              </c:numCache>
            </c:numRef>
          </c:yVal>
          <c:smooth val="1"/>
        </c:ser>
        <c:ser>
          <c:idx val="10"/>
          <c:order val="2"/>
          <c:tx>
            <c:v>vel3</c:v>
          </c:tx>
          <c:xVal>
            <c:numRef>
              <c:f>'2V'!$B$37:$B$54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23.999999999999886</c:v>
                </c:pt>
                <c:pt idx="3">
                  <c:v>41.999999999999886</c:v>
                </c:pt>
                <c:pt idx="4">
                  <c:v>54.999999999999886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104.99999999999989</c:v>
                </c:pt>
                <c:pt idx="8">
                  <c:v>108.99999999999989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150.99999999999989</c:v>
                </c:pt>
                <c:pt idx="14">
                  <c:v>156.99999999999989</c:v>
                </c:pt>
                <c:pt idx="15">
                  <c:v>161.99999999999989</c:v>
                </c:pt>
                <c:pt idx="16">
                  <c:v>168.99999999999989</c:v>
                </c:pt>
                <c:pt idx="17">
                  <c:v>179.99999999999989</c:v>
                </c:pt>
              </c:numCache>
            </c:numRef>
          </c:xVal>
          <c:yVal>
            <c:numRef>
              <c:f>'2V'!$D$37:$D$40</c:f>
              <c:numCache>
                <c:formatCode>General</c:formatCode>
                <c:ptCount val="4"/>
                <c:pt idx="0">
                  <c:v>0</c:v>
                </c:pt>
                <c:pt idx="1">
                  <c:v>-550</c:v>
                </c:pt>
                <c:pt idx="2">
                  <c:v>-1578</c:v>
                </c:pt>
                <c:pt idx="3">
                  <c:v>-2699</c:v>
                </c:pt>
              </c:numCache>
            </c:numRef>
          </c:yVal>
          <c:smooth val="1"/>
        </c:ser>
        <c:ser>
          <c:idx val="11"/>
          <c:order val="3"/>
          <c:tx>
            <c:v>vel4</c:v>
          </c:tx>
          <c:xVal>
            <c:numRef>
              <c:f>'2V'!$B$58:$B$75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75</c:v>
                </c:pt>
                <c:pt idx="7">
                  <c:v>78</c:v>
                </c:pt>
                <c:pt idx="8">
                  <c:v>96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153</c:v>
                </c:pt>
                <c:pt idx="14">
                  <c:v>156</c:v>
                </c:pt>
                <c:pt idx="15">
                  <c:v>199</c:v>
                </c:pt>
                <c:pt idx="16">
                  <c:v>210</c:v>
                </c:pt>
                <c:pt idx="17">
                  <c:v>216</c:v>
                </c:pt>
              </c:numCache>
            </c:numRef>
          </c:xVal>
          <c:yVal>
            <c:numRef>
              <c:f>'2V'!$D$58:$D$63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-221</c:v>
                </c:pt>
                <c:pt idx="3">
                  <c:v>-1776</c:v>
                </c:pt>
                <c:pt idx="4">
                  <c:v>-2309</c:v>
                </c:pt>
                <c:pt idx="5">
                  <c:v>-2759</c:v>
                </c:pt>
              </c:numCache>
            </c:numRef>
          </c:yVal>
          <c:smooth val="1"/>
        </c:ser>
        <c:ser>
          <c:idx val="12"/>
          <c:order val="4"/>
          <c:tx>
            <c:v>vel5</c:v>
          </c:tx>
          <c:xVal>
            <c:numRef>
              <c:f>'2V'!$B$79:$B$100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84</c:v>
                </c:pt>
                <c:pt idx="10">
                  <c:v>96</c:v>
                </c:pt>
                <c:pt idx="11">
                  <c:v>127</c:v>
                </c:pt>
                <c:pt idx="12">
                  <c:v>143</c:v>
                </c:pt>
                <c:pt idx="13">
                  <c:v>144</c:v>
                </c:pt>
                <c:pt idx="14">
                  <c:v>174</c:v>
                </c:pt>
                <c:pt idx="15">
                  <c:v>181</c:v>
                </c:pt>
                <c:pt idx="16">
                  <c:v>192</c:v>
                </c:pt>
                <c:pt idx="17">
                  <c:v>198</c:v>
                </c:pt>
                <c:pt idx="18">
                  <c:v>204</c:v>
                </c:pt>
                <c:pt idx="19">
                  <c:v>216</c:v>
                </c:pt>
                <c:pt idx="20">
                  <c:v>228</c:v>
                </c:pt>
                <c:pt idx="21">
                  <c:v>234</c:v>
                </c:pt>
              </c:numCache>
            </c:numRef>
          </c:xVal>
          <c:yVal>
            <c:numRef>
              <c:f>'2V'!$D$79:$D$85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-63</c:v>
                </c:pt>
                <c:pt idx="3">
                  <c:v>-1403</c:v>
                </c:pt>
                <c:pt idx="4">
                  <c:v>-1959</c:v>
                </c:pt>
                <c:pt idx="5">
                  <c:v>-2444</c:v>
                </c:pt>
                <c:pt idx="6">
                  <c:v>-3462</c:v>
                </c:pt>
              </c:numCache>
            </c:numRef>
          </c:yVal>
          <c:smooth val="1"/>
        </c:ser>
        <c:ser>
          <c:idx val="13"/>
          <c:order val="5"/>
          <c:tx>
            <c:v>vel7</c:v>
          </c:tx>
          <c:xVal>
            <c:numRef>
              <c:f>'2V'!$B$104:$B$124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36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78</c:v>
                </c:pt>
                <c:pt idx="8">
                  <c:v>113.99999999999989</c:v>
                </c:pt>
                <c:pt idx="9">
                  <c:v>129.99999999999989</c:v>
                </c:pt>
                <c:pt idx="10">
                  <c:v>144.99999999999989</c:v>
                </c:pt>
                <c:pt idx="11">
                  <c:v>191.99999999999989</c:v>
                </c:pt>
                <c:pt idx="12">
                  <c:v>197.99999999999989</c:v>
                </c:pt>
                <c:pt idx="13">
                  <c:v>211.99999999999989</c:v>
                </c:pt>
                <c:pt idx="14">
                  <c:v>215.99999999999989</c:v>
                </c:pt>
                <c:pt idx="15">
                  <c:v>227.99999999999989</c:v>
                </c:pt>
                <c:pt idx="16">
                  <c:v>233.99999999999989</c:v>
                </c:pt>
                <c:pt idx="17">
                  <c:v>240.99999999999989</c:v>
                </c:pt>
                <c:pt idx="18">
                  <c:v>251.99999999999989</c:v>
                </c:pt>
                <c:pt idx="19">
                  <c:v>257.99999999999989</c:v>
                </c:pt>
                <c:pt idx="20">
                  <c:v>274.99999999999989</c:v>
                </c:pt>
              </c:numCache>
            </c:numRef>
          </c:xVal>
          <c:yVal>
            <c:numRef>
              <c:f>'2V'!$D$104:$D$109</c:f>
              <c:numCache>
                <c:formatCode>General</c:formatCode>
                <c:ptCount val="6"/>
                <c:pt idx="0">
                  <c:v>0</c:v>
                </c:pt>
                <c:pt idx="1">
                  <c:v>-165</c:v>
                </c:pt>
                <c:pt idx="2">
                  <c:v>-1051</c:v>
                </c:pt>
                <c:pt idx="3">
                  <c:v>-2676</c:v>
                </c:pt>
                <c:pt idx="4">
                  <c:v>-3092</c:v>
                </c:pt>
                <c:pt idx="5">
                  <c:v>-3608</c:v>
                </c:pt>
              </c:numCache>
            </c:numRef>
          </c:yVal>
          <c:smooth val="1"/>
        </c:ser>
        <c:ser>
          <c:idx val="14"/>
          <c:order val="6"/>
          <c:tx>
            <c:v>vel9</c:v>
          </c:tx>
          <c:xVal>
            <c:numRef>
              <c:f>'2V'!$B$128:$B$154</c:f>
              <c:numCache>
                <c:formatCode>General</c:formatCode>
                <c:ptCount val="2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41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103</c:v>
                </c:pt>
                <c:pt idx="9">
                  <c:v>114</c:v>
                </c:pt>
                <c:pt idx="10">
                  <c:v>120</c:v>
                </c:pt>
                <c:pt idx="11">
                  <c:v>166</c:v>
                </c:pt>
                <c:pt idx="12">
                  <c:v>168</c:v>
                </c:pt>
                <c:pt idx="13">
                  <c:v>197</c:v>
                </c:pt>
                <c:pt idx="14">
                  <c:v>198</c:v>
                </c:pt>
                <c:pt idx="15">
                  <c:v>204</c:v>
                </c:pt>
                <c:pt idx="16">
                  <c:v>222</c:v>
                </c:pt>
                <c:pt idx="17">
                  <c:v>244</c:v>
                </c:pt>
                <c:pt idx="18">
                  <c:v>259</c:v>
                </c:pt>
                <c:pt idx="19">
                  <c:v>264</c:v>
                </c:pt>
                <c:pt idx="20">
                  <c:v>270</c:v>
                </c:pt>
                <c:pt idx="21">
                  <c:v>282</c:v>
                </c:pt>
                <c:pt idx="22">
                  <c:v>288</c:v>
                </c:pt>
                <c:pt idx="23">
                  <c:v>294</c:v>
                </c:pt>
                <c:pt idx="24">
                  <c:v>300</c:v>
                </c:pt>
                <c:pt idx="25">
                  <c:v>312</c:v>
                </c:pt>
                <c:pt idx="26">
                  <c:v>318</c:v>
                </c:pt>
              </c:numCache>
            </c:numRef>
          </c:xVal>
          <c:yVal>
            <c:numRef>
              <c:f>'2V'!$D$128:$D$133</c:f>
              <c:numCache>
                <c:formatCode>General</c:formatCode>
                <c:ptCount val="6"/>
                <c:pt idx="0">
                  <c:v>0</c:v>
                </c:pt>
                <c:pt idx="1">
                  <c:v>-154</c:v>
                </c:pt>
                <c:pt idx="2">
                  <c:v>-1106</c:v>
                </c:pt>
                <c:pt idx="3">
                  <c:v>-3116</c:v>
                </c:pt>
                <c:pt idx="4">
                  <c:v>-3201</c:v>
                </c:pt>
                <c:pt idx="5">
                  <c:v>-3673</c:v>
                </c:pt>
              </c:numCache>
            </c:numRef>
          </c:yVal>
          <c:smooth val="1"/>
        </c:ser>
        <c:ser>
          <c:idx val="15"/>
          <c:order val="7"/>
          <c:tx>
            <c:v>vel11</c:v>
          </c:tx>
          <c:xVal>
            <c:numRef>
              <c:f>'2V'!$B$158:$B$183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86.999999999999886</c:v>
                </c:pt>
                <c:pt idx="8">
                  <c:v>101.99999999999989</c:v>
                </c:pt>
                <c:pt idx="9">
                  <c:v>113.99999999999989</c:v>
                </c:pt>
                <c:pt idx="10">
                  <c:v>119.99999999999989</c:v>
                </c:pt>
                <c:pt idx="11">
                  <c:v>148.99999999999989</c:v>
                </c:pt>
                <c:pt idx="12">
                  <c:v>155.99999999999989</c:v>
                </c:pt>
                <c:pt idx="13">
                  <c:v>167.99999999999989</c:v>
                </c:pt>
                <c:pt idx="14">
                  <c:v>173.99999999999989</c:v>
                </c:pt>
                <c:pt idx="15">
                  <c:v>185.99999999999989</c:v>
                </c:pt>
                <c:pt idx="16">
                  <c:v>210.99999999999989</c:v>
                </c:pt>
                <c:pt idx="17">
                  <c:v>226.99999999999989</c:v>
                </c:pt>
                <c:pt idx="18">
                  <c:v>239.99999999999989</c:v>
                </c:pt>
                <c:pt idx="19">
                  <c:v>245.99999999999989</c:v>
                </c:pt>
                <c:pt idx="20">
                  <c:v>251.99999999999989</c:v>
                </c:pt>
                <c:pt idx="21">
                  <c:v>263.99999999999989</c:v>
                </c:pt>
                <c:pt idx="22">
                  <c:v>269.99999999999989</c:v>
                </c:pt>
                <c:pt idx="23">
                  <c:v>275.99999999999989</c:v>
                </c:pt>
                <c:pt idx="24">
                  <c:v>287.99999999999989</c:v>
                </c:pt>
                <c:pt idx="25">
                  <c:v>293.99999999999989</c:v>
                </c:pt>
              </c:numCache>
            </c:numRef>
          </c:xVal>
          <c:yVal>
            <c:numRef>
              <c:f>'2V'!$D$160:$D$164</c:f>
              <c:numCache>
                <c:formatCode>General</c:formatCode>
                <c:ptCount val="5"/>
                <c:pt idx="0">
                  <c:v>-1</c:v>
                </c:pt>
                <c:pt idx="1">
                  <c:v>-35</c:v>
                </c:pt>
                <c:pt idx="2">
                  <c:v>-702</c:v>
                </c:pt>
                <c:pt idx="3">
                  <c:v>-1135</c:v>
                </c:pt>
                <c:pt idx="4">
                  <c:v>-3626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11552"/>
        <c:axId val="176713088"/>
      </c:scatterChart>
      <c:valAx>
        <c:axId val="176711552"/>
        <c:scaling>
          <c:orientation val="minMax"/>
          <c:max val="80"/>
        </c:scaling>
        <c:delete val="0"/>
        <c:axPos val="b"/>
        <c:numFmt formatCode="General" sourceLinked="1"/>
        <c:majorTickMark val="out"/>
        <c:minorTickMark val="none"/>
        <c:tickLblPos val="nextTo"/>
        <c:crossAx val="176713088"/>
        <c:crosses val="autoZero"/>
        <c:crossBetween val="midCat"/>
      </c:valAx>
      <c:valAx>
        <c:axId val="176713088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1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Torques fction temps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'2V'!$B$3:$B$19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41</c:v>
                </c:pt>
                <c:pt idx="4">
                  <c:v>42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119</c:v>
                </c:pt>
                <c:pt idx="12">
                  <c:v>120</c:v>
                </c:pt>
                <c:pt idx="13">
                  <c:v>126</c:v>
                </c:pt>
                <c:pt idx="14">
                  <c:v>137.99999999999989</c:v>
                </c:pt>
                <c:pt idx="15">
                  <c:v>143.99999999999989</c:v>
                </c:pt>
                <c:pt idx="16">
                  <c:v>149.99999999999989</c:v>
                </c:pt>
              </c:numCache>
            </c:numRef>
          </c:xVal>
          <c:yVal>
            <c:numRef>
              <c:f>'2V'!$E$4:$E$5</c:f>
              <c:numCache>
                <c:formatCode>General</c:formatCode>
                <c:ptCount val="2"/>
                <c:pt idx="0">
                  <c:v>-73</c:v>
                </c:pt>
                <c:pt idx="1">
                  <c:v>-1004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'2V'!$B$23:$B$34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38</c:v>
                </c:pt>
                <c:pt idx="3">
                  <c:v>54</c:v>
                </c:pt>
                <c:pt idx="4">
                  <c:v>72</c:v>
                </c:pt>
                <c:pt idx="5">
                  <c:v>84</c:v>
                </c:pt>
                <c:pt idx="6">
                  <c:v>116</c:v>
                </c:pt>
                <c:pt idx="7">
                  <c:v>135</c:v>
                </c:pt>
                <c:pt idx="8">
                  <c:v>138</c:v>
                </c:pt>
                <c:pt idx="9">
                  <c:v>150</c:v>
                </c:pt>
                <c:pt idx="10">
                  <c:v>156</c:v>
                </c:pt>
                <c:pt idx="11">
                  <c:v>162</c:v>
                </c:pt>
              </c:numCache>
            </c:numRef>
          </c:xVal>
          <c:yVal>
            <c:numRef>
              <c:f>'2V'!$E$23:$E$25</c:f>
              <c:numCache>
                <c:formatCode>General</c:formatCode>
                <c:ptCount val="3"/>
                <c:pt idx="0">
                  <c:v>0</c:v>
                </c:pt>
                <c:pt idx="1">
                  <c:v>-633</c:v>
                </c:pt>
                <c:pt idx="2">
                  <c:v>-670</c:v>
                </c:pt>
              </c:numCache>
            </c:numRef>
          </c:yVal>
          <c:smooth val="1"/>
        </c:ser>
        <c:ser>
          <c:idx val="2"/>
          <c:order val="2"/>
          <c:tx>
            <c:v>torq3</c:v>
          </c:tx>
          <c:xVal>
            <c:numRef>
              <c:f>'2V'!$B$37:$B$54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23.999999999999886</c:v>
                </c:pt>
                <c:pt idx="3">
                  <c:v>41.999999999999886</c:v>
                </c:pt>
                <c:pt idx="4">
                  <c:v>54.999999999999886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104.99999999999989</c:v>
                </c:pt>
                <c:pt idx="8">
                  <c:v>108.99999999999989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150.99999999999989</c:v>
                </c:pt>
                <c:pt idx="14">
                  <c:v>156.99999999999989</c:v>
                </c:pt>
                <c:pt idx="15">
                  <c:v>161.99999999999989</c:v>
                </c:pt>
                <c:pt idx="16">
                  <c:v>168.99999999999989</c:v>
                </c:pt>
                <c:pt idx="17">
                  <c:v>179.99999999999989</c:v>
                </c:pt>
              </c:numCache>
            </c:numRef>
          </c:xVal>
          <c:yVal>
            <c:numRef>
              <c:f>'2V'!$E$37:$E$39</c:f>
              <c:numCache>
                <c:formatCode>General</c:formatCode>
                <c:ptCount val="3"/>
                <c:pt idx="0">
                  <c:v>-8</c:v>
                </c:pt>
                <c:pt idx="1">
                  <c:v>-1099</c:v>
                </c:pt>
                <c:pt idx="2">
                  <c:v>-1266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'2V'!$B$58:$B$75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75</c:v>
                </c:pt>
                <c:pt idx="7">
                  <c:v>78</c:v>
                </c:pt>
                <c:pt idx="8">
                  <c:v>96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153</c:v>
                </c:pt>
                <c:pt idx="14">
                  <c:v>156</c:v>
                </c:pt>
                <c:pt idx="15">
                  <c:v>199</c:v>
                </c:pt>
                <c:pt idx="16">
                  <c:v>210</c:v>
                </c:pt>
                <c:pt idx="17">
                  <c:v>216</c:v>
                </c:pt>
              </c:numCache>
            </c:numRef>
          </c:xVal>
          <c:yVal>
            <c:numRef>
              <c:f>'2V'!$E$59:$E$62</c:f>
              <c:numCache>
                <c:formatCode>General</c:formatCode>
                <c:ptCount val="4"/>
                <c:pt idx="0">
                  <c:v>43</c:v>
                </c:pt>
                <c:pt idx="1">
                  <c:v>-1099</c:v>
                </c:pt>
                <c:pt idx="2">
                  <c:v>-1244</c:v>
                </c:pt>
                <c:pt idx="3">
                  <c:v>-1273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'2V'!$B$79:$B$100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84</c:v>
                </c:pt>
                <c:pt idx="10">
                  <c:v>96</c:v>
                </c:pt>
                <c:pt idx="11">
                  <c:v>127</c:v>
                </c:pt>
                <c:pt idx="12">
                  <c:v>143</c:v>
                </c:pt>
                <c:pt idx="13">
                  <c:v>144</c:v>
                </c:pt>
                <c:pt idx="14">
                  <c:v>174</c:v>
                </c:pt>
                <c:pt idx="15">
                  <c:v>181</c:v>
                </c:pt>
                <c:pt idx="16">
                  <c:v>192</c:v>
                </c:pt>
                <c:pt idx="17">
                  <c:v>198</c:v>
                </c:pt>
                <c:pt idx="18">
                  <c:v>204</c:v>
                </c:pt>
                <c:pt idx="19">
                  <c:v>216</c:v>
                </c:pt>
                <c:pt idx="20">
                  <c:v>228</c:v>
                </c:pt>
                <c:pt idx="21">
                  <c:v>234</c:v>
                </c:pt>
              </c:numCache>
            </c:numRef>
          </c:xVal>
          <c:yVal>
            <c:numRef>
              <c:f>'2V'!$E$80:$E$84</c:f>
              <c:numCache>
                <c:formatCode>General</c:formatCode>
                <c:ptCount val="5"/>
                <c:pt idx="0">
                  <c:v>-59</c:v>
                </c:pt>
                <c:pt idx="1">
                  <c:v>-997</c:v>
                </c:pt>
                <c:pt idx="2">
                  <c:v>-1222</c:v>
                </c:pt>
                <c:pt idx="3">
                  <c:v>-1266</c:v>
                </c:pt>
                <c:pt idx="4">
                  <c:v>-1368</c:v>
                </c:pt>
              </c:numCache>
            </c:numRef>
          </c:yVal>
          <c:smooth val="1"/>
        </c:ser>
        <c:ser>
          <c:idx val="5"/>
          <c:order val="5"/>
          <c:tx>
            <c:v>torq7</c:v>
          </c:tx>
          <c:xVal>
            <c:numRef>
              <c:f>'2V'!$B$104:$B$124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36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78</c:v>
                </c:pt>
                <c:pt idx="8">
                  <c:v>113.99999999999989</c:v>
                </c:pt>
                <c:pt idx="9">
                  <c:v>129.99999999999989</c:v>
                </c:pt>
                <c:pt idx="10">
                  <c:v>144.99999999999989</c:v>
                </c:pt>
                <c:pt idx="11">
                  <c:v>191.99999999999989</c:v>
                </c:pt>
                <c:pt idx="12">
                  <c:v>197.99999999999989</c:v>
                </c:pt>
                <c:pt idx="13">
                  <c:v>211.99999999999989</c:v>
                </c:pt>
                <c:pt idx="14">
                  <c:v>215.99999999999989</c:v>
                </c:pt>
                <c:pt idx="15">
                  <c:v>227.99999999999989</c:v>
                </c:pt>
                <c:pt idx="16">
                  <c:v>233.99999999999989</c:v>
                </c:pt>
                <c:pt idx="17">
                  <c:v>240.99999999999989</c:v>
                </c:pt>
                <c:pt idx="18">
                  <c:v>251.99999999999989</c:v>
                </c:pt>
                <c:pt idx="19">
                  <c:v>257.99999999999989</c:v>
                </c:pt>
                <c:pt idx="20">
                  <c:v>274.99999999999989</c:v>
                </c:pt>
              </c:numCache>
            </c:numRef>
          </c:xVal>
          <c:yVal>
            <c:numRef>
              <c:f>'2V'!$E$104:$E$107</c:f>
              <c:numCache>
                <c:formatCode>General</c:formatCode>
                <c:ptCount val="4"/>
                <c:pt idx="0">
                  <c:v>0</c:v>
                </c:pt>
                <c:pt idx="1">
                  <c:v>-837</c:v>
                </c:pt>
                <c:pt idx="2">
                  <c:v>-1135</c:v>
                </c:pt>
                <c:pt idx="3">
                  <c:v>-1288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'2V'!$B$128:$B$154</c:f>
              <c:numCache>
                <c:formatCode>General</c:formatCode>
                <c:ptCount val="2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41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103</c:v>
                </c:pt>
                <c:pt idx="9">
                  <c:v>114</c:v>
                </c:pt>
                <c:pt idx="10">
                  <c:v>120</c:v>
                </c:pt>
                <c:pt idx="11">
                  <c:v>166</c:v>
                </c:pt>
                <c:pt idx="12">
                  <c:v>168</c:v>
                </c:pt>
                <c:pt idx="13">
                  <c:v>197</c:v>
                </c:pt>
                <c:pt idx="14">
                  <c:v>198</c:v>
                </c:pt>
                <c:pt idx="15">
                  <c:v>204</c:v>
                </c:pt>
                <c:pt idx="16">
                  <c:v>222</c:v>
                </c:pt>
                <c:pt idx="17">
                  <c:v>244</c:v>
                </c:pt>
                <c:pt idx="18">
                  <c:v>259</c:v>
                </c:pt>
                <c:pt idx="19">
                  <c:v>264</c:v>
                </c:pt>
                <c:pt idx="20">
                  <c:v>270</c:v>
                </c:pt>
                <c:pt idx="21">
                  <c:v>282</c:v>
                </c:pt>
                <c:pt idx="22">
                  <c:v>288</c:v>
                </c:pt>
                <c:pt idx="23">
                  <c:v>294</c:v>
                </c:pt>
                <c:pt idx="24">
                  <c:v>300</c:v>
                </c:pt>
                <c:pt idx="25">
                  <c:v>312</c:v>
                </c:pt>
                <c:pt idx="26">
                  <c:v>318</c:v>
                </c:pt>
              </c:numCache>
            </c:numRef>
          </c:xVal>
          <c:yVal>
            <c:numRef>
              <c:f>'2V'!$E$128:$E$131</c:f>
              <c:numCache>
                <c:formatCode>General</c:formatCode>
                <c:ptCount val="4"/>
                <c:pt idx="0">
                  <c:v>0</c:v>
                </c:pt>
                <c:pt idx="1">
                  <c:v>-1077</c:v>
                </c:pt>
                <c:pt idx="2">
                  <c:v>-1259</c:v>
                </c:pt>
                <c:pt idx="3">
                  <c:v>-1259</c:v>
                </c:pt>
              </c:numCache>
            </c:numRef>
          </c:yVal>
          <c:smooth val="1"/>
        </c:ser>
        <c:ser>
          <c:idx val="7"/>
          <c:order val="7"/>
          <c:tx>
            <c:v>torq11</c:v>
          </c:tx>
          <c:xVal>
            <c:numRef>
              <c:f>'2V'!$B$158:$B$183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86.999999999999886</c:v>
                </c:pt>
                <c:pt idx="8">
                  <c:v>101.99999999999989</c:v>
                </c:pt>
                <c:pt idx="9">
                  <c:v>113.99999999999989</c:v>
                </c:pt>
                <c:pt idx="10">
                  <c:v>119.99999999999989</c:v>
                </c:pt>
                <c:pt idx="11">
                  <c:v>148.99999999999989</c:v>
                </c:pt>
                <c:pt idx="12">
                  <c:v>155.99999999999989</c:v>
                </c:pt>
                <c:pt idx="13">
                  <c:v>167.99999999999989</c:v>
                </c:pt>
                <c:pt idx="14">
                  <c:v>173.99999999999989</c:v>
                </c:pt>
                <c:pt idx="15">
                  <c:v>185.99999999999989</c:v>
                </c:pt>
                <c:pt idx="16">
                  <c:v>210.99999999999989</c:v>
                </c:pt>
                <c:pt idx="17">
                  <c:v>226.99999999999989</c:v>
                </c:pt>
                <c:pt idx="18">
                  <c:v>239.99999999999989</c:v>
                </c:pt>
                <c:pt idx="19">
                  <c:v>245.99999999999989</c:v>
                </c:pt>
                <c:pt idx="20">
                  <c:v>251.99999999999989</c:v>
                </c:pt>
                <c:pt idx="21">
                  <c:v>263.99999999999989</c:v>
                </c:pt>
                <c:pt idx="22">
                  <c:v>269.99999999999989</c:v>
                </c:pt>
                <c:pt idx="23">
                  <c:v>275.99999999999989</c:v>
                </c:pt>
                <c:pt idx="24">
                  <c:v>287.99999999999989</c:v>
                </c:pt>
                <c:pt idx="25">
                  <c:v>293.99999999999989</c:v>
                </c:pt>
              </c:numCache>
            </c:numRef>
          </c:xVal>
          <c:yVal>
            <c:numRef>
              <c:f>'2V'!$E$160:$E$164</c:f>
              <c:numCache>
                <c:formatCode>General</c:formatCode>
                <c:ptCount val="5"/>
                <c:pt idx="0">
                  <c:v>-8</c:v>
                </c:pt>
                <c:pt idx="1">
                  <c:v>-633</c:v>
                </c:pt>
                <c:pt idx="2">
                  <c:v>-1099</c:v>
                </c:pt>
                <c:pt idx="3">
                  <c:v>-1186</c:v>
                </c:pt>
                <c:pt idx="4">
                  <c:v>-1244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79712"/>
        <c:axId val="176581248"/>
      </c:scatterChart>
      <c:valAx>
        <c:axId val="17657971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76581248"/>
        <c:crosses val="autoZero"/>
        <c:crossBetween val="midCat"/>
      </c:valAx>
      <c:valAx>
        <c:axId val="17658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579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</a:t>
            </a:r>
            <a:r>
              <a:rPr lang="en-US" baseline="0"/>
              <a:t> fction Anin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'2V'!$F$2</c:f>
              <c:strCache>
                <c:ptCount val="1"/>
                <c:pt idx="0">
                  <c:v>anin</c:v>
                </c:pt>
              </c:strCache>
            </c:strRef>
          </c:tx>
          <c:xVal>
            <c:numRef>
              <c:f>'2V'!$F$3:$F$19</c:f>
              <c:numCache>
                <c:formatCode>General</c:formatCode>
                <c:ptCount val="17"/>
                <c:pt idx="0">
                  <c:v>1438</c:v>
                </c:pt>
                <c:pt idx="1">
                  <c:v>1442</c:v>
                </c:pt>
                <c:pt idx="2">
                  <c:v>3877</c:v>
                </c:pt>
                <c:pt idx="3">
                  <c:v>1691</c:v>
                </c:pt>
                <c:pt idx="4">
                  <c:v>1666</c:v>
                </c:pt>
                <c:pt idx="5">
                  <c:v>1502</c:v>
                </c:pt>
                <c:pt idx="6">
                  <c:v>1465</c:v>
                </c:pt>
                <c:pt idx="7">
                  <c:v>1454</c:v>
                </c:pt>
                <c:pt idx="8">
                  <c:v>1433</c:v>
                </c:pt>
                <c:pt idx="9">
                  <c:v>1433</c:v>
                </c:pt>
                <c:pt idx="10">
                  <c:v>1431</c:v>
                </c:pt>
                <c:pt idx="11">
                  <c:v>1431</c:v>
                </c:pt>
                <c:pt idx="12">
                  <c:v>1432</c:v>
                </c:pt>
                <c:pt idx="13">
                  <c:v>1438</c:v>
                </c:pt>
                <c:pt idx="14">
                  <c:v>1432</c:v>
                </c:pt>
                <c:pt idx="15">
                  <c:v>1437</c:v>
                </c:pt>
                <c:pt idx="16">
                  <c:v>1434</c:v>
                </c:pt>
              </c:numCache>
            </c:numRef>
          </c:xVal>
          <c:yVal>
            <c:numRef>
              <c:f>'2V'!$C$3:$C$19</c:f>
              <c:numCache>
                <c:formatCode>General</c:formatCode>
                <c:ptCount val="17"/>
                <c:pt idx="0">
                  <c:v>87398</c:v>
                </c:pt>
                <c:pt idx="1">
                  <c:v>87398</c:v>
                </c:pt>
                <c:pt idx="2">
                  <c:v>86985</c:v>
                </c:pt>
                <c:pt idx="3">
                  <c:v>68018</c:v>
                </c:pt>
                <c:pt idx="4">
                  <c:v>66612</c:v>
                </c:pt>
                <c:pt idx="5">
                  <c:v>48335</c:v>
                </c:pt>
                <c:pt idx="6">
                  <c:v>37876</c:v>
                </c:pt>
                <c:pt idx="7">
                  <c:v>26745</c:v>
                </c:pt>
                <c:pt idx="8">
                  <c:v>1019</c:v>
                </c:pt>
                <c:pt idx="9">
                  <c:v>-8929</c:v>
                </c:pt>
                <c:pt idx="10">
                  <c:v>-6965</c:v>
                </c:pt>
                <c:pt idx="11">
                  <c:v>17296</c:v>
                </c:pt>
                <c:pt idx="12">
                  <c:v>18316</c:v>
                </c:pt>
                <c:pt idx="13">
                  <c:v>23857</c:v>
                </c:pt>
                <c:pt idx="14">
                  <c:v>35736</c:v>
                </c:pt>
                <c:pt idx="15">
                  <c:v>41761</c:v>
                </c:pt>
                <c:pt idx="16">
                  <c:v>48300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7344"/>
        <c:axId val="176618880"/>
      </c:scatterChart>
      <c:valAx>
        <c:axId val="1766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618880"/>
        <c:crosses val="autoZero"/>
        <c:crossBetween val="midCat"/>
      </c:valAx>
      <c:valAx>
        <c:axId val="1766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1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</a:t>
            </a:r>
            <a:r>
              <a:rPr lang="en-US" baseline="0"/>
              <a:t> fction Anin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'2V'!$F$2</c:f>
              <c:strCache>
                <c:ptCount val="1"/>
                <c:pt idx="0">
                  <c:v>anin</c:v>
                </c:pt>
              </c:strCache>
            </c:strRef>
          </c:tx>
          <c:xVal>
            <c:numRef>
              <c:f>'2V'!$F$3:$F$19</c:f>
              <c:numCache>
                <c:formatCode>General</c:formatCode>
                <c:ptCount val="17"/>
                <c:pt idx="0">
                  <c:v>1438</c:v>
                </c:pt>
                <c:pt idx="1">
                  <c:v>1442</c:v>
                </c:pt>
                <c:pt idx="2">
                  <c:v>3877</c:v>
                </c:pt>
                <c:pt idx="3">
                  <c:v>1691</c:v>
                </c:pt>
                <c:pt idx="4">
                  <c:v>1666</c:v>
                </c:pt>
                <c:pt idx="5">
                  <c:v>1502</c:v>
                </c:pt>
                <c:pt idx="6">
                  <c:v>1465</c:v>
                </c:pt>
                <c:pt idx="7">
                  <c:v>1454</c:v>
                </c:pt>
                <c:pt idx="8">
                  <c:v>1433</c:v>
                </c:pt>
                <c:pt idx="9">
                  <c:v>1433</c:v>
                </c:pt>
                <c:pt idx="10">
                  <c:v>1431</c:v>
                </c:pt>
                <c:pt idx="11">
                  <c:v>1431</c:v>
                </c:pt>
                <c:pt idx="12">
                  <c:v>1432</c:v>
                </c:pt>
                <c:pt idx="13">
                  <c:v>1438</c:v>
                </c:pt>
                <c:pt idx="14">
                  <c:v>1432</c:v>
                </c:pt>
                <c:pt idx="15">
                  <c:v>1437</c:v>
                </c:pt>
                <c:pt idx="16">
                  <c:v>1434</c:v>
                </c:pt>
              </c:numCache>
            </c:numRef>
          </c:xVal>
          <c:yVal>
            <c:numRef>
              <c:f>'2V'!$D$3:$D$19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-117</c:v>
                </c:pt>
                <c:pt idx="3">
                  <c:v>-1244</c:v>
                </c:pt>
                <c:pt idx="4">
                  <c:v>-1259</c:v>
                </c:pt>
                <c:pt idx="5">
                  <c:v>-1604</c:v>
                </c:pt>
                <c:pt idx="6">
                  <c:v>-1749</c:v>
                </c:pt>
                <c:pt idx="7">
                  <c:v>-1921</c:v>
                </c:pt>
                <c:pt idx="8">
                  <c:v>-2209</c:v>
                </c:pt>
                <c:pt idx="9">
                  <c:v>-1240</c:v>
                </c:pt>
                <c:pt idx="10">
                  <c:v>490</c:v>
                </c:pt>
                <c:pt idx="11">
                  <c:v>915</c:v>
                </c:pt>
                <c:pt idx="12">
                  <c:v>921</c:v>
                </c:pt>
                <c:pt idx="13">
                  <c:v>932</c:v>
                </c:pt>
                <c:pt idx="14">
                  <c:v>1012</c:v>
                </c:pt>
                <c:pt idx="15">
                  <c:v>1020</c:v>
                </c:pt>
                <c:pt idx="16">
                  <c:v>1078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35264"/>
        <c:axId val="176645248"/>
      </c:scatterChart>
      <c:valAx>
        <c:axId val="17663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645248"/>
        <c:crosses val="autoZero"/>
        <c:crossBetween val="midCat"/>
      </c:valAx>
      <c:valAx>
        <c:axId val="17664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35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Torques fction Anin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'2V'!$F$2</c:f>
              <c:strCache>
                <c:ptCount val="1"/>
                <c:pt idx="0">
                  <c:v>anin</c:v>
                </c:pt>
              </c:strCache>
            </c:strRef>
          </c:tx>
          <c:xVal>
            <c:numRef>
              <c:f>'2V'!$F$3:$F$19</c:f>
              <c:numCache>
                <c:formatCode>General</c:formatCode>
                <c:ptCount val="17"/>
                <c:pt idx="0">
                  <c:v>1438</c:v>
                </c:pt>
                <c:pt idx="1">
                  <c:v>1442</c:v>
                </c:pt>
                <c:pt idx="2">
                  <c:v>3877</c:v>
                </c:pt>
                <c:pt idx="3">
                  <c:v>1691</c:v>
                </c:pt>
                <c:pt idx="4">
                  <c:v>1666</c:v>
                </c:pt>
                <c:pt idx="5">
                  <c:v>1502</c:v>
                </c:pt>
                <c:pt idx="6">
                  <c:v>1465</c:v>
                </c:pt>
                <c:pt idx="7">
                  <c:v>1454</c:v>
                </c:pt>
                <c:pt idx="8">
                  <c:v>1433</c:v>
                </c:pt>
                <c:pt idx="9">
                  <c:v>1433</c:v>
                </c:pt>
                <c:pt idx="10">
                  <c:v>1431</c:v>
                </c:pt>
                <c:pt idx="11">
                  <c:v>1431</c:v>
                </c:pt>
                <c:pt idx="12">
                  <c:v>1432</c:v>
                </c:pt>
                <c:pt idx="13">
                  <c:v>1438</c:v>
                </c:pt>
                <c:pt idx="14">
                  <c:v>1432</c:v>
                </c:pt>
                <c:pt idx="15">
                  <c:v>1437</c:v>
                </c:pt>
                <c:pt idx="16">
                  <c:v>1434</c:v>
                </c:pt>
              </c:numCache>
            </c:numRef>
          </c:xVal>
          <c:yVal>
            <c:numRef>
              <c:f>'2V'!$E$3:$E$19</c:f>
              <c:numCache>
                <c:formatCode>General</c:formatCode>
                <c:ptCount val="17"/>
                <c:pt idx="0">
                  <c:v>-30</c:v>
                </c:pt>
                <c:pt idx="1">
                  <c:v>-73</c:v>
                </c:pt>
                <c:pt idx="2">
                  <c:v>-1004</c:v>
                </c:pt>
                <c:pt idx="3">
                  <c:v>-597</c:v>
                </c:pt>
                <c:pt idx="4">
                  <c:v>-451</c:v>
                </c:pt>
                <c:pt idx="5">
                  <c:v>-560</c:v>
                </c:pt>
                <c:pt idx="6">
                  <c:v>-488</c:v>
                </c:pt>
                <c:pt idx="7">
                  <c:v>-495</c:v>
                </c:pt>
                <c:pt idx="8">
                  <c:v>-510</c:v>
                </c:pt>
                <c:pt idx="9">
                  <c:v>-597</c:v>
                </c:pt>
                <c:pt idx="10">
                  <c:v>-51</c:v>
                </c:pt>
                <c:pt idx="11">
                  <c:v>-15</c:v>
                </c:pt>
                <c:pt idx="12">
                  <c:v>-59</c:v>
                </c:pt>
                <c:pt idx="13">
                  <c:v>36</c:v>
                </c:pt>
                <c:pt idx="14">
                  <c:v>7</c:v>
                </c:pt>
                <c:pt idx="15">
                  <c:v>29</c:v>
                </c:pt>
                <c:pt idx="16">
                  <c:v>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73920"/>
        <c:axId val="176675456"/>
      </c:scatterChart>
      <c:valAx>
        <c:axId val="17667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675456"/>
        <c:crosses val="autoZero"/>
        <c:crossBetween val="midCat"/>
      </c:valAx>
      <c:valAx>
        <c:axId val="17667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7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dp/dt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d1</c:v>
          </c:tx>
          <c:xVal>
            <c:numRef>
              <c:f>'2V'!$B$3:$B$19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41</c:v>
                </c:pt>
                <c:pt idx="4">
                  <c:v>42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119</c:v>
                </c:pt>
                <c:pt idx="12">
                  <c:v>120</c:v>
                </c:pt>
                <c:pt idx="13">
                  <c:v>126</c:v>
                </c:pt>
                <c:pt idx="14">
                  <c:v>137.99999999999989</c:v>
                </c:pt>
                <c:pt idx="15">
                  <c:v>143.99999999999989</c:v>
                </c:pt>
                <c:pt idx="16">
                  <c:v>149.99999999999989</c:v>
                </c:pt>
              </c:numCache>
            </c:numRef>
          </c:xVal>
          <c:yVal>
            <c:numRef>
              <c:f>'2V'!$P$4:$P$6</c:f>
              <c:numCache>
                <c:formatCode>General</c:formatCode>
                <c:ptCount val="3"/>
                <c:pt idx="0">
                  <c:v>-6.5</c:v>
                </c:pt>
                <c:pt idx="1">
                  <c:v>-35.6</c:v>
                </c:pt>
                <c:pt idx="2">
                  <c:v>-47.583333333333336</c:v>
                </c:pt>
              </c:numCache>
            </c:numRef>
          </c:yVal>
          <c:smooth val="1"/>
        </c:ser>
        <c:ser>
          <c:idx val="1"/>
          <c:order val="1"/>
          <c:tx>
            <c:v>d2</c:v>
          </c:tx>
          <c:xVal>
            <c:numRef>
              <c:f>'2V'!$B$23:$B$34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38</c:v>
                </c:pt>
                <c:pt idx="3">
                  <c:v>54</c:v>
                </c:pt>
                <c:pt idx="4">
                  <c:v>72</c:v>
                </c:pt>
                <c:pt idx="5">
                  <c:v>84</c:v>
                </c:pt>
                <c:pt idx="6">
                  <c:v>116</c:v>
                </c:pt>
                <c:pt idx="7">
                  <c:v>135</c:v>
                </c:pt>
                <c:pt idx="8">
                  <c:v>138</c:v>
                </c:pt>
                <c:pt idx="9">
                  <c:v>150</c:v>
                </c:pt>
                <c:pt idx="10">
                  <c:v>156</c:v>
                </c:pt>
                <c:pt idx="11">
                  <c:v>162</c:v>
                </c:pt>
              </c:numCache>
            </c:numRef>
          </c:xVal>
          <c:yVal>
            <c:numRef>
              <c:f>'2V'!$P$23:$P$24</c:f>
              <c:numCache>
                <c:formatCode>General</c:formatCode>
                <c:ptCount val="2"/>
                <c:pt idx="0">
                  <c:v>-5.166666666666667</c:v>
                </c:pt>
                <c:pt idx="1">
                  <c:v>-53.578947368421055</c:v>
                </c:pt>
              </c:numCache>
            </c:numRef>
          </c:yVal>
          <c:smooth val="1"/>
        </c:ser>
        <c:ser>
          <c:idx val="2"/>
          <c:order val="2"/>
          <c:tx>
            <c:v>d3</c:v>
          </c:tx>
          <c:xVal>
            <c:numRef>
              <c:f>'2V'!$B$37:$B$54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23.999999999999886</c:v>
                </c:pt>
                <c:pt idx="3">
                  <c:v>41.999999999999886</c:v>
                </c:pt>
                <c:pt idx="4">
                  <c:v>54.999999999999886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104.99999999999989</c:v>
                </c:pt>
                <c:pt idx="8">
                  <c:v>108.99999999999989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150.99999999999989</c:v>
                </c:pt>
                <c:pt idx="14">
                  <c:v>156.99999999999989</c:v>
                </c:pt>
                <c:pt idx="15">
                  <c:v>161.99999999999989</c:v>
                </c:pt>
                <c:pt idx="16">
                  <c:v>168.99999999999989</c:v>
                </c:pt>
                <c:pt idx="17">
                  <c:v>179.99999999999989</c:v>
                </c:pt>
              </c:numCache>
            </c:numRef>
          </c:xVal>
          <c:yVal>
            <c:numRef>
              <c:f>'2V'!$P$37:$P$39</c:f>
              <c:numCache>
                <c:formatCode>General</c:formatCode>
                <c:ptCount val="3"/>
                <c:pt idx="0">
                  <c:v>-45.833333333333336</c:v>
                </c:pt>
                <c:pt idx="1">
                  <c:v>-65.750000000000313</c:v>
                </c:pt>
                <c:pt idx="2">
                  <c:v>-71.63333333333361</c:v>
                </c:pt>
              </c:numCache>
            </c:numRef>
          </c:yVal>
          <c:smooth val="1"/>
        </c:ser>
        <c:ser>
          <c:idx val="3"/>
          <c:order val="3"/>
          <c:tx>
            <c:v>d4</c:v>
          </c:tx>
          <c:xVal>
            <c:numRef>
              <c:f>'2V'!$B$58:$B$75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75</c:v>
                </c:pt>
                <c:pt idx="7">
                  <c:v>78</c:v>
                </c:pt>
                <c:pt idx="8">
                  <c:v>96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153</c:v>
                </c:pt>
                <c:pt idx="14">
                  <c:v>156</c:v>
                </c:pt>
                <c:pt idx="15">
                  <c:v>199</c:v>
                </c:pt>
                <c:pt idx="16">
                  <c:v>210</c:v>
                </c:pt>
                <c:pt idx="17">
                  <c:v>216</c:v>
                </c:pt>
              </c:numCache>
            </c:numRef>
          </c:xVal>
          <c:yVal>
            <c:numRef>
              <c:f>'2V'!$P$58:$P$61</c:f>
              <c:numCache>
                <c:formatCode>General</c:formatCode>
                <c:ptCount val="4"/>
                <c:pt idx="0">
                  <c:v>0.16666666666666666</c:v>
                </c:pt>
                <c:pt idx="1">
                  <c:v>-20.09090909090909</c:v>
                </c:pt>
                <c:pt idx="2">
                  <c:v>-74.041666666666671</c:v>
                </c:pt>
                <c:pt idx="3">
                  <c:v>-83.52</c:v>
                </c:pt>
              </c:numCache>
            </c:numRef>
          </c:yVal>
          <c:smooth val="1"/>
        </c:ser>
        <c:ser>
          <c:idx val="4"/>
          <c:order val="4"/>
          <c:tx>
            <c:v>d5</c:v>
          </c:tx>
          <c:xVal>
            <c:numRef>
              <c:f>'2V'!$B$79:$B$100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84</c:v>
                </c:pt>
                <c:pt idx="10">
                  <c:v>96</c:v>
                </c:pt>
                <c:pt idx="11">
                  <c:v>127</c:v>
                </c:pt>
                <c:pt idx="12">
                  <c:v>143</c:v>
                </c:pt>
                <c:pt idx="13">
                  <c:v>144</c:v>
                </c:pt>
                <c:pt idx="14">
                  <c:v>174</c:v>
                </c:pt>
                <c:pt idx="15">
                  <c:v>181</c:v>
                </c:pt>
                <c:pt idx="16">
                  <c:v>192</c:v>
                </c:pt>
                <c:pt idx="17">
                  <c:v>198</c:v>
                </c:pt>
                <c:pt idx="18">
                  <c:v>204</c:v>
                </c:pt>
                <c:pt idx="19">
                  <c:v>216</c:v>
                </c:pt>
                <c:pt idx="20">
                  <c:v>228</c:v>
                </c:pt>
                <c:pt idx="21">
                  <c:v>234</c:v>
                </c:pt>
              </c:numCache>
            </c:numRef>
          </c:xVal>
          <c:yVal>
            <c:numRef>
              <c:f>'2V'!$P$80:$P$83</c:f>
              <c:numCache>
                <c:formatCode>General</c:formatCode>
                <c:ptCount val="4"/>
                <c:pt idx="0">
                  <c:v>-5.25</c:v>
                </c:pt>
                <c:pt idx="1">
                  <c:v>-58.5</c:v>
                </c:pt>
                <c:pt idx="2">
                  <c:v>-79</c:v>
                </c:pt>
                <c:pt idx="3">
                  <c:v>-86.75</c:v>
                </c:pt>
              </c:numCache>
            </c:numRef>
          </c:yVal>
          <c:smooth val="1"/>
        </c:ser>
        <c:ser>
          <c:idx val="5"/>
          <c:order val="5"/>
          <c:tx>
            <c:v>d7</c:v>
          </c:tx>
          <c:xVal>
            <c:numRef>
              <c:f>'2V'!$B$104:$B$124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36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78</c:v>
                </c:pt>
                <c:pt idx="8">
                  <c:v>113.99999999999989</c:v>
                </c:pt>
                <c:pt idx="9">
                  <c:v>129.99999999999989</c:v>
                </c:pt>
                <c:pt idx="10">
                  <c:v>144.99999999999989</c:v>
                </c:pt>
                <c:pt idx="11">
                  <c:v>191.99999999999989</c:v>
                </c:pt>
                <c:pt idx="12">
                  <c:v>197.99999999999989</c:v>
                </c:pt>
                <c:pt idx="13">
                  <c:v>211.99999999999989</c:v>
                </c:pt>
                <c:pt idx="14">
                  <c:v>215.99999999999989</c:v>
                </c:pt>
                <c:pt idx="15">
                  <c:v>227.99999999999989</c:v>
                </c:pt>
                <c:pt idx="16">
                  <c:v>233.99999999999989</c:v>
                </c:pt>
                <c:pt idx="17">
                  <c:v>240.99999999999989</c:v>
                </c:pt>
                <c:pt idx="18">
                  <c:v>251.99999999999989</c:v>
                </c:pt>
                <c:pt idx="19">
                  <c:v>257.99999999999989</c:v>
                </c:pt>
                <c:pt idx="20">
                  <c:v>274.99999999999989</c:v>
                </c:pt>
              </c:numCache>
            </c:numRef>
          </c:xVal>
          <c:yVal>
            <c:numRef>
              <c:f>'2V'!$P$104:$P$107</c:f>
              <c:numCache>
                <c:formatCode>General</c:formatCode>
                <c:ptCount val="4"/>
                <c:pt idx="0">
                  <c:v>-27.5</c:v>
                </c:pt>
                <c:pt idx="1">
                  <c:v>-58.388888888888886</c:v>
                </c:pt>
                <c:pt idx="2">
                  <c:v>-83.7</c:v>
                </c:pt>
                <c:pt idx="3">
                  <c:v>-85.041666666666671</c:v>
                </c:pt>
              </c:numCache>
            </c:numRef>
          </c:yVal>
          <c:smooth val="1"/>
        </c:ser>
        <c:ser>
          <c:idx val="6"/>
          <c:order val="6"/>
          <c:tx>
            <c:v>d9</c:v>
          </c:tx>
          <c:xVal>
            <c:numRef>
              <c:f>'2V'!$B$128:$B$154</c:f>
              <c:numCache>
                <c:formatCode>General</c:formatCode>
                <c:ptCount val="2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41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103</c:v>
                </c:pt>
                <c:pt idx="9">
                  <c:v>114</c:v>
                </c:pt>
                <c:pt idx="10">
                  <c:v>120</c:v>
                </c:pt>
                <c:pt idx="11">
                  <c:v>166</c:v>
                </c:pt>
                <c:pt idx="12">
                  <c:v>168</c:v>
                </c:pt>
                <c:pt idx="13">
                  <c:v>197</c:v>
                </c:pt>
                <c:pt idx="14">
                  <c:v>198</c:v>
                </c:pt>
                <c:pt idx="15">
                  <c:v>204</c:v>
                </c:pt>
                <c:pt idx="16">
                  <c:v>222</c:v>
                </c:pt>
                <c:pt idx="17">
                  <c:v>244</c:v>
                </c:pt>
                <c:pt idx="18">
                  <c:v>259</c:v>
                </c:pt>
                <c:pt idx="19">
                  <c:v>264</c:v>
                </c:pt>
                <c:pt idx="20">
                  <c:v>270</c:v>
                </c:pt>
                <c:pt idx="21">
                  <c:v>282</c:v>
                </c:pt>
                <c:pt idx="22">
                  <c:v>288</c:v>
                </c:pt>
                <c:pt idx="23">
                  <c:v>294</c:v>
                </c:pt>
                <c:pt idx="24">
                  <c:v>300</c:v>
                </c:pt>
                <c:pt idx="25">
                  <c:v>312</c:v>
                </c:pt>
                <c:pt idx="26">
                  <c:v>318</c:v>
                </c:pt>
              </c:numCache>
            </c:numRef>
          </c:xVal>
          <c:yVal>
            <c:numRef>
              <c:f>'2V'!$P$128:$P$131</c:f>
              <c:numCache>
                <c:formatCode>General</c:formatCode>
                <c:ptCount val="4"/>
                <c:pt idx="0">
                  <c:v>-25.666666666666668</c:v>
                </c:pt>
                <c:pt idx="1">
                  <c:v>-61.444444444444443</c:v>
                </c:pt>
                <c:pt idx="2">
                  <c:v>-84.628571428571433</c:v>
                </c:pt>
                <c:pt idx="3">
                  <c:v>-87.291666666666671</c:v>
                </c:pt>
              </c:numCache>
            </c:numRef>
          </c:yVal>
          <c:smooth val="1"/>
        </c:ser>
        <c:ser>
          <c:idx val="7"/>
          <c:order val="7"/>
          <c:tx>
            <c:v>d11</c:v>
          </c:tx>
          <c:xVal>
            <c:numRef>
              <c:f>'2V'!$B$158:$B$183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86.999999999999886</c:v>
                </c:pt>
                <c:pt idx="8">
                  <c:v>101.99999999999989</c:v>
                </c:pt>
                <c:pt idx="9">
                  <c:v>113.99999999999989</c:v>
                </c:pt>
                <c:pt idx="10">
                  <c:v>119.99999999999989</c:v>
                </c:pt>
                <c:pt idx="11">
                  <c:v>148.99999999999989</c:v>
                </c:pt>
                <c:pt idx="12">
                  <c:v>155.99999999999989</c:v>
                </c:pt>
                <c:pt idx="13">
                  <c:v>167.99999999999989</c:v>
                </c:pt>
                <c:pt idx="14">
                  <c:v>173.99999999999989</c:v>
                </c:pt>
                <c:pt idx="15">
                  <c:v>185.99999999999989</c:v>
                </c:pt>
                <c:pt idx="16">
                  <c:v>210.99999999999989</c:v>
                </c:pt>
                <c:pt idx="17">
                  <c:v>226.99999999999989</c:v>
                </c:pt>
                <c:pt idx="18">
                  <c:v>239.99999999999989</c:v>
                </c:pt>
                <c:pt idx="19">
                  <c:v>245.99999999999989</c:v>
                </c:pt>
                <c:pt idx="20">
                  <c:v>251.99999999999989</c:v>
                </c:pt>
                <c:pt idx="21">
                  <c:v>263.99999999999989</c:v>
                </c:pt>
                <c:pt idx="22">
                  <c:v>269.99999999999989</c:v>
                </c:pt>
                <c:pt idx="23">
                  <c:v>275.99999999999989</c:v>
                </c:pt>
                <c:pt idx="24">
                  <c:v>287.99999999999989</c:v>
                </c:pt>
                <c:pt idx="25">
                  <c:v>293.99999999999989</c:v>
                </c:pt>
              </c:numCache>
            </c:numRef>
          </c:xVal>
          <c:yVal>
            <c:numRef>
              <c:f>'2V'!$P$159:$P$163</c:f>
              <c:numCache>
                <c:formatCode>General</c:formatCode>
                <c:ptCount val="5"/>
                <c:pt idx="0">
                  <c:v>-8.3333333333333329E-2</c:v>
                </c:pt>
                <c:pt idx="1">
                  <c:v>-1.8888888888888888</c:v>
                </c:pt>
                <c:pt idx="2">
                  <c:v>-29.208333333333332</c:v>
                </c:pt>
                <c:pt idx="3">
                  <c:v>-61.111111111111114</c:v>
                </c:pt>
                <c:pt idx="4">
                  <c:v>-83.542857142857144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82016"/>
        <c:axId val="196580480"/>
      </c:scatterChart>
      <c:valAx>
        <c:axId val="19658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580480"/>
        <c:crosses val="autoZero"/>
        <c:crossBetween val="midCat"/>
      </c:valAx>
      <c:valAx>
        <c:axId val="19658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8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s1</c:v>
          </c:tx>
          <c:xVal>
            <c:numRef>
              <c:f>'2V'!$B$3:$B$19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41</c:v>
                </c:pt>
                <c:pt idx="4">
                  <c:v>42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119</c:v>
                </c:pt>
                <c:pt idx="12">
                  <c:v>120</c:v>
                </c:pt>
                <c:pt idx="13">
                  <c:v>126</c:v>
                </c:pt>
                <c:pt idx="14">
                  <c:v>137.99999999999989</c:v>
                </c:pt>
                <c:pt idx="15">
                  <c:v>143.99999999999989</c:v>
                </c:pt>
                <c:pt idx="16">
                  <c:v>149.99999999999989</c:v>
                </c:pt>
              </c:numCache>
            </c:numRef>
          </c:xVal>
          <c:yVal>
            <c:numRef>
              <c:f>'2V'!$Q$3:$Q$5</c:f>
              <c:numCache>
                <c:formatCode>General</c:formatCode>
                <c:ptCount val="3"/>
                <c:pt idx="0">
                  <c:v>0</c:v>
                </c:pt>
                <c:pt idx="1">
                  <c:v>-11.472222222222221</c:v>
                </c:pt>
                <c:pt idx="2">
                  <c:v>-128.84722222222223</c:v>
                </c:pt>
              </c:numCache>
            </c:numRef>
          </c:yVal>
          <c:smooth val="1"/>
        </c:ser>
        <c:ser>
          <c:idx val="1"/>
          <c:order val="1"/>
          <c:tx>
            <c:v>s2</c:v>
          </c:tx>
          <c:xVal>
            <c:numRef>
              <c:f>'2V'!$B$23:$B$34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38</c:v>
                </c:pt>
                <c:pt idx="3">
                  <c:v>54</c:v>
                </c:pt>
                <c:pt idx="4">
                  <c:v>72</c:v>
                </c:pt>
                <c:pt idx="5">
                  <c:v>84</c:v>
                </c:pt>
                <c:pt idx="6">
                  <c:v>116</c:v>
                </c:pt>
                <c:pt idx="7">
                  <c:v>135</c:v>
                </c:pt>
                <c:pt idx="8">
                  <c:v>138</c:v>
                </c:pt>
                <c:pt idx="9">
                  <c:v>150</c:v>
                </c:pt>
                <c:pt idx="10">
                  <c:v>156</c:v>
                </c:pt>
                <c:pt idx="11">
                  <c:v>162</c:v>
                </c:pt>
              </c:numCache>
            </c:numRef>
          </c:xVal>
          <c:yVal>
            <c:numRef>
              <c:f>'2V'!$Q$23:$Q$24</c:f>
              <c:numCache>
                <c:formatCode>General</c:formatCode>
                <c:ptCount val="2"/>
                <c:pt idx="0">
                  <c:v>-1.7222222222222223</c:v>
                </c:pt>
                <c:pt idx="1">
                  <c:v>-1008.8888888888889</c:v>
                </c:pt>
              </c:numCache>
            </c:numRef>
          </c:yVal>
          <c:smooth val="1"/>
        </c:ser>
        <c:ser>
          <c:idx val="2"/>
          <c:order val="2"/>
          <c:tx>
            <c:v>s3</c:v>
          </c:tx>
          <c:xVal>
            <c:numRef>
              <c:f>'2V'!$B$37:$B$54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23.999999999999886</c:v>
                </c:pt>
                <c:pt idx="3">
                  <c:v>41.999999999999886</c:v>
                </c:pt>
                <c:pt idx="4">
                  <c:v>54.999999999999886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104.99999999999989</c:v>
                </c:pt>
                <c:pt idx="8">
                  <c:v>108.99999999999989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150.99999999999989</c:v>
                </c:pt>
                <c:pt idx="14">
                  <c:v>156.99999999999989</c:v>
                </c:pt>
                <c:pt idx="15">
                  <c:v>161.99999999999989</c:v>
                </c:pt>
                <c:pt idx="16">
                  <c:v>168.99999999999989</c:v>
                </c:pt>
                <c:pt idx="17">
                  <c:v>179.99999999999989</c:v>
                </c:pt>
              </c:numCache>
            </c:numRef>
          </c:xVal>
          <c:yVal>
            <c:numRef>
              <c:f>'2V'!$Q$37:$Q$39</c:f>
              <c:numCache>
                <c:formatCode>General</c:formatCode>
                <c:ptCount val="3"/>
                <c:pt idx="0">
                  <c:v>-22.069444444444443</c:v>
                </c:pt>
                <c:pt idx="1">
                  <c:v>-78.118055555555557</c:v>
                </c:pt>
                <c:pt idx="2">
                  <c:v>-189.2986111111147</c:v>
                </c:pt>
              </c:numCache>
            </c:numRef>
          </c:yVal>
          <c:smooth val="1"/>
        </c:ser>
        <c:ser>
          <c:idx val="3"/>
          <c:order val="3"/>
          <c:tx>
            <c:v>s4</c:v>
          </c:tx>
          <c:xVal>
            <c:numRef>
              <c:f>'2V'!$B$58:$B$75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75</c:v>
                </c:pt>
                <c:pt idx="7">
                  <c:v>78</c:v>
                </c:pt>
                <c:pt idx="8">
                  <c:v>96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153</c:v>
                </c:pt>
                <c:pt idx="14">
                  <c:v>156</c:v>
                </c:pt>
                <c:pt idx="15">
                  <c:v>199</c:v>
                </c:pt>
                <c:pt idx="16">
                  <c:v>210</c:v>
                </c:pt>
                <c:pt idx="17">
                  <c:v>216</c:v>
                </c:pt>
              </c:numCache>
            </c:numRef>
          </c:xVal>
          <c:yVal>
            <c:numRef>
              <c:f>'2V'!$Q$58:$Q$60</c:f>
              <c:numCache>
                <c:formatCode>General</c:formatCode>
                <c:ptCount val="3"/>
                <c:pt idx="0">
                  <c:v>0.1111111111111111</c:v>
                </c:pt>
                <c:pt idx="1">
                  <c:v>-24.166666666666668</c:v>
                </c:pt>
                <c:pt idx="2">
                  <c:v>-802.6</c:v>
                </c:pt>
              </c:numCache>
            </c:numRef>
          </c:yVal>
          <c:smooth val="1"/>
        </c:ser>
        <c:ser>
          <c:idx val="4"/>
          <c:order val="4"/>
          <c:tx>
            <c:v>s5</c:v>
          </c:tx>
          <c:xVal>
            <c:numRef>
              <c:f>'2V'!$B$79:$B$100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84</c:v>
                </c:pt>
                <c:pt idx="10">
                  <c:v>96</c:v>
                </c:pt>
                <c:pt idx="11">
                  <c:v>127</c:v>
                </c:pt>
                <c:pt idx="12">
                  <c:v>143</c:v>
                </c:pt>
                <c:pt idx="13">
                  <c:v>144</c:v>
                </c:pt>
                <c:pt idx="14">
                  <c:v>174</c:v>
                </c:pt>
                <c:pt idx="15">
                  <c:v>181</c:v>
                </c:pt>
                <c:pt idx="16">
                  <c:v>192</c:v>
                </c:pt>
                <c:pt idx="17">
                  <c:v>198</c:v>
                </c:pt>
                <c:pt idx="18">
                  <c:v>204</c:v>
                </c:pt>
                <c:pt idx="19">
                  <c:v>216</c:v>
                </c:pt>
                <c:pt idx="20">
                  <c:v>228</c:v>
                </c:pt>
                <c:pt idx="21">
                  <c:v>234</c:v>
                </c:pt>
              </c:numCache>
            </c:numRef>
          </c:xVal>
          <c:yVal>
            <c:numRef>
              <c:f>'2V'!$Q$82:$Q$84</c:f>
              <c:numCache>
                <c:formatCode>General</c:formatCode>
                <c:ptCount val="3"/>
                <c:pt idx="0">
                  <c:v>11.42283950617284</c:v>
                </c:pt>
                <c:pt idx="1">
                  <c:v>-95.361111111111114</c:v>
                </c:pt>
                <c:pt idx="2">
                  <c:v>-644.77777777777783</c:v>
                </c:pt>
              </c:numCache>
            </c:numRef>
          </c:yVal>
          <c:smooth val="1"/>
        </c:ser>
        <c:ser>
          <c:idx val="5"/>
          <c:order val="5"/>
          <c:tx>
            <c:v>s7</c:v>
          </c:tx>
          <c:xVal>
            <c:numRef>
              <c:f>'2V'!$B$104:$B$124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36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78</c:v>
                </c:pt>
                <c:pt idx="8">
                  <c:v>113.99999999999989</c:v>
                </c:pt>
                <c:pt idx="9">
                  <c:v>129.99999999999989</c:v>
                </c:pt>
                <c:pt idx="10">
                  <c:v>144.99999999999989</c:v>
                </c:pt>
                <c:pt idx="11">
                  <c:v>191.99999999999989</c:v>
                </c:pt>
                <c:pt idx="12">
                  <c:v>197.99999999999989</c:v>
                </c:pt>
                <c:pt idx="13">
                  <c:v>211.99999999999989</c:v>
                </c:pt>
                <c:pt idx="14">
                  <c:v>215.99999999999989</c:v>
                </c:pt>
                <c:pt idx="15">
                  <c:v>227.99999999999989</c:v>
                </c:pt>
                <c:pt idx="16">
                  <c:v>233.99999999999989</c:v>
                </c:pt>
                <c:pt idx="17">
                  <c:v>240.99999999999989</c:v>
                </c:pt>
                <c:pt idx="18">
                  <c:v>251.99999999999989</c:v>
                </c:pt>
                <c:pt idx="19">
                  <c:v>257.99999999999989</c:v>
                </c:pt>
                <c:pt idx="20">
                  <c:v>274.99999999999989</c:v>
                </c:pt>
              </c:numCache>
            </c:numRef>
          </c:xVal>
          <c:yVal>
            <c:numRef>
              <c:f>'2V'!$Q$104:$Q$106</c:f>
              <c:numCache>
                <c:formatCode>General</c:formatCode>
                <c:ptCount val="3"/>
                <c:pt idx="0">
                  <c:v>-18.083333333333332</c:v>
                </c:pt>
                <c:pt idx="1">
                  <c:v>-223.97222222222223</c:v>
                </c:pt>
                <c:pt idx="2">
                  <c:v>-196.22916666666666</c:v>
                </c:pt>
              </c:numCache>
            </c:numRef>
          </c:yVal>
          <c:smooth val="1"/>
        </c:ser>
        <c:ser>
          <c:idx val="7"/>
          <c:order val="6"/>
          <c:tx>
            <c:v>s11</c:v>
          </c:tx>
          <c:xVal>
            <c:numRef>
              <c:f>'2V'!$B$158:$B$183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86.999999999999886</c:v>
                </c:pt>
                <c:pt idx="8">
                  <c:v>101.99999999999989</c:v>
                </c:pt>
                <c:pt idx="9">
                  <c:v>113.99999999999989</c:v>
                </c:pt>
                <c:pt idx="10">
                  <c:v>119.99999999999989</c:v>
                </c:pt>
                <c:pt idx="11">
                  <c:v>148.99999999999989</c:v>
                </c:pt>
                <c:pt idx="12">
                  <c:v>155.99999999999989</c:v>
                </c:pt>
                <c:pt idx="13">
                  <c:v>167.99999999999989</c:v>
                </c:pt>
                <c:pt idx="14">
                  <c:v>173.99999999999989</c:v>
                </c:pt>
                <c:pt idx="15">
                  <c:v>185.99999999999989</c:v>
                </c:pt>
                <c:pt idx="16">
                  <c:v>210.99999999999989</c:v>
                </c:pt>
                <c:pt idx="17">
                  <c:v>226.99999999999989</c:v>
                </c:pt>
                <c:pt idx="18">
                  <c:v>239.99999999999989</c:v>
                </c:pt>
                <c:pt idx="19">
                  <c:v>245.99999999999989</c:v>
                </c:pt>
                <c:pt idx="20">
                  <c:v>251.99999999999989</c:v>
                </c:pt>
                <c:pt idx="21">
                  <c:v>263.99999999999989</c:v>
                </c:pt>
                <c:pt idx="22">
                  <c:v>269.99999999999989</c:v>
                </c:pt>
                <c:pt idx="23">
                  <c:v>275.99999999999989</c:v>
                </c:pt>
                <c:pt idx="24">
                  <c:v>287.99999999999989</c:v>
                </c:pt>
                <c:pt idx="25">
                  <c:v>293.99999999999989</c:v>
                </c:pt>
              </c:numCache>
            </c:numRef>
          </c:xVal>
          <c:yVal>
            <c:numRef>
              <c:f>'2V'!$Q$169:$Q$173</c:f>
              <c:numCache>
                <c:formatCode>General</c:formatCode>
                <c:ptCount val="5"/>
                <c:pt idx="0">
                  <c:v>-16.834720570749109</c:v>
                </c:pt>
                <c:pt idx="1">
                  <c:v>-10.673469387755102</c:v>
                </c:pt>
                <c:pt idx="2">
                  <c:v>-30.972222222222221</c:v>
                </c:pt>
                <c:pt idx="3">
                  <c:v>-83.638888888888886</c:v>
                </c:pt>
                <c:pt idx="4">
                  <c:v>-114.47222222222223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50560"/>
        <c:axId val="110529152"/>
      </c:scatterChart>
      <c:valAx>
        <c:axId val="11245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529152"/>
        <c:crosses val="autoZero"/>
        <c:crossBetween val="midCat"/>
      </c:valAx>
      <c:valAx>
        <c:axId val="11052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50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Velo fction temps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vel1</c:v>
          </c:tx>
          <c:xVal>
            <c:numRef>
              <c:f>'1V'!$D$3:$D$25</c:f>
              <c:numCache>
                <c:formatCode>General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108</c:v>
                </c:pt>
                <c:pt idx="12">
                  <c:v>114</c:v>
                </c:pt>
                <c:pt idx="13">
                  <c:v>126</c:v>
                </c:pt>
                <c:pt idx="14">
                  <c:v>132</c:v>
                </c:pt>
                <c:pt idx="15">
                  <c:v>144</c:v>
                </c:pt>
                <c:pt idx="16">
                  <c:v>156</c:v>
                </c:pt>
                <c:pt idx="17">
                  <c:v>170</c:v>
                </c:pt>
                <c:pt idx="18">
                  <c:v>174</c:v>
                </c:pt>
                <c:pt idx="19">
                  <c:v>186</c:v>
                </c:pt>
                <c:pt idx="20">
                  <c:v>198</c:v>
                </c:pt>
                <c:pt idx="21">
                  <c:v>217</c:v>
                </c:pt>
                <c:pt idx="22">
                  <c:v>222</c:v>
                </c:pt>
              </c:numCache>
            </c:numRef>
          </c:xVal>
          <c:yVal>
            <c:numRef>
              <c:f>'1V'!$F$5:$F$15</c:f>
              <c:numCache>
                <c:formatCode>General</c:formatCode>
                <c:ptCount val="11"/>
                <c:pt idx="0">
                  <c:v>0</c:v>
                </c:pt>
                <c:pt idx="1">
                  <c:v>-37</c:v>
                </c:pt>
                <c:pt idx="2">
                  <c:v>-431</c:v>
                </c:pt>
                <c:pt idx="3">
                  <c:v>-529</c:v>
                </c:pt>
                <c:pt idx="4">
                  <c:v>-595</c:v>
                </c:pt>
                <c:pt idx="5">
                  <c:v>-703</c:v>
                </c:pt>
                <c:pt idx="6">
                  <c:v>-887</c:v>
                </c:pt>
                <c:pt idx="7">
                  <c:v>-929</c:v>
                </c:pt>
                <c:pt idx="8">
                  <c:v>-1045</c:v>
                </c:pt>
                <c:pt idx="9">
                  <c:v>-1335</c:v>
                </c:pt>
                <c:pt idx="10">
                  <c:v>-1426</c:v>
                </c:pt>
              </c:numCache>
            </c:numRef>
          </c:yVal>
          <c:smooth val="1"/>
        </c:ser>
        <c:ser>
          <c:idx val="1"/>
          <c:order val="1"/>
          <c:tx>
            <c:v>vel2</c:v>
          </c:tx>
          <c:xVal>
            <c:numRef>
              <c:f>'1V'!$D$28:$D$52</c:f>
              <c:numCache>
                <c:formatCode>General</c:formatCode>
                <c:ptCount val="25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63</c:v>
                </c:pt>
                <c:pt idx="5">
                  <c:v>66</c:v>
                </c:pt>
                <c:pt idx="6">
                  <c:v>72</c:v>
                </c:pt>
                <c:pt idx="7">
                  <c:v>77.999999999999886</c:v>
                </c:pt>
                <c:pt idx="8">
                  <c:v>83.999999999999886</c:v>
                </c:pt>
                <c:pt idx="9">
                  <c:v>89.999999999999886</c:v>
                </c:pt>
                <c:pt idx="10">
                  <c:v>101.99999999999989</c:v>
                </c:pt>
                <c:pt idx="11">
                  <c:v>107.99999999999989</c:v>
                </c:pt>
                <c:pt idx="12">
                  <c:v>113.99999999999989</c:v>
                </c:pt>
                <c:pt idx="13">
                  <c:v>131.99999999999989</c:v>
                </c:pt>
                <c:pt idx="14">
                  <c:v>156.99999999999989</c:v>
                </c:pt>
                <c:pt idx="15">
                  <c:v>163.99999999999989</c:v>
                </c:pt>
                <c:pt idx="16">
                  <c:v>173.99999999999989</c:v>
                </c:pt>
                <c:pt idx="17">
                  <c:v>179.99999999999989</c:v>
                </c:pt>
                <c:pt idx="18">
                  <c:v>185.99999999999989</c:v>
                </c:pt>
                <c:pt idx="19">
                  <c:v>197.99999999999989</c:v>
                </c:pt>
                <c:pt idx="20">
                  <c:v>203.99999999999989</c:v>
                </c:pt>
                <c:pt idx="21">
                  <c:v>209.99999999999989</c:v>
                </c:pt>
                <c:pt idx="22">
                  <c:v>215.99999999999989</c:v>
                </c:pt>
                <c:pt idx="23">
                  <c:v>227.99999999999989</c:v>
                </c:pt>
                <c:pt idx="24">
                  <c:v>233.99999999999989</c:v>
                </c:pt>
              </c:numCache>
            </c:numRef>
          </c:xVal>
          <c:yVal>
            <c:numRef>
              <c:f>'1V'!$F$29:$F$39</c:f>
              <c:numCache>
                <c:formatCode>General</c:formatCode>
                <c:ptCount val="11"/>
                <c:pt idx="0">
                  <c:v>0</c:v>
                </c:pt>
                <c:pt idx="1">
                  <c:v>-1</c:v>
                </c:pt>
                <c:pt idx="2">
                  <c:v>-39</c:v>
                </c:pt>
                <c:pt idx="3">
                  <c:v>-993</c:v>
                </c:pt>
                <c:pt idx="4">
                  <c:v>-1019</c:v>
                </c:pt>
                <c:pt idx="5">
                  <c:v>-1100</c:v>
                </c:pt>
                <c:pt idx="6">
                  <c:v>-1164</c:v>
                </c:pt>
                <c:pt idx="7">
                  <c:v>-1228</c:v>
                </c:pt>
                <c:pt idx="8">
                  <c:v>-1323</c:v>
                </c:pt>
                <c:pt idx="9">
                  <c:v>-1477</c:v>
                </c:pt>
                <c:pt idx="10">
                  <c:v>-1588</c:v>
                </c:pt>
              </c:numCache>
            </c:numRef>
          </c:yVal>
          <c:smooth val="1"/>
        </c:ser>
        <c:ser>
          <c:idx val="2"/>
          <c:order val="2"/>
          <c:tx>
            <c:v>vel3</c:v>
          </c:tx>
          <c:xVal>
            <c:numRef>
              <c:f>'1V'!$D$55:$D$79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74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132</c:v>
                </c:pt>
                <c:pt idx="14">
                  <c:v>138</c:v>
                </c:pt>
                <c:pt idx="15">
                  <c:v>167</c:v>
                </c:pt>
                <c:pt idx="16">
                  <c:v>168</c:v>
                </c:pt>
                <c:pt idx="17">
                  <c:v>174</c:v>
                </c:pt>
                <c:pt idx="18">
                  <c:v>180</c:v>
                </c:pt>
                <c:pt idx="19">
                  <c:v>186</c:v>
                </c:pt>
                <c:pt idx="20">
                  <c:v>192</c:v>
                </c:pt>
                <c:pt idx="21">
                  <c:v>198</c:v>
                </c:pt>
                <c:pt idx="22">
                  <c:v>210</c:v>
                </c:pt>
                <c:pt idx="23">
                  <c:v>216</c:v>
                </c:pt>
                <c:pt idx="24">
                  <c:v>222</c:v>
                </c:pt>
              </c:numCache>
            </c:numRef>
          </c:xVal>
          <c:yVal>
            <c:numRef>
              <c:f>'1V'!$F$57:$F$65</c:f>
              <c:numCache>
                <c:formatCode>General</c:formatCode>
                <c:ptCount val="9"/>
                <c:pt idx="0">
                  <c:v>0</c:v>
                </c:pt>
                <c:pt idx="1">
                  <c:v>-97</c:v>
                </c:pt>
                <c:pt idx="2">
                  <c:v>-634</c:v>
                </c:pt>
                <c:pt idx="3">
                  <c:v>-834</c:v>
                </c:pt>
                <c:pt idx="4">
                  <c:v>-1360</c:v>
                </c:pt>
                <c:pt idx="5">
                  <c:v>-1428</c:v>
                </c:pt>
                <c:pt idx="6">
                  <c:v>-1522</c:v>
                </c:pt>
                <c:pt idx="7">
                  <c:v>-1680</c:v>
                </c:pt>
                <c:pt idx="8">
                  <c:v>-1683</c:v>
                </c:pt>
              </c:numCache>
            </c:numRef>
          </c:yVal>
          <c:smooth val="1"/>
        </c:ser>
        <c:ser>
          <c:idx val="3"/>
          <c:order val="3"/>
          <c:tx>
            <c:v>vel4</c:v>
          </c:tx>
          <c:xVal>
            <c:numRef>
              <c:f>'1V'!$D$82:$D$100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117</c:v>
                </c:pt>
                <c:pt idx="12">
                  <c:v>120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150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'1V'!$F$82:$F$92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-64</c:v>
                </c:pt>
                <c:pt idx="3">
                  <c:v>-574</c:v>
                </c:pt>
                <c:pt idx="4">
                  <c:v>-1101</c:v>
                </c:pt>
                <c:pt idx="5">
                  <c:v>-1316</c:v>
                </c:pt>
                <c:pt idx="6">
                  <c:v>-1454</c:v>
                </c:pt>
                <c:pt idx="7">
                  <c:v>-1664</c:v>
                </c:pt>
                <c:pt idx="8">
                  <c:v>-1770</c:v>
                </c:pt>
                <c:pt idx="9">
                  <c:v>-1843</c:v>
                </c:pt>
                <c:pt idx="10">
                  <c:v>-1933</c:v>
                </c:pt>
              </c:numCache>
            </c:numRef>
          </c:yVal>
          <c:smooth val="1"/>
        </c:ser>
        <c:ser>
          <c:idx val="4"/>
          <c:order val="4"/>
          <c:tx>
            <c:v>vel5</c:v>
          </c:tx>
          <c:xVal>
            <c:numRef>
              <c:f>'1V'!$D$103:$D$120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49</c:v>
                </c:pt>
                <c:pt idx="7">
                  <c:v>78</c:v>
                </c:pt>
                <c:pt idx="8">
                  <c:v>85</c:v>
                </c:pt>
                <c:pt idx="9">
                  <c:v>125</c:v>
                </c:pt>
                <c:pt idx="10">
                  <c:v>127</c:v>
                </c:pt>
                <c:pt idx="11">
                  <c:v>156</c:v>
                </c:pt>
                <c:pt idx="12">
                  <c:v>163</c:v>
                </c:pt>
                <c:pt idx="13">
                  <c:v>169</c:v>
                </c:pt>
                <c:pt idx="14">
                  <c:v>181</c:v>
                </c:pt>
                <c:pt idx="15">
                  <c:v>186</c:v>
                </c:pt>
                <c:pt idx="16">
                  <c:v>193</c:v>
                </c:pt>
                <c:pt idx="17">
                  <c:v>205</c:v>
                </c:pt>
              </c:numCache>
            </c:numRef>
          </c:xVal>
          <c:yVal>
            <c:numRef>
              <c:f>'1V'!$F$104:$F$111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-2</c:v>
                </c:pt>
                <c:pt idx="3">
                  <c:v>-405</c:v>
                </c:pt>
                <c:pt idx="4">
                  <c:v>-923</c:v>
                </c:pt>
                <c:pt idx="5">
                  <c:v>-1202</c:v>
                </c:pt>
                <c:pt idx="6">
                  <c:v>-2100</c:v>
                </c:pt>
                <c:pt idx="7">
                  <c:v>-2156</c:v>
                </c:pt>
              </c:numCache>
            </c:numRef>
          </c:yVal>
          <c:smooth val="1"/>
        </c:ser>
        <c:ser>
          <c:idx val="5"/>
          <c:order val="5"/>
          <c:tx>
            <c:v>vel7</c:v>
          </c:tx>
          <c:xVal>
            <c:numRef>
              <c:f>'1V'!$D$124:$D$143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66</c:v>
                </c:pt>
                <c:pt idx="7">
                  <c:v>72</c:v>
                </c:pt>
                <c:pt idx="8">
                  <c:v>78</c:v>
                </c:pt>
                <c:pt idx="9">
                  <c:v>90</c:v>
                </c:pt>
                <c:pt idx="10">
                  <c:v>102</c:v>
                </c:pt>
                <c:pt idx="11">
                  <c:v>120</c:v>
                </c:pt>
                <c:pt idx="12">
                  <c:v>132</c:v>
                </c:pt>
                <c:pt idx="13">
                  <c:v>138</c:v>
                </c:pt>
                <c:pt idx="14">
                  <c:v>144</c:v>
                </c:pt>
                <c:pt idx="15">
                  <c:v>156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  <c:pt idx="19">
                  <c:v>186</c:v>
                </c:pt>
              </c:numCache>
            </c:numRef>
          </c:xVal>
          <c:yVal>
            <c:numRef>
              <c:f>'1V'!$F$124:$F$132</c:f>
              <c:numCache>
                <c:formatCode>General</c:formatCode>
                <c:ptCount val="9"/>
                <c:pt idx="0">
                  <c:v>0</c:v>
                </c:pt>
                <c:pt idx="1">
                  <c:v>-1</c:v>
                </c:pt>
                <c:pt idx="2">
                  <c:v>-13</c:v>
                </c:pt>
                <c:pt idx="3">
                  <c:v>-1200</c:v>
                </c:pt>
                <c:pt idx="4">
                  <c:v>-1498</c:v>
                </c:pt>
                <c:pt idx="5">
                  <c:v>-1725</c:v>
                </c:pt>
                <c:pt idx="6">
                  <c:v>-2255</c:v>
                </c:pt>
                <c:pt idx="7">
                  <c:v>-2465</c:v>
                </c:pt>
                <c:pt idx="8">
                  <c:v>-2580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'1V'!$D$146:$D$179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  <c:pt idx="32">
                  <c:v>287.99999999999989</c:v>
                </c:pt>
                <c:pt idx="33">
                  <c:v>293.99999999999989</c:v>
                </c:pt>
              </c:numCache>
            </c:numRef>
          </c:xVal>
          <c:yVal>
            <c:numRef>
              <c:f>'1V'!$F$148:$F$155</c:f>
              <c:numCache>
                <c:formatCode>General</c:formatCode>
                <c:ptCount val="8"/>
                <c:pt idx="0">
                  <c:v>0</c:v>
                </c:pt>
                <c:pt idx="1">
                  <c:v>-124</c:v>
                </c:pt>
                <c:pt idx="2">
                  <c:v>-1072</c:v>
                </c:pt>
                <c:pt idx="3">
                  <c:v>-1183</c:v>
                </c:pt>
                <c:pt idx="4">
                  <c:v>-1702</c:v>
                </c:pt>
                <c:pt idx="5">
                  <c:v>-1939</c:v>
                </c:pt>
                <c:pt idx="6">
                  <c:v>-2189</c:v>
                </c:pt>
                <c:pt idx="7">
                  <c:v>-2726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'1V'!$D$182:$D$213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</c:numCache>
            </c:numRef>
          </c:xVal>
          <c:yVal>
            <c:numRef>
              <c:f>'1V'!$F$184:$F$191</c:f>
              <c:numCache>
                <c:formatCode>General</c:formatCode>
                <c:ptCount val="8"/>
                <c:pt idx="0">
                  <c:v>0</c:v>
                </c:pt>
                <c:pt idx="1">
                  <c:v>-124</c:v>
                </c:pt>
                <c:pt idx="2">
                  <c:v>-1072</c:v>
                </c:pt>
                <c:pt idx="3">
                  <c:v>-1183</c:v>
                </c:pt>
                <c:pt idx="4">
                  <c:v>-1702</c:v>
                </c:pt>
                <c:pt idx="5">
                  <c:v>-1939</c:v>
                </c:pt>
                <c:pt idx="6">
                  <c:v>-2189</c:v>
                </c:pt>
                <c:pt idx="7">
                  <c:v>-2726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48384"/>
        <c:axId val="178050176"/>
      </c:scatterChart>
      <c:valAx>
        <c:axId val="17804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050176"/>
        <c:crosses val="autoZero"/>
        <c:crossBetween val="midCat"/>
      </c:valAx>
      <c:valAx>
        <c:axId val="1780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4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ss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f1</c:v>
          </c:tx>
          <c:xVal>
            <c:numRef>
              <c:f>'2V'!$B$3:$B$19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41</c:v>
                </c:pt>
                <c:pt idx="4">
                  <c:v>42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119</c:v>
                </c:pt>
                <c:pt idx="12">
                  <c:v>120</c:v>
                </c:pt>
                <c:pt idx="13">
                  <c:v>126</c:v>
                </c:pt>
                <c:pt idx="14">
                  <c:v>137.99999999999989</c:v>
                </c:pt>
                <c:pt idx="15">
                  <c:v>143.99999999999989</c:v>
                </c:pt>
                <c:pt idx="16">
                  <c:v>149.99999999999989</c:v>
                </c:pt>
              </c:numCache>
            </c:numRef>
          </c:xVal>
          <c:yVal>
            <c:numRef>
              <c:f>'2V'!$R$12:$R$13</c:f>
              <c:numCache>
                <c:formatCode>General</c:formatCode>
                <c:ptCount val="2"/>
                <c:pt idx="0">
                  <c:v>1.9781746031746028</c:v>
                </c:pt>
                <c:pt idx="1">
                  <c:v>-6.0157142857142851</c:v>
                </c:pt>
              </c:numCache>
            </c:numRef>
          </c:yVal>
          <c:smooth val="1"/>
        </c:ser>
        <c:ser>
          <c:idx val="1"/>
          <c:order val="1"/>
          <c:tx>
            <c:v>f2</c:v>
          </c:tx>
          <c:xVal>
            <c:numRef>
              <c:f>'2V'!$B$23:$B$34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38</c:v>
                </c:pt>
                <c:pt idx="3">
                  <c:v>54</c:v>
                </c:pt>
                <c:pt idx="4">
                  <c:v>72</c:v>
                </c:pt>
                <c:pt idx="5">
                  <c:v>84</c:v>
                </c:pt>
                <c:pt idx="6">
                  <c:v>116</c:v>
                </c:pt>
                <c:pt idx="7">
                  <c:v>135</c:v>
                </c:pt>
                <c:pt idx="8">
                  <c:v>138</c:v>
                </c:pt>
                <c:pt idx="9">
                  <c:v>150</c:v>
                </c:pt>
                <c:pt idx="10">
                  <c:v>156</c:v>
                </c:pt>
                <c:pt idx="11">
                  <c:v>162</c:v>
                </c:pt>
              </c:numCache>
            </c:numRef>
          </c:xVal>
          <c:yVal>
            <c:numRef>
              <c:f>'2V'!$R$26:$R$27</c:f>
              <c:numCache>
                <c:formatCode>General</c:formatCode>
                <c:ptCount val="2"/>
                <c:pt idx="0">
                  <c:v>4.8968137254901967</c:v>
                </c:pt>
                <c:pt idx="1">
                  <c:v>-2.5249108734402852</c:v>
                </c:pt>
              </c:numCache>
            </c:numRef>
          </c:yVal>
          <c:smooth val="1"/>
        </c:ser>
        <c:ser>
          <c:idx val="2"/>
          <c:order val="2"/>
          <c:tx>
            <c:v>f3</c:v>
          </c:tx>
          <c:xVal>
            <c:numRef>
              <c:f>'2V'!$B$37:$B$54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23.999999999999886</c:v>
                </c:pt>
                <c:pt idx="3">
                  <c:v>41.999999999999886</c:v>
                </c:pt>
                <c:pt idx="4">
                  <c:v>54.999999999999886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104.99999999999989</c:v>
                </c:pt>
                <c:pt idx="8">
                  <c:v>108.99999999999989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150.99999999999989</c:v>
                </c:pt>
                <c:pt idx="14">
                  <c:v>156.99999999999989</c:v>
                </c:pt>
                <c:pt idx="15">
                  <c:v>161.99999999999989</c:v>
                </c:pt>
                <c:pt idx="16">
                  <c:v>168.99999999999989</c:v>
                </c:pt>
                <c:pt idx="17">
                  <c:v>179.99999999999989</c:v>
                </c:pt>
              </c:numCache>
            </c:numRef>
          </c:xVal>
          <c:yVal>
            <c:numRef>
              <c:f>'2V'!$R$41:$R$42</c:f>
              <c:numCache>
                <c:formatCode>General</c:formatCode>
                <c:ptCount val="2"/>
                <c:pt idx="0">
                  <c:v>9.6629506641366216</c:v>
                </c:pt>
                <c:pt idx="1">
                  <c:v>-8.8112745098039209</c:v>
                </c:pt>
              </c:numCache>
            </c:numRef>
          </c:yVal>
          <c:smooth val="1"/>
        </c:ser>
        <c:ser>
          <c:idx val="3"/>
          <c:order val="3"/>
          <c:tx>
            <c:v>f4</c:v>
          </c:tx>
          <c:xVal>
            <c:numRef>
              <c:f>'2V'!$B$58:$B$75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75</c:v>
                </c:pt>
                <c:pt idx="7">
                  <c:v>78</c:v>
                </c:pt>
                <c:pt idx="8">
                  <c:v>96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153</c:v>
                </c:pt>
                <c:pt idx="14">
                  <c:v>156</c:v>
                </c:pt>
                <c:pt idx="15">
                  <c:v>199</c:v>
                </c:pt>
                <c:pt idx="16">
                  <c:v>210</c:v>
                </c:pt>
                <c:pt idx="17">
                  <c:v>216</c:v>
                </c:pt>
              </c:numCache>
            </c:numRef>
          </c:xVal>
          <c:yVal>
            <c:numRef>
              <c:f>'2V'!$R$58:$R$59</c:f>
              <c:numCache>
                <c:formatCode>General</c:formatCode>
                <c:ptCount val="2"/>
                <c:pt idx="1">
                  <c:v>-6.746212121212122</c:v>
                </c:pt>
              </c:numCache>
            </c:numRef>
          </c:yVal>
          <c:smooth val="1"/>
        </c:ser>
        <c:ser>
          <c:idx val="4"/>
          <c:order val="4"/>
          <c:tx>
            <c:v>f5</c:v>
          </c:tx>
          <c:xVal>
            <c:numRef>
              <c:f>'2V'!$B$79:$B$100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84</c:v>
                </c:pt>
                <c:pt idx="10">
                  <c:v>96</c:v>
                </c:pt>
                <c:pt idx="11">
                  <c:v>127</c:v>
                </c:pt>
                <c:pt idx="12">
                  <c:v>143</c:v>
                </c:pt>
                <c:pt idx="13">
                  <c:v>144</c:v>
                </c:pt>
                <c:pt idx="14">
                  <c:v>174</c:v>
                </c:pt>
                <c:pt idx="15">
                  <c:v>181</c:v>
                </c:pt>
                <c:pt idx="16">
                  <c:v>192</c:v>
                </c:pt>
                <c:pt idx="17">
                  <c:v>198</c:v>
                </c:pt>
                <c:pt idx="18">
                  <c:v>204</c:v>
                </c:pt>
                <c:pt idx="19">
                  <c:v>216</c:v>
                </c:pt>
                <c:pt idx="20">
                  <c:v>228</c:v>
                </c:pt>
                <c:pt idx="21">
                  <c:v>234</c:v>
                </c:pt>
              </c:numCache>
            </c:numRef>
          </c:xVal>
          <c:yVal>
            <c:numRef>
              <c:f>'2V'!$R$79:$R$80</c:f>
              <c:numCache>
                <c:formatCode>General</c:formatCode>
                <c:ptCount val="2"/>
                <c:pt idx="1">
                  <c:v>-4.875</c:v>
                </c:pt>
              </c:numCache>
            </c:numRef>
          </c:yVal>
          <c:smooth val="1"/>
        </c:ser>
        <c:ser>
          <c:idx val="5"/>
          <c:order val="5"/>
          <c:tx>
            <c:v>f7</c:v>
          </c:tx>
          <c:xVal>
            <c:numRef>
              <c:f>'2V'!$B$104:$B$124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36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78</c:v>
                </c:pt>
                <c:pt idx="8">
                  <c:v>113.99999999999989</c:v>
                </c:pt>
                <c:pt idx="9">
                  <c:v>129.99999999999989</c:v>
                </c:pt>
                <c:pt idx="10">
                  <c:v>144.99999999999989</c:v>
                </c:pt>
                <c:pt idx="11">
                  <c:v>191.99999999999989</c:v>
                </c:pt>
                <c:pt idx="12">
                  <c:v>197.99999999999989</c:v>
                </c:pt>
                <c:pt idx="13">
                  <c:v>211.99999999999989</c:v>
                </c:pt>
                <c:pt idx="14">
                  <c:v>215.99999999999989</c:v>
                </c:pt>
                <c:pt idx="15">
                  <c:v>227.99999999999989</c:v>
                </c:pt>
                <c:pt idx="16">
                  <c:v>233.99999999999989</c:v>
                </c:pt>
                <c:pt idx="17">
                  <c:v>240.99999999999989</c:v>
                </c:pt>
                <c:pt idx="18">
                  <c:v>251.99999999999989</c:v>
                </c:pt>
                <c:pt idx="19">
                  <c:v>257.99999999999989</c:v>
                </c:pt>
                <c:pt idx="20">
                  <c:v>274.99999999999989</c:v>
                </c:pt>
              </c:numCache>
            </c:numRef>
          </c:xVal>
          <c:yVal>
            <c:numRef>
              <c:f>'2V'!$R$104:$R$105</c:f>
              <c:numCache>
                <c:formatCode>General</c:formatCode>
                <c:ptCount val="2"/>
                <c:pt idx="1">
                  <c:v>-3.1222222222222222</c:v>
                </c:pt>
              </c:numCache>
            </c:numRef>
          </c:yVal>
          <c:smooth val="1"/>
        </c:ser>
        <c:ser>
          <c:idx val="6"/>
          <c:order val="6"/>
          <c:tx>
            <c:v>f9</c:v>
          </c:tx>
          <c:xVal>
            <c:numRef>
              <c:f>'2V'!$B$128:$B$154</c:f>
              <c:numCache>
                <c:formatCode>General</c:formatCode>
                <c:ptCount val="2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41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103</c:v>
                </c:pt>
                <c:pt idx="9">
                  <c:v>114</c:v>
                </c:pt>
                <c:pt idx="10">
                  <c:v>120</c:v>
                </c:pt>
                <c:pt idx="11">
                  <c:v>166</c:v>
                </c:pt>
                <c:pt idx="12">
                  <c:v>168</c:v>
                </c:pt>
                <c:pt idx="13">
                  <c:v>197</c:v>
                </c:pt>
                <c:pt idx="14">
                  <c:v>198</c:v>
                </c:pt>
                <c:pt idx="15">
                  <c:v>204</c:v>
                </c:pt>
                <c:pt idx="16">
                  <c:v>222</c:v>
                </c:pt>
                <c:pt idx="17">
                  <c:v>244</c:v>
                </c:pt>
                <c:pt idx="18">
                  <c:v>259</c:v>
                </c:pt>
                <c:pt idx="19">
                  <c:v>264</c:v>
                </c:pt>
                <c:pt idx="20">
                  <c:v>270</c:v>
                </c:pt>
                <c:pt idx="21">
                  <c:v>282</c:v>
                </c:pt>
                <c:pt idx="22">
                  <c:v>288</c:v>
                </c:pt>
                <c:pt idx="23">
                  <c:v>294</c:v>
                </c:pt>
                <c:pt idx="24">
                  <c:v>300</c:v>
                </c:pt>
                <c:pt idx="25">
                  <c:v>312</c:v>
                </c:pt>
                <c:pt idx="26">
                  <c:v>318</c:v>
                </c:pt>
              </c:numCache>
            </c:numRef>
          </c:xVal>
          <c:yVal>
            <c:numRef>
              <c:f>'2V'!$R$133:$R$134</c:f>
              <c:numCache>
                <c:formatCode>General</c:formatCode>
                <c:ptCount val="2"/>
                <c:pt idx="0">
                  <c:v>15.082671957671957</c:v>
                </c:pt>
                <c:pt idx="1">
                  <c:v>-11.546242463393625</c:v>
                </c:pt>
              </c:numCache>
            </c:numRef>
          </c:yVal>
          <c:smooth val="1"/>
        </c:ser>
        <c:ser>
          <c:idx val="7"/>
          <c:order val="7"/>
          <c:tx>
            <c:v>f11</c:v>
          </c:tx>
          <c:xVal>
            <c:numRef>
              <c:f>'2V'!$B$158:$B$183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86.999999999999886</c:v>
                </c:pt>
                <c:pt idx="8">
                  <c:v>101.99999999999989</c:v>
                </c:pt>
                <c:pt idx="9">
                  <c:v>113.99999999999989</c:v>
                </c:pt>
                <c:pt idx="10">
                  <c:v>119.99999999999989</c:v>
                </c:pt>
                <c:pt idx="11">
                  <c:v>148.99999999999989</c:v>
                </c:pt>
                <c:pt idx="12">
                  <c:v>155.99999999999989</c:v>
                </c:pt>
                <c:pt idx="13">
                  <c:v>167.99999999999989</c:v>
                </c:pt>
                <c:pt idx="14">
                  <c:v>173.99999999999989</c:v>
                </c:pt>
                <c:pt idx="15">
                  <c:v>185.99999999999989</c:v>
                </c:pt>
                <c:pt idx="16">
                  <c:v>210.99999999999989</c:v>
                </c:pt>
                <c:pt idx="17">
                  <c:v>226.99999999999989</c:v>
                </c:pt>
                <c:pt idx="18">
                  <c:v>239.99999999999989</c:v>
                </c:pt>
                <c:pt idx="19">
                  <c:v>245.99999999999989</c:v>
                </c:pt>
                <c:pt idx="20">
                  <c:v>251.99999999999989</c:v>
                </c:pt>
                <c:pt idx="21">
                  <c:v>263.99999999999989</c:v>
                </c:pt>
                <c:pt idx="22">
                  <c:v>269.99999999999989</c:v>
                </c:pt>
                <c:pt idx="23">
                  <c:v>275.99999999999989</c:v>
                </c:pt>
                <c:pt idx="24">
                  <c:v>287.99999999999989</c:v>
                </c:pt>
                <c:pt idx="25">
                  <c:v>293.99999999999989</c:v>
                </c:pt>
              </c:numCache>
            </c:numRef>
          </c:xVal>
          <c:yVal>
            <c:numRef>
              <c:f>'2V'!$R$164:$R$165</c:f>
              <c:numCache>
                <c:formatCode>General</c:formatCode>
                <c:ptCount val="2"/>
                <c:pt idx="0">
                  <c:v>4.6952176139273138</c:v>
                </c:pt>
                <c:pt idx="1">
                  <c:v>-3.807885304659516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97664"/>
        <c:axId val="182495872"/>
      </c:scatterChart>
      <c:valAx>
        <c:axId val="18249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495872"/>
        <c:crosses val="autoZero"/>
        <c:crossBetween val="midCat"/>
      </c:valAx>
      <c:valAx>
        <c:axId val="18249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97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'2V'!$F$22</c:f>
              <c:strCache>
                <c:ptCount val="1"/>
                <c:pt idx="0">
                  <c:v>anin</c:v>
                </c:pt>
              </c:strCache>
            </c:strRef>
          </c:tx>
          <c:xVal>
            <c:numRef>
              <c:f>'2V'!$B$23:$B$34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38</c:v>
                </c:pt>
                <c:pt idx="3">
                  <c:v>54</c:v>
                </c:pt>
                <c:pt idx="4">
                  <c:v>72</c:v>
                </c:pt>
                <c:pt idx="5">
                  <c:v>84</c:v>
                </c:pt>
                <c:pt idx="6">
                  <c:v>116</c:v>
                </c:pt>
                <c:pt idx="7">
                  <c:v>135</c:v>
                </c:pt>
                <c:pt idx="8">
                  <c:v>138</c:v>
                </c:pt>
                <c:pt idx="9">
                  <c:v>150</c:v>
                </c:pt>
                <c:pt idx="10">
                  <c:v>156</c:v>
                </c:pt>
                <c:pt idx="11">
                  <c:v>162</c:v>
                </c:pt>
              </c:numCache>
            </c:numRef>
          </c:xVal>
          <c:yVal>
            <c:numRef>
              <c:f>'2V'!$F$23:$F$34</c:f>
              <c:numCache>
                <c:formatCode>General</c:formatCode>
                <c:ptCount val="12"/>
                <c:pt idx="0">
                  <c:v>1438</c:v>
                </c:pt>
                <c:pt idx="1">
                  <c:v>2297</c:v>
                </c:pt>
                <c:pt idx="2">
                  <c:v>2208</c:v>
                </c:pt>
                <c:pt idx="3">
                  <c:v>1581</c:v>
                </c:pt>
                <c:pt idx="4">
                  <c:v>1450</c:v>
                </c:pt>
                <c:pt idx="5">
                  <c:v>1440</c:v>
                </c:pt>
                <c:pt idx="6">
                  <c:v>1433</c:v>
                </c:pt>
                <c:pt idx="7">
                  <c:v>1432</c:v>
                </c:pt>
                <c:pt idx="8">
                  <c:v>1427</c:v>
                </c:pt>
                <c:pt idx="9">
                  <c:v>1430</c:v>
                </c:pt>
                <c:pt idx="10">
                  <c:v>1428</c:v>
                </c:pt>
                <c:pt idx="11">
                  <c:v>1436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80640"/>
        <c:axId val="200479104"/>
      </c:scatterChart>
      <c:valAx>
        <c:axId val="20048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479104"/>
        <c:crosses val="autoZero"/>
        <c:crossBetween val="midCat"/>
      </c:valAx>
      <c:valAx>
        <c:axId val="2004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80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2v-110ms</c:v>
          </c:tx>
          <c:xVal>
            <c:numRef>
              <c:f>'2V'!$B$158:$B$183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86.999999999999886</c:v>
                </c:pt>
                <c:pt idx="8">
                  <c:v>101.99999999999989</c:v>
                </c:pt>
                <c:pt idx="9">
                  <c:v>113.99999999999989</c:v>
                </c:pt>
                <c:pt idx="10">
                  <c:v>119.99999999999989</c:v>
                </c:pt>
                <c:pt idx="11">
                  <c:v>148.99999999999989</c:v>
                </c:pt>
                <c:pt idx="12">
                  <c:v>155.99999999999989</c:v>
                </c:pt>
                <c:pt idx="13">
                  <c:v>167.99999999999989</c:v>
                </c:pt>
                <c:pt idx="14">
                  <c:v>173.99999999999989</c:v>
                </c:pt>
                <c:pt idx="15">
                  <c:v>185.99999999999989</c:v>
                </c:pt>
                <c:pt idx="16">
                  <c:v>210.99999999999989</c:v>
                </c:pt>
                <c:pt idx="17">
                  <c:v>226.99999999999989</c:v>
                </c:pt>
                <c:pt idx="18">
                  <c:v>239.99999999999989</c:v>
                </c:pt>
                <c:pt idx="19">
                  <c:v>245.99999999999989</c:v>
                </c:pt>
                <c:pt idx="20">
                  <c:v>251.99999999999989</c:v>
                </c:pt>
                <c:pt idx="21">
                  <c:v>263.99999999999989</c:v>
                </c:pt>
                <c:pt idx="22">
                  <c:v>269.99999999999989</c:v>
                </c:pt>
                <c:pt idx="23">
                  <c:v>275.99999999999989</c:v>
                </c:pt>
                <c:pt idx="24">
                  <c:v>287.99999999999989</c:v>
                </c:pt>
                <c:pt idx="25">
                  <c:v>293.99999999999989</c:v>
                </c:pt>
              </c:numCache>
            </c:numRef>
          </c:xVal>
          <c:yVal>
            <c:numRef>
              <c:f>'2V'!$H$158:$H$183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-6</c:v>
                </c:pt>
                <c:pt idx="3">
                  <c:v>985</c:v>
                </c:pt>
                <c:pt idx="4">
                  <c:v>3136</c:v>
                </c:pt>
                <c:pt idx="5">
                  <c:v>3533</c:v>
                </c:pt>
                <c:pt idx="6">
                  <c:v>3955</c:v>
                </c:pt>
                <c:pt idx="7">
                  <c:v>3977</c:v>
                </c:pt>
                <c:pt idx="8">
                  <c:v>3978</c:v>
                </c:pt>
                <c:pt idx="9">
                  <c:v>3971</c:v>
                </c:pt>
                <c:pt idx="10">
                  <c:v>3978</c:v>
                </c:pt>
                <c:pt idx="11">
                  <c:v>615</c:v>
                </c:pt>
                <c:pt idx="12">
                  <c:v>289</c:v>
                </c:pt>
                <c:pt idx="13">
                  <c:v>72</c:v>
                </c:pt>
                <c:pt idx="14">
                  <c:v>30</c:v>
                </c:pt>
                <c:pt idx="15">
                  <c:v>1</c:v>
                </c:pt>
                <c:pt idx="16">
                  <c:v>-15</c:v>
                </c:pt>
                <c:pt idx="17">
                  <c:v>-9</c:v>
                </c:pt>
                <c:pt idx="18">
                  <c:v>-8</c:v>
                </c:pt>
                <c:pt idx="19">
                  <c:v>-7</c:v>
                </c:pt>
                <c:pt idx="20">
                  <c:v>-17</c:v>
                </c:pt>
                <c:pt idx="21">
                  <c:v>-15</c:v>
                </c:pt>
                <c:pt idx="22">
                  <c:v>-11</c:v>
                </c:pt>
                <c:pt idx="23">
                  <c:v>-13</c:v>
                </c:pt>
                <c:pt idx="24">
                  <c:v>-12</c:v>
                </c:pt>
                <c:pt idx="25">
                  <c:v>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91648"/>
        <c:axId val="88865408"/>
      </c:scatterChart>
      <c:valAx>
        <c:axId val="1096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865408"/>
        <c:crosses val="autoZero"/>
        <c:crossBetween val="midCat"/>
      </c:valAx>
      <c:valAx>
        <c:axId val="8886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691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Positions</a:t>
            </a:r>
            <a:r>
              <a:rPr lang="en-US" baseline="0"/>
              <a:t> fction temps</a:t>
            </a:r>
            <a:endParaRPr lang="en-US"/>
          </a:p>
        </c:rich>
      </c:tx>
      <c:layout>
        <c:manualLayout>
          <c:xMode val="edge"/>
          <c:yMode val="edge"/>
          <c:x val="0.20450975068278737"/>
          <c:y val="2.3323615160349854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pos1</c:v>
          </c:tx>
          <c:xVal>
            <c:numRef>
              <c:f>'3V'!$B$4:$B$19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34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111.99999999999989</c:v>
                </c:pt>
                <c:pt idx="9">
                  <c:v>119.99999999999989</c:v>
                </c:pt>
                <c:pt idx="10">
                  <c:v>125.99999999999989</c:v>
                </c:pt>
                <c:pt idx="11">
                  <c:v>142.99999999999989</c:v>
                </c:pt>
                <c:pt idx="12">
                  <c:v>149.99999999999989</c:v>
                </c:pt>
                <c:pt idx="13">
                  <c:v>161.99999999999989</c:v>
                </c:pt>
                <c:pt idx="14">
                  <c:v>167.99999999999989</c:v>
                </c:pt>
                <c:pt idx="15">
                  <c:v>179.99999999999989</c:v>
                </c:pt>
              </c:numCache>
            </c:numRef>
          </c:xVal>
          <c:yVal>
            <c:numRef>
              <c:f>'3V'!$C$4:$C$11</c:f>
              <c:numCache>
                <c:formatCode>General</c:formatCode>
                <c:ptCount val="8"/>
                <c:pt idx="0">
                  <c:v>87446</c:v>
                </c:pt>
                <c:pt idx="1">
                  <c:v>75766</c:v>
                </c:pt>
                <c:pt idx="2">
                  <c:v>52892</c:v>
                </c:pt>
                <c:pt idx="3">
                  <c:v>49974</c:v>
                </c:pt>
                <c:pt idx="4">
                  <c:v>27474</c:v>
                </c:pt>
                <c:pt idx="5">
                  <c:v>14844</c:v>
                </c:pt>
                <c:pt idx="6">
                  <c:v>1331</c:v>
                </c:pt>
                <c:pt idx="7">
                  <c:v>-6982</c:v>
                </c:pt>
              </c:numCache>
            </c:numRef>
          </c:yVal>
          <c:smooth val="1"/>
        </c:ser>
        <c:ser>
          <c:idx val="1"/>
          <c:order val="1"/>
          <c:tx>
            <c:v>pos2</c:v>
          </c:tx>
          <c:xVal>
            <c:numRef>
              <c:f>'3V'!$B$23:$B$40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72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108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131.99999999999989</c:v>
                </c:pt>
                <c:pt idx="15">
                  <c:v>137.99999999999989</c:v>
                </c:pt>
                <c:pt idx="16">
                  <c:v>143.99999999999989</c:v>
                </c:pt>
                <c:pt idx="17">
                  <c:v>155.99999999999989</c:v>
                </c:pt>
              </c:numCache>
            </c:numRef>
          </c:xVal>
          <c:yVal>
            <c:numRef>
              <c:f>'3V'!$C$23:$C$27</c:f>
              <c:numCache>
                <c:formatCode>General</c:formatCode>
                <c:ptCount val="5"/>
                <c:pt idx="0">
                  <c:v>87429</c:v>
                </c:pt>
                <c:pt idx="1">
                  <c:v>85280</c:v>
                </c:pt>
                <c:pt idx="2">
                  <c:v>69842</c:v>
                </c:pt>
                <c:pt idx="3">
                  <c:v>57541</c:v>
                </c:pt>
                <c:pt idx="4">
                  <c:v>-9518</c:v>
                </c:pt>
              </c:numCache>
            </c:numRef>
          </c:yVal>
          <c:smooth val="1"/>
        </c:ser>
        <c:ser>
          <c:idx val="2"/>
          <c:order val="2"/>
          <c:tx>
            <c:v>pos3</c:v>
          </c:tx>
          <c:xVal>
            <c:numRef>
              <c:f>'3V'!$B$45:$B$68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132</c:v>
                </c:pt>
                <c:pt idx="15">
                  <c:v>138</c:v>
                </c:pt>
                <c:pt idx="16">
                  <c:v>150</c:v>
                </c:pt>
                <c:pt idx="17">
                  <c:v>156</c:v>
                </c:pt>
                <c:pt idx="18">
                  <c:v>162</c:v>
                </c:pt>
                <c:pt idx="19">
                  <c:v>180</c:v>
                </c:pt>
                <c:pt idx="20">
                  <c:v>192</c:v>
                </c:pt>
                <c:pt idx="21">
                  <c:v>198</c:v>
                </c:pt>
                <c:pt idx="22">
                  <c:v>204</c:v>
                </c:pt>
                <c:pt idx="23">
                  <c:v>210</c:v>
                </c:pt>
              </c:numCache>
            </c:numRef>
          </c:xVal>
          <c:yVal>
            <c:numRef>
              <c:f>'3V'!$C$45:$C$51</c:f>
              <c:numCache>
                <c:formatCode>General</c:formatCode>
                <c:ptCount val="7"/>
                <c:pt idx="0">
                  <c:v>87437</c:v>
                </c:pt>
                <c:pt idx="1">
                  <c:v>87442</c:v>
                </c:pt>
                <c:pt idx="2">
                  <c:v>87437</c:v>
                </c:pt>
                <c:pt idx="3">
                  <c:v>82863</c:v>
                </c:pt>
                <c:pt idx="4">
                  <c:v>63500</c:v>
                </c:pt>
                <c:pt idx="5">
                  <c:v>47768</c:v>
                </c:pt>
                <c:pt idx="6">
                  <c:v>-3607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'3V'!$B$73:$B$93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71.999999999999886</c:v>
                </c:pt>
                <c:pt idx="4">
                  <c:v>77.999999999999886</c:v>
                </c:pt>
                <c:pt idx="5">
                  <c:v>102.99999999999989</c:v>
                </c:pt>
                <c:pt idx="6">
                  <c:v>148.99999999999989</c:v>
                </c:pt>
                <c:pt idx="7">
                  <c:v>149.99999999999989</c:v>
                </c:pt>
                <c:pt idx="8">
                  <c:v>156.99999999999989</c:v>
                </c:pt>
                <c:pt idx="9">
                  <c:v>167.99999999999989</c:v>
                </c:pt>
                <c:pt idx="10">
                  <c:v>179.99999999999989</c:v>
                </c:pt>
                <c:pt idx="11">
                  <c:v>186.99999999999989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215.99999999999989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  <c:pt idx="20">
                  <c:v>257.99999999999989</c:v>
                </c:pt>
              </c:numCache>
            </c:numRef>
          </c:xVal>
          <c:yVal>
            <c:numRef>
              <c:f>'3V'!$C$73:$C$76</c:f>
              <c:numCache>
                <c:formatCode>General</c:formatCode>
                <c:ptCount val="4"/>
                <c:pt idx="0">
                  <c:v>87398</c:v>
                </c:pt>
                <c:pt idx="1">
                  <c:v>85895</c:v>
                </c:pt>
                <c:pt idx="2">
                  <c:v>71428</c:v>
                </c:pt>
                <c:pt idx="3">
                  <c:v>7347</c:v>
                </c:pt>
              </c:numCache>
            </c:numRef>
          </c:yVal>
          <c:smooth val="1"/>
        </c:ser>
        <c:ser>
          <c:idx val="4"/>
          <c:order val="4"/>
          <c:tx>
            <c:v>pos5</c:v>
          </c:tx>
          <c:xVal>
            <c:numRef>
              <c:f>'3V'!$B$98:$B$116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18</c:v>
                </c:pt>
                <c:pt idx="3">
                  <c:v>30</c:v>
                </c:pt>
                <c:pt idx="4">
                  <c:v>35</c:v>
                </c:pt>
                <c:pt idx="5">
                  <c:v>57</c:v>
                </c:pt>
                <c:pt idx="6">
                  <c:v>60</c:v>
                </c:pt>
                <c:pt idx="7">
                  <c:v>66</c:v>
                </c:pt>
                <c:pt idx="8">
                  <c:v>84</c:v>
                </c:pt>
                <c:pt idx="9">
                  <c:v>120</c:v>
                </c:pt>
                <c:pt idx="10">
                  <c:v>136</c:v>
                </c:pt>
                <c:pt idx="11">
                  <c:v>167</c:v>
                </c:pt>
                <c:pt idx="12">
                  <c:v>198</c:v>
                </c:pt>
                <c:pt idx="13">
                  <c:v>214</c:v>
                </c:pt>
                <c:pt idx="14">
                  <c:v>216</c:v>
                </c:pt>
                <c:pt idx="15">
                  <c:v>222</c:v>
                </c:pt>
                <c:pt idx="16">
                  <c:v>234</c:v>
                </c:pt>
                <c:pt idx="17">
                  <c:v>240</c:v>
                </c:pt>
                <c:pt idx="18">
                  <c:v>246</c:v>
                </c:pt>
              </c:numCache>
            </c:numRef>
          </c:xVal>
          <c:yVal>
            <c:numRef>
              <c:f>'3V'!$C$98:$C$104</c:f>
              <c:numCache>
                <c:formatCode>General</c:formatCode>
                <c:ptCount val="7"/>
                <c:pt idx="0">
                  <c:v>87385</c:v>
                </c:pt>
                <c:pt idx="1">
                  <c:v>87385</c:v>
                </c:pt>
                <c:pt idx="2">
                  <c:v>86831</c:v>
                </c:pt>
                <c:pt idx="3">
                  <c:v>76706</c:v>
                </c:pt>
                <c:pt idx="4">
                  <c:v>66106</c:v>
                </c:pt>
                <c:pt idx="5">
                  <c:v>-6697</c:v>
                </c:pt>
                <c:pt idx="6">
                  <c:v>-11641</c:v>
                </c:pt>
              </c:numCache>
            </c:numRef>
          </c:yVal>
          <c:smooth val="1"/>
        </c:ser>
        <c:ser>
          <c:idx val="5"/>
          <c:order val="5"/>
          <c:tx>
            <c:v>pos7</c:v>
          </c:tx>
          <c:xVal>
            <c:numRef>
              <c:f>'3V'!$B$121:$B$139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65</c:v>
                </c:pt>
                <c:pt idx="6">
                  <c:v>78</c:v>
                </c:pt>
                <c:pt idx="7">
                  <c:v>112</c:v>
                </c:pt>
                <c:pt idx="8">
                  <c:v>114</c:v>
                </c:pt>
                <c:pt idx="9">
                  <c:v>126</c:v>
                </c:pt>
                <c:pt idx="10">
                  <c:v>132</c:v>
                </c:pt>
                <c:pt idx="11">
                  <c:v>159</c:v>
                </c:pt>
                <c:pt idx="12">
                  <c:v>162</c:v>
                </c:pt>
                <c:pt idx="13">
                  <c:v>168</c:v>
                </c:pt>
                <c:pt idx="14">
                  <c:v>174</c:v>
                </c:pt>
                <c:pt idx="15">
                  <c:v>186</c:v>
                </c:pt>
                <c:pt idx="16">
                  <c:v>192</c:v>
                </c:pt>
                <c:pt idx="17">
                  <c:v>198</c:v>
                </c:pt>
                <c:pt idx="18">
                  <c:v>209.99999999999989</c:v>
                </c:pt>
              </c:numCache>
            </c:numRef>
          </c:xVal>
          <c:yVal>
            <c:numRef>
              <c:f>'3V'!$C$121:$C$126</c:f>
              <c:numCache>
                <c:formatCode>General</c:formatCode>
                <c:ptCount val="6"/>
                <c:pt idx="0">
                  <c:v>87376</c:v>
                </c:pt>
                <c:pt idx="1">
                  <c:v>87380</c:v>
                </c:pt>
                <c:pt idx="2">
                  <c:v>86677</c:v>
                </c:pt>
                <c:pt idx="3">
                  <c:v>76192</c:v>
                </c:pt>
                <c:pt idx="4">
                  <c:v>50027</c:v>
                </c:pt>
                <c:pt idx="5">
                  <c:v>-9672</c:v>
                </c:pt>
              </c:numCache>
            </c:numRef>
          </c:yVal>
          <c:smooth val="1"/>
        </c:ser>
        <c:ser>
          <c:idx val="6"/>
          <c:order val="6"/>
          <c:tx>
            <c:v>pos9</c:v>
          </c:tx>
          <c:xVal>
            <c:numRef>
              <c:f>'3V'!$B$143:$B$162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48</c:v>
                </c:pt>
                <c:pt idx="5">
                  <c:v>60</c:v>
                </c:pt>
                <c:pt idx="6">
                  <c:v>66</c:v>
                </c:pt>
                <c:pt idx="7">
                  <c:v>78</c:v>
                </c:pt>
                <c:pt idx="8">
                  <c:v>126</c:v>
                </c:pt>
                <c:pt idx="9">
                  <c:v>156.99999999999989</c:v>
                </c:pt>
                <c:pt idx="10">
                  <c:v>161.99999999999989</c:v>
                </c:pt>
                <c:pt idx="11">
                  <c:v>188.99999999999989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221.99999999999989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</c:numCache>
            </c:numRef>
          </c:xVal>
          <c:yVal>
            <c:numRef>
              <c:f>'3V'!$C$143:$C$148</c:f>
              <c:numCache>
                <c:formatCode>General</c:formatCode>
                <c:ptCount val="6"/>
                <c:pt idx="0">
                  <c:v>87376</c:v>
                </c:pt>
                <c:pt idx="1">
                  <c:v>87385</c:v>
                </c:pt>
                <c:pt idx="2">
                  <c:v>87341</c:v>
                </c:pt>
                <c:pt idx="3">
                  <c:v>69244</c:v>
                </c:pt>
                <c:pt idx="4">
                  <c:v>14572</c:v>
                </c:pt>
                <c:pt idx="5">
                  <c:v>-11346</c:v>
                </c:pt>
              </c:numCache>
            </c:numRef>
          </c:yVal>
          <c:smooth val="1"/>
        </c:ser>
        <c:ser>
          <c:idx val="7"/>
          <c:order val="7"/>
          <c:tx>
            <c:v>pos11</c:v>
          </c:tx>
          <c:xVal>
            <c:numRef>
              <c:f>'3V'!$B$166:$B$184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44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107</c:v>
                </c:pt>
                <c:pt idx="9">
                  <c:v>108</c:v>
                </c:pt>
                <c:pt idx="10">
                  <c:v>120</c:v>
                </c:pt>
                <c:pt idx="11">
                  <c:v>154</c:v>
                </c:pt>
                <c:pt idx="12">
                  <c:v>162</c:v>
                </c:pt>
                <c:pt idx="13">
                  <c:v>168</c:v>
                </c:pt>
                <c:pt idx="14">
                  <c:v>200</c:v>
                </c:pt>
                <c:pt idx="15">
                  <c:v>209.99999999999989</c:v>
                </c:pt>
                <c:pt idx="16">
                  <c:v>215.99999999999989</c:v>
                </c:pt>
                <c:pt idx="17">
                  <c:v>231.99999999999989</c:v>
                </c:pt>
                <c:pt idx="18">
                  <c:v>246.99999999999989</c:v>
                </c:pt>
              </c:numCache>
            </c:numRef>
          </c:xVal>
          <c:yVal>
            <c:numRef>
              <c:f>'3V'!$C$166:$C$171</c:f>
              <c:numCache>
                <c:formatCode>General</c:formatCode>
                <c:ptCount val="6"/>
                <c:pt idx="0">
                  <c:v>87380</c:v>
                </c:pt>
                <c:pt idx="1">
                  <c:v>87376</c:v>
                </c:pt>
                <c:pt idx="2">
                  <c:v>83597</c:v>
                </c:pt>
                <c:pt idx="3">
                  <c:v>65693</c:v>
                </c:pt>
                <c:pt idx="4">
                  <c:v>24446</c:v>
                </c:pt>
                <c:pt idx="5">
                  <c:v>-12194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6144"/>
        <c:axId val="178887680"/>
      </c:scatterChart>
      <c:valAx>
        <c:axId val="17888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887680"/>
        <c:crosses val="autoZero"/>
        <c:crossBetween val="midCat"/>
      </c:valAx>
      <c:valAx>
        <c:axId val="17888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8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velocity fction</a:t>
            </a:r>
            <a:r>
              <a:rPr lang="fr-FR" baseline="0"/>
              <a:t> temps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vel1</c:v>
          </c:tx>
          <c:xVal>
            <c:numRef>
              <c:f>'3V'!$B$23:$B$40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72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108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131.99999999999989</c:v>
                </c:pt>
                <c:pt idx="15">
                  <c:v>137.99999999999989</c:v>
                </c:pt>
                <c:pt idx="16">
                  <c:v>143.99999999999989</c:v>
                </c:pt>
                <c:pt idx="17">
                  <c:v>155.99999999999989</c:v>
                </c:pt>
              </c:numCache>
            </c:numRef>
          </c:xVal>
          <c:yVal>
            <c:numRef>
              <c:f>'3V'!$D$4:$D$10</c:f>
              <c:numCache>
                <c:formatCode>General</c:formatCode>
                <c:ptCount val="7"/>
                <c:pt idx="0">
                  <c:v>-1</c:v>
                </c:pt>
                <c:pt idx="1">
                  <c:v>-1031</c:v>
                </c:pt>
                <c:pt idx="2">
                  <c:v>-1620</c:v>
                </c:pt>
                <c:pt idx="3">
                  <c:v>-1676</c:v>
                </c:pt>
                <c:pt idx="4">
                  <c:v>-1982</c:v>
                </c:pt>
                <c:pt idx="5">
                  <c:v>-2140</c:v>
                </c:pt>
                <c:pt idx="6">
                  <c:v>-2268</c:v>
                </c:pt>
              </c:numCache>
            </c:numRef>
          </c:yVal>
          <c:smooth val="1"/>
        </c:ser>
        <c:ser>
          <c:idx val="1"/>
          <c:order val="1"/>
          <c:tx>
            <c:v>vel2</c:v>
          </c:tx>
          <c:xVal>
            <c:numRef>
              <c:f>'3V'!$B$23:$B$40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72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108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131.99999999999989</c:v>
                </c:pt>
                <c:pt idx="15">
                  <c:v>137.99999999999989</c:v>
                </c:pt>
                <c:pt idx="16">
                  <c:v>143.99999999999989</c:v>
                </c:pt>
                <c:pt idx="17">
                  <c:v>155.99999999999989</c:v>
                </c:pt>
              </c:numCache>
            </c:numRef>
          </c:xVal>
          <c:yVal>
            <c:numRef>
              <c:f>'3V'!$D$23:$D$26</c:f>
              <c:numCache>
                <c:formatCode>General</c:formatCode>
                <c:ptCount val="4"/>
                <c:pt idx="0">
                  <c:v>0</c:v>
                </c:pt>
                <c:pt idx="1">
                  <c:v>-455</c:v>
                </c:pt>
                <c:pt idx="2">
                  <c:v>-1705</c:v>
                </c:pt>
                <c:pt idx="3">
                  <c:v>-2112</c:v>
                </c:pt>
              </c:numCache>
            </c:numRef>
          </c:yVal>
          <c:smooth val="1"/>
        </c:ser>
        <c:ser>
          <c:idx val="2"/>
          <c:order val="2"/>
          <c:tx>
            <c:v>vel3</c:v>
          </c:tx>
          <c:xVal>
            <c:numRef>
              <c:f>'3V'!$B$45:$B$68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132</c:v>
                </c:pt>
                <c:pt idx="15">
                  <c:v>138</c:v>
                </c:pt>
                <c:pt idx="16">
                  <c:v>150</c:v>
                </c:pt>
                <c:pt idx="17">
                  <c:v>156</c:v>
                </c:pt>
                <c:pt idx="18">
                  <c:v>162</c:v>
                </c:pt>
                <c:pt idx="19">
                  <c:v>180</c:v>
                </c:pt>
                <c:pt idx="20">
                  <c:v>192</c:v>
                </c:pt>
                <c:pt idx="21">
                  <c:v>198</c:v>
                </c:pt>
                <c:pt idx="22">
                  <c:v>204</c:v>
                </c:pt>
                <c:pt idx="23">
                  <c:v>210</c:v>
                </c:pt>
              </c:numCache>
            </c:numRef>
          </c:xVal>
          <c:yVal>
            <c:numRef>
              <c:f>'3V'!$D$45:$D$50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-765</c:v>
                </c:pt>
                <c:pt idx="4">
                  <c:v>-2066</c:v>
                </c:pt>
                <c:pt idx="5">
                  <c:v>-2724</c:v>
                </c:pt>
              </c:numCache>
            </c:numRef>
          </c:yVal>
          <c:smooth val="1"/>
        </c:ser>
        <c:ser>
          <c:idx val="3"/>
          <c:order val="3"/>
          <c:tx>
            <c:v>vel4</c:v>
          </c:tx>
          <c:xVal>
            <c:numRef>
              <c:f>'3V'!$B$73:$B$93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71.999999999999886</c:v>
                </c:pt>
                <c:pt idx="4">
                  <c:v>77.999999999999886</c:v>
                </c:pt>
                <c:pt idx="5">
                  <c:v>102.99999999999989</c:v>
                </c:pt>
                <c:pt idx="6">
                  <c:v>148.99999999999989</c:v>
                </c:pt>
                <c:pt idx="7">
                  <c:v>149.99999999999989</c:v>
                </c:pt>
                <c:pt idx="8">
                  <c:v>156.99999999999989</c:v>
                </c:pt>
                <c:pt idx="9">
                  <c:v>167.99999999999989</c:v>
                </c:pt>
                <c:pt idx="10">
                  <c:v>179.99999999999989</c:v>
                </c:pt>
                <c:pt idx="11">
                  <c:v>186.99999999999989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215.99999999999989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  <c:pt idx="20">
                  <c:v>257.99999999999989</c:v>
                </c:pt>
              </c:numCache>
            </c:numRef>
          </c:xVal>
          <c:yVal>
            <c:numRef>
              <c:f>'3V'!$D$73:$D$75</c:f>
              <c:numCache>
                <c:formatCode>General</c:formatCode>
                <c:ptCount val="3"/>
                <c:pt idx="0">
                  <c:v>0</c:v>
                </c:pt>
                <c:pt idx="1">
                  <c:v>-357</c:v>
                </c:pt>
                <c:pt idx="2">
                  <c:v>-1675</c:v>
                </c:pt>
              </c:numCache>
            </c:numRef>
          </c:yVal>
          <c:smooth val="1"/>
        </c:ser>
        <c:ser>
          <c:idx val="4"/>
          <c:order val="4"/>
          <c:tx>
            <c:v>vel5</c:v>
          </c:tx>
          <c:xVal>
            <c:numRef>
              <c:f>'3V'!$B$98:$B$116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18</c:v>
                </c:pt>
                <c:pt idx="3">
                  <c:v>30</c:v>
                </c:pt>
                <c:pt idx="4">
                  <c:v>35</c:v>
                </c:pt>
                <c:pt idx="5">
                  <c:v>57</c:v>
                </c:pt>
                <c:pt idx="6">
                  <c:v>60</c:v>
                </c:pt>
                <c:pt idx="7">
                  <c:v>66</c:v>
                </c:pt>
                <c:pt idx="8">
                  <c:v>84</c:v>
                </c:pt>
                <c:pt idx="9">
                  <c:v>120</c:v>
                </c:pt>
                <c:pt idx="10">
                  <c:v>136</c:v>
                </c:pt>
                <c:pt idx="11">
                  <c:v>167</c:v>
                </c:pt>
                <c:pt idx="12">
                  <c:v>198</c:v>
                </c:pt>
                <c:pt idx="13">
                  <c:v>214</c:v>
                </c:pt>
                <c:pt idx="14">
                  <c:v>216</c:v>
                </c:pt>
                <c:pt idx="15">
                  <c:v>222</c:v>
                </c:pt>
                <c:pt idx="16">
                  <c:v>234</c:v>
                </c:pt>
                <c:pt idx="17">
                  <c:v>240</c:v>
                </c:pt>
                <c:pt idx="18">
                  <c:v>246</c:v>
                </c:pt>
              </c:numCache>
            </c:numRef>
          </c:xVal>
          <c:yVal>
            <c:numRef>
              <c:f>'3V'!$D$98:$D$103</c:f>
              <c:numCache>
                <c:formatCode>General</c:formatCode>
                <c:ptCount val="6"/>
                <c:pt idx="0">
                  <c:v>-1</c:v>
                </c:pt>
                <c:pt idx="1">
                  <c:v>0</c:v>
                </c:pt>
                <c:pt idx="2">
                  <c:v>-153</c:v>
                </c:pt>
                <c:pt idx="3">
                  <c:v>-1242</c:v>
                </c:pt>
                <c:pt idx="4">
                  <c:v>-1918</c:v>
                </c:pt>
                <c:pt idx="5">
                  <c:v>-3903</c:v>
                </c:pt>
              </c:numCache>
            </c:numRef>
          </c:yVal>
          <c:smooth val="1"/>
        </c:ser>
        <c:ser>
          <c:idx val="5"/>
          <c:order val="5"/>
          <c:tx>
            <c:v>vel7</c:v>
          </c:tx>
          <c:xVal>
            <c:numRef>
              <c:f>'3V'!$B$121:$B$139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65</c:v>
                </c:pt>
                <c:pt idx="6">
                  <c:v>78</c:v>
                </c:pt>
                <c:pt idx="7">
                  <c:v>112</c:v>
                </c:pt>
                <c:pt idx="8">
                  <c:v>114</c:v>
                </c:pt>
                <c:pt idx="9">
                  <c:v>126</c:v>
                </c:pt>
                <c:pt idx="10">
                  <c:v>132</c:v>
                </c:pt>
                <c:pt idx="11">
                  <c:v>159</c:v>
                </c:pt>
                <c:pt idx="12">
                  <c:v>162</c:v>
                </c:pt>
                <c:pt idx="13">
                  <c:v>168</c:v>
                </c:pt>
                <c:pt idx="14">
                  <c:v>174</c:v>
                </c:pt>
                <c:pt idx="15">
                  <c:v>186</c:v>
                </c:pt>
                <c:pt idx="16">
                  <c:v>192</c:v>
                </c:pt>
                <c:pt idx="17">
                  <c:v>198</c:v>
                </c:pt>
                <c:pt idx="18">
                  <c:v>209.99999999999989</c:v>
                </c:pt>
              </c:numCache>
            </c:numRef>
          </c:xVal>
          <c:yVal>
            <c:numRef>
              <c:f>'3V'!$D$121:$D$125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-182</c:v>
                </c:pt>
                <c:pt idx="3">
                  <c:v>-1258</c:v>
                </c:pt>
                <c:pt idx="4">
                  <c:v>-2633</c:v>
                </c:pt>
              </c:numCache>
            </c:numRef>
          </c:yVal>
          <c:smooth val="1"/>
        </c:ser>
        <c:ser>
          <c:idx val="6"/>
          <c:order val="6"/>
          <c:tx>
            <c:v>vel9</c:v>
          </c:tx>
          <c:xVal>
            <c:numRef>
              <c:f>'3V'!$B$143:$B$162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48</c:v>
                </c:pt>
                <c:pt idx="5">
                  <c:v>60</c:v>
                </c:pt>
                <c:pt idx="6">
                  <c:v>66</c:v>
                </c:pt>
                <c:pt idx="7">
                  <c:v>78</c:v>
                </c:pt>
                <c:pt idx="8">
                  <c:v>126</c:v>
                </c:pt>
                <c:pt idx="9">
                  <c:v>156.99999999999989</c:v>
                </c:pt>
                <c:pt idx="10">
                  <c:v>161.99999999999989</c:v>
                </c:pt>
                <c:pt idx="11">
                  <c:v>188.99999999999989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221.99999999999989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</c:numCache>
            </c:numRef>
          </c:xVal>
          <c:yVal>
            <c:numRef>
              <c:f>'3V'!$D$143:$D$147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-33</c:v>
                </c:pt>
                <c:pt idx="3">
                  <c:v>-1822</c:v>
                </c:pt>
                <c:pt idx="4">
                  <c:v>-3862</c:v>
                </c:pt>
              </c:numCache>
            </c:numRef>
          </c:yVal>
          <c:smooth val="1"/>
        </c:ser>
        <c:ser>
          <c:idx val="7"/>
          <c:order val="7"/>
          <c:tx>
            <c:v>vel11</c:v>
          </c:tx>
          <c:xVal>
            <c:numRef>
              <c:f>'3V'!$B$166:$B$184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44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107</c:v>
                </c:pt>
                <c:pt idx="9">
                  <c:v>108</c:v>
                </c:pt>
                <c:pt idx="10">
                  <c:v>120</c:v>
                </c:pt>
                <c:pt idx="11">
                  <c:v>154</c:v>
                </c:pt>
                <c:pt idx="12">
                  <c:v>162</c:v>
                </c:pt>
                <c:pt idx="13">
                  <c:v>168</c:v>
                </c:pt>
                <c:pt idx="14">
                  <c:v>200</c:v>
                </c:pt>
                <c:pt idx="15">
                  <c:v>209.99999999999989</c:v>
                </c:pt>
                <c:pt idx="16">
                  <c:v>215.99999999999989</c:v>
                </c:pt>
                <c:pt idx="17">
                  <c:v>231.99999999999989</c:v>
                </c:pt>
                <c:pt idx="18">
                  <c:v>246.99999999999989</c:v>
                </c:pt>
              </c:numCache>
            </c:numRef>
          </c:xVal>
          <c:yVal>
            <c:numRef>
              <c:f>'3V'!$D$166:$D$170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-668</c:v>
                </c:pt>
                <c:pt idx="3">
                  <c:v>-1940</c:v>
                </c:pt>
                <c:pt idx="4">
                  <c:v>-3576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8624"/>
        <c:axId val="178940160"/>
      </c:scatterChart>
      <c:valAx>
        <c:axId val="17893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940160"/>
        <c:crosses val="autoZero"/>
        <c:crossBetween val="midCat"/>
      </c:valAx>
      <c:valAx>
        <c:axId val="1789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38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Torques fction</a:t>
            </a:r>
            <a:r>
              <a:rPr lang="fr-FR" baseline="0"/>
              <a:t> temps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'3V'!$B$4:$B$19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34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111.99999999999989</c:v>
                </c:pt>
                <c:pt idx="9">
                  <c:v>119.99999999999989</c:v>
                </c:pt>
                <c:pt idx="10">
                  <c:v>125.99999999999989</c:v>
                </c:pt>
                <c:pt idx="11">
                  <c:v>142.99999999999989</c:v>
                </c:pt>
                <c:pt idx="12">
                  <c:v>149.99999999999989</c:v>
                </c:pt>
                <c:pt idx="13">
                  <c:v>161.99999999999989</c:v>
                </c:pt>
                <c:pt idx="14">
                  <c:v>167.99999999999989</c:v>
                </c:pt>
                <c:pt idx="15">
                  <c:v>179.99999999999989</c:v>
                </c:pt>
              </c:numCache>
            </c:numRef>
          </c:xVal>
          <c:yVal>
            <c:numRef>
              <c:f>'3V'!$E$4:$E$10</c:f>
              <c:numCache>
                <c:formatCode>General</c:formatCode>
                <c:ptCount val="7"/>
                <c:pt idx="0">
                  <c:v>-8</c:v>
                </c:pt>
                <c:pt idx="1">
                  <c:v>-611</c:v>
                </c:pt>
                <c:pt idx="2">
                  <c:v>-539</c:v>
                </c:pt>
                <c:pt idx="3">
                  <c:v>-539</c:v>
                </c:pt>
                <c:pt idx="4">
                  <c:v>-517</c:v>
                </c:pt>
                <c:pt idx="5">
                  <c:v>-444</c:v>
                </c:pt>
                <c:pt idx="6">
                  <c:v>-517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'3V'!$B$23:$B$40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72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108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131.99999999999989</c:v>
                </c:pt>
                <c:pt idx="15">
                  <c:v>137.99999999999989</c:v>
                </c:pt>
                <c:pt idx="16">
                  <c:v>143.99999999999989</c:v>
                </c:pt>
                <c:pt idx="17">
                  <c:v>155.99999999999989</c:v>
                </c:pt>
              </c:numCache>
            </c:numRef>
          </c:xVal>
          <c:yVal>
            <c:numRef>
              <c:f>'3V'!$E$23:$E$25</c:f>
              <c:numCache>
                <c:formatCode>General</c:formatCode>
                <c:ptCount val="3"/>
                <c:pt idx="0">
                  <c:v>-8</c:v>
                </c:pt>
                <c:pt idx="1">
                  <c:v>-1404</c:v>
                </c:pt>
                <c:pt idx="2">
                  <c:v>-1048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'3V'!$B$45:$B$68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132</c:v>
                </c:pt>
                <c:pt idx="15">
                  <c:v>138</c:v>
                </c:pt>
                <c:pt idx="16">
                  <c:v>150</c:v>
                </c:pt>
                <c:pt idx="17">
                  <c:v>156</c:v>
                </c:pt>
                <c:pt idx="18">
                  <c:v>162</c:v>
                </c:pt>
                <c:pt idx="19">
                  <c:v>180</c:v>
                </c:pt>
                <c:pt idx="20">
                  <c:v>192</c:v>
                </c:pt>
                <c:pt idx="21">
                  <c:v>198</c:v>
                </c:pt>
                <c:pt idx="22">
                  <c:v>204</c:v>
                </c:pt>
                <c:pt idx="23">
                  <c:v>210</c:v>
                </c:pt>
              </c:numCache>
            </c:numRef>
          </c:xVal>
          <c:yVal>
            <c:numRef>
              <c:f>'3V'!$E$45:$E$50</c:f>
              <c:numCache>
                <c:formatCode>General</c:formatCode>
                <c:ptCount val="6"/>
                <c:pt idx="0">
                  <c:v>0</c:v>
                </c:pt>
                <c:pt idx="1">
                  <c:v>29</c:v>
                </c:pt>
                <c:pt idx="2">
                  <c:v>-44</c:v>
                </c:pt>
                <c:pt idx="3">
                  <c:v>-1419</c:v>
                </c:pt>
                <c:pt idx="4">
                  <c:v>-1688</c:v>
                </c:pt>
                <c:pt idx="5">
                  <c:v>-1404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'3V'!$B$73:$B$93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71.999999999999886</c:v>
                </c:pt>
                <c:pt idx="4">
                  <c:v>77.999999999999886</c:v>
                </c:pt>
                <c:pt idx="5">
                  <c:v>102.99999999999989</c:v>
                </c:pt>
                <c:pt idx="6">
                  <c:v>148.99999999999989</c:v>
                </c:pt>
                <c:pt idx="7">
                  <c:v>149.99999999999989</c:v>
                </c:pt>
                <c:pt idx="8">
                  <c:v>156.99999999999989</c:v>
                </c:pt>
                <c:pt idx="9">
                  <c:v>167.99999999999989</c:v>
                </c:pt>
                <c:pt idx="10">
                  <c:v>179.99999999999989</c:v>
                </c:pt>
                <c:pt idx="11">
                  <c:v>186.99999999999989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215.99999999999989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  <c:pt idx="20">
                  <c:v>257.99999999999989</c:v>
                </c:pt>
              </c:numCache>
            </c:numRef>
          </c:xVal>
          <c:yVal>
            <c:numRef>
              <c:f>'3V'!$E$73:$E$75</c:f>
              <c:numCache>
                <c:formatCode>General</c:formatCode>
                <c:ptCount val="3"/>
                <c:pt idx="0">
                  <c:v>-30</c:v>
                </c:pt>
                <c:pt idx="1">
                  <c:v>-1404</c:v>
                </c:pt>
                <c:pt idx="2">
                  <c:v>-1666</c:v>
                </c:pt>
              </c:numCache>
            </c:numRef>
          </c:yVal>
          <c:smooth val="1"/>
        </c:ser>
        <c:ser>
          <c:idx val="4"/>
          <c:order val="4"/>
          <c:tx>
            <c:v>torq5</c:v>
          </c:tx>
          <c:xVal>
            <c:numRef>
              <c:f>'3V'!$B$98:$B$116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18</c:v>
                </c:pt>
                <c:pt idx="3">
                  <c:v>30</c:v>
                </c:pt>
                <c:pt idx="4">
                  <c:v>35</c:v>
                </c:pt>
                <c:pt idx="5">
                  <c:v>57</c:v>
                </c:pt>
                <c:pt idx="6">
                  <c:v>60</c:v>
                </c:pt>
                <c:pt idx="7">
                  <c:v>66</c:v>
                </c:pt>
                <c:pt idx="8">
                  <c:v>84</c:v>
                </c:pt>
                <c:pt idx="9">
                  <c:v>120</c:v>
                </c:pt>
                <c:pt idx="10">
                  <c:v>136</c:v>
                </c:pt>
                <c:pt idx="11">
                  <c:v>167</c:v>
                </c:pt>
                <c:pt idx="12">
                  <c:v>198</c:v>
                </c:pt>
                <c:pt idx="13">
                  <c:v>214</c:v>
                </c:pt>
                <c:pt idx="14">
                  <c:v>216</c:v>
                </c:pt>
                <c:pt idx="15">
                  <c:v>222</c:v>
                </c:pt>
                <c:pt idx="16">
                  <c:v>234</c:v>
                </c:pt>
                <c:pt idx="17">
                  <c:v>240</c:v>
                </c:pt>
                <c:pt idx="18">
                  <c:v>246</c:v>
                </c:pt>
              </c:numCache>
            </c:numRef>
          </c:xVal>
          <c:yVal>
            <c:numRef>
              <c:f>'3V'!$E$98:$E$104</c:f>
              <c:numCache>
                <c:formatCode>General</c:formatCode>
                <c:ptCount val="7"/>
                <c:pt idx="0">
                  <c:v>-30</c:v>
                </c:pt>
                <c:pt idx="1">
                  <c:v>-44</c:v>
                </c:pt>
                <c:pt idx="2">
                  <c:v>-1091</c:v>
                </c:pt>
                <c:pt idx="3">
                  <c:v>-1528</c:v>
                </c:pt>
                <c:pt idx="4">
                  <c:v>-1564</c:v>
                </c:pt>
                <c:pt idx="5">
                  <c:v>-1739</c:v>
                </c:pt>
                <c:pt idx="6">
                  <c:v>-1884</c:v>
                </c:pt>
              </c:numCache>
            </c:numRef>
          </c:yVal>
          <c:smooth val="1"/>
        </c:ser>
        <c:ser>
          <c:idx val="5"/>
          <c:order val="5"/>
          <c:tx>
            <c:v>torq7</c:v>
          </c:tx>
          <c:xVal>
            <c:numRef>
              <c:f>'3V'!$B$121:$B$139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65</c:v>
                </c:pt>
                <c:pt idx="6">
                  <c:v>78</c:v>
                </c:pt>
                <c:pt idx="7">
                  <c:v>112</c:v>
                </c:pt>
                <c:pt idx="8">
                  <c:v>114</c:v>
                </c:pt>
                <c:pt idx="9">
                  <c:v>126</c:v>
                </c:pt>
                <c:pt idx="10">
                  <c:v>132</c:v>
                </c:pt>
                <c:pt idx="11">
                  <c:v>159</c:v>
                </c:pt>
                <c:pt idx="12">
                  <c:v>162</c:v>
                </c:pt>
                <c:pt idx="13">
                  <c:v>168</c:v>
                </c:pt>
                <c:pt idx="14">
                  <c:v>174</c:v>
                </c:pt>
                <c:pt idx="15">
                  <c:v>186</c:v>
                </c:pt>
                <c:pt idx="16">
                  <c:v>192</c:v>
                </c:pt>
                <c:pt idx="17">
                  <c:v>198</c:v>
                </c:pt>
                <c:pt idx="18">
                  <c:v>209.99999999999989</c:v>
                </c:pt>
              </c:numCache>
            </c:numRef>
          </c:xVal>
          <c:yVal>
            <c:numRef>
              <c:f>'3V'!$E$121:$E$125</c:f>
              <c:numCache>
                <c:formatCode>General</c:formatCode>
                <c:ptCount val="5"/>
                <c:pt idx="0">
                  <c:v>-8</c:v>
                </c:pt>
                <c:pt idx="1">
                  <c:v>-37</c:v>
                </c:pt>
                <c:pt idx="2">
                  <c:v>-1099</c:v>
                </c:pt>
                <c:pt idx="3">
                  <c:v>-1477</c:v>
                </c:pt>
                <c:pt idx="4">
                  <c:v>-1615</c:v>
                </c:pt>
              </c:numCache>
            </c:numRef>
          </c:yVal>
          <c:smooth val="1"/>
        </c:ser>
        <c:ser>
          <c:idx val="6"/>
          <c:order val="6"/>
          <c:tx>
            <c:v>torq9</c:v>
          </c:tx>
          <c:xVal>
            <c:numRef>
              <c:f>'3V'!$B$143:$B$162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48</c:v>
                </c:pt>
                <c:pt idx="5">
                  <c:v>60</c:v>
                </c:pt>
                <c:pt idx="6">
                  <c:v>66</c:v>
                </c:pt>
                <c:pt idx="7">
                  <c:v>78</c:v>
                </c:pt>
                <c:pt idx="8">
                  <c:v>126</c:v>
                </c:pt>
                <c:pt idx="9">
                  <c:v>156.99999999999989</c:v>
                </c:pt>
                <c:pt idx="10">
                  <c:v>161.99999999999989</c:v>
                </c:pt>
                <c:pt idx="11">
                  <c:v>188.99999999999989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221.99999999999989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</c:numCache>
            </c:numRef>
          </c:xVal>
          <c:yVal>
            <c:numRef>
              <c:f>'3V'!$E$143:$E$148</c:f>
              <c:numCache>
                <c:formatCode>General</c:formatCode>
                <c:ptCount val="6"/>
                <c:pt idx="0">
                  <c:v>-15</c:v>
                </c:pt>
                <c:pt idx="1">
                  <c:v>-30</c:v>
                </c:pt>
                <c:pt idx="2">
                  <c:v>-1266</c:v>
                </c:pt>
                <c:pt idx="3">
                  <c:v>-1637</c:v>
                </c:pt>
                <c:pt idx="4">
                  <c:v>-1288</c:v>
                </c:pt>
                <c:pt idx="5">
                  <c:v>-1760</c:v>
                </c:pt>
              </c:numCache>
            </c:numRef>
          </c:yVal>
          <c:smooth val="1"/>
        </c:ser>
        <c:ser>
          <c:idx val="7"/>
          <c:order val="7"/>
          <c:tx>
            <c:v>torq11</c:v>
          </c:tx>
          <c:xVal>
            <c:numRef>
              <c:f>'3V'!$B$166:$B$184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44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107</c:v>
                </c:pt>
                <c:pt idx="9">
                  <c:v>108</c:v>
                </c:pt>
                <c:pt idx="10">
                  <c:v>120</c:v>
                </c:pt>
                <c:pt idx="11">
                  <c:v>154</c:v>
                </c:pt>
                <c:pt idx="12">
                  <c:v>162</c:v>
                </c:pt>
                <c:pt idx="13">
                  <c:v>168</c:v>
                </c:pt>
                <c:pt idx="14">
                  <c:v>200</c:v>
                </c:pt>
                <c:pt idx="15">
                  <c:v>209.99999999999989</c:v>
                </c:pt>
                <c:pt idx="16">
                  <c:v>215.99999999999989</c:v>
                </c:pt>
                <c:pt idx="17">
                  <c:v>231.99999999999989</c:v>
                </c:pt>
                <c:pt idx="18">
                  <c:v>246.99999999999989</c:v>
                </c:pt>
              </c:numCache>
            </c:numRef>
          </c:xVal>
          <c:yVal>
            <c:numRef>
              <c:f>'3V'!$E$166:$E$171</c:f>
              <c:numCache>
                <c:formatCode>General</c:formatCode>
                <c:ptCount val="6"/>
                <c:pt idx="0">
                  <c:v>0</c:v>
                </c:pt>
                <c:pt idx="1">
                  <c:v>-8</c:v>
                </c:pt>
                <c:pt idx="2">
                  <c:v>-1426</c:v>
                </c:pt>
                <c:pt idx="3">
                  <c:v>-1688</c:v>
                </c:pt>
                <c:pt idx="4">
                  <c:v>-1593</c:v>
                </c:pt>
                <c:pt idx="5">
                  <c:v>-1862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1488"/>
        <c:axId val="178993024"/>
      </c:scatterChart>
      <c:valAx>
        <c:axId val="17899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993024"/>
        <c:crosses val="autoZero"/>
        <c:crossBetween val="midCat"/>
      </c:valAx>
      <c:valAx>
        <c:axId val="17899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9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Positions</a:t>
            </a:r>
            <a:r>
              <a:rPr lang="fr-FR" baseline="0"/>
              <a:t> fction </a:t>
            </a:r>
            <a:r>
              <a:rPr lang="fr-FR"/>
              <a:t>AnIn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'3V'!$F$3</c:f>
              <c:strCache>
                <c:ptCount val="1"/>
                <c:pt idx="0">
                  <c:v>AnIn</c:v>
                </c:pt>
              </c:strCache>
            </c:strRef>
          </c:tx>
          <c:xVal>
            <c:numRef>
              <c:f>'3V'!$C$4:$C$19</c:f>
              <c:numCache>
                <c:formatCode>General</c:formatCode>
                <c:ptCount val="16"/>
                <c:pt idx="0">
                  <c:v>87446</c:v>
                </c:pt>
                <c:pt idx="1">
                  <c:v>75766</c:v>
                </c:pt>
                <c:pt idx="2">
                  <c:v>52892</c:v>
                </c:pt>
                <c:pt idx="3">
                  <c:v>49974</c:v>
                </c:pt>
                <c:pt idx="4">
                  <c:v>27474</c:v>
                </c:pt>
                <c:pt idx="5">
                  <c:v>14844</c:v>
                </c:pt>
                <c:pt idx="6">
                  <c:v>1331</c:v>
                </c:pt>
                <c:pt idx="7">
                  <c:v>-6982</c:v>
                </c:pt>
                <c:pt idx="8">
                  <c:v>21216</c:v>
                </c:pt>
                <c:pt idx="9">
                  <c:v>27461</c:v>
                </c:pt>
                <c:pt idx="10">
                  <c:v>32400</c:v>
                </c:pt>
                <c:pt idx="11">
                  <c:v>47381</c:v>
                </c:pt>
                <c:pt idx="12">
                  <c:v>53512</c:v>
                </c:pt>
                <c:pt idx="13">
                  <c:v>65271</c:v>
                </c:pt>
                <c:pt idx="14">
                  <c:v>71349</c:v>
                </c:pt>
                <c:pt idx="15">
                  <c:v>84049</c:v>
                </c:pt>
              </c:numCache>
            </c:numRef>
          </c:xVal>
          <c:yVal>
            <c:numRef>
              <c:f>'3V'!$F$4:$F$19</c:f>
              <c:numCache>
                <c:formatCode>General</c:formatCode>
                <c:ptCount val="16"/>
                <c:pt idx="0">
                  <c:v>5079</c:v>
                </c:pt>
                <c:pt idx="1">
                  <c:v>2088</c:v>
                </c:pt>
                <c:pt idx="2">
                  <c:v>1549</c:v>
                </c:pt>
                <c:pt idx="3">
                  <c:v>1531</c:v>
                </c:pt>
                <c:pt idx="4">
                  <c:v>1454</c:v>
                </c:pt>
                <c:pt idx="5">
                  <c:v>1447</c:v>
                </c:pt>
                <c:pt idx="6">
                  <c:v>1438</c:v>
                </c:pt>
                <c:pt idx="7">
                  <c:v>1432</c:v>
                </c:pt>
                <c:pt idx="8">
                  <c:v>1436</c:v>
                </c:pt>
                <c:pt idx="9">
                  <c:v>1429</c:v>
                </c:pt>
                <c:pt idx="10">
                  <c:v>1423</c:v>
                </c:pt>
                <c:pt idx="11">
                  <c:v>1430</c:v>
                </c:pt>
                <c:pt idx="12">
                  <c:v>1430</c:v>
                </c:pt>
                <c:pt idx="13">
                  <c:v>1429</c:v>
                </c:pt>
                <c:pt idx="14">
                  <c:v>1425</c:v>
                </c:pt>
                <c:pt idx="15">
                  <c:v>1428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0928"/>
        <c:axId val="179022464"/>
      </c:scatterChart>
      <c:valAx>
        <c:axId val="17902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022464"/>
        <c:crosses val="autoZero"/>
        <c:crossBetween val="midCat"/>
      </c:valAx>
      <c:valAx>
        <c:axId val="17902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20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Velocity</a:t>
            </a:r>
            <a:r>
              <a:rPr lang="fr-FR" baseline="0"/>
              <a:t> fction </a:t>
            </a:r>
            <a:r>
              <a:rPr lang="fr-FR"/>
              <a:t>AnIn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'3V'!$F$3</c:f>
              <c:strCache>
                <c:ptCount val="1"/>
                <c:pt idx="0">
                  <c:v>AnIn</c:v>
                </c:pt>
              </c:strCache>
            </c:strRef>
          </c:tx>
          <c:xVal>
            <c:numRef>
              <c:f>'3V'!$C$4:$C$19</c:f>
              <c:numCache>
                <c:formatCode>General</c:formatCode>
                <c:ptCount val="16"/>
                <c:pt idx="0">
                  <c:v>87446</c:v>
                </c:pt>
                <c:pt idx="1">
                  <c:v>75766</c:v>
                </c:pt>
                <c:pt idx="2">
                  <c:v>52892</c:v>
                </c:pt>
                <c:pt idx="3">
                  <c:v>49974</c:v>
                </c:pt>
                <c:pt idx="4">
                  <c:v>27474</c:v>
                </c:pt>
                <c:pt idx="5">
                  <c:v>14844</c:v>
                </c:pt>
                <c:pt idx="6">
                  <c:v>1331</c:v>
                </c:pt>
                <c:pt idx="7">
                  <c:v>-6982</c:v>
                </c:pt>
                <c:pt idx="8">
                  <c:v>21216</c:v>
                </c:pt>
                <c:pt idx="9">
                  <c:v>27461</c:v>
                </c:pt>
                <c:pt idx="10">
                  <c:v>32400</c:v>
                </c:pt>
                <c:pt idx="11">
                  <c:v>47381</c:v>
                </c:pt>
                <c:pt idx="12">
                  <c:v>53512</c:v>
                </c:pt>
                <c:pt idx="13">
                  <c:v>65271</c:v>
                </c:pt>
                <c:pt idx="14">
                  <c:v>71349</c:v>
                </c:pt>
                <c:pt idx="15">
                  <c:v>84049</c:v>
                </c:pt>
              </c:numCache>
            </c:numRef>
          </c:xVal>
          <c:yVal>
            <c:numRef>
              <c:f>'3V'!$D$3:$D$19</c:f>
              <c:numCache>
                <c:formatCode>General</c:formatCode>
                <c:ptCount val="17"/>
                <c:pt idx="0">
                  <c:v>0</c:v>
                </c:pt>
                <c:pt idx="1">
                  <c:v>-1</c:v>
                </c:pt>
                <c:pt idx="2">
                  <c:v>-1031</c:v>
                </c:pt>
                <c:pt idx="3">
                  <c:v>-1620</c:v>
                </c:pt>
                <c:pt idx="4">
                  <c:v>-1676</c:v>
                </c:pt>
                <c:pt idx="5">
                  <c:v>-1982</c:v>
                </c:pt>
                <c:pt idx="6">
                  <c:v>-2140</c:v>
                </c:pt>
                <c:pt idx="7">
                  <c:v>-2268</c:v>
                </c:pt>
                <c:pt idx="8">
                  <c:v>496</c:v>
                </c:pt>
                <c:pt idx="9">
                  <c:v>760</c:v>
                </c:pt>
                <c:pt idx="10">
                  <c:v>813</c:v>
                </c:pt>
                <c:pt idx="11">
                  <c:v>825</c:v>
                </c:pt>
                <c:pt idx="12">
                  <c:v>904</c:v>
                </c:pt>
                <c:pt idx="13">
                  <c:v>932</c:v>
                </c:pt>
                <c:pt idx="14">
                  <c:v>1013</c:v>
                </c:pt>
                <c:pt idx="15">
                  <c:v>1034</c:v>
                </c:pt>
                <c:pt idx="16">
                  <c:v>1103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03104"/>
        <c:axId val="179904896"/>
      </c:scatterChart>
      <c:valAx>
        <c:axId val="1799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904896"/>
        <c:crosses val="autoZero"/>
        <c:crossBetween val="midCat"/>
      </c:valAx>
      <c:valAx>
        <c:axId val="17990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03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torq</a:t>
            </a:r>
            <a:r>
              <a:rPr lang="fr-FR" baseline="0"/>
              <a:t> fction </a:t>
            </a:r>
            <a:r>
              <a:rPr lang="fr-FR"/>
              <a:t>AnIn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'3V'!$F$3</c:f>
              <c:strCache>
                <c:ptCount val="1"/>
                <c:pt idx="0">
                  <c:v>AnIn</c:v>
                </c:pt>
              </c:strCache>
            </c:strRef>
          </c:tx>
          <c:xVal>
            <c:numRef>
              <c:f>'3V'!$C$4:$C$19</c:f>
              <c:numCache>
                <c:formatCode>General</c:formatCode>
                <c:ptCount val="16"/>
                <c:pt idx="0">
                  <c:v>87446</c:v>
                </c:pt>
                <c:pt idx="1">
                  <c:v>75766</c:v>
                </c:pt>
                <c:pt idx="2">
                  <c:v>52892</c:v>
                </c:pt>
                <c:pt idx="3">
                  <c:v>49974</c:v>
                </c:pt>
                <c:pt idx="4">
                  <c:v>27474</c:v>
                </c:pt>
                <c:pt idx="5">
                  <c:v>14844</c:v>
                </c:pt>
                <c:pt idx="6">
                  <c:v>1331</c:v>
                </c:pt>
                <c:pt idx="7">
                  <c:v>-6982</c:v>
                </c:pt>
                <c:pt idx="8">
                  <c:v>21216</c:v>
                </c:pt>
                <c:pt idx="9">
                  <c:v>27461</c:v>
                </c:pt>
                <c:pt idx="10">
                  <c:v>32400</c:v>
                </c:pt>
                <c:pt idx="11">
                  <c:v>47381</c:v>
                </c:pt>
                <c:pt idx="12">
                  <c:v>53512</c:v>
                </c:pt>
                <c:pt idx="13">
                  <c:v>65271</c:v>
                </c:pt>
                <c:pt idx="14">
                  <c:v>71349</c:v>
                </c:pt>
                <c:pt idx="15">
                  <c:v>84049</c:v>
                </c:pt>
              </c:numCache>
            </c:numRef>
          </c:xVal>
          <c:yVal>
            <c:numRef>
              <c:f>'3V'!$E$3:$E$19</c:f>
              <c:numCache>
                <c:formatCode>General</c:formatCode>
                <c:ptCount val="17"/>
                <c:pt idx="0">
                  <c:v>0</c:v>
                </c:pt>
                <c:pt idx="1">
                  <c:v>-8</c:v>
                </c:pt>
                <c:pt idx="2">
                  <c:v>-611</c:v>
                </c:pt>
                <c:pt idx="3">
                  <c:v>-539</c:v>
                </c:pt>
                <c:pt idx="4">
                  <c:v>-539</c:v>
                </c:pt>
                <c:pt idx="5">
                  <c:v>-517</c:v>
                </c:pt>
                <c:pt idx="6">
                  <c:v>-444</c:v>
                </c:pt>
                <c:pt idx="7">
                  <c:v>-517</c:v>
                </c:pt>
                <c:pt idx="8">
                  <c:v>29</c:v>
                </c:pt>
                <c:pt idx="9">
                  <c:v>29</c:v>
                </c:pt>
                <c:pt idx="10">
                  <c:v>-22</c:v>
                </c:pt>
                <c:pt idx="11">
                  <c:v>-51</c:v>
                </c:pt>
                <c:pt idx="12">
                  <c:v>-8</c:v>
                </c:pt>
                <c:pt idx="13">
                  <c:v>0</c:v>
                </c:pt>
                <c:pt idx="14">
                  <c:v>-8</c:v>
                </c:pt>
                <c:pt idx="15">
                  <c:v>-8</c:v>
                </c:pt>
                <c:pt idx="16">
                  <c:v>-44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41760"/>
        <c:axId val="179943296"/>
      </c:scatterChart>
      <c:valAx>
        <c:axId val="17994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943296"/>
        <c:crosses val="autoZero"/>
        <c:crossBetween val="midCat"/>
      </c:valAx>
      <c:valAx>
        <c:axId val="17994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41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dp/dt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d1</c:v>
          </c:tx>
          <c:xVal>
            <c:numRef>
              <c:f>'3V'!$B$4:$B$19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34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111.99999999999989</c:v>
                </c:pt>
                <c:pt idx="9">
                  <c:v>119.99999999999989</c:v>
                </c:pt>
                <c:pt idx="10">
                  <c:v>125.99999999999989</c:v>
                </c:pt>
                <c:pt idx="11">
                  <c:v>142.99999999999989</c:v>
                </c:pt>
                <c:pt idx="12">
                  <c:v>149.99999999999989</c:v>
                </c:pt>
                <c:pt idx="13">
                  <c:v>161.99999999999989</c:v>
                </c:pt>
                <c:pt idx="14">
                  <c:v>167.99999999999989</c:v>
                </c:pt>
                <c:pt idx="15">
                  <c:v>179.99999999999989</c:v>
                </c:pt>
              </c:numCache>
            </c:numRef>
          </c:xVal>
          <c:yVal>
            <c:numRef>
              <c:f>'3V'!$Q$4:$Q$9</c:f>
              <c:numCache>
                <c:formatCode>General</c:formatCode>
                <c:ptCount val="6"/>
                <c:pt idx="0">
                  <c:v>-648.88888888888891</c:v>
                </c:pt>
                <c:pt idx="1">
                  <c:v>-1016.2941176470588</c:v>
                </c:pt>
                <c:pt idx="2">
                  <c:v>-1432.8888888888889</c:v>
                </c:pt>
                <c:pt idx="3">
                  <c:v>-1815.5714285714287</c:v>
                </c:pt>
                <c:pt idx="4">
                  <c:v>-1951.6666666666667</c:v>
                </c:pt>
                <c:pt idx="5">
                  <c:v>-2178.5833333333335</c:v>
                </c:pt>
              </c:numCache>
            </c:numRef>
          </c:yVal>
          <c:smooth val="1"/>
        </c:ser>
        <c:ser>
          <c:idx val="1"/>
          <c:order val="1"/>
          <c:tx>
            <c:v>d2</c:v>
          </c:tx>
          <c:xVal>
            <c:numRef>
              <c:f>'3V'!$B$23:$B$40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72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108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131.99999999999989</c:v>
                </c:pt>
                <c:pt idx="15">
                  <c:v>137.99999999999989</c:v>
                </c:pt>
                <c:pt idx="16">
                  <c:v>143.99999999999989</c:v>
                </c:pt>
                <c:pt idx="17">
                  <c:v>155.99999999999989</c:v>
                </c:pt>
              </c:numCache>
            </c:numRef>
          </c:xVal>
          <c:yVal>
            <c:numRef>
              <c:f>'3V'!$Q$23:$Q$26</c:f>
              <c:numCache>
                <c:formatCode>General</c:formatCode>
                <c:ptCount val="4"/>
                <c:pt idx="0">
                  <c:v>-179.08333333333334</c:v>
                </c:pt>
                <c:pt idx="1">
                  <c:v>-732.79166666666663</c:v>
                </c:pt>
                <c:pt idx="2">
                  <c:v>-1541.0555555555557</c:v>
                </c:pt>
                <c:pt idx="3">
                  <c:v>-2204.4444444444443</c:v>
                </c:pt>
              </c:numCache>
            </c:numRef>
          </c:yVal>
          <c:smooth val="1"/>
        </c:ser>
        <c:ser>
          <c:idx val="2"/>
          <c:order val="2"/>
          <c:tx>
            <c:v>d3</c:v>
          </c:tx>
          <c:xVal>
            <c:numRef>
              <c:f>'3V'!$B$45:$B$68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132</c:v>
                </c:pt>
                <c:pt idx="15">
                  <c:v>138</c:v>
                </c:pt>
                <c:pt idx="16">
                  <c:v>150</c:v>
                </c:pt>
                <c:pt idx="17">
                  <c:v>156</c:v>
                </c:pt>
                <c:pt idx="18">
                  <c:v>162</c:v>
                </c:pt>
                <c:pt idx="19">
                  <c:v>180</c:v>
                </c:pt>
                <c:pt idx="20">
                  <c:v>192</c:v>
                </c:pt>
                <c:pt idx="21">
                  <c:v>198</c:v>
                </c:pt>
                <c:pt idx="22">
                  <c:v>204</c:v>
                </c:pt>
                <c:pt idx="23">
                  <c:v>210</c:v>
                </c:pt>
              </c:numCache>
            </c:numRef>
          </c:xVal>
          <c:yVal>
            <c:numRef>
              <c:f>'3V'!$Q$46:$Q$49</c:f>
              <c:numCache>
                <c:formatCode>General</c:formatCode>
                <c:ptCount val="4"/>
                <c:pt idx="0">
                  <c:v>0</c:v>
                </c:pt>
                <c:pt idx="1">
                  <c:v>-254.38888888888889</c:v>
                </c:pt>
                <c:pt idx="2">
                  <c:v>-997.375</c:v>
                </c:pt>
                <c:pt idx="3">
                  <c:v>-1949.7222222222222</c:v>
                </c:pt>
              </c:numCache>
            </c:numRef>
          </c:yVal>
          <c:smooth val="1"/>
        </c:ser>
        <c:ser>
          <c:idx val="3"/>
          <c:order val="3"/>
          <c:tx>
            <c:v>d4</c:v>
          </c:tx>
          <c:xVal>
            <c:numRef>
              <c:f>'3V'!$B$73:$B$93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71.999999999999886</c:v>
                </c:pt>
                <c:pt idx="4">
                  <c:v>77.999999999999886</c:v>
                </c:pt>
                <c:pt idx="5">
                  <c:v>102.99999999999989</c:v>
                </c:pt>
                <c:pt idx="6">
                  <c:v>148.99999999999989</c:v>
                </c:pt>
                <c:pt idx="7">
                  <c:v>149.99999999999989</c:v>
                </c:pt>
                <c:pt idx="8">
                  <c:v>156.99999999999989</c:v>
                </c:pt>
                <c:pt idx="9">
                  <c:v>167.99999999999989</c:v>
                </c:pt>
                <c:pt idx="10">
                  <c:v>179.99999999999989</c:v>
                </c:pt>
                <c:pt idx="11">
                  <c:v>186.99999999999989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215.99999999999989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  <c:pt idx="20">
                  <c:v>257.99999999999989</c:v>
                </c:pt>
              </c:numCache>
            </c:numRef>
          </c:xVal>
          <c:yVal>
            <c:numRef>
              <c:f>'3V'!$Q$73:$Q$75</c:f>
              <c:numCache>
                <c:formatCode>General</c:formatCode>
                <c:ptCount val="3"/>
                <c:pt idx="0">
                  <c:v>-125.25</c:v>
                </c:pt>
                <c:pt idx="1">
                  <c:v>-665.41666666666663</c:v>
                </c:pt>
                <c:pt idx="2">
                  <c:v>-1309.1333333333357</c:v>
                </c:pt>
              </c:numCache>
            </c:numRef>
          </c:yVal>
          <c:smooth val="1"/>
        </c:ser>
        <c:ser>
          <c:idx val="4"/>
          <c:order val="4"/>
          <c:tx>
            <c:v>d5</c:v>
          </c:tx>
          <c:xVal>
            <c:numRef>
              <c:f>'3V'!$B$98:$B$116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18</c:v>
                </c:pt>
                <c:pt idx="3">
                  <c:v>30</c:v>
                </c:pt>
                <c:pt idx="4">
                  <c:v>35</c:v>
                </c:pt>
                <c:pt idx="5">
                  <c:v>57</c:v>
                </c:pt>
                <c:pt idx="6">
                  <c:v>60</c:v>
                </c:pt>
                <c:pt idx="7">
                  <c:v>66</c:v>
                </c:pt>
                <c:pt idx="8">
                  <c:v>84</c:v>
                </c:pt>
                <c:pt idx="9">
                  <c:v>120</c:v>
                </c:pt>
                <c:pt idx="10">
                  <c:v>136</c:v>
                </c:pt>
                <c:pt idx="11">
                  <c:v>167</c:v>
                </c:pt>
                <c:pt idx="12">
                  <c:v>198</c:v>
                </c:pt>
                <c:pt idx="13">
                  <c:v>214</c:v>
                </c:pt>
                <c:pt idx="14">
                  <c:v>216</c:v>
                </c:pt>
                <c:pt idx="15">
                  <c:v>222</c:v>
                </c:pt>
                <c:pt idx="16">
                  <c:v>234</c:v>
                </c:pt>
                <c:pt idx="17">
                  <c:v>240</c:v>
                </c:pt>
                <c:pt idx="18">
                  <c:v>246</c:v>
                </c:pt>
              </c:numCache>
            </c:numRef>
          </c:xVal>
          <c:yVal>
            <c:numRef>
              <c:f>'3V'!$Q$99:$Q$102</c:f>
              <c:numCache>
                <c:formatCode>General</c:formatCode>
                <c:ptCount val="4"/>
                <c:pt idx="0">
                  <c:v>-30.777777777777779</c:v>
                </c:pt>
                <c:pt idx="1">
                  <c:v>-427.16</c:v>
                </c:pt>
                <c:pt idx="2">
                  <c:v>-1219.1176470588234</c:v>
                </c:pt>
                <c:pt idx="3">
                  <c:v>-3089</c:v>
                </c:pt>
              </c:numCache>
            </c:numRef>
          </c:yVal>
          <c:smooth val="1"/>
        </c:ser>
        <c:ser>
          <c:idx val="5"/>
          <c:order val="5"/>
          <c:tx>
            <c:v>d7</c:v>
          </c:tx>
          <c:xVal>
            <c:numRef>
              <c:f>'3V'!$B$121:$B$139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65</c:v>
                </c:pt>
                <c:pt idx="6">
                  <c:v>78</c:v>
                </c:pt>
                <c:pt idx="7">
                  <c:v>112</c:v>
                </c:pt>
                <c:pt idx="8">
                  <c:v>114</c:v>
                </c:pt>
                <c:pt idx="9">
                  <c:v>126</c:v>
                </c:pt>
                <c:pt idx="10">
                  <c:v>132</c:v>
                </c:pt>
                <c:pt idx="11">
                  <c:v>159</c:v>
                </c:pt>
                <c:pt idx="12">
                  <c:v>162</c:v>
                </c:pt>
                <c:pt idx="13">
                  <c:v>168</c:v>
                </c:pt>
                <c:pt idx="14">
                  <c:v>174</c:v>
                </c:pt>
                <c:pt idx="15">
                  <c:v>186</c:v>
                </c:pt>
                <c:pt idx="16">
                  <c:v>192</c:v>
                </c:pt>
                <c:pt idx="17">
                  <c:v>198</c:v>
                </c:pt>
                <c:pt idx="18">
                  <c:v>209.99999999999989</c:v>
                </c:pt>
              </c:numCache>
            </c:numRef>
          </c:xVal>
          <c:yVal>
            <c:numRef>
              <c:f>'3V'!$Q$122:$Q$125</c:f>
              <c:numCache>
                <c:formatCode>General</c:formatCode>
                <c:ptCount val="4"/>
                <c:pt idx="0">
                  <c:v>-38.833333333333336</c:v>
                </c:pt>
                <c:pt idx="1">
                  <c:v>-621.55555555555554</c:v>
                </c:pt>
                <c:pt idx="2">
                  <c:v>-1527.0833333333333</c:v>
                </c:pt>
                <c:pt idx="3">
                  <c:v>-2453.2571428571428</c:v>
                </c:pt>
              </c:numCache>
            </c:numRef>
          </c:yVal>
          <c:smooth val="1"/>
        </c:ser>
        <c:ser>
          <c:idx val="6"/>
          <c:order val="6"/>
          <c:tx>
            <c:v>d9</c:v>
          </c:tx>
          <c:xVal>
            <c:numRef>
              <c:f>'3V'!$B$143:$B$162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48</c:v>
                </c:pt>
                <c:pt idx="5">
                  <c:v>60</c:v>
                </c:pt>
                <c:pt idx="6">
                  <c:v>66</c:v>
                </c:pt>
                <c:pt idx="7">
                  <c:v>78</c:v>
                </c:pt>
                <c:pt idx="8">
                  <c:v>126</c:v>
                </c:pt>
                <c:pt idx="9">
                  <c:v>156.99999999999989</c:v>
                </c:pt>
                <c:pt idx="10">
                  <c:v>161.99999999999989</c:v>
                </c:pt>
                <c:pt idx="11">
                  <c:v>188.99999999999989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221.99999999999989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</c:numCache>
            </c:numRef>
          </c:xVal>
          <c:yVal>
            <c:numRef>
              <c:f>'3V'!$Q$144:$Q$147</c:f>
              <c:numCache>
                <c:formatCode>General</c:formatCode>
                <c:ptCount val="4"/>
                <c:pt idx="0">
                  <c:v>-2.9166666666666665</c:v>
                </c:pt>
                <c:pt idx="1">
                  <c:v>-755.875</c:v>
                </c:pt>
                <c:pt idx="2">
                  <c:v>-2021.3611111111111</c:v>
                </c:pt>
                <c:pt idx="3">
                  <c:v>-2686.3333333333335</c:v>
                </c:pt>
              </c:numCache>
            </c:numRef>
          </c:yVal>
          <c:smooth val="1"/>
        </c:ser>
        <c:ser>
          <c:idx val="7"/>
          <c:order val="7"/>
          <c:tx>
            <c:v>d11</c:v>
          </c:tx>
          <c:xVal>
            <c:numRef>
              <c:f>'3V'!$B$166:$B$184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44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107</c:v>
                </c:pt>
                <c:pt idx="9">
                  <c:v>108</c:v>
                </c:pt>
                <c:pt idx="10">
                  <c:v>120</c:v>
                </c:pt>
                <c:pt idx="11">
                  <c:v>154</c:v>
                </c:pt>
                <c:pt idx="12">
                  <c:v>162</c:v>
                </c:pt>
                <c:pt idx="13">
                  <c:v>168</c:v>
                </c:pt>
                <c:pt idx="14">
                  <c:v>200</c:v>
                </c:pt>
                <c:pt idx="15">
                  <c:v>209.99999999999989</c:v>
                </c:pt>
                <c:pt idx="16">
                  <c:v>215.99999999999989</c:v>
                </c:pt>
                <c:pt idx="17">
                  <c:v>231.99999999999989</c:v>
                </c:pt>
                <c:pt idx="18">
                  <c:v>246.99999999999989</c:v>
                </c:pt>
              </c:numCache>
            </c:numRef>
          </c:xVal>
          <c:yVal>
            <c:numRef>
              <c:f>'3V'!$Q$167:$Q$170</c:f>
              <c:numCache>
                <c:formatCode>General</c:formatCode>
                <c:ptCount val="4"/>
                <c:pt idx="0">
                  <c:v>-210.16666666666666</c:v>
                </c:pt>
                <c:pt idx="1">
                  <c:v>-903.45833333333337</c:v>
                </c:pt>
                <c:pt idx="2">
                  <c:v>-2275.0384615384614</c:v>
                </c:pt>
                <c:pt idx="3">
                  <c:v>-3245.2916666666665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2752"/>
        <c:axId val="53561216"/>
      </c:scatterChart>
      <c:valAx>
        <c:axId val="5356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561216"/>
        <c:crosses val="autoZero"/>
        <c:crossBetween val="midCat"/>
      </c:valAx>
      <c:valAx>
        <c:axId val="5356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56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Torque</a:t>
            </a:r>
            <a:r>
              <a:rPr lang="en-US" baseline="0"/>
              <a:t> fction temps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torq1</c:v>
          </c:tx>
          <c:xVal>
            <c:numRef>
              <c:f>'1V'!$D$3:$D$25</c:f>
              <c:numCache>
                <c:formatCode>General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108</c:v>
                </c:pt>
                <c:pt idx="12">
                  <c:v>114</c:v>
                </c:pt>
                <c:pt idx="13">
                  <c:v>126</c:v>
                </c:pt>
                <c:pt idx="14">
                  <c:v>132</c:v>
                </c:pt>
                <c:pt idx="15">
                  <c:v>144</c:v>
                </c:pt>
                <c:pt idx="16">
                  <c:v>156</c:v>
                </c:pt>
                <c:pt idx="17">
                  <c:v>170</c:v>
                </c:pt>
                <c:pt idx="18">
                  <c:v>174</c:v>
                </c:pt>
                <c:pt idx="19">
                  <c:v>186</c:v>
                </c:pt>
                <c:pt idx="20">
                  <c:v>198</c:v>
                </c:pt>
                <c:pt idx="21">
                  <c:v>217</c:v>
                </c:pt>
                <c:pt idx="22">
                  <c:v>222</c:v>
                </c:pt>
              </c:numCache>
            </c:numRef>
          </c:xVal>
          <c:yVal>
            <c:numRef>
              <c:f>'1V'!$G$5:$G$13</c:f>
              <c:numCache>
                <c:formatCode>General</c:formatCode>
                <c:ptCount val="9"/>
                <c:pt idx="0">
                  <c:v>0</c:v>
                </c:pt>
                <c:pt idx="1">
                  <c:v>-502</c:v>
                </c:pt>
                <c:pt idx="2">
                  <c:v>-364</c:v>
                </c:pt>
                <c:pt idx="3">
                  <c:v>-291</c:v>
                </c:pt>
                <c:pt idx="4">
                  <c:v>-364</c:v>
                </c:pt>
                <c:pt idx="5">
                  <c:v>-320</c:v>
                </c:pt>
                <c:pt idx="6">
                  <c:v>-306</c:v>
                </c:pt>
                <c:pt idx="7">
                  <c:v>-320</c:v>
                </c:pt>
                <c:pt idx="8">
                  <c:v>-350</c:v>
                </c:pt>
              </c:numCache>
            </c:numRef>
          </c:yVal>
          <c:smooth val="1"/>
        </c:ser>
        <c:ser>
          <c:idx val="1"/>
          <c:order val="1"/>
          <c:tx>
            <c:v>torq2</c:v>
          </c:tx>
          <c:xVal>
            <c:numRef>
              <c:f>'1V'!$D$28:$D$52</c:f>
              <c:numCache>
                <c:formatCode>General</c:formatCode>
                <c:ptCount val="25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63</c:v>
                </c:pt>
                <c:pt idx="5">
                  <c:v>66</c:v>
                </c:pt>
                <c:pt idx="6">
                  <c:v>72</c:v>
                </c:pt>
                <c:pt idx="7">
                  <c:v>77.999999999999886</c:v>
                </c:pt>
                <c:pt idx="8">
                  <c:v>83.999999999999886</c:v>
                </c:pt>
                <c:pt idx="9">
                  <c:v>89.999999999999886</c:v>
                </c:pt>
                <c:pt idx="10">
                  <c:v>101.99999999999989</c:v>
                </c:pt>
                <c:pt idx="11">
                  <c:v>107.99999999999989</c:v>
                </c:pt>
                <c:pt idx="12">
                  <c:v>113.99999999999989</c:v>
                </c:pt>
                <c:pt idx="13">
                  <c:v>131.99999999999989</c:v>
                </c:pt>
                <c:pt idx="14">
                  <c:v>156.99999999999989</c:v>
                </c:pt>
                <c:pt idx="15">
                  <c:v>163.99999999999989</c:v>
                </c:pt>
                <c:pt idx="16">
                  <c:v>173.99999999999989</c:v>
                </c:pt>
                <c:pt idx="17">
                  <c:v>179.99999999999989</c:v>
                </c:pt>
                <c:pt idx="18">
                  <c:v>185.99999999999989</c:v>
                </c:pt>
                <c:pt idx="19">
                  <c:v>197.99999999999989</c:v>
                </c:pt>
                <c:pt idx="20">
                  <c:v>203.99999999999989</c:v>
                </c:pt>
                <c:pt idx="21">
                  <c:v>209.99999999999989</c:v>
                </c:pt>
                <c:pt idx="22">
                  <c:v>215.99999999999989</c:v>
                </c:pt>
                <c:pt idx="23">
                  <c:v>227.99999999999989</c:v>
                </c:pt>
                <c:pt idx="24">
                  <c:v>233.99999999999989</c:v>
                </c:pt>
              </c:numCache>
            </c:numRef>
          </c:xVal>
          <c:yVal>
            <c:numRef>
              <c:f>'1V'!$G$30:$G$39</c:f>
              <c:numCache>
                <c:formatCode>General</c:formatCode>
                <c:ptCount val="10"/>
                <c:pt idx="0">
                  <c:v>0</c:v>
                </c:pt>
                <c:pt idx="1">
                  <c:v>-670</c:v>
                </c:pt>
                <c:pt idx="2">
                  <c:v>-299</c:v>
                </c:pt>
                <c:pt idx="3">
                  <c:v>-422</c:v>
                </c:pt>
                <c:pt idx="4">
                  <c:v>-306</c:v>
                </c:pt>
                <c:pt idx="5">
                  <c:v>-357</c:v>
                </c:pt>
                <c:pt idx="6">
                  <c:v>-335</c:v>
                </c:pt>
                <c:pt idx="7">
                  <c:v>-342</c:v>
                </c:pt>
                <c:pt idx="8">
                  <c:v>-248</c:v>
                </c:pt>
                <c:pt idx="9">
                  <c:v>-328</c:v>
                </c:pt>
              </c:numCache>
            </c:numRef>
          </c:yVal>
          <c:smooth val="1"/>
        </c:ser>
        <c:ser>
          <c:idx val="2"/>
          <c:order val="2"/>
          <c:tx>
            <c:v>torq3</c:v>
          </c:tx>
          <c:xVal>
            <c:numRef>
              <c:f>'1V'!$D$55:$D$79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74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132</c:v>
                </c:pt>
                <c:pt idx="14">
                  <c:v>138</c:v>
                </c:pt>
                <c:pt idx="15">
                  <c:v>167</c:v>
                </c:pt>
                <c:pt idx="16">
                  <c:v>168</c:v>
                </c:pt>
                <c:pt idx="17">
                  <c:v>174</c:v>
                </c:pt>
                <c:pt idx="18">
                  <c:v>180</c:v>
                </c:pt>
                <c:pt idx="19">
                  <c:v>186</c:v>
                </c:pt>
                <c:pt idx="20">
                  <c:v>192</c:v>
                </c:pt>
                <c:pt idx="21">
                  <c:v>198</c:v>
                </c:pt>
                <c:pt idx="22">
                  <c:v>210</c:v>
                </c:pt>
                <c:pt idx="23">
                  <c:v>216</c:v>
                </c:pt>
                <c:pt idx="24">
                  <c:v>222</c:v>
                </c:pt>
              </c:numCache>
            </c:numRef>
          </c:xVal>
          <c:yVal>
            <c:numRef>
              <c:f>'1V'!$G$57:$G$63</c:f>
              <c:numCache>
                <c:formatCode>General</c:formatCode>
                <c:ptCount val="7"/>
                <c:pt idx="0">
                  <c:v>0</c:v>
                </c:pt>
                <c:pt idx="1">
                  <c:v>-604</c:v>
                </c:pt>
                <c:pt idx="2">
                  <c:v>-619</c:v>
                </c:pt>
                <c:pt idx="3">
                  <c:v>-386</c:v>
                </c:pt>
                <c:pt idx="4">
                  <c:v>-408</c:v>
                </c:pt>
                <c:pt idx="5">
                  <c:v>-371</c:v>
                </c:pt>
                <c:pt idx="6">
                  <c:v>-357</c:v>
                </c:pt>
              </c:numCache>
            </c:numRef>
          </c:yVal>
          <c:smooth val="1"/>
        </c:ser>
        <c:ser>
          <c:idx val="3"/>
          <c:order val="3"/>
          <c:tx>
            <c:v>torq4</c:v>
          </c:tx>
          <c:xVal>
            <c:numRef>
              <c:f>'1V'!$D$82:$D$100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117</c:v>
                </c:pt>
                <c:pt idx="12">
                  <c:v>120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150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'1V'!$G$83:$G$86</c:f>
              <c:numCache>
                <c:formatCode>General</c:formatCode>
                <c:ptCount val="4"/>
                <c:pt idx="0">
                  <c:v>0</c:v>
                </c:pt>
                <c:pt idx="1">
                  <c:v>-633</c:v>
                </c:pt>
                <c:pt idx="2">
                  <c:v>-691</c:v>
                </c:pt>
                <c:pt idx="3">
                  <c:v>-691</c:v>
                </c:pt>
              </c:numCache>
            </c:numRef>
          </c:yVal>
          <c:smooth val="1"/>
        </c:ser>
        <c:ser>
          <c:idx val="4"/>
          <c:order val="4"/>
          <c:tx>
            <c:v>torq5</c:v>
          </c:tx>
          <c:xVal>
            <c:numRef>
              <c:f>'1V'!$D$103:$D$120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49</c:v>
                </c:pt>
                <c:pt idx="7">
                  <c:v>78</c:v>
                </c:pt>
                <c:pt idx="8">
                  <c:v>85</c:v>
                </c:pt>
                <c:pt idx="9">
                  <c:v>125</c:v>
                </c:pt>
                <c:pt idx="10">
                  <c:v>127</c:v>
                </c:pt>
                <c:pt idx="11">
                  <c:v>156</c:v>
                </c:pt>
                <c:pt idx="12">
                  <c:v>163</c:v>
                </c:pt>
                <c:pt idx="13">
                  <c:v>169</c:v>
                </c:pt>
                <c:pt idx="14">
                  <c:v>181</c:v>
                </c:pt>
                <c:pt idx="15">
                  <c:v>186</c:v>
                </c:pt>
                <c:pt idx="16">
                  <c:v>193</c:v>
                </c:pt>
                <c:pt idx="17">
                  <c:v>205</c:v>
                </c:pt>
              </c:numCache>
            </c:numRef>
          </c:xVal>
          <c:yVal>
            <c:numRef>
              <c:f>'1V'!$G$106:$G$109</c:f>
              <c:numCache>
                <c:formatCode>General</c:formatCode>
                <c:ptCount val="4"/>
                <c:pt idx="0">
                  <c:v>0</c:v>
                </c:pt>
                <c:pt idx="1">
                  <c:v>-662</c:v>
                </c:pt>
                <c:pt idx="2">
                  <c:v>-706</c:v>
                </c:pt>
                <c:pt idx="3">
                  <c:v>-706</c:v>
                </c:pt>
              </c:numCache>
            </c:numRef>
          </c:yVal>
          <c:smooth val="1"/>
        </c:ser>
        <c:ser>
          <c:idx val="5"/>
          <c:order val="5"/>
          <c:tx>
            <c:v>torq7</c:v>
          </c:tx>
          <c:xVal>
            <c:numRef>
              <c:f>'1V'!$D$124:$D$143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66</c:v>
                </c:pt>
                <c:pt idx="7">
                  <c:v>72</c:v>
                </c:pt>
                <c:pt idx="8">
                  <c:v>78</c:v>
                </c:pt>
                <c:pt idx="9">
                  <c:v>90</c:v>
                </c:pt>
                <c:pt idx="10">
                  <c:v>102</c:v>
                </c:pt>
                <c:pt idx="11">
                  <c:v>120</c:v>
                </c:pt>
                <c:pt idx="12">
                  <c:v>132</c:v>
                </c:pt>
                <c:pt idx="13">
                  <c:v>138</c:v>
                </c:pt>
                <c:pt idx="14">
                  <c:v>144</c:v>
                </c:pt>
                <c:pt idx="15">
                  <c:v>156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  <c:pt idx="19">
                  <c:v>186</c:v>
                </c:pt>
              </c:numCache>
            </c:numRef>
          </c:xVal>
          <c:yVal>
            <c:numRef>
              <c:f>'1V'!$G$125:$G$132</c:f>
              <c:numCache>
                <c:formatCode>General</c:formatCode>
                <c:ptCount val="8"/>
                <c:pt idx="0">
                  <c:v>-8</c:v>
                </c:pt>
                <c:pt idx="1">
                  <c:v>-517</c:v>
                </c:pt>
                <c:pt idx="2">
                  <c:v>-764</c:v>
                </c:pt>
                <c:pt idx="3">
                  <c:v>-742</c:v>
                </c:pt>
                <c:pt idx="4">
                  <c:v>-648</c:v>
                </c:pt>
                <c:pt idx="5">
                  <c:v>-713</c:v>
                </c:pt>
                <c:pt idx="6">
                  <c:v>-677</c:v>
                </c:pt>
                <c:pt idx="7">
                  <c:v>-640</c:v>
                </c:pt>
              </c:numCache>
            </c:numRef>
          </c:yVal>
          <c:smooth val="1"/>
        </c:ser>
        <c:ser>
          <c:idx val="6"/>
          <c:order val="6"/>
          <c:tx>
            <c:v>torq9</c:v>
          </c:tx>
          <c:xVal>
            <c:numRef>
              <c:f>'1V'!$D$146:$D$179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  <c:pt idx="32">
                  <c:v>287.99999999999989</c:v>
                </c:pt>
                <c:pt idx="33">
                  <c:v>293.99999999999989</c:v>
                </c:pt>
              </c:numCache>
            </c:numRef>
          </c:xVal>
          <c:yVal>
            <c:numRef>
              <c:f>'1V'!$G$148:$G$155</c:f>
              <c:numCache>
                <c:formatCode>General</c:formatCode>
                <c:ptCount val="8"/>
                <c:pt idx="0">
                  <c:v>-30</c:v>
                </c:pt>
                <c:pt idx="1">
                  <c:v>-691</c:v>
                </c:pt>
                <c:pt idx="2">
                  <c:v>-670</c:v>
                </c:pt>
                <c:pt idx="3">
                  <c:v>-720</c:v>
                </c:pt>
                <c:pt idx="4">
                  <c:v>-742</c:v>
                </c:pt>
                <c:pt idx="5">
                  <c:v>-750</c:v>
                </c:pt>
                <c:pt idx="6">
                  <c:v>-713</c:v>
                </c:pt>
                <c:pt idx="7">
                  <c:v>-786</c:v>
                </c:pt>
              </c:numCache>
            </c:numRef>
          </c:yVal>
          <c:smooth val="1"/>
        </c:ser>
        <c:ser>
          <c:idx val="7"/>
          <c:order val="7"/>
          <c:tx>
            <c:v>torq11</c:v>
          </c:tx>
          <c:xVal>
            <c:numRef>
              <c:f>'1V'!$D$182:$D$213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</c:numCache>
            </c:numRef>
          </c:xVal>
          <c:yVal>
            <c:numRef>
              <c:f>'1V'!$G$184:$G$191</c:f>
              <c:numCache>
                <c:formatCode>General</c:formatCode>
                <c:ptCount val="8"/>
                <c:pt idx="0">
                  <c:v>-30</c:v>
                </c:pt>
                <c:pt idx="1">
                  <c:v>-691</c:v>
                </c:pt>
                <c:pt idx="2">
                  <c:v>-670</c:v>
                </c:pt>
                <c:pt idx="3">
                  <c:v>-720</c:v>
                </c:pt>
                <c:pt idx="4">
                  <c:v>-742</c:v>
                </c:pt>
                <c:pt idx="5">
                  <c:v>-750</c:v>
                </c:pt>
                <c:pt idx="6">
                  <c:v>-713</c:v>
                </c:pt>
                <c:pt idx="7">
                  <c:v>-786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84480"/>
        <c:axId val="178102656"/>
      </c:scatterChart>
      <c:valAx>
        <c:axId val="17808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102656"/>
        <c:crosses val="autoZero"/>
        <c:crossBetween val="midCat"/>
      </c:valAx>
      <c:valAx>
        <c:axId val="17810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84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dv/dt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s1</c:v>
          </c:tx>
          <c:xVal>
            <c:numRef>
              <c:f>'3V'!$B$4:$B$19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34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111.99999999999989</c:v>
                </c:pt>
                <c:pt idx="9">
                  <c:v>119.99999999999989</c:v>
                </c:pt>
                <c:pt idx="10">
                  <c:v>125.99999999999989</c:v>
                </c:pt>
                <c:pt idx="11">
                  <c:v>142.99999999999989</c:v>
                </c:pt>
                <c:pt idx="12">
                  <c:v>149.99999999999989</c:v>
                </c:pt>
                <c:pt idx="13">
                  <c:v>161.99999999999989</c:v>
                </c:pt>
                <c:pt idx="14">
                  <c:v>167.99999999999989</c:v>
                </c:pt>
                <c:pt idx="15">
                  <c:v>179.99999999999989</c:v>
                </c:pt>
              </c:numCache>
            </c:numRef>
          </c:xVal>
          <c:yVal>
            <c:numRef>
              <c:f>'3V'!$R$6:$R$7</c:f>
              <c:numCache>
                <c:formatCode>General</c:formatCode>
                <c:ptCount val="2"/>
                <c:pt idx="0">
                  <c:v>77.953125</c:v>
                </c:pt>
                <c:pt idx="1">
                  <c:v>-4895.5</c:v>
                </c:pt>
              </c:numCache>
            </c:numRef>
          </c:yVal>
          <c:smooth val="1"/>
        </c:ser>
        <c:ser>
          <c:idx val="1"/>
          <c:order val="1"/>
          <c:tx>
            <c:v>s2</c:v>
          </c:tx>
          <c:xVal>
            <c:numRef>
              <c:f>'3V'!$B$22:$B$40</c:f>
              <c:numCache>
                <c:formatCode>General</c:formatCode>
                <c:ptCount val="19"/>
                <c:pt idx="1">
                  <c:v>0</c:v>
                </c:pt>
                <c:pt idx="2">
                  <c:v>12</c:v>
                </c:pt>
                <c:pt idx="3">
                  <c:v>24</c:v>
                </c:pt>
                <c:pt idx="4">
                  <c:v>30</c:v>
                </c:pt>
                <c:pt idx="5">
                  <c:v>60</c:v>
                </c:pt>
                <c:pt idx="6">
                  <c:v>66</c:v>
                </c:pt>
                <c:pt idx="7">
                  <c:v>72</c:v>
                </c:pt>
                <c:pt idx="8">
                  <c:v>84</c:v>
                </c:pt>
                <c:pt idx="9">
                  <c:v>90</c:v>
                </c:pt>
                <c:pt idx="10">
                  <c:v>96</c:v>
                </c:pt>
                <c:pt idx="11">
                  <c:v>108</c:v>
                </c:pt>
                <c:pt idx="12">
                  <c:v>114</c:v>
                </c:pt>
                <c:pt idx="13">
                  <c:v>120</c:v>
                </c:pt>
                <c:pt idx="14">
                  <c:v>126</c:v>
                </c:pt>
                <c:pt idx="15">
                  <c:v>131.99999999999989</c:v>
                </c:pt>
                <c:pt idx="16">
                  <c:v>137.99999999999989</c:v>
                </c:pt>
                <c:pt idx="17">
                  <c:v>143.99999999999989</c:v>
                </c:pt>
                <c:pt idx="18">
                  <c:v>155.99999999999989</c:v>
                </c:pt>
              </c:numCache>
            </c:numRef>
          </c:xVal>
          <c:yVal>
            <c:numRef>
              <c:f>'3V'!$R$25:$R$26</c:f>
              <c:numCache>
                <c:formatCode>General</c:formatCode>
                <c:ptCount val="2"/>
                <c:pt idx="0">
                  <c:v>21.784722222222221</c:v>
                </c:pt>
                <c:pt idx="1">
                  <c:v>-1521.0555555555557</c:v>
                </c:pt>
              </c:numCache>
            </c:numRef>
          </c:yVal>
          <c:smooth val="1"/>
        </c:ser>
        <c:ser>
          <c:idx val="2"/>
          <c:order val="2"/>
          <c:tx>
            <c:v>s3</c:v>
          </c:tx>
          <c:xVal>
            <c:numRef>
              <c:f>'3V'!$B$45:$B$68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132</c:v>
                </c:pt>
                <c:pt idx="15">
                  <c:v>138</c:v>
                </c:pt>
                <c:pt idx="16">
                  <c:v>150</c:v>
                </c:pt>
                <c:pt idx="17">
                  <c:v>156</c:v>
                </c:pt>
                <c:pt idx="18">
                  <c:v>162</c:v>
                </c:pt>
                <c:pt idx="19">
                  <c:v>180</c:v>
                </c:pt>
                <c:pt idx="20">
                  <c:v>192</c:v>
                </c:pt>
                <c:pt idx="21">
                  <c:v>198</c:v>
                </c:pt>
                <c:pt idx="22">
                  <c:v>204</c:v>
                </c:pt>
                <c:pt idx="23">
                  <c:v>210</c:v>
                </c:pt>
              </c:numCache>
            </c:numRef>
          </c:xVal>
          <c:yVal>
            <c:numRef>
              <c:f>'3V'!$R$46:$R$47</c:f>
              <c:numCache>
                <c:formatCode>General</c:formatCode>
                <c:ptCount val="2"/>
                <c:pt idx="0">
                  <c:v>-0.27777777777777779</c:v>
                </c:pt>
                <c:pt idx="1">
                  <c:v>-126.91666666666667</c:v>
                </c:pt>
              </c:numCache>
            </c:numRef>
          </c:yVal>
          <c:smooth val="1"/>
        </c:ser>
        <c:ser>
          <c:idx val="3"/>
          <c:order val="3"/>
          <c:tx>
            <c:v>s4</c:v>
          </c:tx>
          <c:xVal>
            <c:numRef>
              <c:f>'3V'!$B$73:$B$93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71.999999999999886</c:v>
                </c:pt>
                <c:pt idx="4">
                  <c:v>77.999999999999886</c:v>
                </c:pt>
                <c:pt idx="5">
                  <c:v>102.99999999999989</c:v>
                </c:pt>
                <c:pt idx="6">
                  <c:v>148.99999999999989</c:v>
                </c:pt>
                <c:pt idx="7">
                  <c:v>149.99999999999989</c:v>
                </c:pt>
                <c:pt idx="8">
                  <c:v>156.99999999999989</c:v>
                </c:pt>
                <c:pt idx="9">
                  <c:v>167.99999999999989</c:v>
                </c:pt>
                <c:pt idx="10">
                  <c:v>179.99999999999989</c:v>
                </c:pt>
                <c:pt idx="11">
                  <c:v>186.99999999999989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215.99999999999989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  <c:pt idx="20">
                  <c:v>257.99999999999989</c:v>
                </c:pt>
              </c:numCache>
            </c:numRef>
          </c:xVal>
          <c:yVal>
            <c:numRef>
              <c:f>'3V'!$R$74:$R$75</c:f>
              <c:numCache>
                <c:formatCode>General</c:formatCode>
                <c:ptCount val="2"/>
                <c:pt idx="0">
                  <c:v>-90.027777777777771</c:v>
                </c:pt>
                <c:pt idx="1">
                  <c:v>-344.54166666666669</c:v>
                </c:pt>
              </c:numCache>
            </c:numRef>
          </c:yVal>
          <c:smooth val="1"/>
        </c:ser>
        <c:ser>
          <c:idx val="4"/>
          <c:order val="4"/>
          <c:tx>
            <c:v>s5</c:v>
          </c:tx>
          <c:xVal>
            <c:numRef>
              <c:f>'3V'!$B$98:$B$116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18</c:v>
                </c:pt>
                <c:pt idx="3">
                  <c:v>30</c:v>
                </c:pt>
                <c:pt idx="4">
                  <c:v>35</c:v>
                </c:pt>
                <c:pt idx="5">
                  <c:v>57</c:v>
                </c:pt>
                <c:pt idx="6">
                  <c:v>60</c:v>
                </c:pt>
                <c:pt idx="7">
                  <c:v>66</c:v>
                </c:pt>
                <c:pt idx="8">
                  <c:v>84</c:v>
                </c:pt>
                <c:pt idx="9">
                  <c:v>120</c:v>
                </c:pt>
                <c:pt idx="10">
                  <c:v>136</c:v>
                </c:pt>
                <c:pt idx="11">
                  <c:v>167</c:v>
                </c:pt>
                <c:pt idx="12">
                  <c:v>198</c:v>
                </c:pt>
                <c:pt idx="13">
                  <c:v>214</c:v>
                </c:pt>
                <c:pt idx="14">
                  <c:v>216</c:v>
                </c:pt>
                <c:pt idx="15">
                  <c:v>222</c:v>
                </c:pt>
                <c:pt idx="16">
                  <c:v>234</c:v>
                </c:pt>
                <c:pt idx="17">
                  <c:v>240</c:v>
                </c:pt>
                <c:pt idx="18">
                  <c:v>246</c:v>
                </c:pt>
              </c:numCache>
            </c:numRef>
          </c:xVal>
          <c:yVal>
            <c:numRef>
              <c:f>'3V'!$R$101:$R$102</c:f>
              <c:numCache>
                <c:formatCode>General</c:formatCode>
                <c:ptCount val="2"/>
                <c:pt idx="0">
                  <c:v>-3.2986111111111112</c:v>
                </c:pt>
                <c:pt idx="1">
                  <c:v>-2488.12</c:v>
                </c:pt>
              </c:numCache>
            </c:numRef>
          </c:yVal>
          <c:smooth val="1"/>
        </c:ser>
        <c:ser>
          <c:idx val="5"/>
          <c:order val="5"/>
          <c:tx>
            <c:v>s7</c:v>
          </c:tx>
          <c:xVal>
            <c:numRef>
              <c:f>'3V'!$B$121:$B$139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65</c:v>
                </c:pt>
                <c:pt idx="6">
                  <c:v>78</c:v>
                </c:pt>
                <c:pt idx="7">
                  <c:v>112</c:v>
                </c:pt>
                <c:pt idx="8">
                  <c:v>114</c:v>
                </c:pt>
                <c:pt idx="9">
                  <c:v>126</c:v>
                </c:pt>
                <c:pt idx="10">
                  <c:v>132</c:v>
                </c:pt>
                <c:pt idx="11">
                  <c:v>159</c:v>
                </c:pt>
                <c:pt idx="12">
                  <c:v>162</c:v>
                </c:pt>
                <c:pt idx="13">
                  <c:v>168</c:v>
                </c:pt>
                <c:pt idx="14">
                  <c:v>174</c:v>
                </c:pt>
                <c:pt idx="15">
                  <c:v>186</c:v>
                </c:pt>
                <c:pt idx="16">
                  <c:v>192</c:v>
                </c:pt>
                <c:pt idx="17">
                  <c:v>198</c:v>
                </c:pt>
                <c:pt idx="18">
                  <c:v>209.99999999999989</c:v>
                </c:pt>
              </c:numCache>
            </c:numRef>
          </c:xVal>
          <c:yVal>
            <c:numRef>
              <c:f>'3V'!$R$122:$R$123</c:f>
              <c:numCache>
                <c:formatCode>General</c:formatCode>
                <c:ptCount val="2"/>
                <c:pt idx="0">
                  <c:v>-4.9097222222222223</c:v>
                </c:pt>
                <c:pt idx="1">
                  <c:v>-271.72222222222223</c:v>
                </c:pt>
              </c:numCache>
            </c:numRef>
          </c:yVal>
          <c:smooth val="1"/>
        </c:ser>
        <c:ser>
          <c:idx val="6"/>
          <c:order val="6"/>
          <c:tx>
            <c:v>s9</c:v>
          </c:tx>
          <c:xVal>
            <c:numRef>
              <c:f>'3V'!$B$143:$B$162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48</c:v>
                </c:pt>
                <c:pt idx="5">
                  <c:v>60</c:v>
                </c:pt>
                <c:pt idx="6">
                  <c:v>66</c:v>
                </c:pt>
                <c:pt idx="7">
                  <c:v>78</c:v>
                </c:pt>
                <c:pt idx="8">
                  <c:v>126</c:v>
                </c:pt>
                <c:pt idx="9">
                  <c:v>156.99999999999989</c:v>
                </c:pt>
                <c:pt idx="10">
                  <c:v>161.99999999999989</c:v>
                </c:pt>
                <c:pt idx="11">
                  <c:v>188.99999999999989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221.99999999999989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</c:numCache>
            </c:numRef>
          </c:xVal>
          <c:yVal>
            <c:numRef>
              <c:f>'3V'!$R$144:$R$145</c:f>
              <c:numCache>
                <c:formatCode>General</c:formatCode>
                <c:ptCount val="2"/>
                <c:pt idx="0">
                  <c:v>-1.4722222222222223</c:v>
                </c:pt>
                <c:pt idx="1">
                  <c:v>-501.47222222222223</c:v>
                </c:pt>
              </c:numCache>
            </c:numRef>
          </c:yVal>
          <c:smooth val="1"/>
        </c:ser>
        <c:ser>
          <c:idx val="7"/>
          <c:order val="7"/>
          <c:tx>
            <c:v>s11</c:v>
          </c:tx>
          <c:xVal>
            <c:numRef>
              <c:f>'3V'!$B$166:$B$184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44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107</c:v>
                </c:pt>
                <c:pt idx="9">
                  <c:v>108</c:v>
                </c:pt>
                <c:pt idx="10">
                  <c:v>120</c:v>
                </c:pt>
                <c:pt idx="11">
                  <c:v>154</c:v>
                </c:pt>
                <c:pt idx="12">
                  <c:v>162</c:v>
                </c:pt>
                <c:pt idx="13">
                  <c:v>168</c:v>
                </c:pt>
                <c:pt idx="14">
                  <c:v>200</c:v>
                </c:pt>
                <c:pt idx="15">
                  <c:v>209.99999999999989</c:v>
                </c:pt>
                <c:pt idx="16">
                  <c:v>215.99999999999989</c:v>
                </c:pt>
                <c:pt idx="17">
                  <c:v>231.99999999999989</c:v>
                </c:pt>
                <c:pt idx="18">
                  <c:v>246.99999999999989</c:v>
                </c:pt>
              </c:numCache>
            </c:numRef>
          </c:xVal>
          <c:yVal>
            <c:numRef>
              <c:f>'3V'!$R$167:$R$169</c:f>
              <c:numCache>
                <c:formatCode>General</c:formatCode>
                <c:ptCount val="3"/>
                <c:pt idx="0">
                  <c:v>-104.86111111111111</c:v>
                </c:pt>
                <c:pt idx="1">
                  <c:v>-98.090277777777771</c:v>
                </c:pt>
                <c:pt idx="2">
                  <c:v>-162.10416666666666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8608"/>
        <c:axId val="55347072"/>
      </c:scatterChart>
      <c:valAx>
        <c:axId val="553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47072"/>
        <c:crosses val="autoZero"/>
        <c:crossBetween val="midCat"/>
      </c:valAx>
      <c:valAx>
        <c:axId val="5534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4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ss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s1</c:v>
          </c:tx>
          <c:xVal>
            <c:numRef>
              <c:f>'3V'!$B$4:$B$19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34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111.99999999999989</c:v>
                </c:pt>
                <c:pt idx="9">
                  <c:v>119.99999999999989</c:v>
                </c:pt>
                <c:pt idx="10">
                  <c:v>125.99999999999989</c:v>
                </c:pt>
                <c:pt idx="11">
                  <c:v>142.99999999999989</c:v>
                </c:pt>
                <c:pt idx="12">
                  <c:v>149.99999999999989</c:v>
                </c:pt>
                <c:pt idx="13">
                  <c:v>161.99999999999989</c:v>
                </c:pt>
                <c:pt idx="14">
                  <c:v>167.99999999999989</c:v>
                </c:pt>
                <c:pt idx="15">
                  <c:v>179.99999999999989</c:v>
                </c:pt>
              </c:numCache>
            </c:numRef>
          </c:xVal>
          <c:yVal>
            <c:numRef>
              <c:f>'3V'!$S$8:$S$9</c:f>
              <c:numCache>
                <c:formatCode>General</c:formatCode>
                <c:ptCount val="2"/>
                <c:pt idx="0">
                  <c:v>0.78235324302134657</c:v>
                </c:pt>
                <c:pt idx="1">
                  <c:v>-2.5843045843045842</c:v>
                </c:pt>
              </c:numCache>
            </c:numRef>
          </c:yVal>
          <c:smooth val="1"/>
        </c:ser>
        <c:ser>
          <c:idx val="1"/>
          <c:order val="1"/>
          <c:tx>
            <c:v>s2</c:v>
          </c:tx>
          <c:xVal>
            <c:numRef>
              <c:f>'3V'!$B$23:$B$40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72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108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131.99999999999989</c:v>
                </c:pt>
                <c:pt idx="15">
                  <c:v>137.99999999999989</c:v>
                </c:pt>
                <c:pt idx="16">
                  <c:v>143.99999999999989</c:v>
                </c:pt>
                <c:pt idx="17">
                  <c:v>155.99999999999989</c:v>
                </c:pt>
              </c:numCache>
            </c:numRef>
          </c:xVal>
          <c:yVal>
            <c:numRef>
              <c:f>'3V'!$S$23:$S$25</c:f>
              <c:numCache>
                <c:formatCode>General</c:formatCode>
                <c:ptCount val="3"/>
                <c:pt idx="0">
                  <c:v>-46.142361111111107</c:v>
                </c:pt>
                <c:pt idx="1">
                  <c:v>-56.748842592592602</c:v>
                </c:pt>
                <c:pt idx="2">
                  <c:v>-81.758487654320987</c:v>
                </c:pt>
              </c:numCache>
            </c:numRef>
          </c:yVal>
          <c:smooth val="1"/>
        </c:ser>
        <c:ser>
          <c:idx val="2"/>
          <c:order val="2"/>
          <c:tx>
            <c:v>s3</c:v>
          </c:tx>
          <c:xVal>
            <c:numRef>
              <c:f>'3V'!$B$45:$B$68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132</c:v>
                </c:pt>
                <c:pt idx="15">
                  <c:v>138</c:v>
                </c:pt>
                <c:pt idx="16">
                  <c:v>150</c:v>
                </c:pt>
                <c:pt idx="17">
                  <c:v>156</c:v>
                </c:pt>
                <c:pt idx="18">
                  <c:v>162</c:v>
                </c:pt>
                <c:pt idx="19">
                  <c:v>180</c:v>
                </c:pt>
                <c:pt idx="20">
                  <c:v>192</c:v>
                </c:pt>
                <c:pt idx="21">
                  <c:v>198</c:v>
                </c:pt>
                <c:pt idx="22">
                  <c:v>204</c:v>
                </c:pt>
                <c:pt idx="23">
                  <c:v>210</c:v>
                </c:pt>
              </c:numCache>
            </c:numRef>
          </c:xVal>
          <c:yVal>
            <c:numRef>
              <c:f>'3V'!$S$45:$S$48</c:f>
              <c:numCache>
                <c:formatCode>General</c:formatCode>
                <c:ptCount val="4"/>
                <c:pt idx="0">
                  <c:v>0</c:v>
                </c:pt>
                <c:pt idx="1">
                  <c:v>-21.199074074074073</c:v>
                </c:pt>
                <c:pt idx="2">
                  <c:v>-55.409722222222221</c:v>
                </c:pt>
                <c:pt idx="3">
                  <c:v>-70.638888888888886</c:v>
                </c:pt>
              </c:numCache>
            </c:numRef>
          </c:yVal>
          <c:smooth val="1"/>
        </c:ser>
        <c:ser>
          <c:idx val="3"/>
          <c:order val="3"/>
          <c:tx>
            <c:v>s4</c:v>
          </c:tx>
          <c:xVal>
            <c:numRef>
              <c:f>'3V'!$B$73:$B$93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71.999999999999886</c:v>
                </c:pt>
                <c:pt idx="4">
                  <c:v>77.999999999999886</c:v>
                </c:pt>
                <c:pt idx="5">
                  <c:v>102.99999999999989</c:v>
                </c:pt>
                <c:pt idx="6">
                  <c:v>148.99999999999989</c:v>
                </c:pt>
                <c:pt idx="7">
                  <c:v>149.99999999999989</c:v>
                </c:pt>
                <c:pt idx="8">
                  <c:v>156.99999999999989</c:v>
                </c:pt>
                <c:pt idx="9">
                  <c:v>167.99999999999989</c:v>
                </c:pt>
                <c:pt idx="10">
                  <c:v>179.99999999999989</c:v>
                </c:pt>
                <c:pt idx="11">
                  <c:v>186.99999999999989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215.99999999999989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  <c:pt idx="20">
                  <c:v>257.99999999999989</c:v>
                </c:pt>
              </c:numCache>
            </c:numRef>
          </c:xVal>
          <c:yVal>
            <c:numRef>
              <c:f>'3V'!$S$73:$S$74</c:f>
              <c:numCache>
                <c:formatCode>General</c:formatCode>
                <c:ptCount val="2"/>
                <c:pt idx="0">
                  <c:v>-45.013888888888886</c:v>
                </c:pt>
                <c:pt idx="1">
                  <c:v>-49.328472222222324</c:v>
                </c:pt>
              </c:numCache>
            </c:numRef>
          </c:yVal>
          <c:smooth val="1"/>
        </c:ser>
        <c:ser>
          <c:idx val="4"/>
          <c:order val="4"/>
          <c:tx>
            <c:v>s5</c:v>
          </c:tx>
          <c:xVal>
            <c:numRef>
              <c:f>'3V'!$B$98:$B$116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18</c:v>
                </c:pt>
                <c:pt idx="3">
                  <c:v>30</c:v>
                </c:pt>
                <c:pt idx="4">
                  <c:v>35</c:v>
                </c:pt>
                <c:pt idx="5">
                  <c:v>57</c:v>
                </c:pt>
                <c:pt idx="6">
                  <c:v>60</c:v>
                </c:pt>
                <c:pt idx="7">
                  <c:v>66</c:v>
                </c:pt>
                <c:pt idx="8">
                  <c:v>84</c:v>
                </c:pt>
                <c:pt idx="9">
                  <c:v>120</c:v>
                </c:pt>
                <c:pt idx="10">
                  <c:v>136</c:v>
                </c:pt>
                <c:pt idx="11">
                  <c:v>167</c:v>
                </c:pt>
                <c:pt idx="12">
                  <c:v>198</c:v>
                </c:pt>
                <c:pt idx="13">
                  <c:v>214</c:v>
                </c:pt>
                <c:pt idx="14">
                  <c:v>216</c:v>
                </c:pt>
                <c:pt idx="15">
                  <c:v>222</c:v>
                </c:pt>
                <c:pt idx="16">
                  <c:v>234</c:v>
                </c:pt>
                <c:pt idx="17">
                  <c:v>240</c:v>
                </c:pt>
                <c:pt idx="18">
                  <c:v>246</c:v>
                </c:pt>
              </c:numCache>
            </c:numRef>
          </c:xVal>
          <c:yVal>
            <c:numRef>
              <c:f>'3V'!$S$98:$S$101</c:f>
              <c:numCache>
                <c:formatCode>General</c:formatCode>
                <c:ptCount val="4"/>
                <c:pt idx="0">
                  <c:v>-6.1555555555555559</c:v>
                </c:pt>
                <c:pt idx="1">
                  <c:v>-23.731111111111112</c:v>
                </c:pt>
                <c:pt idx="2">
                  <c:v>-47.533594771241823</c:v>
                </c:pt>
                <c:pt idx="3">
                  <c:v>-156.57882352941178</c:v>
                </c:pt>
              </c:numCache>
            </c:numRef>
          </c:yVal>
          <c:smooth val="1"/>
        </c:ser>
        <c:ser>
          <c:idx val="5"/>
          <c:order val="5"/>
          <c:tx>
            <c:v>s7</c:v>
          </c:tx>
          <c:xVal>
            <c:numRef>
              <c:f>'3V'!$B$121:$B$139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65</c:v>
                </c:pt>
                <c:pt idx="6">
                  <c:v>78</c:v>
                </c:pt>
                <c:pt idx="7">
                  <c:v>112</c:v>
                </c:pt>
                <c:pt idx="8">
                  <c:v>114</c:v>
                </c:pt>
                <c:pt idx="9">
                  <c:v>126</c:v>
                </c:pt>
                <c:pt idx="10">
                  <c:v>132</c:v>
                </c:pt>
                <c:pt idx="11">
                  <c:v>159</c:v>
                </c:pt>
                <c:pt idx="12">
                  <c:v>162</c:v>
                </c:pt>
                <c:pt idx="13">
                  <c:v>168</c:v>
                </c:pt>
                <c:pt idx="14">
                  <c:v>174</c:v>
                </c:pt>
                <c:pt idx="15">
                  <c:v>186</c:v>
                </c:pt>
                <c:pt idx="16">
                  <c:v>192</c:v>
                </c:pt>
                <c:pt idx="17">
                  <c:v>198</c:v>
                </c:pt>
                <c:pt idx="18">
                  <c:v>209.99999999999989</c:v>
                </c:pt>
              </c:numCache>
            </c:numRef>
          </c:xVal>
          <c:yVal>
            <c:numRef>
              <c:f>'3V'!$S$121:$S$124</c:f>
              <c:numCache>
                <c:formatCode>General</c:formatCode>
                <c:ptCount val="4"/>
                <c:pt idx="0">
                  <c:v>-3.2361111111111112</c:v>
                </c:pt>
                <c:pt idx="1">
                  <c:v>-34.53086419753086</c:v>
                </c:pt>
                <c:pt idx="2">
                  <c:v>-82.680555555555557</c:v>
                </c:pt>
                <c:pt idx="3">
                  <c:v>-76.320899470899462</c:v>
                </c:pt>
              </c:numCache>
            </c:numRef>
          </c:yVal>
          <c:smooth val="1"/>
        </c:ser>
        <c:ser>
          <c:idx val="6"/>
          <c:order val="6"/>
          <c:tx>
            <c:v>s9</c:v>
          </c:tx>
          <c:xVal>
            <c:numRef>
              <c:f>'3V'!$B$143:$B$162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48</c:v>
                </c:pt>
                <c:pt idx="5">
                  <c:v>60</c:v>
                </c:pt>
                <c:pt idx="6">
                  <c:v>66</c:v>
                </c:pt>
                <c:pt idx="7">
                  <c:v>78</c:v>
                </c:pt>
                <c:pt idx="8">
                  <c:v>126</c:v>
                </c:pt>
                <c:pt idx="9">
                  <c:v>156.99999999999989</c:v>
                </c:pt>
                <c:pt idx="10">
                  <c:v>161.99999999999989</c:v>
                </c:pt>
                <c:pt idx="11">
                  <c:v>188.99999999999989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221.99999999999989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</c:numCache>
            </c:numRef>
          </c:xVal>
          <c:yVal>
            <c:numRef>
              <c:f>'3V'!$S$143:$S$145</c:f>
              <c:numCache>
                <c:formatCode>General</c:formatCode>
                <c:ptCount val="3"/>
                <c:pt idx="0">
                  <c:v>-0.4861111111111111</c:v>
                </c:pt>
                <c:pt idx="1">
                  <c:v>-62.989583333333336</c:v>
                </c:pt>
                <c:pt idx="2">
                  <c:v>-84.101851851851848</c:v>
                </c:pt>
              </c:numCache>
            </c:numRef>
          </c:yVal>
          <c:smooth val="1"/>
        </c:ser>
        <c:ser>
          <c:idx val="7"/>
          <c:order val="7"/>
          <c:tx>
            <c:v>s11</c:v>
          </c:tx>
          <c:xVal>
            <c:numRef>
              <c:f>'3V'!$B$166:$B$184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44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107</c:v>
                </c:pt>
                <c:pt idx="9">
                  <c:v>108</c:v>
                </c:pt>
                <c:pt idx="10">
                  <c:v>120</c:v>
                </c:pt>
                <c:pt idx="11">
                  <c:v>154</c:v>
                </c:pt>
                <c:pt idx="12">
                  <c:v>162</c:v>
                </c:pt>
                <c:pt idx="13">
                  <c:v>168</c:v>
                </c:pt>
                <c:pt idx="14">
                  <c:v>200</c:v>
                </c:pt>
                <c:pt idx="15">
                  <c:v>209.99999999999989</c:v>
                </c:pt>
                <c:pt idx="16">
                  <c:v>215.99999999999989</c:v>
                </c:pt>
                <c:pt idx="17">
                  <c:v>231.99999999999989</c:v>
                </c:pt>
                <c:pt idx="18">
                  <c:v>246.99999999999989</c:v>
                </c:pt>
              </c:numCache>
            </c:numRef>
          </c:xVal>
          <c:yVal>
            <c:numRef>
              <c:f>'3V'!$S$166:$S$169</c:f>
              <c:numCache>
                <c:formatCode>General</c:formatCode>
                <c:ptCount val="4"/>
                <c:pt idx="0">
                  <c:v>-34.916666666666664</c:v>
                </c:pt>
                <c:pt idx="1">
                  <c:v>-50.155092592592595</c:v>
                </c:pt>
                <c:pt idx="2">
                  <c:v>-86.036324786324784</c:v>
                </c:pt>
                <c:pt idx="3">
                  <c:v>-90.070512820512803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10624"/>
        <c:axId val="54390144"/>
      </c:scatterChart>
      <c:valAx>
        <c:axId val="5441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390144"/>
        <c:crosses val="autoZero"/>
        <c:crossBetween val="midCat"/>
      </c:valAx>
      <c:valAx>
        <c:axId val="5439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10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3v-110ms</c:v>
          </c:tx>
          <c:xVal>
            <c:numRef>
              <c:f>'3V'!$B$166:$B$184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44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107</c:v>
                </c:pt>
                <c:pt idx="9">
                  <c:v>108</c:v>
                </c:pt>
                <c:pt idx="10">
                  <c:v>120</c:v>
                </c:pt>
                <c:pt idx="11">
                  <c:v>154</c:v>
                </c:pt>
                <c:pt idx="12">
                  <c:v>162</c:v>
                </c:pt>
                <c:pt idx="13">
                  <c:v>168</c:v>
                </c:pt>
                <c:pt idx="14">
                  <c:v>200</c:v>
                </c:pt>
                <c:pt idx="15">
                  <c:v>209.99999999999989</c:v>
                </c:pt>
                <c:pt idx="16">
                  <c:v>215.99999999999989</c:v>
                </c:pt>
                <c:pt idx="17">
                  <c:v>231.99999999999989</c:v>
                </c:pt>
                <c:pt idx="18">
                  <c:v>246.99999999999989</c:v>
                </c:pt>
              </c:numCache>
            </c:numRef>
          </c:xVal>
          <c:yVal>
            <c:numRef>
              <c:f>'3V'!$H$166:$H$184</c:f>
              <c:numCache>
                <c:formatCode>General</c:formatCode>
                <c:ptCount val="19"/>
                <c:pt idx="0">
                  <c:v>0</c:v>
                </c:pt>
                <c:pt idx="1">
                  <c:v>1124</c:v>
                </c:pt>
                <c:pt idx="2">
                  <c:v>4620</c:v>
                </c:pt>
                <c:pt idx="3">
                  <c:v>5599</c:v>
                </c:pt>
                <c:pt idx="4">
                  <c:v>5895</c:v>
                </c:pt>
                <c:pt idx="5">
                  <c:v>5959</c:v>
                </c:pt>
                <c:pt idx="6">
                  <c:v>5968</c:v>
                </c:pt>
                <c:pt idx="7">
                  <c:v>5983</c:v>
                </c:pt>
                <c:pt idx="8">
                  <c:v>5979</c:v>
                </c:pt>
                <c:pt idx="9">
                  <c:v>5980</c:v>
                </c:pt>
                <c:pt idx="10">
                  <c:v>3189</c:v>
                </c:pt>
                <c:pt idx="11">
                  <c:v>99</c:v>
                </c:pt>
                <c:pt idx="12">
                  <c:v>41</c:v>
                </c:pt>
                <c:pt idx="13">
                  <c:v>18</c:v>
                </c:pt>
                <c:pt idx="14">
                  <c:v>-3</c:v>
                </c:pt>
                <c:pt idx="15">
                  <c:v>-2</c:v>
                </c:pt>
                <c:pt idx="16">
                  <c:v>-4</c:v>
                </c:pt>
                <c:pt idx="17">
                  <c:v>-5</c:v>
                </c:pt>
                <c:pt idx="18">
                  <c:v>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1040"/>
        <c:axId val="47113728"/>
      </c:scatterChart>
      <c:valAx>
        <c:axId val="4903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13728"/>
        <c:crosses val="autoZero"/>
        <c:crossBetween val="midCat"/>
      </c:valAx>
      <c:valAx>
        <c:axId val="4711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31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Positions</a:t>
            </a:r>
            <a:r>
              <a:rPr lang="en-US" baseline="0"/>
              <a:t> fction temps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98094422341506"/>
          <c:y val="0.15425213266589988"/>
          <c:w val="0.70487475730065363"/>
          <c:h val="0.8138930390688851"/>
        </c:manualLayout>
      </c:layout>
      <c:scatterChart>
        <c:scatterStyle val="smoothMarker"/>
        <c:varyColors val="0"/>
        <c:ser>
          <c:idx val="0"/>
          <c:order val="0"/>
          <c:tx>
            <c:v>pos1</c:v>
          </c:tx>
          <c:xVal>
            <c:numRef>
              <c:f>'4V'!$B$3:$B$21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54.999999999999886</c:v>
                </c:pt>
                <c:pt idx="4">
                  <c:v>59.999999999999886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100.99999999999989</c:v>
                </c:pt>
                <c:pt idx="8">
                  <c:v>102.99999999999989</c:v>
                </c:pt>
                <c:pt idx="9">
                  <c:v>113.99999999999989</c:v>
                </c:pt>
                <c:pt idx="10">
                  <c:v>120.99999999999989</c:v>
                </c:pt>
                <c:pt idx="11">
                  <c:v>125.99999999999989</c:v>
                </c:pt>
                <c:pt idx="12">
                  <c:v>131.99999999999989</c:v>
                </c:pt>
                <c:pt idx="13">
                  <c:v>143.99999999999989</c:v>
                </c:pt>
                <c:pt idx="14">
                  <c:v>149.99999999999989</c:v>
                </c:pt>
                <c:pt idx="15">
                  <c:v>155.99999999999989</c:v>
                </c:pt>
                <c:pt idx="16">
                  <c:v>167.99999999999989</c:v>
                </c:pt>
                <c:pt idx="17">
                  <c:v>173.99999999999989</c:v>
                </c:pt>
                <c:pt idx="18">
                  <c:v>179.99999999999989</c:v>
                </c:pt>
              </c:numCache>
            </c:numRef>
          </c:xVal>
          <c:yVal>
            <c:numRef>
              <c:f>'4V'!$C$3:$C$9</c:f>
              <c:numCache>
                <c:formatCode>General</c:formatCode>
                <c:ptCount val="7"/>
                <c:pt idx="0">
                  <c:v>87350</c:v>
                </c:pt>
                <c:pt idx="1">
                  <c:v>87082</c:v>
                </c:pt>
                <c:pt idx="2">
                  <c:v>78481</c:v>
                </c:pt>
                <c:pt idx="3">
                  <c:v>24965</c:v>
                </c:pt>
                <c:pt idx="4">
                  <c:v>12357</c:v>
                </c:pt>
                <c:pt idx="5">
                  <c:v>-1059</c:v>
                </c:pt>
                <c:pt idx="6">
                  <c:v>-8714</c:v>
                </c:pt>
              </c:numCache>
            </c:numRef>
          </c:yVal>
          <c:smooth val="1"/>
        </c:ser>
        <c:ser>
          <c:idx val="1"/>
          <c:order val="1"/>
          <c:tx>
            <c:v>pos2</c:v>
          </c:tx>
          <c:xVal>
            <c:numRef>
              <c:f>'4V'!$B$25:$B$44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55</c:v>
                </c:pt>
                <c:pt idx="6">
                  <c:v>60</c:v>
                </c:pt>
                <c:pt idx="7">
                  <c:v>86</c:v>
                </c:pt>
                <c:pt idx="8">
                  <c:v>91</c:v>
                </c:pt>
                <c:pt idx="9">
                  <c:v>103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157</c:v>
                </c:pt>
                <c:pt idx="17">
                  <c:v>162</c:v>
                </c:pt>
                <c:pt idx="18">
                  <c:v>168</c:v>
                </c:pt>
                <c:pt idx="19">
                  <c:v>181</c:v>
                </c:pt>
              </c:numCache>
            </c:numRef>
          </c:xVal>
          <c:yVal>
            <c:numRef>
              <c:f>'4V'!$C$25:$C$30</c:f>
              <c:numCache>
                <c:formatCode>General</c:formatCode>
                <c:ptCount val="6"/>
                <c:pt idx="0">
                  <c:v>87367</c:v>
                </c:pt>
                <c:pt idx="1">
                  <c:v>85772</c:v>
                </c:pt>
                <c:pt idx="2">
                  <c:v>69969</c:v>
                </c:pt>
                <c:pt idx="3">
                  <c:v>56487</c:v>
                </c:pt>
                <c:pt idx="4">
                  <c:v>24279</c:v>
                </c:pt>
                <c:pt idx="5">
                  <c:v>-9562</c:v>
                </c:pt>
              </c:numCache>
            </c:numRef>
          </c:yVal>
          <c:smooth val="1"/>
        </c:ser>
        <c:ser>
          <c:idx val="2"/>
          <c:order val="2"/>
          <c:tx>
            <c:v>pos3</c:v>
          </c:tx>
          <c:xVal>
            <c:numRef>
              <c:f>'4V'!$B$48:$B$64</c:f>
              <c:numCache>
                <c:formatCode>General</c:formatCode>
                <c:ptCount val="17"/>
                <c:pt idx="0">
                  <c:v>0</c:v>
                </c:pt>
                <c:pt idx="1">
                  <c:v>12</c:v>
                </c:pt>
                <c:pt idx="2">
                  <c:v>35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97</c:v>
                </c:pt>
                <c:pt idx="9">
                  <c:v>102</c:v>
                </c:pt>
                <c:pt idx="10">
                  <c:v>114</c:v>
                </c:pt>
                <c:pt idx="11">
                  <c:v>120</c:v>
                </c:pt>
                <c:pt idx="12">
                  <c:v>126</c:v>
                </c:pt>
                <c:pt idx="13">
                  <c:v>138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</c:numCache>
            </c:numRef>
          </c:xVal>
          <c:yVal>
            <c:numRef>
              <c:f>'4V'!$C$48:$C$54</c:f>
              <c:numCache>
                <c:formatCode>General</c:formatCode>
                <c:ptCount val="7"/>
                <c:pt idx="0">
                  <c:v>87380</c:v>
                </c:pt>
                <c:pt idx="1">
                  <c:v>87380</c:v>
                </c:pt>
                <c:pt idx="2">
                  <c:v>59396</c:v>
                </c:pt>
                <c:pt idx="3">
                  <c:v>56162</c:v>
                </c:pt>
                <c:pt idx="4">
                  <c:v>14106</c:v>
                </c:pt>
                <c:pt idx="5">
                  <c:v>-8525</c:v>
                </c:pt>
                <c:pt idx="6">
                  <c:v>-10230</c:v>
                </c:pt>
              </c:numCache>
            </c:numRef>
          </c:yVal>
          <c:smooth val="1"/>
        </c:ser>
        <c:ser>
          <c:idx val="3"/>
          <c:order val="3"/>
          <c:tx>
            <c:v>pos4</c:v>
          </c:tx>
          <c:xVal>
            <c:numRef>
              <c:f>'4V'!$B$68:$B$86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156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'4V'!$C$68:$C$72</c:f>
              <c:numCache>
                <c:formatCode>General</c:formatCode>
                <c:ptCount val="5"/>
                <c:pt idx="0">
                  <c:v>87358</c:v>
                </c:pt>
                <c:pt idx="1">
                  <c:v>87139</c:v>
                </c:pt>
                <c:pt idx="2">
                  <c:v>77137</c:v>
                </c:pt>
                <c:pt idx="3">
                  <c:v>64762</c:v>
                </c:pt>
                <c:pt idx="4">
                  <c:v>-5835</c:v>
                </c:pt>
              </c:numCache>
            </c:numRef>
          </c:yVal>
          <c:smooth val="1"/>
        </c:ser>
        <c:ser>
          <c:idx val="4"/>
          <c:order val="4"/>
          <c:tx>
            <c:v>pos5</c:v>
          </c:tx>
          <c:xVal>
            <c:numRef>
              <c:f>'4V'!$B$90:$B$110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106</c:v>
                </c:pt>
                <c:pt idx="10">
                  <c:v>108</c:v>
                </c:pt>
                <c:pt idx="11">
                  <c:v>122</c:v>
                </c:pt>
                <c:pt idx="12">
                  <c:v>153</c:v>
                </c:pt>
                <c:pt idx="13">
                  <c:v>156</c:v>
                </c:pt>
                <c:pt idx="14">
                  <c:v>168</c:v>
                </c:pt>
                <c:pt idx="15">
                  <c:v>174</c:v>
                </c:pt>
                <c:pt idx="16">
                  <c:v>180</c:v>
                </c:pt>
                <c:pt idx="17">
                  <c:v>186</c:v>
                </c:pt>
                <c:pt idx="18">
                  <c:v>198</c:v>
                </c:pt>
                <c:pt idx="19">
                  <c:v>204</c:v>
                </c:pt>
                <c:pt idx="20">
                  <c:v>210</c:v>
                </c:pt>
              </c:numCache>
            </c:numRef>
          </c:xVal>
          <c:yVal>
            <c:numRef>
              <c:f>'4V'!$C$90:$C$95</c:f>
              <c:numCache>
                <c:formatCode>General</c:formatCode>
                <c:ptCount val="6"/>
                <c:pt idx="0">
                  <c:v>87354</c:v>
                </c:pt>
                <c:pt idx="1">
                  <c:v>86291</c:v>
                </c:pt>
                <c:pt idx="2">
                  <c:v>71178</c:v>
                </c:pt>
                <c:pt idx="3">
                  <c:v>36681</c:v>
                </c:pt>
                <c:pt idx="4">
                  <c:v>12427</c:v>
                </c:pt>
                <c:pt idx="5">
                  <c:v>-10371</c:v>
                </c:pt>
              </c:numCache>
            </c:numRef>
          </c:yVal>
          <c:smooth val="1"/>
        </c:ser>
        <c:ser>
          <c:idx val="5"/>
          <c:order val="5"/>
          <c:tx>
            <c:v>pos7</c:v>
          </c:tx>
          <c:xVal>
            <c:numRef>
              <c:f>'4V'!$B$114:$B$133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90</c:v>
                </c:pt>
                <c:pt idx="10">
                  <c:v>96</c:v>
                </c:pt>
                <c:pt idx="11">
                  <c:v>102</c:v>
                </c:pt>
                <c:pt idx="12">
                  <c:v>132</c:v>
                </c:pt>
                <c:pt idx="13">
                  <c:v>147</c:v>
                </c:pt>
                <c:pt idx="14">
                  <c:v>163</c:v>
                </c:pt>
                <c:pt idx="15">
                  <c:v>168</c:v>
                </c:pt>
                <c:pt idx="16">
                  <c:v>174</c:v>
                </c:pt>
                <c:pt idx="17">
                  <c:v>186</c:v>
                </c:pt>
                <c:pt idx="18">
                  <c:v>192</c:v>
                </c:pt>
                <c:pt idx="19">
                  <c:v>198</c:v>
                </c:pt>
              </c:numCache>
            </c:numRef>
          </c:xVal>
          <c:yVal>
            <c:numRef>
              <c:f>'4V'!$C$114:$C$120</c:f>
              <c:numCache>
                <c:formatCode>General</c:formatCode>
                <c:ptCount val="7"/>
                <c:pt idx="0">
                  <c:v>87354</c:v>
                </c:pt>
                <c:pt idx="1">
                  <c:v>87363</c:v>
                </c:pt>
                <c:pt idx="2">
                  <c:v>85609</c:v>
                </c:pt>
                <c:pt idx="3">
                  <c:v>52338</c:v>
                </c:pt>
                <c:pt idx="4">
                  <c:v>31623</c:v>
                </c:pt>
                <c:pt idx="5">
                  <c:v>7053</c:v>
                </c:pt>
                <c:pt idx="6">
                  <c:v>-7426</c:v>
                </c:pt>
              </c:numCache>
            </c:numRef>
          </c:yVal>
          <c:smooth val="1"/>
        </c:ser>
        <c:ser>
          <c:idx val="6"/>
          <c:order val="6"/>
          <c:tx>
            <c:v>pos9</c:v>
          </c:tx>
          <c:xVal>
            <c:numRef>
              <c:f>'4V'!$B$137:$B$153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23.999999999999886</c:v>
                </c:pt>
                <c:pt idx="3">
                  <c:v>29.999999999999886</c:v>
                </c:pt>
                <c:pt idx="4">
                  <c:v>35.999999999999886</c:v>
                </c:pt>
                <c:pt idx="5">
                  <c:v>47.999999999999886</c:v>
                </c:pt>
                <c:pt idx="6">
                  <c:v>59.999999999999886</c:v>
                </c:pt>
                <c:pt idx="7">
                  <c:v>107.99999999999989</c:v>
                </c:pt>
                <c:pt idx="8">
                  <c:v>122.99999999999989</c:v>
                </c:pt>
                <c:pt idx="9">
                  <c:v>153.99999999999989</c:v>
                </c:pt>
                <c:pt idx="10">
                  <c:v>169.99999999999989</c:v>
                </c:pt>
                <c:pt idx="11">
                  <c:v>185.99999999999989</c:v>
                </c:pt>
                <c:pt idx="12">
                  <c:v>191.99999999999989</c:v>
                </c:pt>
                <c:pt idx="13">
                  <c:v>197.99999999999989</c:v>
                </c:pt>
                <c:pt idx="14">
                  <c:v>203.99999999999989</c:v>
                </c:pt>
                <c:pt idx="15">
                  <c:v>215.99999999999989</c:v>
                </c:pt>
                <c:pt idx="16">
                  <c:v>221.99999999999989</c:v>
                </c:pt>
              </c:numCache>
            </c:numRef>
          </c:xVal>
          <c:yVal>
            <c:numRef>
              <c:f>'4V'!$C$137:$C$142</c:f>
              <c:numCache>
                <c:formatCode>General</c:formatCode>
                <c:ptCount val="6"/>
                <c:pt idx="0">
                  <c:v>87358</c:v>
                </c:pt>
                <c:pt idx="1">
                  <c:v>86071</c:v>
                </c:pt>
                <c:pt idx="2">
                  <c:v>55006</c:v>
                </c:pt>
                <c:pt idx="3">
                  <c:v>35090</c:v>
                </c:pt>
                <c:pt idx="4">
                  <c:v>11034</c:v>
                </c:pt>
                <c:pt idx="5">
                  <c:v>-9070</c:v>
                </c:pt>
              </c:numCache>
            </c:numRef>
          </c:yVal>
          <c:smooth val="1"/>
        </c:ser>
        <c:ser>
          <c:idx val="7"/>
          <c:order val="7"/>
          <c:tx>
            <c:v>pos11</c:v>
          </c:tx>
          <c:xVal>
            <c:numRef>
              <c:f>'4V'!$B$157:$B$180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43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90</c:v>
                </c:pt>
                <c:pt idx="9">
                  <c:v>102</c:v>
                </c:pt>
                <c:pt idx="10">
                  <c:v>137</c:v>
                </c:pt>
                <c:pt idx="11">
                  <c:v>138</c:v>
                </c:pt>
                <c:pt idx="12">
                  <c:v>150</c:v>
                </c:pt>
                <c:pt idx="13">
                  <c:v>156</c:v>
                </c:pt>
                <c:pt idx="14">
                  <c:v>162</c:v>
                </c:pt>
                <c:pt idx="15">
                  <c:v>168</c:v>
                </c:pt>
                <c:pt idx="16">
                  <c:v>180</c:v>
                </c:pt>
                <c:pt idx="17">
                  <c:v>199</c:v>
                </c:pt>
                <c:pt idx="18">
                  <c:v>204</c:v>
                </c:pt>
                <c:pt idx="19">
                  <c:v>230</c:v>
                </c:pt>
                <c:pt idx="20">
                  <c:v>234</c:v>
                </c:pt>
                <c:pt idx="21">
                  <c:v>261.99999999999989</c:v>
                </c:pt>
                <c:pt idx="22">
                  <c:v>263.99999999999989</c:v>
                </c:pt>
                <c:pt idx="23">
                  <c:v>269.99999999999989</c:v>
                </c:pt>
              </c:numCache>
            </c:numRef>
          </c:xVal>
          <c:yVal>
            <c:numRef>
              <c:f>'4V'!$C$157:$C$162</c:f>
              <c:numCache>
                <c:formatCode>General</c:formatCode>
                <c:ptCount val="6"/>
                <c:pt idx="0">
                  <c:v>87394</c:v>
                </c:pt>
                <c:pt idx="1">
                  <c:v>87389</c:v>
                </c:pt>
                <c:pt idx="2">
                  <c:v>84783</c:v>
                </c:pt>
                <c:pt idx="3">
                  <c:v>67214</c:v>
                </c:pt>
                <c:pt idx="4">
                  <c:v>24569</c:v>
                </c:pt>
                <c:pt idx="5">
                  <c:v>-12410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08672"/>
        <c:axId val="179710208"/>
      </c:scatterChart>
      <c:valAx>
        <c:axId val="1797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710208"/>
        <c:crosses val="autoZero"/>
        <c:crossBetween val="midCat"/>
      </c:valAx>
      <c:valAx>
        <c:axId val="17971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08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Velocity fction temps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vel1</c:v>
          </c:tx>
          <c:xVal>
            <c:numRef>
              <c:f>'4V'!$B$3:$B$21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54.999999999999886</c:v>
                </c:pt>
                <c:pt idx="4">
                  <c:v>59.999999999999886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100.99999999999989</c:v>
                </c:pt>
                <c:pt idx="8">
                  <c:v>102.99999999999989</c:v>
                </c:pt>
                <c:pt idx="9">
                  <c:v>113.99999999999989</c:v>
                </c:pt>
                <c:pt idx="10">
                  <c:v>120.99999999999989</c:v>
                </c:pt>
                <c:pt idx="11">
                  <c:v>125.99999999999989</c:v>
                </c:pt>
                <c:pt idx="12">
                  <c:v>131.99999999999989</c:v>
                </c:pt>
                <c:pt idx="13">
                  <c:v>143.99999999999989</c:v>
                </c:pt>
                <c:pt idx="14">
                  <c:v>149.99999999999989</c:v>
                </c:pt>
                <c:pt idx="15">
                  <c:v>155.99999999999989</c:v>
                </c:pt>
                <c:pt idx="16">
                  <c:v>167.99999999999989</c:v>
                </c:pt>
                <c:pt idx="17">
                  <c:v>173.99999999999989</c:v>
                </c:pt>
                <c:pt idx="18">
                  <c:v>179.99999999999989</c:v>
                </c:pt>
              </c:numCache>
            </c:numRef>
          </c:xVal>
          <c:yVal>
            <c:numRef>
              <c:f>'4V'!$D$3:$D$8</c:f>
              <c:numCache>
                <c:formatCode>General</c:formatCode>
                <c:ptCount val="6"/>
                <c:pt idx="0">
                  <c:v>-1</c:v>
                </c:pt>
                <c:pt idx="1">
                  <c:v>-86</c:v>
                </c:pt>
                <c:pt idx="2">
                  <c:v>-1076</c:v>
                </c:pt>
                <c:pt idx="3">
                  <c:v>-2131</c:v>
                </c:pt>
                <c:pt idx="4">
                  <c:v>-2192</c:v>
                </c:pt>
                <c:pt idx="5">
                  <c:v>-2291</c:v>
                </c:pt>
              </c:numCache>
            </c:numRef>
          </c:yVal>
          <c:smooth val="1"/>
        </c:ser>
        <c:ser>
          <c:idx val="1"/>
          <c:order val="1"/>
          <c:tx>
            <c:v>vel2</c:v>
          </c:tx>
          <c:xVal>
            <c:numRef>
              <c:f>'4V'!$B$25:$B$44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55</c:v>
                </c:pt>
                <c:pt idx="6">
                  <c:v>60</c:v>
                </c:pt>
                <c:pt idx="7">
                  <c:v>86</c:v>
                </c:pt>
                <c:pt idx="8">
                  <c:v>91</c:v>
                </c:pt>
                <c:pt idx="9">
                  <c:v>103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157</c:v>
                </c:pt>
                <c:pt idx="17">
                  <c:v>162</c:v>
                </c:pt>
                <c:pt idx="18">
                  <c:v>168</c:v>
                </c:pt>
                <c:pt idx="19">
                  <c:v>181</c:v>
                </c:pt>
              </c:numCache>
            </c:numRef>
          </c:xVal>
          <c:yVal>
            <c:numRef>
              <c:f>'4V'!$D$25:$D$29</c:f>
              <c:numCache>
                <c:formatCode>General</c:formatCode>
                <c:ptCount val="5"/>
                <c:pt idx="0">
                  <c:v>0</c:v>
                </c:pt>
                <c:pt idx="1">
                  <c:v>-378</c:v>
                </c:pt>
                <c:pt idx="2">
                  <c:v>-1827</c:v>
                </c:pt>
                <c:pt idx="3">
                  <c:v>-2316</c:v>
                </c:pt>
                <c:pt idx="4">
                  <c:v>-2853</c:v>
                </c:pt>
              </c:numCache>
            </c:numRef>
          </c:yVal>
          <c:smooth val="1"/>
        </c:ser>
        <c:ser>
          <c:idx val="2"/>
          <c:order val="2"/>
          <c:tx>
            <c:v>vel3</c:v>
          </c:tx>
          <c:xVal>
            <c:numRef>
              <c:f>'4V'!$B$48:$B$64</c:f>
              <c:numCache>
                <c:formatCode>General</c:formatCode>
                <c:ptCount val="17"/>
                <c:pt idx="0">
                  <c:v>0</c:v>
                </c:pt>
                <c:pt idx="1">
                  <c:v>12</c:v>
                </c:pt>
                <c:pt idx="2">
                  <c:v>35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97</c:v>
                </c:pt>
                <c:pt idx="9">
                  <c:v>102</c:v>
                </c:pt>
                <c:pt idx="10">
                  <c:v>114</c:v>
                </c:pt>
                <c:pt idx="11">
                  <c:v>120</c:v>
                </c:pt>
                <c:pt idx="12">
                  <c:v>126</c:v>
                </c:pt>
                <c:pt idx="13">
                  <c:v>138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</c:numCache>
            </c:numRef>
          </c:xVal>
          <c:yVal>
            <c:numRef>
              <c:f>'4V'!$D$48:$D$52</c:f>
              <c:numCache>
                <c:formatCode>General</c:formatCode>
                <c:ptCount val="5"/>
                <c:pt idx="0">
                  <c:v>1</c:v>
                </c:pt>
                <c:pt idx="1">
                  <c:v>-4</c:v>
                </c:pt>
                <c:pt idx="2">
                  <c:v>-2456</c:v>
                </c:pt>
                <c:pt idx="3">
                  <c:v>-2574</c:v>
                </c:pt>
                <c:pt idx="4">
                  <c:v>-3889</c:v>
                </c:pt>
              </c:numCache>
            </c:numRef>
          </c:yVal>
          <c:smooth val="1"/>
        </c:ser>
        <c:ser>
          <c:idx val="3"/>
          <c:order val="3"/>
          <c:tx>
            <c:v>vel4</c:v>
          </c:tx>
          <c:xVal>
            <c:numRef>
              <c:f>'4V'!$B$68:$B$86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156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'4V'!$D$68:$D$71</c:f>
              <c:numCache>
                <c:formatCode>General</c:formatCode>
                <c:ptCount val="4"/>
                <c:pt idx="0">
                  <c:v>0</c:v>
                </c:pt>
                <c:pt idx="1">
                  <c:v>-85</c:v>
                </c:pt>
                <c:pt idx="2">
                  <c:v>-1345</c:v>
                </c:pt>
                <c:pt idx="3">
                  <c:v>-2160</c:v>
                </c:pt>
              </c:numCache>
            </c:numRef>
          </c:yVal>
          <c:smooth val="1"/>
        </c:ser>
        <c:ser>
          <c:idx val="4"/>
          <c:order val="4"/>
          <c:tx>
            <c:v>vel5</c:v>
          </c:tx>
          <c:xVal>
            <c:numRef>
              <c:f>'4V'!$B$90:$B$110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106</c:v>
                </c:pt>
                <c:pt idx="10">
                  <c:v>108</c:v>
                </c:pt>
                <c:pt idx="11">
                  <c:v>122</c:v>
                </c:pt>
                <c:pt idx="12">
                  <c:v>153</c:v>
                </c:pt>
                <c:pt idx="13">
                  <c:v>156</c:v>
                </c:pt>
                <c:pt idx="14">
                  <c:v>168</c:v>
                </c:pt>
                <c:pt idx="15">
                  <c:v>174</c:v>
                </c:pt>
                <c:pt idx="16">
                  <c:v>180</c:v>
                </c:pt>
                <c:pt idx="17">
                  <c:v>186</c:v>
                </c:pt>
                <c:pt idx="18">
                  <c:v>198</c:v>
                </c:pt>
                <c:pt idx="19">
                  <c:v>204</c:v>
                </c:pt>
                <c:pt idx="20">
                  <c:v>210</c:v>
                </c:pt>
              </c:numCache>
            </c:numRef>
          </c:xVal>
          <c:yVal>
            <c:numRef>
              <c:f>'4V'!$D$90:$D$94</c:f>
              <c:numCache>
                <c:formatCode>General</c:formatCode>
                <c:ptCount val="5"/>
                <c:pt idx="0">
                  <c:v>0</c:v>
                </c:pt>
                <c:pt idx="1">
                  <c:v>-285</c:v>
                </c:pt>
                <c:pt idx="2">
                  <c:v>-1813</c:v>
                </c:pt>
                <c:pt idx="3">
                  <c:v>-3405</c:v>
                </c:pt>
                <c:pt idx="4">
                  <c:v>-4076</c:v>
                </c:pt>
              </c:numCache>
            </c:numRef>
          </c:yVal>
          <c:smooth val="1"/>
        </c:ser>
        <c:ser>
          <c:idx val="5"/>
          <c:order val="5"/>
          <c:tx>
            <c:v>vel7</c:v>
          </c:tx>
          <c:xVal>
            <c:numRef>
              <c:f>'4V'!$B$114:$B$133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90</c:v>
                </c:pt>
                <c:pt idx="10">
                  <c:v>96</c:v>
                </c:pt>
                <c:pt idx="11">
                  <c:v>102</c:v>
                </c:pt>
                <c:pt idx="12">
                  <c:v>132</c:v>
                </c:pt>
                <c:pt idx="13">
                  <c:v>147</c:v>
                </c:pt>
                <c:pt idx="14">
                  <c:v>163</c:v>
                </c:pt>
                <c:pt idx="15">
                  <c:v>168</c:v>
                </c:pt>
                <c:pt idx="16">
                  <c:v>174</c:v>
                </c:pt>
                <c:pt idx="17">
                  <c:v>186</c:v>
                </c:pt>
                <c:pt idx="18">
                  <c:v>192</c:v>
                </c:pt>
                <c:pt idx="19">
                  <c:v>198</c:v>
                </c:pt>
              </c:numCache>
            </c:numRef>
          </c:xVal>
          <c:yVal>
            <c:numRef>
              <c:f>'4V'!$D$114:$D$119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-421</c:v>
                </c:pt>
                <c:pt idx="3">
                  <c:v>-2819</c:v>
                </c:pt>
                <c:pt idx="4">
                  <c:v>-3605</c:v>
                </c:pt>
                <c:pt idx="5">
                  <c:v>-4194</c:v>
                </c:pt>
              </c:numCache>
            </c:numRef>
          </c:yVal>
          <c:smooth val="1"/>
        </c:ser>
        <c:ser>
          <c:idx val="6"/>
          <c:order val="6"/>
          <c:tx>
            <c:v>vel9</c:v>
          </c:tx>
          <c:xVal>
            <c:numRef>
              <c:f>'4V'!$B$137:$B$153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23.999999999999886</c:v>
                </c:pt>
                <c:pt idx="3">
                  <c:v>29.999999999999886</c:v>
                </c:pt>
                <c:pt idx="4">
                  <c:v>35.999999999999886</c:v>
                </c:pt>
                <c:pt idx="5">
                  <c:v>47.999999999999886</c:v>
                </c:pt>
                <c:pt idx="6">
                  <c:v>59.999999999999886</c:v>
                </c:pt>
                <c:pt idx="7">
                  <c:v>107.99999999999989</c:v>
                </c:pt>
                <c:pt idx="8">
                  <c:v>122.99999999999989</c:v>
                </c:pt>
                <c:pt idx="9">
                  <c:v>153.99999999999989</c:v>
                </c:pt>
                <c:pt idx="10">
                  <c:v>169.99999999999989</c:v>
                </c:pt>
                <c:pt idx="11">
                  <c:v>185.99999999999989</c:v>
                </c:pt>
                <c:pt idx="12">
                  <c:v>191.99999999999989</c:v>
                </c:pt>
                <c:pt idx="13">
                  <c:v>197.99999999999989</c:v>
                </c:pt>
                <c:pt idx="14">
                  <c:v>203.99999999999989</c:v>
                </c:pt>
                <c:pt idx="15">
                  <c:v>215.99999999999989</c:v>
                </c:pt>
                <c:pt idx="16">
                  <c:v>221.99999999999989</c:v>
                </c:pt>
              </c:numCache>
            </c:numRef>
          </c:xVal>
          <c:yVal>
            <c:numRef>
              <c:f>'4V'!$D$137:$D$141</c:f>
              <c:numCache>
                <c:formatCode>General</c:formatCode>
                <c:ptCount val="5"/>
                <c:pt idx="0">
                  <c:v>0</c:v>
                </c:pt>
                <c:pt idx="1">
                  <c:v>-330</c:v>
                </c:pt>
                <c:pt idx="2">
                  <c:v>-2694</c:v>
                </c:pt>
                <c:pt idx="3">
                  <c:v>-3469</c:v>
                </c:pt>
                <c:pt idx="4">
                  <c:v>-4102</c:v>
                </c:pt>
              </c:numCache>
            </c:numRef>
          </c:yVal>
          <c:smooth val="1"/>
        </c:ser>
        <c:ser>
          <c:idx val="7"/>
          <c:order val="7"/>
          <c:tx>
            <c:v>vel11</c:v>
          </c:tx>
          <c:xVal>
            <c:numRef>
              <c:f>'4V'!$B$157:$B$180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43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90</c:v>
                </c:pt>
                <c:pt idx="9">
                  <c:v>102</c:v>
                </c:pt>
                <c:pt idx="10">
                  <c:v>137</c:v>
                </c:pt>
                <c:pt idx="11">
                  <c:v>138</c:v>
                </c:pt>
                <c:pt idx="12">
                  <c:v>150</c:v>
                </c:pt>
                <c:pt idx="13">
                  <c:v>156</c:v>
                </c:pt>
                <c:pt idx="14">
                  <c:v>162</c:v>
                </c:pt>
                <c:pt idx="15">
                  <c:v>168</c:v>
                </c:pt>
                <c:pt idx="16">
                  <c:v>180</c:v>
                </c:pt>
                <c:pt idx="17">
                  <c:v>199</c:v>
                </c:pt>
                <c:pt idx="18">
                  <c:v>204</c:v>
                </c:pt>
                <c:pt idx="19">
                  <c:v>230</c:v>
                </c:pt>
                <c:pt idx="20">
                  <c:v>234</c:v>
                </c:pt>
                <c:pt idx="21">
                  <c:v>261.99999999999989</c:v>
                </c:pt>
                <c:pt idx="22">
                  <c:v>263.99999999999989</c:v>
                </c:pt>
                <c:pt idx="23">
                  <c:v>269.99999999999989</c:v>
                </c:pt>
              </c:numCache>
            </c:numRef>
          </c:xVal>
          <c:yVal>
            <c:numRef>
              <c:f>'4V'!$D$157:$D$161</c:f>
              <c:numCache>
                <c:formatCode>General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-527</c:v>
                </c:pt>
                <c:pt idx="3">
                  <c:v>-1999</c:v>
                </c:pt>
                <c:pt idx="4">
                  <c:v>-3763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77536"/>
        <c:axId val="179779072"/>
      </c:scatterChart>
      <c:valAx>
        <c:axId val="1797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779072"/>
        <c:crosses val="autoZero"/>
        <c:crossBetween val="midCat"/>
      </c:valAx>
      <c:valAx>
        <c:axId val="17977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77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Torques fction temps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'4V'!$B$3:$B$21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54.999999999999886</c:v>
                </c:pt>
                <c:pt idx="4">
                  <c:v>59.999999999999886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100.99999999999989</c:v>
                </c:pt>
                <c:pt idx="8">
                  <c:v>102.99999999999989</c:v>
                </c:pt>
                <c:pt idx="9">
                  <c:v>113.99999999999989</c:v>
                </c:pt>
                <c:pt idx="10">
                  <c:v>120.99999999999989</c:v>
                </c:pt>
                <c:pt idx="11">
                  <c:v>125.99999999999989</c:v>
                </c:pt>
                <c:pt idx="12">
                  <c:v>131.99999999999989</c:v>
                </c:pt>
                <c:pt idx="13">
                  <c:v>143.99999999999989</c:v>
                </c:pt>
                <c:pt idx="14">
                  <c:v>149.99999999999989</c:v>
                </c:pt>
                <c:pt idx="15">
                  <c:v>155.99999999999989</c:v>
                </c:pt>
                <c:pt idx="16">
                  <c:v>167.99999999999989</c:v>
                </c:pt>
                <c:pt idx="17">
                  <c:v>173.99999999999989</c:v>
                </c:pt>
                <c:pt idx="18">
                  <c:v>179.99999999999989</c:v>
                </c:pt>
              </c:numCache>
            </c:numRef>
          </c:xVal>
          <c:yVal>
            <c:numRef>
              <c:f>'4V'!$E$3:$E$8</c:f>
              <c:numCache>
                <c:formatCode>General</c:formatCode>
                <c:ptCount val="6"/>
                <c:pt idx="0">
                  <c:v>0</c:v>
                </c:pt>
                <c:pt idx="1">
                  <c:v>-1077</c:v>
                </c:pt>
                <c:pt idx="2">
                  <c:v>-939</c:v>
                </c:pt>
                <c:pt idx="3">
                  <c:v>-473</c:v>
                </c:pt>
                <c:pt idx="4">
                  <c:v>-364</c:v>
                </c:pt>
                <c:pt idx="5">
                  <c:v>-408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'4V'!$B$25:$B$44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55</c:v>
                </c:pt>
                <c:pt idx="6">
                  <c:v>60</c:v>
                </c:pt>
                <c:pt idx="7">
                  <c:v>86</c:v>
                </c:pt>
                <c:pt idx="8">
                  <c:v>91</c:v>
                </c:pt>
                <c:pt idx="9">
                  <c:v>103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157</c:v>
                </c:pt>
                <c:pt idx="17">
                  <c:v>162</c:v>
                </c:pt>
                <c:pt idx="18">
                  <c:v>168</c:v>
                </c:pt>
                <c:pt idx="19">
                  <c:v>181</c:v>
                </c:pt>
              </c:numCache>
            </c:numRef>
          </c:xVal>
          <c:yVal>
            <c:numRef>
              <c:f>'4V'!$E$25:$E$30</c:f>
              <c:numCache>
                <c:formatCode>General</c:formatCode>
                <c:ptCount val="6"/>
                <c:pt idx="0">
                  <c:v>14</c:v>
                </c:pt>
                <c:pt idx="1">
                  <c:v>-1586</c:v>
                </c:pt>
                <c:pt idx="2">
                  <c:v>-1331</c:v>
                </c:pt>
                <c:pt idx="3">
                  <c:v>-968</c:v>
                </c:pt>
                <c:pt idx="4">
                  <c:v>-582</c:v>
                </c:pt>
                <c:pt idx="5">
                  <c:v>-590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'4V'!$B$48:$B$64</c:f>
              <c:numCache>
                <c:formatCode>General</c:formatCode>
                <c:ptCount val="17"/>
                <c:pt idx="0">
                  <c:v>0</c:v>
                </c:pt>
                <c:pt idx="1">
                  <c:v>12</c:v>
                </c:pt>
                <c:pt idx="2">
                  <c:v>35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97</c:v>
                </c:pt>
                <c:pt idx="9">
                  <c:v>102</c:v>
                </c:pt>
                <c:pt idx="10">
                  <c:v>114</c:v>
                </c:pt>
                <c:pt idx="11">
                  <c:v>120</c:v>
                </c:pt>
                <c:pt idx="12">
                  <c:v>126</c:v>
                </c:pt>
                <c:pt idx="13">
                  <c:v>138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</c:numCache>
            </c:numRef>
          </c:xVal>
          <c:yVal>
            <c:numRef>
              <c:f>'4V'!$E$48:$E$51</c:f>
              <c:numCache>
                <c:formatCode>General</c:formatCode>
                <c:ptCount val="4"/>
                <c:pt idx="0">
                  <c:v>-80</c:v>
                </c:pt>
                <c:pt idx="1">
                  <c:v>-633</c:v>
                </c:pt>
                <c:pt idx="2">
                  <c:v>-1884</c:v>
                </c:pt>
                <c:pt idx="3">
                  <c:v>-1993</c:v>
                </c:pt>
              </c:numCache>
            </c:numRef>
          </c:yVal>
          <c:smooth val="1"/>
        </c:ser>
        <c:ser>
          <c:idx val="3"/>
          <c:order val="3"/>
          <c:tx>
            <c:v>torq4</c:v>
          </c:tx>
          <c:xVal>
            <c:numRef>
              <c:f>'4V'!$B$68:$B$86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156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'4V'!$E$68:$E$71</c:f>
              <c:numCache>
                <c:formatCode>General</c:formatCode>
                <c:ptCount val="4"/>
                <c:pt idx="0">
                  <c:v>0</c:v>
                </c:pt>
                <c:pt idx="1">
                  <c:v>-1462</c:v>
                </c:pt>
                <c:pt idx="2">
                  <c:v>-1826</c:v>
                </c:pt>
                <c:pt idx="3">
                  <c:v>-1913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'4V'!$B$90:$B$110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106</c:v>
                </c:pt>
                <c:pt idx="10">
                  <c:v>108</c:v>
                </c:pt>
                <c:pt idx="11">
                  <c:v>122</c:v>
                </c:pt>
                <c:pt idx="12">
                  <c:v>153</c:v>
                </c:pt>
                <c:pt idx="13">
                  <c:v>156</c:v>
                </c:pt>
                <c:pt idx="14">
                  <c:v>168</c:v>
                </c:pt>
                <c:pt idx="15">
                  <c:v>174</c:v>
                </c:pt>
                <c:pt idx="16">
                  <c:v>180</c:v>
                </c:pt>
                <c:pt idx="17">
                  <c:v>186</c:v>
                </c:pt>
                <c:pt idx="18">
                  <c:v>198</c:v>
                </c:pt>
                <c:pt idx="19">
                  <c:v>204</c:v>
                </c:pt>
                <c:pt idx="20">
                  <c:v>210</c:v>
                </c:pt>
              </c:numCache>
            </c:numRef>
          </c:xVal>
          <c:yVal>
            <c:numRef>
              <c:f>'4V'!$E$90:$E$93</c:f>
              <c:numCache>
                <c:formatCode>General</c:formatCode>
                <c:ptCount val="4"/>
                <c:pt idx="0">
                  <c:v>0</c:v>
                </c:pt>
                <c:pt idx="1">
                  <c:v>-1571</c:v>
                </c:pt>
                <c:pt idx="2">
                  <c:v>-1906</c:v>
                </c:pt>
                <c:pt idx="3">
                  <c:v>-1782</c:v>
                </c:pt>
              </c:numCache>
            </c:numRef>
          </c:yVal>
          <c:smooth val="1"/>
        </c:ser>
        <c:ser>
          <c:idx val="5"/>
          <c:order val="5"/>
          <c:tx>
            <c:v>torq7</c:v>
          </c:tx>
          <c:xVal>
            <c:numRef>
              <c:f>'4V'!$B$114:$B$133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90</c:v>
                </c:pt>
                <c:pt idx="10">
                  <c:v>96</c:v>
                </c:pt>
                <c:pt idx="11">
                  <c:v>102</c:v>
                </c:pt>
                <c:pt idx="12">
                  <c:v>132</c:v>
                </c:pt>
                <c:pt idx="13">
                  <c:v>147</c:v>
                </c:pt>
                <c:pt idx="14">
                  <c:v>163</c:v>
                </c:pt>
                <c:pt idx="15">
                  <c:v>168</c:v>
                </c:pt>
                <c:pt idx="16">
                  <c:v>174</c:v>
                </c:pt>
                <c:pt idx="17">
                  <c:v>186</c:v>
                </c:pt>
                <c:pt idx="18">
                  <c:v>192</c:v>
                </c:pt>
                <c:pt idx="19">
                  <c:v>198</c:v>
                </c:pt>
              </c:numCache>
            </c:numRef>
          </c:xVal>
          <c:yVal>
            <c:numRef>
              <c:f>'4V'!$E$114:$E$117</c:f>
              <c:numCache>
                <c:formatCode>General</c:formatCode>
                <c:ptCount val="4"/>
                <c:pt idx="0">
                  <c:v>0</c:v>
                </c:pt>
                <c:pt idx="1">
                  <c:v>-30</c:v>
                </c:pt>
                <c:pt idx="2">
                  <c:v>-1622</c:v>
                </c:pt>
                <c:pt idx="3">
                  <c:v>-1848</c:v>
                </c:pt>
              </c:numCache>
            </c:numRef>
          </c:yVal>
          <c:smooth val="1"/>
        </c:ser>
        <c:ser>
          <c:idx val="6"/>
          <c:order val="6"/>
          <c:tx>
            <c:v>torq9</c:v>
          </c:tx>
          <c:xVal>
            <c:numRef>
              <c:f>'4V'!$B$137:$B$153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23.999999999999886</c:v>
                </c:pt>
                <c:pt idx="3">
                  <c:v>29.999999999999886</c:v>
                </c:pt>
                <c:pt idx="4">
                  <c:v>35.999999999999886</c:v>
                </c:pt>
                <c:pt idx="5">
                  <c:v>47.999999999999886</c:v>
                </c:pt>
                <c:pt idx="6">
                  <c:v>59.999999999999886</c:v>
                </c:pt>
                <c:pt idx="7">
                  <c:v>107.99999999999989</c:v>
                </c:pt>
                <c:pt idx="8">
                  <c:v>122.99999999999989</c:v>
                </c:pt>
                <c:pt idx="9">
                  <c:v>153.99999999999989</c:v>
                </c:pt>
                <c:pt idx="10">
                  <c:v>169.99999999999989</c:v>
                </c:pt>
                <c:pt idx="11">
                  <c:v>185.99999999999989</c:v>
                </c:pt>
                <c:pt idx="12">
                  <c:v>191.99999999999989</c:v>
                </c:pt>
                <c:pt idx="13">
                  <c:v>197.99999999999989</c:v>
                </c:pt>
                <c:pt idx="14">
                  <c:v>203.99999999999989</c:v>
                </c:pt>
                <c:pt idx="15">
                  <c:v>215.99999999999989</c:v>
                </c:pt>
                <c:pt idx="16">
                  <c:v>221.99999999999989</c:v>
                </c:pt>
              </c:numCache>
            </c:numRef>
          </c:xVal>
          <c:yVal>
            <c:numRef>
              <c:f>'4V'!$E$137:$E$139</c:f>
              <c:numCache>
                <c:formatCode>General</c:formatCode>
                <c:ptCount val="3"/>
                <c:pt idx="0">
                  <c:v>-30</c:v>
                </c:pt>
                <c:pt idx="1">
                  <c:v>-1666</c:v>
                </c:pt>
                <c:pt idx="2">
                  <c:v>-2190</c:v>
                </c:pt>
              </c:numCache>
            </c:numRef>
          </c:yVal>
          <c:smooth val="1"/>
        </c:ser>
        <c:ser>
          <c:idx val="7"/>
          <c:order val="7"/>
          <c:tx>
            <c:v>torq11</c:v>
          </c:tx>
          <c:xVal>
            <c:numRef>
              <c:f>'4V'!$B$157:$B$180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43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90</c:v>
                </c:pt>
                <c:pt idx="9">
                  <c:v>102</c:v>
                </c:pt>
                <c:pt idx="10">
                  <c:v>137</c:v>
                </c:pt>
                <c:pt idx="11">
                  <c:v>138</c:v>
                </c:pt>
                <c:pt idx="12">
                  <c:v>150</c:v>
                </c:pt>
                <c:pt idx="13">
                  <c:v>156</c:v>
                </c:pt>
                <c:pt idx="14">
                  <c:v>162</c:v>
                </c:pt>
                <c:pt idx="15">
                  <c:v>168</c:v>
                </c:pt>
                <c:pt idx="16">
                  <c:v>180</c:v>
                </c:pt>
                <c:pt idx="17">
                  <c:v>199</c:v>
                </c:pt>
                <c:pt idx="18">
                  <c:v>204</c:v>
                </c:pt>
                <c:pt idx="19">
                  <c:v>230</c:v>
                </c:pt>
                <c:pt idx="20">
                  <c:v>234</c:v>
                </c:pt>
                <c:pt idx="21">
                  <c:v>261.99999999999989</c:v>
                </c:pt>
                <c:pt idx="22">
                  <c:v>263.99999999999989</c:v>
                </c:pt>
                <c:pt idx="23">
                  <c:v>269.99999999999989</c:v>
                </c:pt>
              </c:numCache>
            </c:numRef>
          </c:xVal>
          <c:yVal>
            <c:numRef>
              <c:f>'4V'!$E$157:$E$162</c:f>
              <c:numCache>
                <c:formatCode>General</c:formatCode>
                <c:ptCount val="6"/>
                <c:pt idx="0">
                  <c:v>-8</c:v>
                </c:pt>
                <c:pt idx="1">
                  <c:v>0</c:v>
                </c:pt>
                <c:pt idx="2">
                  <c:v>-1455</c:v>
                </c:pt>
                <c:pt idx="3">
                  <c:v>-1804</c:v>
                </c:pt>
                <c:pt idx="4">
                  <c:v>-1499</c:v>
                </c:pt>
                <c:pt idx="5">
                  <c:v>-2153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01088"/>
        <c:axId val="179819264"/>
      </c:scatterChart>
      <c:valAx>
        <c:axId val="17980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819264"/>
        <c:crosses val="autoZero"/>
        <c:crossBetween val="midCat"/>
      </c:valAx>
      <c:valAx>
        <c:axId val="17981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0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Positions fction temps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An1</c:v>
          </c:tx>
          <c:xVal>
            <c:numRef>
              <c:f>'4V'!$F$3:$F$21</c:f>
              <c:numCache>
                <c:formatCode>General</c:formatCode>
                <c:ptCount val="19"/>
                <c:pt idx="0">
                  <c:v>1034</c:v>
                </c:pt>
                <c:pt idx="1">
                  <c:v>4245</c:v>
                </c:pt>
                <c:pt idx="2">
                  <c:v>3543</c:v>
                </c:pt>
                <c:pt idx="3">
                  <c:v>1125</c:v>
                </c:pt>
                <c:pt idx="4">
                  <c:v>1084</c:v>
                </c:pt>
                <c:pt idx="5">
                  <c:v>1052</c:v>
                </c:pt>
                <c:pt idx="6">
                  <c:v>1043</c:v>
                </c:pt>
                <c:pt idx="7">
                  <c:v>1027</c:v>
                </c:pt>
                <c:pt idx="8">
                  <c:v>1024</c:v>
                </c:pt>
                <c:pt idx="9">
                  <c:v>1030</c:v>
                </c:pt>
                <c:pt idx="10">
                  <c:v>1024</c:v>
                </c:pt>
                <c:pt idx="11">
                  <c:v>1024</c:v>
                </c:pt>
                <c:pt idx="12">
                  <c:v>1031</c:v>
                </c:pt>
                <c:pt idx="13">
                  <c:v>1022</c:v>
                </c:pt>
                <c:pt idx="14">
                  <c:v>1025</c:v>
                </c:pt>
                <c:pt idx="15">
                  <c:v>1029</c:v>
                </c:pt>
                <c:pt idx="16">
                  <c:v>1027</c:v>
                </c:pt>
                <c:pt idx="17">
                  <c:v>1029</c:v>
                </c:pt>
                <c:pt idx="18">
                  <c:v>1024</c:v>
                </c:pt>
              </c:numCache>
            </c:numRef>
          </c:xVal>
          <c:yVal>
            <c:numRef>
              <c:f>'4V'!$C$3:$C$21</c:f>
              <c:numCache>
                <c:formatCode>General</c:formatCode>
                <c:ptCount val="19"/>
                <c:pt idx="0">
                  <c:v>87350</c:v>
                </c:pt>
                <c:pt idx="1">
                  <c:v>87082</c:v>
                </c:pt>
                <c:pt idx="2">
                  <c:v>78481</c:v>
                </c:pt>
                <c:pt idx="3">
                  <c:v>24965</c:v>
                </c:pt>
                <c:pt idx="4">
                  <c:v>12357</c:v>
                </c:pt>
                <c:pt idx="5">
                  <c:v>-1059</c:v>
                </c:pt>
                <c:pt idx="6">
                  <c:v>-8714</c:v>
                </c:pt>
                <c:pt idx="7">
                  <c:v>9949</c:v>
                </c:pt>
                <c:pt idx="8">
                  <c:v>11012</c:v>
                </c:pt>
                <c:pt idx="9">
                  <c:v>20206</c:v>
                </c:pt>
                <c:pt idx="10">
                  <c:v>26020</c:v>
                </c:pt>
                <c:pt idx="11">
                  <c:v>30568</c:v>
                </c:pt>
                <c:pt idx="12">
                  <c:v>36035</c:v>
                </c:pt>
                <c:pt idx="13">
                  <c:v>47724</c:v>
                </c:pt>
                <c:pt idx="14">
                  <c:v>53600</c:v>
                </c:pt>
                <c:pt idx="15">
                  <c:v>59809</c:v>
                </c:pt>
                <c:pt idx="16">
                  <c:v>73050</c:v>
                </c:pt>
                <c:pt idx="17">
                  <c:v>79650</c:v>
                </c:pt>
                <c:pt idx="18">
                  <c:v>86651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51264"/>
        <c:axId val="179852800"/>
      </c:scatterChart>
      <c:valAx>
        <c:axId val="17985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852800"/>
        <c:crosses val="autoZero"/>
        <c:crossBetween val="midCat"/>
      </c:valAx>
      <c:valAx>
        <c:axId val="17985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5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 fction temps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An1</c:v>
          </c:tx>
          <c:xVal>
            <c:numRef>
              <c:f>'4V'!$F$3:$F$21</c:f>
              <c:numCache>
                <c:formatCode>General</c:formatCode>
                <c:ptCount val="19"/>
                <c:pt idx="0">
                  <c:v>1034</c:v>
                </c:pt>
                <c:pt idx="1">
                  <c:v>4245</c:v>
                </c:pt>
                <c:pt idx="2">
                  <c:v>3543</c:v>
                </c:pt>
                <c:pt idx="3">
                  <c:v>1125</c:v>
                </c:pt>
                <c:pt idx="4">
                  <c:v>1084</c:v>
                </c:pt>
                <c:pt idx="5">
                  <c:v>1052</c:v>
                </c:pt>
                <c:pt idx="6">
                  <c:v>1043</c:v>
                </c:pt>
                <c:pt idx="7">
                  <c:v>1027</c:v>
                </c:pt>
                <c:pt idx="8">
                  <c:v>1024</c:v>
                </c:pt>
                <c:pt idx="9">
                  <c:v>1030</c:v>
                </c:pt>
                <c:pt idx="10">
                  <c:v>1024</c:v>
                </c:pt>
                <c:pt idx="11">
                  <c:v>1024</c:v>
                </c:pt>
                <c:pt idx="12">
                  <c:v>1031</c:v>
                </c:pt>
                <c:pt idx="13">
                  <c:v>1022</c:v>
                </c:pt>
                <c:pt idx="14">
                  <c:v>1025</c:v>
                </c:pt>
                <c:pt idx="15">
                  <c:v>1029</c:v>
                </c:pt>
                <c:pt idx="16">
                  <c:v>1027</c:v>
                </c:pt>
                <c:pt idx="17">
                  <c:v>1029</c:v>
                </c:pt>
                <c:pt idx="18">
                  <c:v>1024</c:v>
                </c:pt>
              </c:numCache>
            </c:numRef>
          </c:xVal>
          <c:yVal>
            <c:numRef>
              <c:f>'4V'!$D$3:$D$21</c:f>
              <c:numCache>
                <c:formatCode>General</c:formatCode>
                <c:ptCount val="19"/>
                <c:pt idx="0">
                  <c:v>-1</c:v>
                </c:pt>
                <c:pt idx="1">
                  <c:v>-86</c:v>
                </c:pt>
                <c:pt idx="2">
                  <c:v>-1076</c:v>
                </c:pt>
                <c:pt idx="3">
                  <c:v>-2131</c:v>
                </c:pt>
                <c:pt idx="4">
                  <c:v>-2192</c:v>
                </c:pt>
                <c:pt idx="5">
                  <c:v>-2291</c:v>
                </c:pt>
                <c:pt idx="6">
                  <c:v>-780</c:v>
                </c:pt>
                <c:pt idx="7">
                  <c:v>760</c:v>
                </c:pt>
                <c:pt idx="8">
                  <c:v>762</c:v>
                </c:pt>
                <c:pt idx="9">
                  <c:v>811</c:v>
                </c:pt>
                <c:pt idx="10">
                  <c:v>866</c:v>
                </c:pt>
                <c:pt idx="11">
                  <c:v>886</c:v>
                </c:pt>
                <c:pt idx="12">
                  <c:v>931</c:v>
                </c:pt>
                <c:pt idx="13">
                  <c:v>994</c:v>
                </c:pt>
                <c:pt idx="14">
                  <c:v>1008</c:v>
                </c:pt>
                <c:pt idx="15">
                  <c:v>1041</c:v>
                </c:pt>
                <c:pt idx="16">
                  <c:v>1131</c:v>
                </c:pt>
                <c:pt idx="17">
                  <c:v>1100</c:v>
                </c:pt>
                <c:pt idx="18">
                  <c:v>1159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81088"/>
        <c:axId val="179882624"/>
      </c:scatterChart>
      <c:valAx>
        <c:axId val="17988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882624"/>
        <c:crosses val="autoZero"/>
        <c:crossBetween val="midCat"/>
      </c:valAx>
      <c:valAx>
        <c:axId val="17988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8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Torque fction temps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An1</c:v>
          </c:tx>
          <c:xVal>
            <c:numRef>
              <c:f>'4V'!$F$3:$F$21</c:f>
              <c:numCache>
                <c:formatCode>General</c:formatCode>
                <c:ptCount val="19"/>
                <c:pt idx="0">
                  <c:v>1034</c:v>
                </c:pt>
                <c:pt idx="1">
                  <c:v>4245</c:v>
                </c:pt>
                <c:pt idx="2">
                  <c:v>3543</c:v>
                </c:pt>
                <c:pt idx="3">
                  <c:v>1125</c:v>
                </c:pt>
                <c:pt idx="4">
                  <c:v>1084</c:v>
                </c:pt>
                <c:pt idx="5">
                  <c:v>1052</c:v>
                </c:pt>
                <c:pt idx="6">
                  <c:v>1043</c:v>
                </c:pt>
                <c:pt idx="7">
                  <c:v>1027</c:v>
                </c:pt>
                <c:pt idx="8">
                  <c:v>1024</c:v>
                </c:pt>
                <c:pt idx="9">
                  <c:v>1030</c:v>
                </c:pt>
                <c:pt idx="10">
                  <c:v>1024</c:v>
                </c:pt>
                <c:pt idx="11">
                  <c:v>1024</c:v>
                </c:pt>
                <c:pt idx="12">
                  <c:v>1031</c:v>
                </c:pt>
                <c:pt idx="13">
                  <c:v>1022</c:v>
                </c:pt>
                <c:pt idx="14">
                  <c:v>1025</c:v>
                </c:pt>
                <c:pt idx="15">
                  <c:v>1029</c:v>
                </c:pt>
                <c:pt idx="16">
                  <c:v>1027</c:v>
                </c:pt>
                <c:pt idx="17">
                  <c:v>1029</c:v>
                </c:pt>
                <c:pt idx="18">
                  <c:v>1024</c:v>
                </c:pt>
              </c:numCache>
            </c:numRef>
          </c:xVal>
          <c:yVal>
            <c:numRef>
              <c:f>'4V'!$E$3:$E$21</c:f>
              <c:numCache>
                <c:formatCode>General</c:formatCode>
                <c:ptCount val="19"/>
                <c:pt idx="0">
                  <c:v>0</c:v>
                </c:pt>
                <c:pt idx="1">
                  <c:v>-1077</c:v>
                </c:pt>
                <c:pt idx="2">
                  <c:v>-939</c:v>
                </c:pt>
                <c:pt idx="3">
                  <c:v>-473</c:v>
                </c:pt>
                <c:pt idx="4">
                  <c:v>-364</c:v>
                </c:pt>
                <c:pt idx="5">
                  <c:v>-408</c:v>
                </c:pt>
                <c:pt idx="6">
                  <c:v>65</c:v>
                </c:pt>
                <c:pt idx="7">
                  <c:v>-30</c:v>
                </c:pt>
                <c:pt idx="8">
                  <c:v>-95</c:v>
                </c:pt>
                <c:pt idx="9">
                  <c:v>-131</c:v>
                </c:pt>
                <c:pt idx="10">
                  <c:v>14</c:v>
                </c:pt>
                <c:pt idx="11">
                  <c:v>-22</c:v>
                </c:pt>
                <c:pt idx="12">
                  <c:v>-37</c:v>
                </c:pt>
                <c:pt idx="13">
                  <c:v>-22</c:v>
                </c:pt>
                <c:pt idx="14">
                  <c:v>-15</c:v>
                </c:pt>
                <c:pt idx="15">
                  <c:v>0</c:v>
                </c:pt>
                <c:pt idx="16">
                  <c:v>-15</c:v>
                </c:pt>
                <c:pt idx="17">
                  <c:v>7</c:v>
                </c:pt>
                <c:pt idx="18">
                  <c:v>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94912"/>
        <c:axId val="180363648"/>
      </c:scatterChart>
      <c:valAx>
        <c:axId val="17989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363648"/>
        <c:crosses val="autoZero"/>
        <c:crossBetween val="midCat"/>
      </c:valAx>
      <c:valAx>
        <c:axId val="1803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94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22022553929232E-2"/>
          <c:y val="0.15103425576626073"/>
          <c:w val="0.70939095803208652"/>
          <c:h val="0.81145403448363163"/>
        </c:manualLayout>
      </c:layout>
      <c:scatterChart>
        <c:scatterStyle val="smoothMarker"/>
        <c:varyColors val="0"/>
        <c:ser>
          <c:idx val="0"/>
          <c:order val="0"/>
          <c:tx>
            <c:v>d1</c:v>
          </c:tx>
          <c:xVal>
            <c:numRef>
              <c:f>'4V'!$B$3:$B$21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54.999999999999886</c:v>
                </c:pt>
                <c:pt idx="4">
                  <c:v>59.999999999999886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100.99999999999989</c:v>
                </c:pt>
                <c:pt idx="8">
                  <c:v>102.99999999999989</c:v>
                </c:pt>
                <c:pt idx="9">
                  <c:v>113.99999999999989</c:v>
                </c:pt>
                <c:pt idx="10">
                  <c:v>120.99999999999989</c:v>
                </c:pt>
                <c:pt idx="11">
                  <c:v>125.99999999999989</c:v>
                </c:pt>
                <c:pt idx="12">
                  <c:v>131.99999999999989</c:v>
                </c:pt>
                <c:pt idx="13">
                  <c:v>143.99999999999989</c:v>
                </c:pt>
                <c:pt idx="14">
                  <c:v>149.99999999999989</c:v>
                </c:pt>
                <c:pt idx="15">
                  <c:v>155.99999999999989</c:v>
                </c:pt>
                <c:pt idx="16">
                  <c:v>167.99999999999989</c:v>
                </c:pt>
                <c:pt idx="17">
                  <c:v>173.99999999999989</c:v>
                </c:pt>
                <c:pt idx="18">
                  <c:v>179.99999999999989</c:v>
                </c:pt>
              </c:numCache>
            </c:numRef>
          </c:xVal>
          <c:yVal>
            <c:numRef>
              <c:f>'4V'!$O$4:$O$7</c:f>
              <c:numCache>
                <c:formatCode>General</c:formatCode>
                <c:ptCount val="4"/>
                <c:pt idx="0">
                  <c:v>-369.54166666666669</c:v>
                </c:pt>
                <c:pt idx="1">
                  <c:v>-1444.5813953488409</c:v>
                </c:pt>
                <c:pt idx="2">
                  <c:v>-1836.7777777777835</c:v>
                </c:pt>
                <c:pt idx="3">
                  <c:v>-2365.818181818182</c:v>
                </c:pt>
              </c:numCache>
            </c:numRef>
          </c:yVal>
          <c:smooth val="1"/>
        </c:ser>
        <c:ser>
          <c:idx val="1"/>
          <c:order val="1"/>
          <c:tx>
            <c:v>d2</c:v>
          </c:tx>
          <c:xVal>
            <c:numRef>
              <c:f>'4V'!$B$25:$B$44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55</c:v>
                </c:pt>
                <c:pt idx="6">
                  <c:v>60</c:v>
                </c:pt>
                <c:pt idx="7">
                  <c:v>86</c:v>
                </c:pt>
                <c:pt idx="8">
                  <c:v>91</c:v>
                </c:pt>
                <c:pt idx="9">
                  <c:v>103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157</c:v>
                </c:pt>
                <c:pt idx="17">
                  <c:v>162</c:v>
                </c:pt>
                <c:pt idx="18">
                  <c:v>168</c:v>
                </c:pt>
                <c:pt idx="19">
                  <c:v>181</c:v>
                </c:pt>
              </c:numCache>
            </c:numRef>
          </c:xVal>
          <c:yVal>
            <c:numRef>
              <c:f>'4V'!$O$26:$O$29</c:f>
              <c:numCache>
                <c:formatCode>General</c:formatCode>
                <c:ptCount val="4"/>
                <c:pt idx="0">
                  <c:v>-724.91666666666663</c:v>
                </c:pt>
                <c:pt idx="1">
                  <c:v>-1626.9444444444443</c:v>
                </c:pt>
                <c:pt idx="2">
                  <c:v>-2538.3333333333335</c:v>
                </c:pt>
                <c:pt idx="3">
                  <c:v>-2641.96</c:v>
                </c:pt>
              </c:numCache>
            </c:numRef>
          </c:yVal>
          <c:smooth val="1"/>
        </c:ser>
        <c:ser>
          <c:idx val="2"/>
          <c:order val="2"/>
          <c:tx>
            <c:v>d3</c:v>
          </c:tx>
          <c:xVal>
            <c:numRef>
              <c:f>'4V'!$B$48:$B$64</c:f>
              <c:numCache>
                <c:formatCode>General</c:formatCode>
                <c:ptCount val="17"/>
                <c:pt idx="0">
                  <c:v>0</c:v>
                </c:pt>
                <c:pt idx="1">
                  <c:v>12</c:v>
                </c:pt>
                <c:pt idx="2">
                  <c:v>35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97</c:v>
                </c:pt>
                <c:pt idx="9">
                  <c:v>102</c:v>
                </c:pt>
                <c:pt idx="10">
                  <c:v>114</c:v>
                </c:pt>
                <c:pt idx="11">
                  <c:v>120</c:v>
                </c:pt>
                <c:pt idx="12">
                  <c:v>126</c:v>
                </c:pt>
                <c:pt idx="13">
                  <c:v>138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</c:numCache>
            </c:numRef>
          </c:xVal>
          <c:yVal>
            <c:numRef>
              <c:f>'4V'!$O$49:$O$52</c:f>
              <c:numCache>
                <c:formatCode>General</c:formatCode>
                <c:ptCount val="4"/>
                <c:pt idx="0">
                  <c:v>-799.54285714285709</c:v>
                </c:pt>
                <c:pt idx="1">
                  <c:v>-1300.75</c:v>
                </c:pt>
                <c:pt idx="2">
                  <c:v>-3483.8461538461538</c:v>
                </c:pt>
                <c:pt idx="3">
                  <c:v>-3593.7222222222222</c:v>
                </c:pt>
              </c:numCache>
            </c:numRef>
          </c:yVal>
          <c:smooth val="1"/>
        </c:ser>
        <c:ser>
          <c:idx val="3"/>
          <c:order val="3"/>
          <c:tx>
            <c:v>d4</c:v>
          </c:tx>
          <c:xVal>
            <c:numRef>
              <c:f>'4V'!$B$68:$B$86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156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'4V'!$O$69:$O$71</c:f>
              <c:numCache>
                <c:formatCode>General</c:formatCode>
                <c:ptCount val="3"/>
                <c:pt idx="0">
                  <c:v>-425.875</c:v>
                </c:pt>
                <c:pt idx="1">
                  <c:v>-1243.1666666666667</c:v>
                </c:pt>
                <c:pt idx="2">
                  <c:v>-2304.7777777777778</c:v>
                </c:pt>
              </c:numCache>
            </c:numRef>
          </c:yVal>
          <c:smooth val="1"/>
        </c:ser>
        <c:ser>
          <c:idx val="4"/>
          <c:order val="4"/>
          <c:tx>
            <c:v>d5</c:v>
          </c:tx>
          <c:xVal>
            <c:numRef>
              <c:f>'4V'!$B$90:$B$110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106</c:v>
                </c:pt>
                <c:pt idx="10">
                  <c:v>108</c:v>
                </c:pt>
                <c:pt idx="11">
                  <c:v>122</c:v>
                </c:pt>
                <c:pt idx="12">
                  <c:v>153</c:v>
                </c:pt>
                <c:pt idx="13">
                  <c:v>156</c:v>
                </c:pt>
                <c:pt idx="14">
                  <c:v>168</c:v>
                </c:pt>
                <c:pt idx="15">
                  <c:v>174</c:v>
                </c:pt>
                <c:pt idx="16">
                  <c:v>180</c:v>
                </c:pt>
                <c:pt idx="17">
                  <c:v>186</c:v>
                </c:pt>
                <c:pt idx="18">
                  <c:v>198</c:v>
                </c:pt>
                <c:pt idx="19">
                  <c:v>204</c:v>
                </c:pt>
                <c:pt idx="20">
                  <c:v>210</c:v>
                </c:pt>
              </c:numCache>
            </c:numRef>
          </c:xVal>
          <c:yVal>
            <c:numRef>
              <c:f>'4V'!$O$91:$O$93</c:f>
              <c:numCache>
                <c:formatCode>General</c:formatCode>
                <c:ptCount val="3"/>
                <c:pt idx="0">
                  <c:v>-898.66666666666663</c:v>
                </c:pt>
                <c:pt idx="1">
                  <c:v>-2067.0833333333335</c:v>
                </c:pt>
                <c:pt idx="2">
                  <c:v>-3263.9444444444443</c:v>
                </c:pt>
              </c:numCache>
            </c:numRef>
          </c:yVal>
          <c:smooth val="1"/>
        </c:ser>
        <c:ser>
          <c:idx val="5"/>
          <c:order val="5"/>
          <c:tx>
            <c:v>d7</c:v>
          </c:tx>
          <c:xVal>
            <c:numRef>
              <c:f>'4V'!$B$114:$B$133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90</c:v>
                </c:pt>
                <c:pt idx="10">
                  <c:v>96</c:v>
                </c:pt>
                <c:pt idx="11">
                  <c:v>102</c:v>
                </c:pt>
                <c:pt idx="12">
                  <c:v>132</c:v>
                </c:pt>
                <c:pt idx="13">
                  <c:v>147</c:v>
                </c:pt>
                <c:pt idx="14">
                  <c:v>163</c:v>
                </c:pt>
                <c:pt idx="15">
                  <c:v>168</c:v>
                </c:pt>
                <c:pt idx="16">
                  <c:v>174</c:v>
                </c:pt>
                <c:pt idx="17">
                  <c:v>186</c:v>
                </c:pt>
                <c:pt idx="18">
                  <c:v>192</c:v>
                </c:pt>
                <c:pt idx="19">
                  <c:v>198</c:v>
                </c:pt>
              </c:numCache>
            </c:numRef>
          </c:xVal>
          <c:yVal>
            <c:numRef>
              <c:f>'4V'!$O$115:$O$118</c:f>
              <c:numCache>
                <c:formatCode>General</c:formatCode>
                <c:ptCount val="4"/>
                <c:pt idx="0">
                  <c:v>-145.41666666666666</c:v>
                </c:pt>
                <c:pt idx="1">
                  <c:v>-1459.375</c:v>
                </c:pt>
                <c:pt idx="2">
                  <c:v>-2249.4166666666665</c:v>
                </c:pt>
                <c:pt idx="3">
                  <c:v>-3773.75</c:v>
                </c:pt>
              </c:numCache>
            </c:numRef>
          </c:yVal>
          <c:smooth val="1"/>
        </c:ser>
        <c:ser>
          <c:idx val="6"/>
          <c:order val="6"/>
          <c:tx>
            <c:v>d9</c:v>
          </c:tx>
          <c:xVal>
            <c:numRef>
              <c:f>'4V'!$B$137:$B$153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23.999999999999886</c:v>
                </c:pt>
                <c:pt idx="3">
                  <c:v>29.999999999999886</c:v>
                </c:pt>
                <c:pt idx="4">
                  <c:v>35.999999999999886</c:v>
                </c:pt>
                <c:pt idx="5">
                  <c:v>47.999999999999886</c:v>
                </c:pt>
                <c:pt idx="6">
                  <c:v>59.999999999999886</c:v>
                </c:pt>
                <c:pt idx="7">
                  <c:v>107.99999999999989</c:v>
                </c:pt>
                <c:pt idx="8">
                  <c:v>122.99999999999989</c:v>
                </c:pt>
                <c:pt idx="9">
                  <c:v>153.99999999999989</c:v>
                </c:pt>
                <c:pt idx="10">
                  <c:v>169.99999999999989</c:v>
                </c:pt>
                <c:pt idx="11">
                  <c:v>185.99999999999989</c:v>
                </c:pt>
                <c:pt idx="12">
                  <c:v>191.99999999999989</c:v>
                </c:pt>
                <c:pt idx="13">
                  <c:v>197.99999999999989</c:v>
                </c:pt>
                <c:pt idx="14">
                  <c:v>203.99999999999989</c:v>
                </c:pt>
                <c:pt idx="15">
                  <c:v>215.99999999999989</c:v>
                </c:pt>
                <c:pt idx="16">
                  <c:v>221.99999999999989</c:v>
                </c:pt>
              </c:numCache>
            </c:numRef>
          </c:xVal>
          <c:yVal>
            <c:numRef>
              <c:f>'4V'!$O$138:$O$140</c:f>
              <c:numCache>
                <c:formatCode>General</c:formatCode>
                <c:ptCount val="3"/>
                <c:pt idx="0">
                  <c:v>-1348.0000000000064</c:v>
                </c:pt>
                <c:pt idx="1">
                  <c:v>-2124.2083333333435</c:v>
                </c:pt>
                <c:pt idx="2">
                  <c:v>-3664.3333333333335</c:v>
                </c:pt>
              </c:numCache>
            </c:numRef>
          </c:yVal>
          <c:smooth val="1"/>
        </c:ser>
        <c:ser>
          <c:idx val="7"/>
          <c:order val="7"/>
          <c:tx>
            <c:v>d11</c:v>
          </c:tx>
          <c:xVal>
            <c:numRef>
              <c:f>'4V'!$B$157:$B$180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43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90</c:v>
                </c:pt>
                <c:pt idx="9">
                  <c:v>102</c:v>
                </c:pt>
                <c:pt idx="10">
                  <c:v>137</c:v>
                </c:pt>
                <c:pt idx="11">
                  <c:v>138</c:v>
                </c:pt>
                <c:pt idx="12">
                  <c:v>150</c:v>
                </c:pt>
                <c:pt idx="13">
                  <c:v>156</c:v>
                </c:pt>
                <c:pt idx="14">
                  <c:v>162</c:v>
                </c:pt>
                <c:pt idx="15">
                  <c:v>168</c:v>
                </c:pt>
                <c:pt idx="16">
                  <c:v>180</c:v>
                </c:pt>
                <c:pt idx="17">
                  <c:v>199</c:v>
                </c:pt>
                <c:pt idx="18">
                  <c:v>204</c:v>
                </c:pt>
                <c:pt idx="19">
                  <c:v>230</c:v>
                </c:pt>
                <c:pt idx="20">
                  <c:v>234</c:v>
                </c:pt>
                <c:pt idx="21">
                  <c:v>261.99999999999989</c:v>
                </c:pt>
                <c:pt idx="22">
                  <c:v>263.99999999999989</c:v>
                </c:pt>
                <c:pt idx="23">
                  <c:v>269.99999999999989</c:v>
                </c:pt>
              </c:numCache>
            </c:numRef>
          </c:xVal>
          <c:yVal>
            <c:numRef>
              <c:f>'4V'!$O$158:$O$161</c:f>
              <c:numCache>
                <c:formatCode>General</c:formatCode>
                <c:ptCount val="4"/>
                <c:pt idx="0">
                  <c:v>-145.05555555555554</c:v>
                </c:pt>
                <c:pt idx="1">
                  <c:v>-840.625</c:v>
                </c:pt>
                <c:pt idx="2">
                  <c:v>-2408.56</c:v>
                </c:pt>
                <c:pt idx="3">
                  <c:v>-3317.6666666666665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6944"/>
        <c:axId val="43425152"/>
      </c:scatterChart>
      <c:valAx>
        <c:axId val="4342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425152"/>
        <c:crosses val="autoZero"/>
        <c:crossBetween val="midCat"/>
      </c:valAx>
      <c:valAx>
        <c:axId val="4342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26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AnIn fction</a:t>
            </a:r>
            <a:r>
              <a:rPr lang="en-US" baseline="0"/>
              <a:t> temps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102940114137112E-2"/>
          <c:y val="0.19082793222275787"/>
          <c:w val="0.74742295745141951"/>
          <c:h val="0.6955591265377542"/>
        </c:manualLayout>
      </c:layout>
      <c:scatterChart>
        <c:scatterStyle val="smoothMarker"/>
        <c:varyColors val="0"/>
        <c:ser>
          <c:idx val="0"/>
          <c:order val="0"/>
          <c:tx>
            <c:v>an1</c:v>
          </c:tx>
          <c:xVal>
            <c:numRef>
              <c:f>'1V'!$D$3:$D$25</c:f>
              <c:numCache>
                <c:formatCode>General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108</c:v>
                </c:pt>
                <c:pt idx="12">
                  <c:v>114</c:v>
                </c:pt>
                <c:pt idx="13">
                  <c:v>126</c:v>
                </c:pt>
                <c:pt idx="14">
                  <c:v>132</c:v>
                </c:pt>
                <c:pt idx="15">
                  <c:v>144</c:v>
                </c:pt>
                <c:pt idx="16">
                  <c:v>156</c:v>
                </c:pt>
                <c:pt idx="17">
                  <c:v>170</c:v>
                </c:pt>
                <c:pt idx="18">
                  <c:v>174</c:v>
                </c:pt>
                <c:pt idx="19">
                  <c:v>186</c:v>
                </c:pt>
                <c:pt idx="20">
                  <c:v>198</c:v>
                </c:pt>
                <c:pt idx="21">
                  <c:v>217</c:v>
                </c:pt>
                <c:pt idx="22">
                  <c:v>222</c:v>
                </c:pt>
              </c:numCache>
            </c:numRef>
          </c:xVal>
          <c:yVal>
            <c:numRef>
              <c:f>'1V'!$A$3:$A$5</c:f>
              <c:numCache>
                <c:formatCode>General</c:formatCode>
                <c:ptCount val="3"/>
                <c:pt idx="0">
                  <c:v>448</c:v>
                </c:pt>
                <c:pt idx="1">
                  <c:v>1130</c:v>
                </c:pt>
                <c:pt idx="2">
                  <c:v>1745</c:v>
                </c:pt>
              </c:numCache>
            </c:numRef>
          </c:yVal>
          <c:smooth val="1"/>
        </c:ser>
        <c:ser>
          <c:idx val="1"/>
          <c:order val="1"/>
          <c:tx>
            <c:v>an2</c:v>
          </c:tx>
          <c:xVal>
            <c:numRef>
              <c:f>'1V'!$D$28:$D$50</c:f>
              <c:numCache>
                <c:formatCode>General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63</c:v>
                </c:pt>
                <c:pt idx="5">
                  <c:v>66</c:v>
                </c:pt>
                <c:pt idx="6">
                  <c:v>72</c:v>
                </c:pt>
                <c:pt idx="7">
                  <c:v>77.999999999999886</c:v>
                </c:pt>
                <c:pt idx="8">
                  <c:v>83.999999999999886</c:v>
                </c:pt>
                <c:pt idx="9">
                  <c:v>89.999999999999886</c:v>
                </c:pt>
                <c:pt idx="10">
                  <c:v>101.99999999999989</c:v>
                </c:pt>
                <c:pt idx="11">
                  <c:v>107.99999999999989</c:v>
                </c:pt>
                <c:pt idx="12">
                  <c:v>113.99999999999989</c:v>
                </c:pt>
                <c:pt idx="13">
                  <c:v>131.99999999999989</c:v>
                </c:pt>
                <c:pt idx="14">
                  <c:v>156.99999999999989</c:v>
                </c:pt>
                <c:pt idx="15">
                  <c:v>163.99999999999989</c:v>
                </c:pt>
                <c:pt idx="16">
                  <c:v>173.99999999999989</c:v>
                </c:pt>
                <c:pt idx="17">
                  <c:v>179.99999999999989</c:v>
                </c:pt>
                <c:pt idx="18">
                  <c:v>185.99999999999989</c:v>
                </c:pt>
                <c:pt idx="19">
                  <c:v>197.99999999999989</c:v>
                </c:pt>
                <c:pt idx="20">
                  <c:v>203.99999999999989</c:v>
                </c:pt>
                <c:pt idx="21">
                  <c:v>209.99999999999989</c:v>
                </c:pt>
                <c:pt idx="22">
                  <c:v>215.99999999999989</c:v>
                </c:pt>
              </c:numCache>
            </c:numRef>
          </c:xVal>
          <c:yVal>
            <c:numRef>
              <c:f>'1V'!$A$28:$A$31</c:f>
              <c:numCache>
                <c:formatCode>General</c:formatCode>
                <c:ptCount val="4"/>
                <c:pt idx="0">
                  <c:v>444</c:v>
                </c:pt>
                <c:pt idx="1">
                  <c:v>973</c:v>
                </c:pt>
                <c:pt idx="2">
                  <c:v>1662</c:v>
                </c:pt>
                <c:pt idx="3">
                  <c:v>2025</c:v>
                </c:pt>
              </c:numCache>
            </c:numRef>
          </c:yVal>
          <c:smooth val="1"/>
        </c:ser>
        <c:ser>
          <c:idx val="2"/>
          <c:order val="2"/>
          <c:tx>
            <c:v>an3</c:v>
          </c:tx>
          <c:xVal>
            <c:numRef>
              <c:f>'1V'!$D$55:$D$79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74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132</c:v>
                </c:pt>
                <c:pt idx="14">
                  <c:v>138</c:v>
                </c:pt>
                <c:pt idx="15">
                  <c:v>167</c:v>
                </c:pt>
                <c:pt idx="16">
                  <c:v>168</c:v>
                </c:pt>
                <c:pt idx="17">
                  <c:v>174</c:v>
                </c:pt>
                <c:pt idx="18">
                  <c:v>180</c:v>
                </c:pt>
                <c:pt idx="19">
                  <c:v>186</c:v>
                </c:pt>
                <c:pt idx="20">
                  <c:v>192</c:v>
                </c:pt>
                <c:pt idx="21">
                  <c:v>198</c:v>
                </c:pt>
                <c:pt idx="22">
                  <c:v>210</c:v>
                </c:pt>
                <c:pt idx="23">
                  <c:v>216</c:v>
                </c:pt>
                <c:pt idx="24">
                  <c:v>222</c:v>
                </c:pt>
              </c:numCache>
            </c:numRef>
          </c:xVal>
          <c:yVal>
            <c:numRef>
              <c:f>'1V'!$A$55:$A$58</c:f>
              <c:numCache>
                <c:formatCode>General</c:formatCode>
                <c:ptCount val="4"/>
                <c:pt idx="0">
                  <c:v>448</c:v>
                </c:pt>
                <c:pt idx="1">
                  <c:v>988</c:v>
                </c:pt>
                <c:pt idx="2">
                  <c:v>1665</c:v>
                </c:pt>
                <c:pt idx="3">
                  <c:v>2224</c:v>
                </c:pt>
              </c:numCache>
            </c:numRef>
          </c:yVal>
          <c:smooth val="1"/>
        </c:ser>
        <c:ser>
          <c:idx val="3"/>
          <c:order val="3"/>
          <c:tx>
            <c:v>an4</c:v>
          </c:tx>
          <c:xVal>
            <c:numRef>
              <c:f>'1V'!$D$82:$D$100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117</c:v>
                </c:pt>
                <c:pt idx="12">
                  <c:v>120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150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'1V'!$A$82:$A$85</c:f>
              <c:numCache>
                <c:formatCode>General</c:formatCode>
                <c:ptCount val="4"/>
                <c:pt idx="0">
                  <c:v>445</c:v>
                </c:pt>
                <c:pt idx="1">
                  <c:v>1871</c:v>
                </c:pt>
                <c:pt idx="2">
                  <c:v>2142</c:v>
                </c:pt>
                <c:pt idx="3">
                  <c:v>2349</c:v>
                </c:pt>
              </c:numCache>
            </c:numRef>
          </c:yVal>
          <c:smooth val="1"/>
        </c:ser>
        <c:ser>
          <c:idx val="4"/>
          <c:order val="4"/>
          <c:tx>
            <c:v>an5</c:v>
          </c:tx>
          <c:xVal>
            <c:numRef>
              <c:f>'1V'!$D$103:$D$120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49</c:v>
                </c:pt>
                <c:pt idx="7">
                  <c:v>78</c:v>
                </c:pt>
                <c:pt idx="8">
                  <c:v>85</c:v>
                </c:pt>
                <c:pt idx="9">
                  <c:v>125</c:v>
                </c:pt>
                <c:pt idx="10">
                  <c:v>127</c:v>
                </c:pt>
                <c:pt idx="11">
                  <c:v>156</c:v>
                </c:pt>
                <c:pt idx="12">
                  <c:v>163</c:v>
                </c:pt>
                <c:pt idx="13">
                  <c:v>169</c:v>
                </c:pt>
                <c:pt idx="14">
                  <c:v>181</c:v>
                </c:pt>
                <c:pt idx="15">
                  <c:v>186</c:v>
                </c:pt>
                <c:pt idx="16">
                  <c:v>193</c:v>
                </c:pt>
                <c:pt idx="17">
                  <c:v>205</c:v>
                </c:pt>
              </c:numCache>
            </c:numRef>
          </c:xVal>
          <c:yVal>
            <c:numRef>
              <c:f>'1V'!$A$103:$A$109</c:f>
              <c:numCache>
                <c:formatCode>General</c:formatCode>
                <c:ptCount val="7"/>
                <c:pt idx="0">
                  <c:v>441</c:v>
                </c:pt>
                <c:pt idx="1">
                  <c:v>595</c:v>
                </c:pt>
                <c:pt idx="2">
                  <c:v>1461</c:v>
                </c:pt>
                <c:pt idx="3">
                  <c:v>1911</c:v>
                </c:pt>
                <c:pt idx="4">
                  <c:v>2290</c:v>
                </c:pt>
                <c:pt idx="5">
                  <c:v>2387</c:v>
                </c:pt>
                <c:pt idx="6">
                  <c:v>2418</c:v>
                </c:pt>
              </c:numCache>
            </c:numRef>
          </c:yVal>
          <c:smooth val="1"/>
        </c:ser>
        <c:ser>
          <c:idx val="5"/>
          <c:order val="5"/>
          <c:tx>
            <c:v>an7</c:v>
          </c:tx>
          <c:xVal>
            <c:numRef>
              <c:f>'1V'!$D$124:$D$143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66</c:v>
                </c:pt>
                <c:pt idx="7">
                  <c:v>72</c:v>
                </c:pt>
                <c:pt idx="8">
                  <c:v>78</c:v>
                </c:pt>
                <c:pt idx="9">
                  <c:v>90</c:v>
                </c:pt>
                <c:pt idx="10">
                  <c:v>102</c:v>
                </c:pt>
                <c:pt idx="11">
                  <c:v>120</c:v>
                </c:pt>
                <c:pt idx="12">
                  <c:v>132</c:v>
                </c:pt>
                <c:pt idx="13">
                  <c:v>138</c:v>
                </c:pt>
                <c:pt idx="14">
                  <c:v>144</c:v>
                </c:pt>
                <c:pt idx="15">
                  <c:v>156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  <c:pt idx="19">
                  <c:v>186</c:v>
                </c:pt>
              </c:numCache>
            </c:numRef>
          </c:xVal>
          <c:yVal>
            <c:numRef>
              <c:f>'1V'!$A$124:$A$131</c:f>
              <c:numCache>
                <c:formatCode>General</c:formatCode>
                <c:ptCount val="8"/>
                <c:pt idx="0">
                  <c:v>445</c:v>
                </c:pt>
                <c:pt idx="1">
                  <c:v>986</c:v>
                </c:pt>
                <c:pt idx="2">
                  <c:v>1667</c:v>
                </c:pt>
                <c:pt idx="3">
                  <c:v>2399</c:v>
                </c:pt>
                <c:pt idx="4">
                  <c:v>2413</c:v>
                </c:pt>
                <c:pt idx="5">
                  <c:v>2415</c:v>
                </c:pt>
                <c:pt idx="6">
                  <c:v>2431</c:v>
                </c:pt>
                <c:pt idx="7">
                  <c:v>2426</c:v>
                </c:pt>
              </c:numCache>
            </c:numRef>
          </c:yVal>
          <c:smooth val="1"/>
        </c:ser>
        <c:ser>
          <c:idx val="6"/>
          <c:order val="6"/>
          <c:tx>
            <c:v>an9</c:v>
          </c:tx>
          <c:xVal>
            <c:numRef>
              <c:f>'1V'!$D$146:$D$179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  <c:pt idx="32">
                  <c:v>287.99999999999989</c:v>
                </c:pt>
                <c:pt idx="33">
                  <c:v>293.99999999999989</c:v>
                </c:pt>
              </c:numCache>
            </c:numRef>
          </c:xVal>
          <c:yVal>
            <c:numRef>
              <c:f>'1V'!$A$146:$A$153</c:f>
              <c:numCache>
                <c:formatCode>General</c:formatCode>
                <c:ptCount val="8"/>
                <c:pt idx="0">
                  <c:v>448</c:v>
                </c:pt>
                <c:pt idx="1">
                  <c:v>1260</c:v>
                </c:pt>
                <c:pt idx="2">
                  <c:v>1814</c:v>
                </c:pt>
                <c:pt idx="3">
                  <c:v>2110</c:v>
                </c:pt>
                <c:pt idx="4">
                  <c:v>2396</c:v>
                </c:pt>
                <c:pt idx="5">
                  <c:v>2404</c:v>
                </c:pt>
                <c:pt idx="6">
                  <c:v>2426</c:v>
                </c:pt>
                <c:pt idx="7">
                  <c:v>2431</c:v>
                </c:pt>
              </c:numCache>
            </c:numRef>
          </c:yVal>
          <c:smooth val="1"/>
        </c:ser>
        <c:ser>
          <c:idx val="7"/>
          <c:order val="7"/>
          <c:tx>
            <c:v>an11</c:v>
          </c:tx>
          <c:xVal>
            <c:numRef>
              <c:f>'1V'!$D$182:$D$213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</c:numCache>
            </c:numRef>
          </c:xVal>
          <c:yVal>
            <c:numRef>
              <c:f>'1V'!$A$182:$A$189</c:f>
              <c:numCache>
                <c:formatCode>General</c:formatCode>
                <c:ptCount val="8"/>
                <c:pt idx="0">
                  <c:v>448</c:v>
                </c:pt>
                <c:pt idx="1">
                  <c:v>1260</c:v>
                </c:pt>
                <c:pt idx="2">
                  <c:v>1814</c:v>
                </c:pt>
                <c:pt idx="3">
                  <c:v>2110</c:v>
                </c:pt>
                <c:pt idx="4">
                  <c:v>2396</c:v>
                </c:pt>
                <c:pt idx="5">
                  <c:v>2404</c:v>
                </c:pt>
                <c:pt idx="6">
                  <c:v>2426</c:v>
                </c:pt>
                <c:pt idx="7">
                  <c:v>2431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63040"/>
        <c:axId val="179073024"/>
      </c:scatterChart>
      <c:valAx>
        <c:axId val="1790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073024"/>
        <c:crosses val="autoZero"/>
        <c:crossBetween val="midCat"/>
      </c:valAx>
      <c:valAx>
        <c:axId val="17907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63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773578302712171"/>
          <c:y val="0.52984288422280545"/>
          <c:w val="0.12277685472802138"/>
          <c:h val="0.470156944667630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5528772093673"/>
          <c:y val="0.16991909344665251"/>
          <c:w val="0.71305841371055612"/>
          <c:h val="0.77868033162521355"/>
        </c:manualLayout>
      </c:layout>
      <c:scatterChart>
        <c:scatterStyle val="smoothMarker"/>
        <c:varyColors val="0"/>
        <c:ser>
          <c:idx val="1"/>
          <c:order val="0"/>
          <c:tx>
            <c:v>s1</c:v>
          </c:tx>
          <c:xVal>
            <c:numRef>
              <c:f>'4V'!$B$3:$B$21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54.999999999999886</c:v>
                </c:pt>
                <c:pt idx="4">
                  <c:v>59.999999999999886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100.99999999999989</c:v>
                </c:pt>
                <c:pt idx="8">
                  <c:v>102.99999999999989</c:v>
                </c:pt>
                <c:pt idx="9">
                  <c:v>113.99999999999989</c:v>
                </c:pt>
                <c:pt idx="10">
                  <c:v>120.99999999999989</c:v>
                </c:pt>
                <c:pt idx="11">
                  <c:v>125.99999999999989</c:v>
                </c:pt>
                <c:pt idx="12">
                  <c:v>131.99999999999989</c:v>
                </c:pt>
                <c:pt idx="13">
                  <c:v>143.99999999999989</c:v>
                </c:pt>
                <c:pt idx="14">
                  <c:v>149.99999999999989</c:v>
                </c:pt>
                <c:pt idx="15">
                  <c:v>155.99999999999989</c:v>
                </c:pt>
                <c:pt idx="16">
                  <c:v>167.99999999999989</c:v>
                </c:pt>
                <c:pt idx="17">
                  <c:v>173.99999999999989</c:v>
                </c:pt>
                <c:pt idx="18">
                  <c:v>179.99999999999989</c:v>
                </c:pt>
              </c:numCache>
            </c:numRef>
          </c:xVal>
          <c:yVal>
            <c:numRef>
              <c:f>'4V'!$P$4:$P$5</c:f>
              <c:numCache>
                <c:formatCode>General</c:formatCode>
                <c:ptCount val="2"/>
                <c:pt idx="0">
                  <c:v>-57.868055555555557</c:v>
                </c:pt>
                <c:pt idx="1">
                  <c:v>-311.90972222222223</c:v>
                </c:pt>
              </c:numCache>
            </c:numRef>
          </c:yVal>
          <c:smooth val="1"/>
        </c:ser>
        <c:ser>
          <c:idx val="0"/>
          <c:order val="1"/>
          <c:tx>
            <c:v>s2</c:v>
          </c:tx>
          <c:xVal>
            <c:numRef>
              <c:f>'4V'!$B$25:$B$44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55</c:v>
                </c:pt>
                <c:pt idx="6">
                  <c:v>60</c:v>
                </c:pt>
                <c:pt idx="7">
                  <c:v>86</c:v>
                </c:pt>
                <c:pt idx="8">
                  <c:v>91</c:v>
                </c:pt>
                <c:pt idx="9">
                  <c:v>103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157</c:v>
                </c:pt>
                <c:pt idx="17">
                  <c:v>162</c:v>
                </c:pt>
                <c:pt idx="18">
                  <c:v>168</c:v>
                </c:pt>
                <c:pt idx="19">
                  <c:v>181</c:v>
                </c:pt>
              </c:numCache>
            </c:numRef>
          </c:xVal>
          <c:yVal>
            <c:numRef>
              <c:f>'4V'!$P$27:$P$28</c:f>
              <c:numCache>
                <c:formatCode>General</c:formatCode>
                <c:ptCount val="2"/>
                <c:pt idx="0">
                  <c:v>16.118055555555557</c:v>
                </c:pt>
                <c:pt idx="1">
                  <c:v>-520.16666666666663</c:v>
                </c:pt>
              </c:numCache>
            </c:numRef>
          </c:yVal>
          <c:smooth val="1"/>
        </c:ser>
        <c:ser>
          <c:idx val="2"/>
          <c:order val="2"/>
          <c:tx>
            <c:v>s3</c:v>
          </c:tx>
          <c:xVal>
            <c:numRef>
              <c:f>'4V'!$B$48:$B$64</c:f>
              <c:numCache>
                <c:formatCode>General</c:formatCode>
                <c:ptCount val="17"/>
                <c:pt idx="0">
                  <c:v>0</c:v>
                </c:pt>
                <c:pt idx="1">
                  <c:v>12</c:v>
                </c:pt>
                <c:pt idx="2">
                  <c:v>35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97</c:v>
                </c:pt>
                <c:pt idx="9">
                  <c:v>102</c:v>
                </c:pt>
                <c:pt idx="10">
                  <c:v>114</c:v>
                </c:pt>
                <c:pt idx="11">
                  <c:v>120</c:v>
                </c:pt>
                <c:pt idx="12">
                  <c:v>126</c:v>
                </c:pt>
                <c:pt idx="13">
                  <c:v>138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</c:numCache>
            </c:numRef>
          </c:xVal>
          <c:yVal>
            <c:numRef>
              <c:f>'4V'!$P$48:$P$49</c:f>
              <c:numCache>
                <c:formatCode>General</c:formatCode>
                <c:ptCount val="2"/>
                <c:pt idx="0">
                  <c:v>0</c:v>
                </c:pt>
                <c:pt idx="1">
                  <c:v>-194.33333333333334</c:v>
                </c:pt>
              </c:numCache>
            </c:numRef>
          </c:yVal>
          <c:smooth val="1"/>
        </c:ser>
        <c:ser>
          <c:idx val="3"/>
          <c:order val="3"/>
          <c:tx>
            <c:v>s4</c:v>
          </c:tx>
          <c:xVal>
            <c:numRef>
              <c:f>'4V'!$B$68:$B$86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156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'4V'!$P$70:$P$71</c:f>
              <c:numCache>
                <c:formatCode>General</c:formatCode>
                <c:ptCount val="2"/>
                <c:pt idx="0">
                  <c:v>-16.479166666666668</c:v>
                </c:pt>
                <c:pt idx="1">
                  <c:v>-1617.2777777777778</c:v>
                </c:pt>
              </c:numCache>
            </c:numRef>
          </c:yVal>
          <c:smooth val="1"/>
        </c:ser>
        <c:ser>
          <c:idx val="4"/>
          <c:order val="4"/>
          <c:tx>
            <c:v>s5</c:v>
          </c:tx>
          <c:xVal>
            <c:numRef>
              <c:f>'4V'!$B$90:$B$110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106</c:v>
                </c:pt>
                <c:pt idx="10">
                  <c:v>108</c:v>
                </c:pt>
                <c:pt idx="11">
                  <c:v>122</c:v>
                </c:pt>
                <c:pt idx="12">
                  <c:v>153</c:v>
                </c:pt>
                <c:pt idx="13">
                  <c:v>156</c:v>
                </c:pt>
                <c:pt idx="14">
                  <c:v>168</c:v>
                </c:pt>
                <c:pt idx="15">
                  <c:v>174</c:v>
                </c:pt>
                <c:pt idx="16">
                  <c:v>180</c:v>
                </c:pt>
                <c:pt idx="17">
                  <c:v>186</c:v>
                </c:pt>
                <c:pt idx="18">
                  <c:v>198</c:v>
                </c:pt>
                <c:pt idx="19">
                  <c:v>204</c:v>
                </c:pt>
                <c:pt idx="20">
                  <c:v>210</c:v>
                </c:pt>
              </c:numCache>
            </c:numRef>
          </c:xVal>
          <c:yVal>
            <c:numRef>
              <c:f>'4V'!$P$90:$P$91</c:f>
              <c:numCache>
                <c:formatCode>General</c:formatCode>
                <c:ptCount val="2"/>
                <c:pt idx="0">
                  <c:v>-29.527777777777779</c:v>
                </c:pt>
                <c:pt idx="1">
                  <c:v>-390.27777777777777</c:v>
                </c:pt>
              </c:numCache>
            </c:numRef>
          </c:yVal>
          <c:smooth val="1"/>
        </c:ser>
        <c:ser>
          <c:idx val="5"/>
          <c:order val="5"/>
          <c:tx>
            <c:v>s7</c:v>
          </c:tx>
          <c:xVal>
            <c:numRef>
              <c:f>'4V'!$B$114:$B$133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90</c:v>
                </c:pt>
                <c:pt idx="10">
                  <c:v>96</c:v>
                </c:pt>
                <c:pt idx="11">
                  <c:v>102</c:v>
                </c:pt>
                <c:pt idx="12">
                  <c:v>132</c:v>
                </c:pt>
                <c:pt idx="13">
                  <c:v>147</c:v>
                </c:pt>
                <c:pt idx="14">
                  <c:v>163</c:v>
                </c:pt>
                <c:pt idx="15">
                  <c:v>168</c:v>
                </c:pt>
                <c:pt idx="16">
                  <c:v>174</c:v>
                </c:pt>
                <c:pt idx="17">
                  <c:v>186</c:v>
                </c:pt>
                <c:pt idx="18">
                  <c:v>192</c:v>
                </c:pt>
                <c:pt idx="19">
                  <c:v>198</c:v>
                </c:pt>
              </c:numCache>
            </c:numRef>
          </c:xVal>
          <c:yVal>
            <c:numRef>
              <c:f>'4V'!$P$115:$P$116</c:f>
              <c:numCache>
                <c:formatCode>General</c:formatCode>
                <c:ptCount val="2"/>
                <c:pt idx="0">
                  <c:v>-48.972222222222221</c:v>
                </c:pt>
                <c:pt idx="1">
                  <c:v>-875.47222222222217</c:v>
                </c:pt>
              </c:numCache>
            </c:numRef>
          </c:yVal>
          <c:smooth val="1"/>
        </c:ser>
        <c:ser>
          <c:idx val="6"/>
          <c:order val="6"/>
          <c:tx>
            <c:v>s9</c:v>
          </c:tx>
          <c:xVal>
            <c:numRef>
              <c:f>'4V'!$B$137:$B$153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23.999999999999886</c:v>
                </c:pt>
                <c:pt idx="3">
                  <c:v>29.999999999999886</c:v>
                </c:pt>
                <c:pt idx="4">
                  <c:v>35.999999999999886</c:v>
                </c:pt>
                <c:pt idx="5">
                  <c:v>47.999999999999886</c:v>
                </c:pt>
                <c:pt idx="6">
                  <c:v>59.999999999999886</c:v>
                </c:pt>
                <c:pt idx="7">
                  <c:v>107.99999999999989</c:v>
                </c:pt>
                <c:pt idx="8">
                  <c:v>122.99999999999989</c:v>
                </c:pt>
                <c:pt idx="9">
                  <c:v>153.99999999999989</c:v>
                </c:pt>
                <c:pt idx="10">
                  <c:v>169.99999999999989</c:v>
                </c:pt>
                <c:pt idx="11">
                  <c:v>185.99999999999989</c:v>
                </c:pt>
                <c:pt idx="12">
                  <c:v>191.99999999999989</c:v>
                </c:pt>
                <c:pt idx="13">
                  <c:v>197.99999999999989</c:v>
                </c:pt>
                <c:pt idx="14">
                  <c:v>203.99999999999989</c:v>
                </c:pt>
                <c:pt idx="15">
                  <c:v>215.99999999999989</c:v>
                </c:pt>
                <c:pt idx="16">
                  <c:v>221.99999999999989</c:v>
                </c:pt>
              </c:numCache>
            </c:numRef>
          </c:xVal>
          <c:yVal>
            <c:numRef>
              <c:f>'4V'!$P$137:$P$138</c:f>
              <c:numCache>
                <c:formatCode>General</c:formatCode>
                <c:ptCount val="2"/>
                <c:pt idx="0">
                  <c:v>-35.75</c:v>
                </c:pt>
                <c:pt idx="1">
                  <c:v>-827.16666666666663</c:v>
                </c:pt>
              </c:numCache>
            </c:numRef>
          </c:yVal>
          <c:smooth val="1"/>
        </c:ser>
        <c:ser>
          <c:idx val="7"/>
          <c:order val="7"/>
          <c:tx>
            <c:v>s11</c:v>
          </c:tx>
          <c:xVal>
            <c:numRef>
              <c:f>'4V'!$B$157:$B$180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43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90</c:v>
                </c:pt>
                <c:pt idx="9">
                  <c:v>102</c:v>
                </c:pt>
                <c:pt idx="10">
                  <c:v>137</c:v>
                </c:pt>
                <c:pt idx="11">
                  <c:v>138</c:v>
                </c:pt>
                <c:pt idx="12">
                  <c:v>150</c:v>
                </c:pt>
                <c:pt idx="13">
                  <c:v>156</c:v>
                </c:pt>
                <c:pt idx="14">
                  <c:v>162</c:v>
                </c:pt>
                <c:pt idx="15">
                  <c:v>168</c:v>
                </c:pt>
                <c:pt idx="16">
                  <c:v>180</c:v>
                </c:pt>
                <c:pt idx="17">
                  <c:v>199</c:v>
                </c:pt>
                <c:pt idx="18">
                  <c:v>204</c:v>
                </c:pt>
                <c:pt idx="19">
                  <c:v>230</c:v>
                </c:pt>
                <c:pt idx="20">
                  <c:v>234</c:v>
                </c:pt>
                <c:pt idx="21">
                  <c:v>261.99999999999989</c:v>
                </c:pt>
                <c:pt idx="22">
                  <c:v>263.99999999999989</c:v>
                </c:pt>
                <c:pt idx="23">
                  <c:v>269.99999999999989</c:v>
                </c:pt>
              </c:numCache>
            </c:numRef>
          </c:xVal>
          <c:yVal>
            <c:numRef>
              <c:f>'4V'!$P$158:$P$160</c:f>
              <c:numCache>
                <c:formatCode>General</c:formatCode>
                <c:ptCount val="3"/>
                <c:pt idx="0">
                  <c:v>-72.25</c:v>
                </c:pt>
                <c:pt idx="1">
                  <c:v>-103.90972222222223</c:v>
                </c:pt>
                <c:pt idx="2">
                  <c:v>-174.13888888888889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2336"/>
        <c:axId val="71820800"/>
      </c:scatterChart>
      <c:valAx>
        <c:axId val="7182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820800"/>
        <c:crosses val="autoZero"/>
        <c:crossBetween val="midCat"/>
      </c:valAx>
      <c:valAx>
        <c:axId val="71820800"/>
        <c:scaling>
          <c:orientation val="minMax"/>
          <c:min val="-1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822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ss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f1</c:v>
          </c:tx>
          <c:xVal>
            <c:numRef>
              <c:f>'4V'!$B$3:$B$21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54.999999999999886</c:v>
                </c:pt>
                <c:pt idx="4">
                  <c:v>59.999999999999886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100.99999999999989</c:v>
                </c:pt>
                <c:pt idx="8">
                  <c:v>102.99999999999989</c:v>
                </c:pt>
                <c:pt idx="9">
                  <c:v>113.99999999999989</c:v>
                </c:pt>
                <c:pt idx="10">
                  <c:v>120.99999999999989</c:v>
                </c:pt>
                <c:pt idx="11">
                  <c:v>125.99999999999989</c:v>
                </c:pt>
                <c:pt idx="12">
                  <c:v>131.99999999999989</c:v>
                </c:pt>
                <c:pt idx="13">
                  <c:v>143.99999999999989</c:v>
                </c:pt>
                <c:pt idx="14">
                  <c:v>149.99999999999989</c:v>
                </c:pt>
                <c:pt idx="15">
                  <c:v>155.99999999999989</c:v>
                </c:pt>
                <c:pt idx="16">
                  <c:v>167.99999999999989</c:v>
                </c:pt>
                <c:pt idx="17">
                  <c:v>173.99999999999989</c:v>
                </c:pt>
                <c:pt idx="18">
                  <c:v>179.99999999999989</c:v>
                </c:pt>
              </c:numCache>
            </c:numRef>
          </c:xVal>
          <c:yVal>
            <c:numRef>
              <c:f>'4V'!$Q$3:$Q$4</c:f>
              <c:numCache>
                <c:formatCode>General</c:formatCode>
                <c:ptCount val="2"/>
                <c:pt idx="0">
                  <c:v>-30.795138888888889</c:v>
                </c:pt>
                <c:pt idx="1">
                  <c:v>-60.190891472868373</c:v>
                </c:pt>
              </c:numCache>
            </c:numRef>
          </c:yVal>
          <c:smooth val="1"/>
        </c:ser>
        <c:ser>
          <c:idx val="1"/>
          <c:order val="1"/>
          <c:tx>
            <c:v>f2</c:v>
          </c:tx>
          <c:xVal>
            <c:numRef>
              <c:f>'4V'!$B$25:$B$44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55</c:v>
                </c:pt>
                <c:pt idx="6">
                  <c:v>60</c:v>
                </c:pt>
                <c:pt idx="7">
                  <c:v>86</c:v>
                </c:pt>
                <c:pt idx="8">
                  <c:v>91</c:v>
                </c:pt>
                <c:pt idx="9">
                  <c:v>103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157</c:v>
                </c:pt>
                <c:pt idx="17">
                  <c:v>162</c:v>
                </c:pt>
                <c:pt idx="18">
                  <c:v>168</c:v>
                </c:pt>
                <c:pt idx="19">
                  <c:v>181</c:v>
                </c:pt>
              </c:numCache>
            </c:numRef>
          </c:xVal>
          <c:yVal>
            <c:numRef>
              <c:f>'4V'!$Q$25:$Q$27</c:f>
              <c:numCache>
                <c:formatCode>General</c:formatCode>
                <c:ptCount val="3"/>
                <c:pt idx="0">
                  <c:v>-60.409722222222221</c:v>
                </c:pt>
                <c:pt idx="1">
                  <c:v>-67.789351851851848</c:v>
                </c:pt>
                <c:pt idx="2">
                  <c:v>-100.74537037037038</c:v>
                </c:pt>
              </c:numCache>
            </c:numRef>
          </c:yVal>
          <c:smooth val="1"/>
        </c:ser>
        <c:ser>
          <c:idx val="2"/>
          <c:order val="2"/>
          <c:tx>
            <c:v>f3</c:v>
          </c:tx>
          <c:xVal>
            <c:numRef>
              <c:f>'4V'!$B$48:$B$64</c:f>
              <c:numCache>
                <c:formatCode>General</c:formatCode>
                <c:ptCount val="17"/>
                <c:pt idx="0">
                  <c:v>0</c:v>
                </c:pt>
                <c:pt idx="1">
                  <c:v>12</c:v>
                </c:pt>
                <c:pt idx="2">
                  <c:v>35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97</c:v>
                </c:pt>
                <c:pt idx="9">
                  <c:v>102</c:v>
                </c:pt>
                <c:pt idx="10">
                  <c:v>114</c:v>
                </c:pt>
                <c:pt idx="11">
                  <c:v>120</c:v>
                </c:pt>
                <c:pt idx="12">
                  <c:v>126</c:v>
                </c:pt>
                <c:pt idx="13">
                  <c:v>138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</c:numCache>
            </c:numRef>
          </c:xVal>
          <c:yVal>
            <c:numRef>
              <c:f>'4V'!$Q$48:$Q$51</c:f>
              <c:numCache>
                <c:formatCode>General</c:formatCode>
                <c:ptCount val="4"/>
                <c:pt idx="1">
                  <c:v>-37.164285714285711</c:v>
                </c:pt>
                <c:pt idx="2">
                  <c:v>-111.84597069597071</c:v>
                </c:pt>
                <c:pt idx="3">
                  <c:v>-176.38247863247864</c:v>
                </c:pt>
              </c:numCache>
            </c:numRef>
          </c:yVal>
          <c:smooth val="1"/>
        </c:ser>
        <c:ser>
          <c:idx val="3"/>
          <c:order val="3"/>
          <c:tx>
            <c:v>f4</c:v>
          </c:tx>
          <c:xVal>
            <c:numRef>
              <c:f>'4V'!$B$68:$B$86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156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'4V'!$Q$68:$Q$70</c:f>
              <c:numCache>
                <c:formatCode>General</c:formatCode>
                <c:ptCount val="3"/>
                <c:pt idx="0">
                  <c:v>-35.489583333333336</c:v>
                </c:pt>
                <c:pt idx="1">
                  <c:v>-51.798611111111114</c:v>
                </c:pt>
                <c:pt idx="2">
                  <c:v>-104.38348765432099</c:v>
                </c:pt>
              </c:numCache>
            </c:numRef>
          </c:yVal>
          <c:smooth val="1"/>
        </c:ser>
        <c:ser>
          <c:idx val="4"/>
          <c:order val="4"/>
          <c:tx>
            <c:v>f5</c:v>
          </c:tx>
          <c:xVal>
            <c:numRef>
              <c:f>'4V'!$B$90:$B$110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106</c:v>
                </c:pt>
                <c:pt idx="10">
                  <c:v>108</c:v>
                </c:pt>
                <c:pt idx="11">
                  <c:v>122</c:v>
                </c:pt>
                <c:pt idx="12">
                  <c:v>153</c:v>
                </c:pt>
                <c:pt idx="13">
                  <c:v>156</c:v>
                </c:pt>
                <c:pt idx="14">
                  <c:v>168</c:v>
                </c:pt>
                <c:pt idx="15">
                  <c:v>174</c:v>
                </c:pt>
                <c:pt idx="16">
                  <c:v>180</c:v>
                </c:pt>
                <c:pt idx="17">
                  <c:v>186</c:v>
                </c:pt>
                <c:pt idx="18">
                  <c:v>198</c:v>
                </c:pt>
                <c:pt idx="19">
                  <c:v>204</c:v>
                </c:pt>
                <c:pt idx="20">
                  <c:v>210</c:v>
                </c:pt>
              </c:numCache>
            </c:numRef>
          </c:xVal>
          <c:yVal>
            <c:numRef>
              <c:f>'4V'!$Q$90:$Q$91</c:f>
              <c:numCache>
                <c:formatCode>General</c:formatCode>
                <c:ptCount val="2"/>
                <c:pt idx="1">
                  <c:v>-114.83796296296298</c:v>
                </c:pt>
              </c:numCache>
            </c:numRef>
          </c:yVal>
          <c:smooth val="1"/>
        </c:ser>
        <c:ser>
          <c:idx val="5"/>
          <c:order val="5"/>
          <c:tx>
            <c:v>f7</c:v>
          </c:tx>
          <c:xVal>
            <c:numRef>
              <c:f>'4V'!$B$114:$B$133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90</c:v>
                </c:pt>
                <c:pt idx="10">
                  <c:v>96</c:v>
                </c:pt>
                <c:pt idx="11">
                  <c:v>102</c:v>
                </c:pt>
                <c:pt idx="12">
                  <c:v>132</c:v>
                </c:pt>
                <c:pt idx="13">
                  <c:v>147</c:v>
                </c:pt>
                <c:pt idx="14">
                  <c:v>163</c:v>
                </c:pt>
                <c:pt idx="15">
                  <c:v>168</c:v>
                </c:pt>
                <c:pt idx="16">
                  <c:v>174</c:v>
                </c:pt>
                <c:pt idx="17">
                  <c:v>186</c:v>
                </c:pt>
                <c:pt idx="18">
                  <c:v>192</c:v>
                </c:pt>
                <c:pt idx="19">
                  <c:v>198</c:v>
                </c:pt>
              </c:numCache>
            </c:numRef>
          </c:xVal>
          <c:yVal>
            <c:numRef>
              <c:f>'4V'!$Q$114:$Q$115</c:f>
              <c:numCache>
                <c:formatCode>General</c:formatCode>
                <c:ptCount val="2"/>
                <c:pt idx="0">
                  <c:v>-24.236111111111111</c:v>
                </c:pt>
                <c:pt idx="1">
                  <c:v>-121.61458333333333</c:v>
                </c:pt>
              </c:numCache>
            </c:numRef>
          </c:yVal>
          <c:smooth val="1"/>
        </c:ser>
        <c:ser>
          <c:idx val="6"/>
          <c:order val="6"/>
          <c:tx>
            <c:v>f9</c:v>
          </c:tx>
          <c:xVal>
            <c:numRef>
              <c:f>'4V'!$B$137:$B$153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23.999999999999886</c:v>
                </c:pt>
                <c:pt idx="3">
                  <c:v>29.999999999999886</c:v>
                </c:pt>
                <c:pt idx="4">
                  <c:v>35.999999999999886</c:v>
                </c:pt>
                <c:pt idx="5">
                  <c:v>47.999999999999886</c:v>
                </c:pt>
                <c:pt idx="6">
                  <c:v>59.999999999999886</c:v>
                </c:pt>
                <c:pt idx="7">
                  <c:v>107.99999999999989</c:v>
                </c:pt>
                <c:pt idx="8">
                  <c:v>122.99999999999989</c:v>
                </c:pt>
                <c:pt idx="9">
                  <c:v>153.99999999999989</c:v>
                </c:pt>
                <c:pt idx="10">
                  <c:v>169.99999999999989</c:v>
                </c:pt>
                <c:pt idx="11">
                  <c:v>185.99999999999989</c:v>
                </c:pt>
                <c:pt idx="12">
                  <c:v>191.99999999999989</c:v>
                </c:pt>
                <c:pt idx="13">
                  <c:v>197.99999999999989</c:v>
                </c:pt>
                <c:pt idx="14">
                  <c:v>203.99999999999989</c:v>
                </c:pt>
                <c:pt idx="15">
                  <c:v>215.99999999999989</c:v>
                </c:pt>
                <c:pt idx="16">
                  <c:v>221.99999999999989</c:v>
                </c:pt>
              </c:numCache>
            </c:numRef>
          </c:xVal>
          <c:yVal>
            <c:numRef>
              <c:f>'4V'!$Q$137:$Q$139</c:f>
              <c:numCache>
                <c:formatCode>General</c:formatCode>
                <c:ptCount val="3"/>
                <c:pt idx="1">
                  <c:v>-88.508680555556396</c:v>
                </c:pt>
                <c:pt idx="2">
                  <c:v>-96.513888888889085</c:v>
                </c:pt>
              </c:numCache>
            </c:numRef>
          </c:yVal>
          <c:smooth val="1"/>
        </c:ser>
        <c:ser>
          <c:idx val="7"/>
          <c:order val="7"/>
          <c:tx>
            <c:v>f11</c:v>
          </c:tx>
          <c:xVal>
            <c:numRef>
              <c:f>'4V'!$B$157:$B$180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43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90</c:v>
                </c:pt>
                <c:pt idx="9">
                  <c:v>102</c:v>
                </c:pt>
                <c:pt idx="10">
                  <c:v>137</c:v>
                </c:pt>
                <c:pt idx="11">
                  <c:v>138</c:v>
                </c:pt>
                <c:pt idx="12">
                  <c:v>150</c:v>
                </c:pt>
                <c:pt idx="13">
                  <c:v>156</c:v>
                </c:pt>
                <c:pt idx="14">
                  <c:v>162</c:v>
                </c:pt>
                <c:pt idx="15">
                  <c:v>168</c:v>
                </c:pt>
                <c:pt idx="16">
                  <c:v>180</c:v>
                </c:pt>
                <c:pt idx="17">
                  <c:v>199</c:v>
                </c:pt>
                <c:pt idx="18">
                  <c:v>204</c:v>
                </c:pt>
                <c:pt idx="19">
                  <c:v>230</c:v>
                </c:pt>
                <c:pt idx="20">
                  <c:v>234</c:v>
                </c:pt>
                <c:pt idx="21">
                  <c:v>261.99999999999989</c:v>
                </c:pt>
                <c:pt idx="22">
                  <c:v>263.99999999999989</c:v>
                </c:pt>
                <c:pt idx="23">
                  <c:v>269.99999999999989</c:v>
                </c:pt>
              </c:numCache>
            </c:numRef>
          </c:xVal>
          <c:yVal>
            <c:numRef>
              <c:f>'4V'!$Q$157:$Q$160</c:f>
              <c:numCache>
                <c:formatCode>General</c:formatCode>
                <c:ptCount val="4"/>
                <c:pt idx="0">
                  <c:v>-24.175925925925924</c:v>
                </c:pt>
                <c:pt idx="1">
                  <c:v>-46.701388888888886</c:v>
                </c:pt>
                <c:pt idx="2">
                  <c:v>-94.312685185185174</c:v>
                </c:pt>
                <c:pt idx="3">
                  <c:v>-99.081666666666663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9456"/>
        <c:axId val="55857920"/>
      </c:scatterChart>
      <c:valAx>
        <c:axId val="5585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857920"/>
        <c:crosses val="autoZero"/>
        <c:crossBetween val="midCat"/>
      </c:valAx>
      <c:valAx>
        <c:axId val="5585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859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Positions</a:t>
            </a:r>
            <a:r>
              <a:rPr lang="en-US" baseline="0"/>
              <a:t> fction temps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'5V'!$G$6:$G$18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30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66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102</c:v>
                </c:pt>
                <c:pt idx="11">
                  <c:v>108</c:v>
                </c:pt>
                <c:pt idx="12">
                  <c:v>139</c:v>
                </c:pt>
              </c:numCache>
            </c:numRef>
          </c:xVal>
          <c:yVal>
            <c:numRef>
              <c:f>'5V'!$C$6:$C$14</c:f>
              <c:numCache>
                <c:formatCode>General</c:formatCode>
                <c:ptCount val="9"/>
                <c:pt idx="0">
                  <c:v>87253</c:v>
                </c:pt>
                <c:pt idx="1">
                  <c:v>79839</c:v>
                </c:pt>
                <c:pt idx="2">
                  <c:v>57041</c:v>
                </c:pt>
                <c:pt idx="3">
                  <c:v>40262</c:v>
                </c:pt>
                <c:pt idx="4">
                  <c:v>31565</c:v>
                </c:pt>
                <c:pt idx="5">
                  <c:v>22715</c:v>
                </c:pt>
                <c:pt idx="6">
                  <c:v>4359</c:v>
                </c:pt>
                <c:pt idx="7">
                  <c:v>-4500</c:v>
                </c:pt>
                <c:pt idx="8">
                  <c:v>-8226</c:v>
                </c:pt>
              </c:numCache>
            </c:numRef>
          </c:yVal>
          <c:smooth val="1"/>
        </c:ser>
        <c:ser>
          <c:idx val="1"/>
          <c:order val="1"/>
          <c:tx>
            <c:v>pos2</c:v>
          </c:tx>
          <c:xVal>
            <c:numRef>
              <c:f>'5V'!$B$24:$B$42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143</c:v>
                </c:pt>
                <c:pt idx="14">
                  <c:v>144</c:v>
                </c:pt>
                <c:pt idx="15">
                  <c:v>150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</c:numCache>
            </c:numRef>
          </c:xVal>
          <c:yVal>
            <c:numRef>
              <c:f>'5V'!$C$27:$C$31</c:f>
              <c:numCache>
                <c:formatCode>General</c:formatCode>
                <c:ptCount val="5"/>
                <c:pt idx="0">
                  <c:v>87429</c:v>
                </c:pt>
                <c:pt idx="1">
                  <c:v>83289</c:v>
                </c:pt>
                <c:pt idx="2">
                  <c:v>63035</c:v>
                </c:pt>
                <c:pt idx="3">
                  <c:v>49746</c:v>
                </c:pt>
                <c:pt idx="4">
                  <c:v>-8182</c:v>
                </c:pt>
              </c:numCache>
            </c:numRef>
          </c:yVal>
          <c:smooth val="1"/>
        </c:ser>
        <c:ser>
          <c:idx val="2"/>
          <c:order val="2"/>
          <c:tx>
            <c:v>pos3</c:v>
          </c:tx>
          <c:xVal>
            <c:numRef>
              <c:f>'5V'!$B$46:$B$61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90</c:v>
                </c:pt>
                <c:pt idx="11">
                  <c:v>96</c:v>
                </c:pt>
                <c:pt idx="12">
                  <c:v>102</c:v>
                </c:pt>
                <c:pt idx="13">
                  <c:v>134</c:v>
                </c:pt>
                <c:pt idx="14">
                  <c:v>138</c:v>
                </c:pt>
                <c:pt idx="15">
                  <c:v>165</c:v>
                </c:pt>
              </c:numCache>
            </c:numRef>
          </c:xVal>
          <c:yVal>
            <c:numRef>
              <c:f>'5V'!$C$48:$C$52</c:f>
              <c:numCache>
                <c:formatCode>General</c:formatCode>
                <c:ptCount val="5"/>
                <c:pt idx="0">
                  <c:v>87249</c:v>
                </c:pt>
                <c:pt idx="1">
                  <c:v>64199</c:v>
                </c:pt>
                <c:pt idx="2">
                  <c:v>46564</c:v>
                </c:pt>
                <c:pt idx="3">
                  <c:v>24292</c:v>
                </c:pt>
                <c:pt idx="4">
                  <c:v>-11052</c:v>
                </c:pt>
              </c:numCache>
            </c:numRef>
          </c:yVal>
          <c:smooth val="1"/>
        </c:ser>
        <c:ser>
          <c:idx val="3"/>
          <c:order val="3"/>
          <c:tx>
            <c:v>pos4</c:v>
          </c:tx>
          <c:xVal>
            <c:numRef>
              <c:f>'5V'!$B$65:$B$80</c:f>
              <c:numCache>
                <c:formatCode>General</c:formatCode>
                <c:ptCount val="16"/>
                <c:pt idx="0">
                  <c:v>0</c:v>
                </c:pt>
                <c:pt idx="1">
                  <c:v>12</c:v>
                </c:pt>
                <c:pt idx="2">
                  <c:v>35.999999999999886</c:v>
                </c:pt>
                <c:pt idx="3">
                  <c:v>41.999999999999886</c:v>
                </c:pt>
                <c:pt idx="4">
                  <c:v>53.999999999999886</c:v>
                </c:pt>
                <c:pt idx="5">
                  <c:v>65.999999999999886</c:v>
                </c:pt>
                <c:pt idx="6">
                  <c:v>98.999999999999886</c:v>
                </c:pt>
                <c:pt idx="7">
                  <c:v>101.99999999999989</c:v>
                </c:pt>
                <c:pt idx="8">
                  <c:v>107.99999999999989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149.99999999999989</c:v>
                </c:pt>
                <c:pt idx="14">
                  <c:v>155.99999999999989</c:v>
                </c:pt>
                <c:pt idx="15">
                  <c:v>161.99999999999989</c:v>
                </c:pt>
              </c:numCache>
            </c:numRef>
          </c:xVal>
          <c:yVal>
            <c:numRef>
              <c:f>'5V'!$C$65:$C$69</c:f>
              <c:numCache>
                <c:formatCode>General</c:formatCode>
                <c:ptCount val="5"/>
                <c:pt idx="0">
                  <c:v>87424</c:v>
                </c:pt>
                <c:pt idx="1">
                  <c:v>86686</c:v>
                </c:pt>
                <c:pt idx="2">
                  <c:v>37995</c:v>
                </c:pt>
                <c:pt idx="3">
                  <c:v>15965</c:v>
                </c:pt>
                <c:pt idx="4">
                  <c:v>-9826</c:v>
                </c:pt>
              </c:numCache>
            </c:numRef>
          </c:yVal>
          <c:smooth val="1"/>
        </c:ser>
        <c:ser>
          <c:idx val="4"/>
          <c:order val="4"/>
          <c:tx>
            <c:v>pos5</c:v>
          </c:tx>
          <c:xVal>
            <c:numRef>
              <c:f>'5V'!$B$84:$B$109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66</c:v>
                </c:pt>
                <c:pt idx="9">
                  <c:v>99</c:v>
                </c:pt>
                <c:pt idx="10">
                  <c:v>108</c:v>
                </c:pt>
                <c:pt idx="11">
                  <c:v>120</c:v>
                </c:pt>
                <c:pt idx="12">
                  <c:v>126</c:v>
                </c:pt>
                <c:pt idx="13">
                  <c:v>132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  <c:pt idx="17">
                  <c:v>162</c:v>
                </c:pt>
                <c:pt idx="18">
                  <c:v>174</c:v>
                </c:pt>
                <c:pt idx="19">
                  <c:v>180</c:v>
                </c:pt>
                <c:pt idx="20">
                  <c:v>186</c:v>
                </c:pt>
                <c:pt idx="21">
                  <c:v>198</c:v>
                </c:pt>
                <c:pt idx="22">
                  <c:v>224</c:v>
                </c:pt>
                <c:pt idx="23">
                  <c:v>234</c:v>
                </c:pt>
                <c:pt idx="24">
                  <c:v>254.99999999999989</c:v>
                </c:pt>
                <c:pt idx="25">
                  <c:v>263.99999999999989</c:v>
                </c:pt>
              </c:numCache>
            </c:numRef>
          </c:xVal>
          <c:yVal>
            <c:numRef>
              <c:f>'5V'!$C$89:$C$93</c:f>
              <c:numCache>
                <c:formatCode>General</c:formatCode>
                <c:ptCount val="5"/>
                <c:pt idx="0">
                  <c:v>87416</c:v>
                </c:pt>
                <c:pt idx="1">
                  <c:v>79242</c:v>
                </c:pt>
                <c:pt idx="2">
                  <c:v>50897</c:v>
                </c:pt>
                <c:pt idx="3">
                  <c:v>29289</c:v>
                </c:pt>
                <c:pt idx="4">
                  <c:v>3748</c:v>
                </c:pt>
              </c:numCache>
            </c:numRef>
          </c:yVal>
          <c:smooth val="1"/>
        </c:ser>
        <c:ser>
          <c:idx val="5"/>
          <c:order val="5"/>
          <c:tx>
            <c:v>pos7</c:v>
          </c:tx>
          <c:xVal>
            <c:numRef>
              <c:f>'5V'!$B$114:$B$133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90</c:v>
                </c:pt>
                <c:pt idx="10">
                  <c:v>102</c:v>
                </c:pt>
                <c:pt idx="11">
                  <c:v>132</c:v>
                </c:pt>
                <c:pt idx="12">
                  <c:v>164</c:v>
                </c:pt>
                <c:pt idx="13">
                  <c:v>179</c:v>
                </c:pt>
                <c:pt idx="14">
                  <c:v>180</c:v>
                </c:pt>
                <c:pt idx="15">
                  <c:v>192</c:v>
                </c:pt>
                <c:pt idx="16">
                  <c:v>198</c:v>
                </c:pt>
                <c:pt idx="17">
                  <c:v>204</c:v>
                </c:pt>
                <c:pt idx="18">
                  <c:v>226</c:v>
                </c:pt>
                <c:pt idx="19">
                  <c:v>228</c:v>
                </c:pt>
              </c:numCache>
            </c:numRef>
          </c:xVal>
          <c:yVal>
            <c:numRef>
              <c:f>'5V'!$C$114:$C$119</c:f>
              <c:numCache>
                <c:formatCode>General</c:formatCode>
                <c:ptCount val="6"/>
                <c:pt idx="0">
                  <c:v>87402</c:v>
                </c:pt>
                <c:pt idx="1">
                  <c:v>86321</c:v>
                </c:pt>
                <c:pt idx="2">
                  <c:v>71389</c:v>
                </c:pt>
                <c:pt idx="3">
                  <c:v>56122</c:v>
                </c:pt>
                <c:pt idx="4">
                  <c:v>11658</c:v>
                </c:pt>
                <c:pt idx="5">
                  <c:v>-10819</c:v>
                </c:pt>
              </c:numCache>
            </c:numRef>
          </c:yVal>
          <c:smooth val="1"/>
        </c:ser>
        <c:ser>
          <c:idx val="6"/>
          <c:order val="6"/>
          <c:tx>
            <c:v>pos9</c:v>
          </c:tx>
          <c:xVal>
            <c:numRef>
              <c:f>'5V'!$B$137:$B$155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30</c:v>
                </c:pt>
                <c:pt idx="4">
                  <c:v>61</c:v>
                </c:pt>
                <c:pt idx="5">
                  <c:v>66</c:v>
                </c:pt>
                <c:pt idx="6">
                  <c:v>78</c:v>
                </c:pt>
                <c:pt idx="7">
                  <c:v>90</c:v>
                </c:pt>
                <c:pt idx="8">
                  <c:v>102</c:v>
                </c:pt>
                <c:pt idx="9">
                  <c:v>108</c:v>
                </c:pt>
                <c:pt idx="10">
                  <c:v>139</c:v>
                </c:pt>
                <c:pt idx="11">
                  <c:v>144</c:v>
                </c:pt>
                <c:pt idx="12">
                  <c:v>156</c:v>
                </c:pt>
                <c:pt idx="13">
                  <c:v>162</c:v>
                </c:pt>
                <c:pt idx="14">
                  <c:v>168</c:v>
                </c:pt>
                <c:pt idx="15">
                  <c:v>174</c:v>
                </c:pt>
                <c:pt idx="16">
                  <c:v>202</c:v>
                </c:pt>
                <c:pt idx="17">
                  <c:v>204</c:v>
                </c:pt>
                <c:pt idx="18">
                  <c:v>210</c:v>
                </c:pt>
              </c:numCache>
            </c:numRef>
          </c:xVal>
          <c:yVal>
            <c:numRef>
              <c:f>'5V'!$C$138:$C$144</c:f>
              <c:numCache>
                <c:formatCode>General</c:formatCode>
                <c:ptCount val="7"/>
                <c:pt idx="0">
                  <c:v>87209</c:v>
                </c:pt>
                <c:pt idx="1">
                  <c:v>67082</c:v>
                </c:pt>
                <c:pt idx="2">
                  <c:v>50501</c:v>
                </c:pt>
                <c:pt idx="3">
                  <c:v>162</c:v>
                </c:pt>
                <c:pt idx="4">
                  <c:v>3440</c:v>
                </c:pt>
                <c:pt idx="5">
                  <c:v>-2729</c:v>
                </c:pt>
                <c:pt idx="6">
                  <c:v>-7022</c:v>
                </c:pt>
              </c:numCache>
            </c:numRef>
          </c:yVal>
          <c:smooth val="1"/>
        </c:ser>
        <c:ser>
          <c:idx val="7"/>
          <c:order val="7"/>
          <c:tx>
            <c:v>pos11</c:v>
          </c:tx>
          <c:xVal>
            <c:numRef>
              <c:f>'5V'!$B$159:$B$176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44</c:v>
                </c:pt>
                <c:pt idx="3">
                  <c:v>48</c:v>
                </c:pt>
                <c:pt idx="4">
                  <c:v>66</c:v>
                </c:pt>
                <c:pt idx="5">
                  <c:v>107</c:v>
                </c:pt>
                <c:pt idx="6">
                  <c:v>137.99999999999989</c:v>
                </c:pt>
                <c:pt idx="7">
                  <c:v>168.99999999999989</c:v>
                </c:pt>
                <c:pt idx="8">
                  <c:v>199.99999999999989</c:v>
                </c:pt>
                <c:pt idx="9">
                  <c:v>203.99999999999989</c:v>
                </c:pt>
                <c:pt idx="10">
                  <c:v>215.99999999999989</c:v>
                </c:pt>
                <c:pt idx="11">
                  <c:v>221.99999999999989</c:v>
                </c:pt>
                <c:pt idx="12">
                  <c:v>227.99999999999989</c:v>
                </c:pt>
                <c:pt idx="13">
                  <c:v>233.99999999999989</c:v>
                </c:pt>
                <c:pt idx="14">
                  <c:v>239.99999999999989</c:v>
                </c:pt>
                <c:pt idx="15">
                  <c:v>245.99999999999989</c:v>
                </c:pt>
                <c:pt idx="16">
                  <c:v>251.99999999999989</c:v>
                </c:pt>
                <c:pt idx="17">
                  <c:v>263.99999999999989</c:v>
                </c:pt>
              </c:numCache>
            </c:numRef>
          </c:xVal>
          <c:yVal>
            <c:numRef>
              <c:f>'5V'!$C$159:$C$162</c:f>
              <c:numCache>
                <c:formatCode>General</c:formatCode>
                <c:ptCount val="4"/>
                <c:pt idx="0">
                  <c:v>87398</c:v>
                </c:pt>
                <c:pt idx="1">
                  <c:v>87183</c:v>
                </c:pt>
                <c:pt idx="2">
                  <c:v>10542</c:v>
                </c:pt>
                <c:pt idx="3">
                  <c:v>-4952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39872"/>
        <c:axId val="179449856"/>
      </c:scatterChart>
      <c:valAx>
        <c:axId val="179439872"/>
        <c:scaling>
          <c:orientation val="minMax"/>
          <c:max val="80"/>
        </c:scaling>
        <c:delete val="0"/>
        <c:axPos val="b"/>
        <c:numFmt formatCode="General" sourceLinked="1"/>
        <c:majorTickMark val="out"/>
        <c:minorTickMark val="none"/>
        <c:tickLblPos val="nextTo"/>
        <c:crossAx val="179449856"/>
        <c:crosses val="autoZero"/>
        <c:crossBetween val="midCat"/>
      </c:valAx>
      <c:valAx>
        <c:axId val="17944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39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 fction temps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vel1</c:v>
          </c:tx>
          <c:xVal>
            <c:numRef>
              <c:f>'5V'!$B$3:$B$20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48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90</c:v>
                </c:pt>
                <c:pt idx="11">
                  <c:v>96</c:v>
                </c:pt>
                <c:pt idx="12">
                  <c:v>102</c:v>
                </c:pt>
                <c:pt idx="13">
                  <c:v>120</c:v>
                </c:pt>
                <c:pt idx="14">
                  <c:v>126</c:v>
                </c:pt>
                <c:pt idx="15">
                  <c:v>157</c:v>
                </c:pt>
                <c:pt idx="16">
                  <c:v>162</c:v>
                </c:pt>
                <c:pt idx="17">
                  <c:v>168</c:v>
                </c:pt>
              </c:numCache>
            </c:numRef>
          </c:xVal>
          <c:yVal>
            <c:numRef>
              <c:f>'5V'!$D$5:$D$12</c:f>
              <c:numCache>
                <c:formatCode>General</c:formatCode>
                <c:ptCount val="8"/>
                <c:pt idx="0">
                  <c:v>0</c:v>
                </c:pt>
                <c:pt idx="1">
                  <c:v>-77</c:v>
                </c:pt>
                <c:pt idx="2">
                  <c:v>-929</c:v>
                </c:pt>
                <c:pt idx="3">
                  <c:v>-1351</c:v>
                </c:pt>
                <c:pt idx="4">
                  <c:v>-1475</c:v>
                </c:pt>
                <c:pt idx="5">
                  <c:v>-1470</c:v>
                </c:pt>
                <c:pt idx="6">
                  <c:v>-1487</c:v>
                </c:pt>
                <c:pt idx="7">
                  <c:v>-1557</c:v>
                </c:pt>
              </c:numCache>
            </c:numRef>
          </c:yVal>
          <c:smooth val="1"/>
        </c:ser>
        <c:ser>
          <c:idx val="1"/>
          <c:order val="1"/>
          <c:tx>
            <c:v>vel2</c:v>
          </c:tx>
          <c:xVal>
            <c:numRef>
              <c:f>'5V'!$B$24:$B$42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143</c:v>
                </c:pt>
                <c:pt idx="14">
                  <c:v>144</c:v>
                </c:pt>
                <c:pt idx="15">
                  <c:v>150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</c:numCache>
            </c:numRef>
          </c:xVal>
          <c:yVal>
            <c:numRef>
              <c:f>'5V'!$D$26:$D$30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-808</c:v>
                </c:pt>
                <c:pt idx="3">
                  <c:v>-2006</c:v>
                </c:pt>
                <c:pt idx="4">
                  <c:v>-2259</c:v>
                </c:pt>
              </c:numCache>
            </c:numRef>
          </c:yVal>
          <c:smooth val="1"/>
        </c:ser>
        <c:ser>
          <c:idx val="2"/>
          <c:order val="2"/>
          <c:tx>
            <c:v>vel3</c:v>
          </c:tx>
          <c:xVal>
            <c:numRef>
              <c:f>'5V'!$B$46:$B$61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90</c:v>
                </c:pt>
                <c:pt idx="11">
                  <c:v>96</c:v>
                </c:pt>
                <c:pt idx="12">
                  <c:v>102</c:v>
                </c:pt>
                <c:pt idx="13">
                  <c:v>134</c:v>
                </c:pt>
                <c:pt idx="14">
                  <c:v>138</c:v>
                </c:pt>
                <c:pt idx="15">
                  <c:v>165</c:v>
                </c:pt>
              </c:numCache>
            </c:numRef>
          </c:xVal>
          <c:yVal>
            <c:numRef>
              <c:f>'5V'!$D$47:$D$51</c:f>
              <c:numCache>
                <c:formatCode>General</c:formatCode>
                <c:ptCount val="5"/>
                <c:pt idx="0">
                  <c:v>0</c:v>
                </c:pt>
                <c:pt idx="1">
                  <c:v>-81</c:v>
                </c:pt>
                <c:pt idx="2">
                  <c:v>-2287</c:v>
                </c:pt>
                <c:pt idx="3">
                  <c:v>-3123</c:v>
                </c:pt>
                <c:pt idx="4">
                  <c:v>-3729</c:v>
                </c:pt>
              </c:numCache>
            </c:numRef>
          </c:yVal>
          <c:smooth val="1"/>
        </c:ser>
        <c:ser>
          <c:idx val="3"/>
          <c:order val="3"/>
          <c:tx>
            <c:v>vel4</c:v>
          </c:tx>
          <c:xVal>
            <c:numRef>
              <c:f>'5V'!$B$65:$B$80</c:f>
              <c:numCache>
                <c:formatCode>General</c:formatCode>
                <c:ptCount val="16"/>
                <c:pt idx="0">
                  <c:v>0</c:v>
                </c:pt>
                <c:pt idx="1">
                  <c:v>12</c:v>
                </c:pt>
                <c:pt idx="2">
                  <c:v>35.999999999999886</c:v>
                </c:pt>
                <c:pt idx="3">
                  <c:v>41.999999999999886</c:v>
                </c:pt>
                <c:pt idx="4">
                  <c:v>53.999999999999886</c:v>
                </c:pt>
                <c:pt idx="5">
                  <c:v>65.999999999999886</c:v>
                </c:pt>
                <c:pt idx="6">
                  <c:v>98.999999999999886</c:v>
                </c:pt>
                <c:pt idx="7">
                  <c:v>101.99999999999989</c:v>
                </c:pt>
                <c:pt idx="8">
                  <c:v>107.99999999999989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149.99999999999989</c:v>
                </c:pt>
                <c:pt idx="14">
                  <c:v>155.99999999999989</c:v>
                </c:pt>
                <c:pt idx="15">
                  <c:v>161.99999999999989</c:v>
                </c:pt>
              </c:numCache>
            </c:numRef>
          </c:xVal>
          <c:yVal>
            <c:numRef>
              <c:f>'5V'!$D$65:$D$68</c:f>
              <c:numCache>
                <c:formatCode>General</c:formatCode>
                <c:ptCount val="4"/>
                <c:pt idx="0">
                  <c:v>0</c:v>
                </c:pt>
                <c:pt idx="1">
                  <c:v>-204</c:v>
                </c:pt>
                <c:pt idx="2">
                  <c:v>-3442</c:v>
                </c:pt>
                <c:pt idx="3">
                  <c:v>-4007</c:v>
                </c:pt>
              </c:numCache>
            </c:numRef>
          </c:yVal>
          <c:smooth val="1"/>
        </c:ser>
        <c:ser>
          <c:idx val="4"/>
          <c:order val="4"/>
          <c:tx>
            <c:v>vel5</c:v>
          </c:tx>
          <c:xVal>
            <c:numRef>
              <c:f>'5V'!$B$84:$B$109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66</c:v>
                </c:pt>
                <c:pt idx="9">
                  <c:v>99</c:v>
                </c:pt>
                <c:pt idx="10">
                  <c:v>108</c:v>
                </c:pt>
                <c:pt idx="11">
                  <c:v>120</c:v>
                </c:pt>
                <c:pt idx="12">
                  <c:v>126</c:v>
                </c:pt>
                <c:pt idx="13">
                  <c:v>132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  <c:pt idx="17">
                  <c:v>162</c:v>
                </c:pt>
                <c:pt idx="18">
                  <c:v>174</c:v>
                </c:pt>
                <c:pt idx="19">
                  <c:v>180</c:v>
                </c:pt>
                <c:pt idx="20">
                  <c:v>186</c:v>
                </c:pt>
                <c:pt idx="21">
                  <c:v>198</c:v>
                </c:pt>
                <c:pt idx="22">
                  <c:v>224</c:v>
                </c:pt>
                <c:pt idx="23">
                  <c:v>234</c:v>
                </c:pt>
                <c:pt idx="24">
                  <c:v>254.99999999999989</c:v>
                </c:pt>
                <c:pt idx="25">
                  <c:v>263.99999999999989</c:v>
                </c:pt>
              </c:numCache>
            </c:numRef>
          </c:xVal>
          <c:yVal>
            <c:numRef>
              <c:f>'5V'!$D$89:$D$92</c:f>
              <c:numCache>
                <c:formatCode>General</c:formatCode>
                <c:ptCount val="4"/>
                <c:pt idx="0">
                  <c:v>0</c:v>
                </c:pt>
                <c:pt idx="1">
                  <c:v>-1252</c:v>
                </c:pt>
                <c:pt idx="2">
                  <c:v>-2985</c:v>
                </c:pt>
                <c:pt idx="3">
                  <c:v>-3726</c:v>
                </c:pt>
              </c:numCache>
            </c:numRef>
          </c:yVal>
          <c:smooth val="1"/>
        </c:ser>
        <c:ser>
          <c:idx val="5"/>
          <c:order val="5"/>
          <c:tx>
            <c:v>vel7</c:v>
          </c:tx>
          <c:xVal>
            <c:numRef>
              <c:f>'5V'!$B$114:$B$133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90</c:v>
                </c:pt>
                <c:pt idx="10">
                  <c:v>102</c:v>
                </c:pt>
                <c:pt idx="11">
                  <c:v>132</c:v>
                </c:pt>
                <c:pt idx="12">
                  <c:v>164</c:v>
                </c:pt>
                <c:pt idx="13">
                  <c:v>179</c:v>
                </c:pt>
                <c:pt idx="14">
                  <c:v>180</c:v>
                </c:pt>
                <c:pt idx="15">
                  <c:v>192</c:v>
                </c:pt>
                <c:pt idx="16">
                  <c:v>198</c:v>
                </c:pt>
                <c:pt idx="17">
                  <c:v>204</c:v>
                </c:pt>
                <c:pt idx="18">
                  <c:v>226</c:v>
                </c:pt>
                <c:pt idx="19">
                  <c:v>228</c:v>
                </c:pt>
              </c:numCache>
            </c:numRef>
          </c:xVal>
          <c:yVal>
            <c:numRef>
              <c:f>'5V'!$D$114:$D$118</c:f>
              <c:numCache>
                <c:formatCode>General</c:formatCode>
                <c:ptCount val="5"/>
                <c:pt idx="0">
                  <c:v>0</c:v>
                </c:pt>
                <c:pt idx="1">
                  <c:v>-285</c:v>
                </c:pt>
                <c:pt idx="2">
                  <c:v>-1819</c:v>
                </c:pt>
                <c:pt idx="3">
                  <c:v>-2693</c:v>
                </c:pt>
                <c:pt idx="4">
                  <c:v>-4120</c:v>
                </c:pt>
              </c:numCache>
            </c:numRef>
          </c:yVal>
          <c:smooth val="1"/>
        </c:ser>
        <c:ser>
          <c:idx val="6"/>
          <c:order val="6"/>
          <c:tx>
            <c:v>vel9</c:v>
          </c:tx>
          <c:xVal>
            <c:numRef>
              <c:f>'5V'!$B$137:$B$155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30</c:v>
                </c:pt>
                <c:pt idx="4">
                  <c:v>61</c:v>
                </c:pt>
                <c:pt idx="5">
                  <c:v>66</c:v>
                </c:pt>
                <c:pt idx="6">
                  <c:v>78</c:v>
                </c:pt>
                <c:pt idx="7">
                  <c:v>90</c:v>
                </c:pt>
                <c:pt idx="8">
                  <c:v>102</c:v>
                </c:pt>
                <c:pt idx="9">
                  <c:v>108</c:v>
                </c:pt>
                <c:pt idx="10">
                  <c:v>139</c:v>
                </c:pt>
                <c:pt idx="11">
                  <c:v>144</c:v>
                </c:pt>
                <c:pt idx="12">
                  <c:v>156</c:v>
                </c:pt>
                <c:pt idx="13">
                  <c:v>162</c:v>
                </c:pt>
                <c:pt idx="14">
                  <c:v>168</c:v>
                </c:pt>
                <c:pt idx="15">
                  <c:v>174</c:v>
                </c:pt>
                <c:pt idx="16">
                  <c:v>202</c:v>
                </c:pt>
                <c:pt idx="17">
                  <c:v>204</c:v>
                </c:pt>
                <c:pt idx="18">
                  <c:v>210</c:v>
                </c:pt>
              </c:numCache>
            </c:numRef>
          </c:xVal>
          <c:yVal>
            <c:numRef>
              <c:f>'5V'!$D$137:$D$140</c:f>
              <c:numCache>
                <c:formatCode>General</c:formatCode>
                <c:ptCount val="4"/>
                <c:pt idx="0">
                  <c:v>0</c:v>
                </c:pt>
                <c:pt idx="1">
                  <c:v>-66</c:v>
                </c:pt>
                <c:pt idx="2">
                  <c:v>-2058</c:v>
                </c:pt>
                <c:pt idx="3">
                  <c:v>-2931</c:v>
                </c:pt>
              </c:numCache>
            </c:numRef>
          </c:yVal>
          <c:smooth val="1"/>
        </c:ser>
        <c:ser>
          <c:idx val="7"/>
          <c:order val="7"/>
          <c:tx>
            <c:v>vel11</c:v>
          </c:tx>
          <c:xVal>
            <c:numRef>
              <c:f>'5V'!$B$159:$B$176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44</c:v>
                </c:pt>
                <c:pt idx="3">
                  <c:v>48</c:v>
                </c:pt>
                <c:pt idx="4">
                  <c:v>66</c:v>
                </c:pt>
                <c:pt idx="5">
                  <c:v>107</c:v>
                </c:pt>
                <c:pt idx="6">
                  <c:v>137.99999999999989</c:v>
                </c:pt>
                <c:pt idx="7">
                  <c:v>168.99999999999989</c:v>
                </c:pt>
                <c:pt idx="8">
                  <c:v>199.99999999999989</c:v>
                </c:pt>
                <c:pt idx="9">
                  <c:v>203.99999999999989</c:v>
                </c:pt>
                <c:pt idx="10">
                  <c:v>215.99999999999989</c:v>
                </c:pt>
                <c:pt idx="11">
                  <c:v>221.99999999999989</c:v>
                </c:pt>
                <c:pt idx="12">
                  <c:v>227.99999999999989</c:v>
                </c:pt>
                <c:pt idx="13">
                  <c:v>233.99999999999989</c:v>
                </c:pt>
                <c:pt idx="14">
                  <c:v>239.99999999999989</c:v>
                </c:pt>
                <c:pt idx="15">
                  <c:v>245.99999999999989</c:v>
                </c:pt>
                <c:pt idx="16">
                  <c:v>251.99999999999989</c:v>
                </c:pt>
                <c:pt idx="17">
                  <c:v>263.99999999999989</c:v>
                </c:pt>
              </c:numCache>
            </c:numRef>
          </c:xVal>
          <c:yVal>
            <c:numRef>
              <c:f>'5V'!$D$159:$D$162</c:f>
              <c:numCache>
                <c:formatCode>General</c:formatCode>
                <c:ptCount val="4"/>
                <c:pt idx="0">
                  <c:v>1</c:v>
                </c:pt>
                <c:pt idx="1">
                  <c:v>-92</c:v>
                </c:pt>
                <c:pt idx="2">
                  <c:v>-4144</c:v>
                </c:pt>
                <c:pt idx="3">
                  <c:v>-4382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08736"/>
        <c:axId val="179510272"/>
      </c:scatterChart>
      <c:valAx>
        <c:axId val="17950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510272"/>
        <c:crosses val="autoZero"/>
        <c:crossBetween val="midCat"/>
      </c:valAx>
      <c:valAx>
        <c:axId val="179510272"/>
        <c:scaling>
          <c:orientation val="minMax"/>
          <c:max val="100"/>
          <c:min val="-4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0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61457396762271E-2"/>
          <c:y val="0.18580875615400147"/>
          <c:w val="0.70639227764212376"/>
          <c:h val="0.770394322011523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'5V'!$B$3:$B$20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48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90</c:v>
                </c:pt>
                <c:pt idx="11">
                  <c:v>96</c:v>
                </c:pt>
                <c:pt idx="12">
                  <c:v>102</c:v>
                </c:pt>
                <c:pt idx="13">
                  <c:v>120</c:v>
                </c:pt>
                <c:pt idx="14">
                  <c:v>126</c:v>
                </c:pt>
                <c:pt idx="15">
                  <c:v>157</c:v>
                </c:pt>
                <c:pt idx="16">
                  <c:v>162</c:v>
                </c:pt>
                <c:pt idx="17">
                  <c:v>168</c:v>
                </c:pt>
              </c:numCache>
            </c:numRef>
          </c:xVal>
          <c:yVal>
            <c:numRef>
              <c:f>'5V'!$E$5:$E$9</c:f>
              <c:numCache>
                <c:formatCode>General</c:formatCode>
                <c:ptCount val="5"/>
                <c:pt idx="0">
                  <c:v>-15</c:v>
                </c:pt>
                <c:pt idx="1">
                  <c:v>-1360</c:v>
                </c:pt>
                <c:pt idx="2">
                  <c:v>-670</c:v>
                </c:pt>
                <c:pt idx="3">
                  <c:v>-350</c:v>
                </c:pt>
                <c:pt idx="4">
                  <c:v>-357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'5V'!$B$24:$B$42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143</c:v>
                </c:pt>
                <c:pt idx="14">
                  <c:v>144</c:v>
                </c:pt>
                <c:pt idx="15">
                  <c:v>150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</c:numCache>
            </c:numRef>
          </c:xVal>
          <c:yVal>
            <c:numRef>
              <c:f>'5V'!$E$27:$E$28</c:f>
              <c:numCache>
                <c:formatCode>General</c:formatCode>
                <c:ptCount val="2"/>
                <c:pt idx="0">
                  <c:v>0</c:v>
                </c:pt>
                <c:pt idx="1">
                  <c:v>-1971</c:v>
                </c:pt>
              </c:numCache>
            </c:numRef>
          </c:yVal>
          <c:smooth val="1"/>
        </c:ser>
        <c:ser>
          <c:idx val="2"/>
          <c:order val="2"/>
          <c:tx>
            <c:v>torq3</c:v>
          </c:tx>
          <c:xVal>
            <c:numRef>
              <c:f>'5V'!$B$45:$B$61</c:f>
              <c:numCache>
                <c:formatCode>General</c:formatCode>
                <c:ptCount val="17"/>
                <c:pt idx="1">
                  <c:v>0</c:v>
                </c:pt>
                <c:pt idx="2">
                  <c:v>6</c:v>
                </c:pt>
                <c:pt idx="3">
                  <c:v>12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54</c:v>
                </c:pt>
                <c:pt idx="8">
                  <c:v>66</c:v>
                </c:pt>
                <c:pt idx="9">
                  <c:v>72</c:v>
                </c:pt>
                <c:pt idx="10">
                  <c:v>84</c:v>
                </c:pt>
                <c:pt idx="11">
                  <c:v>90</c:v>
                </c:pt>
                <c:pt idx="12">
                  <c:v>96</c:v>
                </c:pt>
                <c:pt idx="13">
                  <c:v>102</c:v>
                </c:pt>
                <c:pt idx="14">
                  <c:v>134</c:v>
                </c:pt>
                <c:pt idx="15">
                  <c:v>138</c:v>
                </c:pt>
                <c:pt idx="16">
                  <c:v>165</c:v>
                </c:pt>
              </c:numCache>
            </c:numRef>
          </c:xVal>
          <c:yVal>
            <c:numRef>
              <c:f>'5V'!$E$46:$E$49</c:f>
              <c:numCache>
                <c:formatCode>General</c:formatCode>
                <c:ptCount val="4"/>
                <c:pt idx="0">
                  <c:v>7</c:v>
                </c:pt>
                <c:pt idx="1">
                  <c:v>29</c:v>
                </c:pt>
                <c:pt idx="2">
                  <c:v>-1491</c:v>
                </c:pt>
                <c:pt idx="3">
                  <c:v>-2117</c:v>
                </c:pt>
              </c:numCache>
            </c:numRef>
          </c:yVal>
          <c:smooth val="1"/>
        </c:ser>
        <c:ser>
          <c:idx val="3"/>
          <c:order val="3"/>
          <c:tx>
            <c:v>torq4</c:v>
          </c:tx>
          <c:xVal>
            <c:numRef>
              <c:f>'5V'!$B$65:$B$80</c:f>
              <c:numCache>
                <c:formatCode>General</c:formatCode>
                <c:ptCount val="16"/>
                <c:pt idx="0">
                  <c:v>0</c:v>
                </c:pt>
                <c:pt idx="1">
                  <c:v>12</c:v>
                </c:pt>
                <c:pt idx="2">
                  <c:v>35.999999999999886</c:v>
                </c:pt>
                <c:pt idx="3">
                  <c:v>41.999999999999886</c:v>
                </c:pt>
                <c:pt idx="4">
                  <c:v>53.999999999999886</c:v>
                </c:pt>
                <c:pt idx="5">
                  <c:v>65.999999999999886</c:v>
                </c:pt>
                <c:pt idx="6">
                  <c:v>98.999999999999886</c:v>
                </c:pt>
                <c:pt idx="7">
                  <c:v>101.99999999999989</c:v>
                </c:pt>
                <c:pt idx="8">
                  <c:v>107.99999999999989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149.99999999999989</c:v>
                </c:pt>
                <c:pt idx="14">
                  <c:v>155.99999999999989</c:v>
                </c:pt>
                <c:pt idx="15">
                  <c:v>161.99999999999989</c:v>
                </c:pt>
              </c:numCache>
            </c:numRef>
          </c:xVal>
          <c:yVal>
            <c:numRef>
              <c:f>'5V'!$E$65:$E$67</c:f>
              <c:numCache>
                <c:formatCode>General</c:formatCode>
                <c:ptCount val="3"/>
                <c:pt idx="0">
                  <c:v>0</c:v>
                </c:pt>
                <c:pt idx="1">
                  <c:v>-1382</c:v>
                </c:pt>
                <c:pt idx="2">
                  <c:v>-1615</c:v>
                </c:pt>
              </c:numCache>
            </c:numRef>
          </c:yVal>
          <c:smooth val="1"/>
        </c:ser>
        <c:ser>
          <c:idx val="4"/>
          <c:order val="4"/>
          <c:tx>
            <c:v>torq5</c:v>
          </c:tx>
          <c:xVal>
            <c:numRef>
              <c:f>'5V'!$B$84:$B$109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66</c:v>
                </c:pt>
                <c:pt idx="9">
                  <c:v>99</c:v>
                </c:pt>
                <c:pt idx="10">
                  <c:v>108</c:v>
                </c:pt>
                <c:pt idx="11">
                  <c:v>120</c:v>
                </c:pt>
                <c:pt idx="12">
                  <c:v>126</c:v>
                </c:pt>
                <c:pt idx="13">
                  <c:v>132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  <c:pt idx="17">
                  <c:v>162</c:v>
                </c:pt>
                <c:pt idx="18">
                  <c:v>174</c:v>
                </c:pt>
                <c:pt idx="19">
                  <c:v>180</c:v>
                </c:pt>
                <c:pt idx="20">
                  <c:v>186</c:v>
                </c:pt>
                <c:pt idx="21">
                  <c:v>198</c:v>
                </c:pt>
                <c:pt idx="22">
                  <c:v>224</c:v>
                </c:pt>
                <c:pt idx="23">
                  <c:v>234</c:v>
                </c:pt>
                <c:pt idx="24">
                  <c:v>254.99999999999989</c:v>
                </c:pt>
                <c:pt idx="25">
                  <c:v>263.99999999999989</c:v>
                </c:pt>
              </c:numCache>
            </c:numRef>
          </c:xVal>
          <c:yVal>
            <c:numRef>
              <c:f>'5V'!$E$89:$E$91</c:f>
              <c:numCache>
                <c:formatCode>General</c:formatCode>
                <c:ptCount val="3"/>
                <c:pt idx="0">
                  <c:v>-30</c:v>
                </c:pt>
                <c:pt idx="1">
                  <c:v>-1971</c:v>
                </c:pt>
                <c:pt idx="2">
                  <c:v>-1942</c:v>
                </c:pt>
              </c:numCache>
            </c:numRef>
          </c:yVal>
          <c:smooth val="1"/>
        </c:ser>
        <c:ser>
          <c:idx val="5"/>
          <c:order val="5"/>
          <c:tx>
            <c:v>torq7</c:v>
          </c:tx>
          <c:xVal>
            <c:numRef>
              <c:f>'5V'!$B$114:$B$133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90</c:v>
                </c:pt>
                <c:pt idx="10">
                  <c:v>102</c:v>
                </c:pt>
                <c:pt idx="11">
                  <c:v>132</c:v>
                </c:pt>
                <c:pt idx="12">
                  <c:v>164</c:v>
                </c:pt>
                <c:pt idx="13">
                  <c:v>179</c:v>
                </c:pt>
                <c:pt idx="14">
                  <c:v>180</c:v>
                </c:pt>
                <c:pt idx="15">
                  <c:v>192</c:v>
                </c:pt>
                <c:pt idx="16">
                  <c:v>198</c:v>
                </c:pt>
                <c:pt idx="17">
                  <c:v>204</c:v>
                </c:pt>
                <c:pt idx="18">
                  <c:v>226</c:v>
                </c:pt>
                <c:pt idx="19">
                  <c:v>228</c:v>
                </c:pt>
              </c:numCache>
            </c:numRef>
          </c:xVal>
          <c:yVal>
            <c:numRef>
              <c:f>'5V'!$E$114:$E$117</c:f>
              <c:numCache>
                <c:formatCode>General</c:formatCode>
                <c:ptCount val="4"/>
                <c:pt idx="0">
                  <c:v>21</c:v>
                </c:pt>
                <c:pt idx="1">
                  <c:v>-1535</c:v>
                </c:pt>
                <c:pt idx="2">
                  <c:v>-2015</c:v>
                </c:pt>
                <c:pt idx="3">
                  <c:v>-2160</c:v>
                </c:pt>
              </c:numCache>
            </c:numRef>
          </c:yVal>
          <c:smooth val="1"/>
        </c:ser>
        <c:ser>
          <c:idx val="6"/>
          <c:order val="6"/>
          <c:tx>
            <c:v>torq9</c:v>
          </c:tx>
          <c:xVal>
            <c:numRef>
              <c:f>'5V'!$B$137:$B$155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30</c:v>
                </c:pt>
                <c:pt idx="4">
                  <c:v>61</c:v>
                </c:pt>
                <c:pt idx="5">
                  <c:v>66</c:v>
                </c:pt>
                <c:pt idx="6">
                  <c:v>78</c:v>
                </c:pt>
                <c:pt idx="7">
                  <c:v>90</c:v>
                </c:pt>
                <c:pt idx="8">
                  <c:v>102</c:v>
                </c:pt>
                <c:pt idx="9">
                  <c:v>108</c:v>
                </c:pt>
                <c:pt idx="10">
                  <c:v>139</c:v>
                </c:pt>
                <c:pt idx="11">
                  <c:v>144</c:v>
                </c:pt>
                <c:pt idx="12">
                  <c:v>156</c:v>
                </c:pt>
                <c:pt idx="13">
                  <c:v>162</c:v>
                </c:pt>
                <c:pt idx="14">
                  <c:v>168</c:v>
                </c:pt>
                <c:pt idx="15">
                  <c:v>174</c:v>
                </c:pt>
                <c:pt idx="16">
                  <c:v>202</c:v>
                </c:pt>
                <c:pt idx="17">
                  <c:v>204</c:v>
                </c:pt>
                <c:pt idx="18">
                  <c:v>210</c:v>
                </c:pt>
              </c:numCache>
            </c:numRef>
          </c:xVal>
          <c:yVal>
            <c:numRef>
              <c:f>'5V'!$E$137:$E$139</c:f>
              <c:numCache>
                <c:formatCode>General</c:formatCode>
                <c:ptCount val="3"/>
                <c:pt idx="0">
                  <c:v>-30</c:v>
                </c:pt>
                <c:pt idx="1">
                  <c:v>-960</c:v>
                </c:pt>
                <c:pt idx="2">
                  <c:v>-2022</c:v>
                </c:pt>
              </c:numCache>
            </c:numRef>
          </c:yVal>
          <c:smooth val="1"/>
        </c:ser>
        <c:ser>
          <c:idx val="7"/>
          <c:order val="7"/>
          <c:tx>
            <c:v>torq11</c:v>
          </c:tx>
          <c:xVal>
            <c:numRef>
              <c:f>'5V'!$B$159:$B$176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44</c:v>
                </c:pt>
                <c:pt idx="3">
                  <c:v>48</c:v>
                </c:pt>
                <c:pt idx="4">
                  <c:v>66</c:v>
                </c:pt>
                <c:pt idx="5">
                  <c:v>107</c:v>
                </c:pt>
                <c:pt idx="6">
                  <c:v>137.99999999999989</c:v>
                </c:pt>
                <c:pt idx="7">
                  <c:v>168.99999999999989</c:v>
                </c:pt>
                <c:pt idx="8">
                  <c:v>199.99999999999989</c:v>
                </c:pt>
                <c:pt idx="9">
                  <c:v>203.99999999999989</c:v>
                </c:pt>
                <c:pt idx="10">
                  <c:v>215.99999999999989</c:v>
                </c:pt>
                <c:pt idx="11">
                  <c:v>221.99999999999989</c:v>
                </c:pt>
                <c:pt idx="12">
                  <c:v>227.99999999999989</c:v>
                </c:pt>
                <c:pt idx="13">
                  <c:v>233.99999999999989</c:v>
                </c:pt>
                <c:pt idx="14">
                  <c:v>239.99999999999989</c:v>
                </c:pt>
                <c:pt idx="15">
                  <c:v>245.99999999999989</c:v>
                </c:pt>
                <c:pt idx="16">
                  <c:v>251.99999999999989</c:v>
                </c:pt>
                <c:pt idx="17">
                  <c:v>263.99999999999989</c:v>
                </c:pt>
              </c:numCache>
            </c:numRef>
          </c:xVal>
          <c:yVal>
            <c:numRef>
              <c:f>'5V'!$E$159:$E$162</c:f>
              <c:numCache>
                <c:formatCode>General</c:formatCode>
                <c:ptCount val="4"/>
                <c:pt idx="0">
                  <c:v>-30</c:v>
                </c:pt>
                <c:pt idx="1">
                  <c:v>-1615</c:v>
                </c:pt>
                <c:pt idx="2">
                  <c:v>-1259</c:v>
                </c:pt>
                <c:pt idx="3">
                  <c:v>-2008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85792"/>
        <c:axId val="179587328"/>
      </c:scatterChart>
      <c:valAx>
        <c:axId val="1795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587328"/>
        <c:crosses val="autoZero"/>
        <c:crossBetween val="midCat"/>
      </c:valAx>
      <c:valAx>
        <c:axId val="179587328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85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</a:t>
            </a:r>
            <a:r>
              <a:rPr lang="en-US" baseline="0"/>
              <a:t> fction </a:t>
            </a:r>
            <a:r>
              <a:rPr lang="en-US"/>
              <a:t>AnIn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'5V'!$F$2</c:f>
              <c:strCache>
                <c:ptCount val="1"/>
                <c:pt idx="0">
                  <c:v>AnIn</c:v>
                </c:pt>
              </c:strCache>
            </c:strRef>
          </c:tx>
          <c:xVal>
            <c:numRef>
              <c:f>'5V'!$F$3:$F$20</c:f>
              <c:numCache>
                <c:formatCode>General</c:formatCode>
                <c:ptCount val="18"/>
                <c:pt idx="0">
                  <c:v>28</c:v>
                </c:pt>
                <c:pt idx="1">
                  <c:v>27</c:v>
                </c:pt>
                <c:pt idx="2">
                  <c:v>2735</c:v>
                </c:pt>
                <c:pt idx="3">
                  <c:v>6151</c:v>
                </c:pt>
                <c:pt idx="4">
                  <c:v>2058</c:v>
                </c:pt>
                <c:pt idx="5">
                  <c:v>325</c:v>
                </c:pt>
                <c:pt idx="6">
                  <c:v>110</c:v>
                </c:pt>
                <c:pt idx="7">
                  <c:v>69</c:v>
                </c:pt>
                <c:pt idx="8">
                  <c:v>40</c:v>
                </c:pt>
                <c:pt idx="9">
                  <c:v>30</c:v>
                </c:pt>
                <c:pt idx="10">
                  <c:v>25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26</c:v>
                </c:pt>
              </c:numCache>
            </c:numRef>
          </c:xVal>
          <c:yVal>
            <c:numRef>
              <c:f>'5V'!$C$6:$C$20</c:f>
              <c:numCache>
                <c:formatCode>General</c:formatCode>
                <c:ptCount val="15"/>
                <c:pt idx="0">
                  <c:v>87253</c:v>
                </c:pt>
                <c:pt idx="1">
                  <c:v>79839</c:v>
                </c:pt>
                <c:pt idx="2">
                  <c:v>57041</c:v>
                </c:pt>
                <c:pt idx="3">
                  <c:v>40262</c:v>
                </c:pt>
                <c:pt idx="4">
                  <c:v>31565</c:v>
                </c:pt>
                <c:pt idx="5">
                  <c:v>22715</c:v>
                </c:pt>
                <c:pt idx="6">
                  <c:v>4359</c:v>
                </c:pt>
                <c:pt idx="7">
                  <c:v>-4500</c:v>
                </c:pt>
                <c:pt idx="8">
                  <c:v>-8226</c:v>
                </c:pt>
                <c:pt idx="9">
                  <c:v>-4957</c:v>
                </c:pt>
                <c:pt idx="10">
                  <c:v>8833</c:v>
                </c:pt>
                <c:pt idx="11">
                  <c:v>13838</c:v>
                </c:pt>
                <c:pt idx="12">
                  <c:v>44226</c:v>
                </c:pt>
                <c:pt idx="13">
                  <c:v>48924</c:v>
                </c:pt>
                <c:pt idx="14">
                  <c:v>55735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16736"/>
        <c:axId val="180518272"/>
      </c:scatterChart>
      <c:valAx>
        <c:axId val="18051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518272"/>
        <c:crosses val="autoZero"/>
        <c:crossBetween val="midCat"/>
      </c:valAx>
      <c:valAx>
        <c:axId val="18051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16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</a:t>
            </a:r>
            <a:r>
              <a:rPr lang="en-US" baseline="0"/>
              <a:t> fction </a:t>
            </a:r>
            <a:r>
              <a:rPr lang="en-US"/>
              <a:t>AnIn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8347112860892382E-2"/>
          <c:y val="0.17698231385700461"/>
          <c:w val="0.70491644794400699"/>
          <c:h val="0.77631940640373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'5V'!$F$2</c:f>
              <c:strCache>
                <c:ptCount val="1"/>
                <c:pt idx="0">
                  <c:v>AnIn</c:v>
                </c:pt>
              </c:strCache>
            </c:strRef>
          </c:tx>
          <c:xVal>
            <c:numRef>
              <c:f>'5V'!$F$3:$F$20</c:f>
              <c:numCache>
                <c:formatCode>General</c:formatCode>
                <c:ptCount val="18"/>
                <c:pt idx="0">
                  <c:v>28</c:v>
                </c:pt>
                <c:pt idx="1">
                  <c:v>27</c:v>
                </c:pt>
                <c:pt idx="2">
                  <c:v>2735</c:v>
                </c:pt>
                <c:pt idx="3">
                  <c:v>6151</c:v>
                </c:pt>
                <c:pt idx="4">
                  <c:v>2058</c:v>
                </c:pt>
                <c:pt idx="5">
                  <c:v>325</c:v>
                </c:pt>
                <c:pt idx="6">
                  <c:v>110</c:v>
                </c:pt>
                <c:pt idx="7">
                  <c:v>69</c:v>
                </c:pt>
                <c:pt idx="8">
                  <c:v>40</c:v>
                </c:pt>
                <c:pt idx="9">
                  <c:v>30</c:v>
                </c:pt>
                <c:pt idx="10">
                  <c:v>25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26</c:v>
                </c:pt>
              </c:numCache>
            </c:numRef>
          </c:xVal>
          <c:yVal>
            <c:numRef>
              <c:f>'5V'!$D$5:$D$20</c:f>
              <c:numCache>
                <c:formatCode>General</c:formatCode>
                <c:ptCount val="16"/>
                <c:pt idx="0">
                  <c:v>0</c:v>
                </c:pt>
                <c:pt idx="1">
                  <c:v>-77</c:v>
                </c:pt>
                <c:pt idx="2">
                  <c:v>-929</c:v>
                </c:pt>
                <c:pt idx="3">
                  <c:v>-1351</c:v>
                </c:pt>
                <c:pt idx="4">
                  <c:v>-1475</c:v>
                </c:pt>
                <c:pt idx="5">
                  <c:v>-1470</c:v>
                </c:pt>
                <c:pt idx="6">
                  <c:v>-1487</c:v>
                </c:pt>
                <c:pt idx="7">
                  <c:v>-1557</c:v>
                </c:pt>
                <c:pt idx="8">
                  <c:v>-1424</c:v>
                </c:pt>
                <c:pt idx="9">
                  <c:v>-363</c:v>
                </c:pt>
                <c:pt idx="10">
                  <c:v>583</c:v>
                </c:pt>
                <c:pt idx="11">
                  <c:v>838</c:v>
                </c:pt>
                <c:pt idx="12">
                  <c:v>835</c:v>
                </c:pt>
                <c:pt idx="13">
                  <c:v>1063</c:v>
                </c:pt>
                <c:pt idx="14">
                  <c:v>1059</c:v>
                </c:pt>
                <c:pt idx="15">
                  <c:v>1112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30560"/>
        <c:axId val="180536448"/>
      </c:scatterChart>
      <c:valAx>
        <c:axId val="18053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536448"/>
        <c:crosses val="autoZero"/>
        <c:crossBetween val="midCat"/>
      </c:valAx>
      <c:valAx>
        <c:axId val="18053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30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Torque</a:t>
            </a:r>
            <a:r>
              <a:rPr lang="en-US" baseline="0"/>
              <a:t> fction </a:t>
            </a:r>
            <a:r>
              <a:rPr lang="en-US"/>
              <a:t>AnIn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'5V'!$F$2</c:f>
              <c:strCache>
                <c:ptCount val="1"/>
                <c:pt idx="0">
                  <c:v>AnIn</c:v>
                </c:pt>
              </c:strCache>
            </c:strRef>
          </c:tx>
          <c:xVal>
            <c:numRef>
              <c:f>'5V'!$F$3:$F$20</c:f>
              <c:numCache>
                <c:formatCode>General</c:formatCode>
                <c:ptCount val="18"/>
                <c:pt idx="0">
                  <c:v>28</c:v>
                </c:pt>
                <c:pt idx="1">
                  <c:v>27</c:v>
                </c:pt>
                <c:pt idx="2">
                  <c:v>2735</c:v>
                </c:pt>
                <c:pt idx="3">
                  <c:v>6151</c:v>
                </c:pt>
                <c:pt idx="4">
                  <c:v>2058</c:v>
                </c:pt>
                <c:pt idx="5">
                  <c:v>325</c:v>
                </c:pt>
                <c:pt idx="6">
                  <c:v>110</c:v>
                </c:pt>
                <c:pt idx="7">
                  <c:v>69</c:v>
                </c:pt>
                <c:pt idx="8">
                  <c:v>40</c:v>
                </c:pt>
                <c:pt idx="9">
                  <c:v>30</c:v>
                </c:pt>
                <c:pt idx="10">
                  <c:v>25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26</c:v>
                </c:pt>
              </c:numCache>
            </c:numRef>
          </c:xVal>
          <c:yVal>
            <c:numRef>
              <c:f>'5V'!$E$3:$E$20</c:f>
              <c:numCache>
                <c:formatCode>General</c:formatCode>
                <c:ptCount val="18"/>
                <c:pt idx="0">
                  <c:v>0</c:v>
                </c:pt>
                <c:pt idx="1">
                  <c:v>-44</c:v>
                </c:pt>
                <c:pt idx="2">
                  <c:v>-15</c:v>
                </c:pt>
                <c:pt idx="3">
                  <c:v>-1360</c:v>
                </c:pt>
                <c:pt idx="4">
                  <c:v>-670</c:v>
                </c:pt>
                <c:pt idx="5">
                  <c:v>-350</c:v>
                </c:pt>
                <c:pt idx="6">
                  <c:v>-357</c:v>
                </c:pt>
                <c:pt idx="7">
                  <c:v>-190</c:v>
                </c:pt>
                <c:pt idx="8">
                  <c:v>-190</c:v>
                </c:pt>
                <c:pt idx="9">
                  <c:v>-270</c:v>
                </c:pt>
                <c:pt idx="10">
                  <c:v>-430</c:v>
                </c:pt>
                <c:pt idx="11">
                  <c:v>-371</c:v>
                </c:pt>
                <c:pt idx="12">
                  <c:v>-15</c:v>
                </c:pt>
                <c:pt idx="13">
                  <c:v>36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97600"/>
        <c:axId val="181099136"/>
      </c:scatterChart>
      <c:valAx>
        <c:axId val="1810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099136"/>
        <c:crosses val="autoZero"/>
        <c:crossBetween val="midCat"/>
      </c:valAx>
      <c:valAx>
        <c:axId val="18109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97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98972123020137E-2"/>
          <c:y val="0.13165087697371161"/>
          <c:w val="0.74115150906683114"/>
          <c:h val="0.82135433070866137"/>
        </c:manualLayout>
      </c:layout>
      <c:scatterChart>
        <c:scatterStyle val="smoothMarker"/>
        <c:varyColors val="0"/>
        <c:ser>
          <c:idx val="0"/>
          <c:order val="0"/>
          <c:tx>
            <c:v>d1</c:v>
          </c:tx>
          <c:xVal>
            <c:numRef>
              <c:f>'5V'!$B$3:$B$20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48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90</c:v>
                </c:pt>
                <c:pt idx="11">
                  <c:v>96</c:v>
                </c:pt>
                <c:pt idx="12">
                  <c:v>102</c:v>
                </c:pt>
                <c:pt idx="13">
                  <c:v>120</c:v>
                </c:pt>
                <c:pt idx="14">
                  <c:v>126</c:v>
                </c:pt>
                <c:pt idx="15">
                  <c:v>157</c:v>
                </c:pt>
                <c:pt idx="16">
                  <c:v>162</c:v>
                </c:pt>
                <c:pt idx="17">
                  <c:v>168</c:v>
                </c:pt>
              </c:numCache>
            </c:numRef>
          </c:xVal>
          <c:yVal>
            <c:numRef>
              <c:f>'5V'!$O$4:$O$12</c:f>
              <c:numCache>
                <c:formatCode>General</c:formatCode>
                <c:ptCount val="9"/>
                <c:pt idx="0">
                  <c:v>0</c:v>
                </c:pt>
                <c:pt idx="1">
                  <c:v>-14.25</c:v>
                </c:pt>
                <c:pt idx="2">
                  <c:v>-421.38888888888891</c:v>
                </c:pt>
                <c:pt idx="3">
                  <c:v>-1007.0666666666667</c:v>
                </c:pt>
                <c:pt idx="4">
                  <c:v>-1319.2333333333333</c:v>
                </c:pt>
                <c:pt idx="5">
                  <c:v>-1415.3333333333333</c:v>
                </c:pt>
                <c:pt idx="6">
                  <c:v>-1462.25</c:v>
                </c:pt>
                <c:pt idx="7">
                  <c:v>-1511.4444444444443</c:v>
                </c:pt>
                <c:pt idx="8">
                  <c:v>-1511.9444444444443</c:v>
                </c:pt>
              </c:numCache>
            </c:numRef>
          </c:yVal>
          <c:smooth val="1"/>
        </c:ser>
        <c:ser>
          <c:idx val="1"/>
          <c:order val="1"/>
          <c:tx>
            <c:v>d2</c:v>
          </c:tx>
          <c:xVal>
            <c:numRef>
              <c:f>'5V'!$B$24:$B$42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143</c:v>
                </c:pt>
                <c:pt idx="14">
                  <c:v>144</c:v>
                </c:pt>
                <c:pt idx="15">
                  <c:v>150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</c:numCache>
            </c:numRef>
          </c:xVal>
          <c:yVal>
            <c:numRef>
              <c:f>'5V'!$O$25:$O$30</c:f>
              <c:numCache>
                <c:formatCode>General</c:formatCode>
                <c:ptCount val="6"/>
                <c:pt idx="0">
                  <c:v>0.75</c:v>
                </c:pt>
                <c:pt idx="1">
                  <c:v>0.41666666666666669</c:v>
                </c:pt>
                <c:pt idx="2">
                  <c:v>-230.22222222222223</c:v>
                </c:pt>
                <c:pt idx="3">
                  <c:v>-1016.4166666666666</c:v>
                </c:pt>
                <c:pt idx="4">
                  <c:v>-1863.5</c:v>
                </c:pt>
                <c:pt idx="5">
                  <c:v>-1978.25</c:v>
                </c:pt>
              </c:numCache>
            </c:numRef>
          </c:yVal>
          <c:smooth val="1"/>
        </c:ser>
        <c:ser>
          <c:idx val="2"/>
          <c:order val="2"/>
          <c:tx>
            <c:v>d3</c:v>
          </c:tx>
          <c:xVal>
            <c:numRef>
              <c:f>'5V'!$B$46:$B$61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90</c:v>
                </c:pt>
                <c:pt idx="11">
                  <c:v>96</c:v>
                </c:pt>
                <c:pt idx="12">
                  <c:v>102</c:v>
                </c:pt>
                <c:pt idx="13">
                  <c:v>134</c:v>
                </c:pt>
                <c:pt idx="14">
                  <c:v>138</c:v>
                </c:pt>
                <c:pt idx="15">
                  <c:v>165</c:v>
                </c:pt>
              </c:numCache>
            </c:numRef>
          </c:xVal>
          <c:yVal>
            <c:numRef>
              <c:f>'5V'!$O$47:$O$50</c:f>
              <c:numCache>
                <c:formatCode>General</c:formatCode>
                <c:ptCount val="4"/>
                <c:pt idx="0">
                  <c:v>-15</c:v>
                </c:pt>
                <c:pt idx="1">
                  <c:v>-967.70833333333337</c:v>
                </c:pt>
                <c:pt idx="2">
                  <c:v>-1695.2083333333333</c:v>
                </c:pt>
                <c:pt idx="3">
                  <c:v>-3325.5833333333335</c:v>
                </c:pt>
              </c:numCache>
            </c:numRef>
          </c:yVal>
          <c:smooth val="1"/>
        </c:ser>
        <c:ser>
          <c:idx val="3"/>
          <c:order val="3"/>
          <c:tx>
            <c:v>d4</c:v>
          </c:tx>
          <c:xVal>
            <c:numRef>
              <c:f>'5V'!$B$65:$B$80</c:f>
              <c:numCache>
                <c:formatCode>General</c:formatCode>
                <c:ptCount val="16"/>
                <c:pt idx="0">
                  <c:v>0</c:v>
                </c:pt>
                <c:pt idx="1">
                  <c:v>12</c:v>
                </c:pt>
                <c:pt idx="2">
                  <c:v>35.999999999999886</c:v>
                </c:pt>
                <c:pt idx="3">
                  <c:v>41.999999999999886</c:v>
                </c:pt>
                <c:pt idx="4">
                  <c:v>53.999999999999886</c:v>
                </c:pt>
                <c:pt idx="5">
                  <c:v>65.999999999999886</c:v>
                </c:pt>
                <c:pt idx="6">
                  <c:v>98.999999999999886</c:v>
                </c:pt>
                <c:pt idx="7">
                  <c:v>101.99999999999989</c:v>
                </c:pt>
                <c:pt idx="8">
                  <c:v>107.99999999999989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149.99999999999989</c:v>
                </c:pt>
                <c:pt idx="14">
                  <c:v>155.99999999999989</c:v>
                </c:pt>
                <c:pt idx="15">
                  <c:v>161.99999999999989</c:v>
                </c:pt>
              </c:numCache>
            </c:numRef>
          </c:xVal>
          <c:yVal>
            <c:numRef>
              <c:f>'5V'!$O$65:$O$68</c:f>
              <c:numCache>
                <c:formatCode>General</c:formatCode>
                <c:ptCount val="4"/>
                <c:pt idx="0">
                  <c:v>-61.5</c:v>
                </c:pt>
                <c:pt idx="1">
                  <c:v>-1373.0277777777821</c:v>
                </c:pt>
                <c:pt idx="2">
                  <c:v>-2357.3666666666754</c:v>
                </c:pt>
                <c:pt idx="3">
                  <c:v>-2656.7222222222222</c:v>
                </c:pt>
              </c:numCache>
            </c:numRef>
          </c:yVal>
          <c:smooth val="1"/>
        </c:ser>
        <c:ser>
          <c:idx val="4"/>
          <c:order val="4"/>
          <c:tx>
            <c:v>d5</c:v>
          </c:tx>
          <c:xVal>
            <c:numRef>
              <c:f>'5V'!$B$84:$B$109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66</c:v>
                </c:pt>
                <c:pt idx="9">
                  <c:v>99</c:v>
                </c:pt>
                <c:pt idx="10">
                  <c:v>108</c:v>
                </c:pt>
                <c:pt idx="11">
                  <c:v>120</c:v>
                </c:pt>
                <c:pt idx="12">
                  <c:v>126</c:v>
                </c:pt>
                <c:pt idx="13">
                  <c:v>132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  <c:pt idx="17">
                  <c:v>162</c:v>
                </c:pt>
                <c:pt idx="18">
                  <c:v>174</c:v>
                </c:pt>
                <c:pt idx="19">
                  <c:v>180</c:v>
                </c:pt>
                <c:pt idx="20">
                  <c:v>186</c:v>
                </c:pt>
                <c:pt idx="21">
                  <c:v>198</c:v>
                </c:pt>
                <c:pt idx="22">
                  <c:v>224</c:v>
                </c:pt>
                <c:pt idx="23">
                  <c:v>234</c:v>
                </c:pt>
                <c:pt idx="24">
                  <c:v>254.99999999999989</c:v>
                </c:pt>
                <c:pt idx="25">
                  <c:v>263.99999999999989</c:v>
                </c:pt>
              </c:numCache>
            </c:numRef>
          </c:xVal>
          <c:yVal>
            <c:numRef>
              <c:f>'5V'!$O$88:$O$91</c:f>
              <c:numCache>
                <c:formatCode>General</c:formatCode>
                <c:ptCount val="4"/>
                <c:pt idx="0">
                  <c:v>0</c:v>
                </c:pt>
                <c:pt idx="1">
                  <c:v>-454.11111111111109</c:v>
                </c:pt>
                <c:pt idx="2">
                  <c:v>-1521.625</c:v>
                </c:pt>
                <c:pt idx="3">
                  <c:v>-2775.1666666666665</c:v>
                </c:pt>
              </c:numCache>
            </c:numRef>
          </c:yVal>
          <c:smooth val="1"/>
        </c:ser>
        <c:ser>
          <c:idx val="5"/>
          <c:order val="5"/>
          <c:tx>
            <c:v>d7</c:v>
          </c:tx>
          <c:xVal>
            <c:numRef>
              <c:f>'5V'!$B$114:$B$133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90</c:v>
                </c:pt>
                <c:pt idx="10">
                  <c:v>102</c:v>
                </c:pt>
                <c:pt idx="11">
                  <c:v>132</c:v>
                </c:pt>
                <c:pt idx="12">
                  <c:v>164</c:v>
                </c:pt>
                <c:pt idx="13">
                  <c:v>179</c:v>
                </c:pt>
                <c:pt idx="14">
                  <c:v>180</c:v>
                </c:pt>
                <c:pt idx="15">
                  <c:v>192</c:v>
                </c:pt>
                <c:pt idx="16">
                  <c:v>198</c:v>
                </c:pt>
                <c:pt idx="17">
                  <c:v>204</c:v>
                </c:pt>
                <c:pt idx="18">
                  <c:v>226</c:v>
                </c:pt>
                <c:pt idx="19">
                  <c:v>228</c:v>
                </c:pt>
              </c:numCache>
            </c:numRef>
          </c:xVal>
          <c:yVal>
            <c:numRef>
              <c:f>'5V'!$O$114:$O$118</c:f>
              <c:numCache>
                <c:formatCode>General</c:formatCode>
                <c:ptCount val="5"/>
                <c:pt idx="0">
                  <c:v>-90.083333333333329</c:v>
                </c:pt>
                <c:pt idx="1">
                  <c:v>-667.20833333333337</c:v>
                </c:pt>
                <c:pt idx="2">
                  <c:v>-1677.7222222222222</c:v>
                </c:pt>
                <c:pt idx="3">
                  <c:v>-3318.3888888888887</c:v>
                </c:pt>
                <c:pt idx="4">
                  <c:v>-3718.9444444444443</c:v>
                </c:pt>
              </c:numCache>
            </c:numRef>
          </c:yVal>
          <c:smooth val="1"/>
        </c:ser>
        <c:ser>
          <c:idx val="6"/>
          <c:order val="6"/>
          <c:tx>
            <c:v>d9</c:v>
          </c:tx>
          <c:xVal>
            <c:numRef>
              <c:f>'5V'!$B$137:$B$155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30</c:v>
                </c:pt>
                <c:pt idx="4">
                  <c:v>61</c:v>
                </c:pt>
                <c:pt idx="5">
                  <c:v>66</c:v>
                </c:pt>
                <c:pt idx="6">
                  <c:v>78</c:v>
                </c:pt>
                <c:pt idx="7">
                  <c:v>90</c:v>
                </c:pt>
                <c:pt idx="8">
                  <c:v>102</c:v>
                </c:pt>
                <c:pt idx="9">
                  <c:v>108</c:v>
                </c:pt>
                <c:pt idx="10">
                  <c:v>139</c:v>
                </c:pt>
                <c:pt idx="11">
                  <c:v>144</c:v>
                </c:pt>
                <c:pt idx="12">
                  <c:v>156</c:v>
                </c:pt>
                <c:pt idx="13">
                  <c:v>162</c:v>
                </c:pt>
                <c:pt idx="14">
                  <c:v>168</c:v>
                </c:pt>
                <c:pt idx="15">
                  <c:v>174</c:v>
                </c:pt>
                <c:pt idx="16">
                  <c:v>202</c:v>
                </c:pt>
                <c:pt idx="17">
                  <c:v>204</c:v>
                </c:pt>
                <c:pt idx="18">
                  <c:v>210</c:v>
                </c:pt>
              </c:numCache>
            </c:numRef>
          </c:xVal>
          <c:yVal>
            <c:numRef>
              <c:f>'5V'!$O$137:$O$140</c:f>
              <c:numCache>
                <c:formatCode>General</c:formatCode>
                <c:ptCount val="4"/>
                <c:pt idx="0">
                  <c:v>-33</c:v>
                </c:pt>
                <c:pt idx="1">
                  <c:v>-846.875</c:v>
                </c:pt>
                <c:pt idx="2">
                  <c:v>-1529.5</c:v>
                </c:pt>
                <c:pt idx="3">
                  <c:v>-1808.6486486486488</c:v>
                </c:pt>
              </c:numCache>
            </c:numRef>
          </c:yVal>
          <c:smooth val="1"/>
        </c:ser>
        <c:ser>
          <c:idx val="7"/>
          <c:order val="7"/>
          <c:tx>
            <c:v>d11</c:v>
          </c:tx>
          <c:xVal>
            <c:numRef>
              <c:f>'5V'!$B$159:$B$176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44</c:v>
                </c:pt>
                <c:pt idx="3">
                  <c:v>48</c:v>
                </c:pt>
                <c:pt idx="4">
                  <c:v>66</c:v>
                </c:pt>
                <c:pt idx="5">
                  <c:v>107</c:v>
                </c:pt>
                <c:pt idx="6">
                  <c:v>137.99999999999989</c:v>
                </c:pt>
                <c:pt idx="7">
                  <c:v>168.99999999999989</c:v>
                </c:pt>
                <c:pt idx="8">
                  <c:v>199.99999999999989</c:v>
                </c:pt>
                <c:pt idx="9">
                  <c:v>203.99999999999989</c:v>
                </c:pt>
                <c:pt idx="10">
                  <c:v>215.99999999999989</c:v>
                </c:pt>
                <c:pt idx="11">
                  <c:v>221.99999999999989</c:v>
                </c:pt>
                <c:pt idx="12">
                  <c:v>227.99999999999989</c:v>
                </c:pt>
                <c:pt idx="13">
                  <c:v>233.99999999999989</c:v>
                </c:pt>
                <c:pt idx="14">
                  <c:v>239.99999999999989</c:v>
                </c:pt>
                <c:pt idx="15">
                  <c:v>245.99999999999989</c:v>
                </c:pt>
                <c:pt idx="16">
                  <c:v>251.99999999999989</c:v>
                </c:pt>
                <c:pt idx="17">
                  <c:v>263.99999999999989</c:v>
                </c:pt>
              </c:numCache>
            </c:numRef>
          </c:xVal>
          <c:yVal>
            <c:numRef>
              <c:f>'5V'!$O$159:$O$161</c:f>
              <c:numCache>
                <c:formatCode>General</c:formatCode>
                <c:ptCount val="3"/>
                <c:pt idx="0">
                  <c:v>-17.916666666666668</c:v>
                </c:pt>
                <c:pt idx="1">
                  <c:v>-1746.7272727272727</c:v>
                </c:pt>
                <c:pt idx="2">
                  <c:v>-2559.3055555555557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3264"/>
        <c:axId val="49646592"/>
      </c:scatterChart>
      <c:valAx>
        <c:axId val="502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46592"/>
        <c:crosses val="autoZero"/>
        <c:crossBetween val="midCat"/>
      </c:valAx>
      <c:valAx>
        <c:axId val="49646592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83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685675219559301E-2"/>
          <c:y val="0.14679533010895893"/>
          <c:w val="0.75673144682051352"/>
          <c:h val="0.80927778686417906"/>
        </c:manualLayout>
      </c:layout>
      <c:scatterChart>
        <c:scatterStyle val="smoothMarker"/>
        <c:varyColors val="0"/>
        <c:ser>
          <c:idx val="0"/>
          <c:order val="0"/>
          <c:tx>
            <c:v>s1</c:v>
          </c:tx>
          <c:xVal>
            <c:numRef>
              <c:f>'5V'!$B$3:$B$20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48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90</c:v>
                </c:pt>
                <c:pt idx="11">
                  <c:v>96</c:v>
                </c:pt>
                <c:pt idx="12">
                  <c:v>102</c:v>
                </c:pt>
                <c:pt idx="13">
                  <c:v>120</c:v>
                </c:pt>
                <c:pt idx="14">
                  <c:v>126</c:v>
                </c:pt>
                <c:pt idx="15">
                  <c:v>157</c:v>
                </c:pt>
                <c:pt idx="16">
                  <c:v>162</c:v>
                </c:pt>
                <c:pt idx="17">
                  <c:v>168</c:v>
                </c:pt>
              </c:numCache>
            </c:numRef>
          </c:xVal>
          <c:yVal>
            <c:numRef>
              <c:f>'5V'!$P$5:$P$6</c:f>
              <c:numCache>
                <c:formatCode>General</c:formatCode>
                <c:ptCount val="2"/>
                <c:pt idx="0">
                  <c:v>-4.75</c:v>
                </c:pt>
                <c:pt idx="1">
                  <c:v>-201.19444444444446</c:v>
                </c:pt>
              </c:numCache>
            </c:numRef>
          </c:yVal>
          <c:smooth val="1"/>
        </c:ser>
        <c:ser>
          <c:idx val="1"/>
          <c:order val="1"/>
          <c:tx>
            <c:v>s2</c:v>
          </c:tx>
          <c:xVal>
            <c:numRef>
              <c:f>'5V'!$B$24:$B$42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143</c:v>
                </c:pt>
                <c:pt idx="14">
                  <c:v>144</c:v>
                </c:pt>
                <c:pt idx="15">
                  <c:v>150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</c:numCache>
            </c:numRef>
          </c:xVal>
          <c:yVal>
            <c:numRef>
              <c:f>'5V'!$P$25:$P$27</c:f>
              <c:numCache>
                <c:formatCode>General</c:formatCode>
                <c:ptCount val="3"/>
                <c:pt idx="0">
                  <c:v>0.25</c:v>
                </c:pt>
                <c:pt idx="1">
                  <c:v>-0.3611111111111111</c:v>
                </c:pt>
                <c:pt idx="2">
                  <c:v>-114.88888888888889</c:v>
                </c:pt>
              </c:numCache>
            </c:numRef>
          </c:yVal>
          <c:smooth val="1"/>
        </c:ser>
        <c:ser>
          <c:idx val="2"/>
          <c:order val="2"/>
          <c:tx>
            <c:v>s3</c:v>
          </c:tx>
          <c:xVal>
            <c:numRef>
              <c:f>'5V'!$B$46:$B$61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90</c:v>
                </c:pt>
                <c:pt idx="11">
                  <c:v>96</c:v>
                </c:pt>
                <c:pt idx="12">
                  <c:v>102</c:v>
                </c:pt>
                <c:pt idx="13">
                  <c:v>134</c:v>
                </c:pt>
                <c:pt idx="14">
                  <c:v>138</c:v>
                </c:pt>
                <c:pt idx="15">
                  <c:v>165</c:v>
                </c:pt>
              </c:numCache>
            </c:numRef>
          </c:xVal>
          <c:yVal>
            <c:numRef>
              <c:f>'5V'!$P$47:$P$48</c:f>
              <c:numCache>
                <c:formatCode>General</c:formatCode>
                <c:ptCount val="2"/>
                <c:pt idx="0">
                  <c:v>-4.7222222222222223</c:v>
                </c:pt>
                <c:pt idx="1">
                  <c:v>-635.41666666666663</c:v>
                </c:pt>
              </c:numCache>
            </c:numRef>
          </c:yVal>
          <c:smooth val="1"/>
        </c:ser>
        <c:ser>
          <c:idx val="3"/>
          <c:order val="3"/>
          <c:tx>
            <c:v>s4</c:v>
          </c:tx>
          <c:xVal>
            <c:numRef>
              <c:f>'5V'!$B$65:$B$80</c:f>
              <c:numCache>
                <c:formatCode>General</c:formatCode>
                <c:ptCount val="16"/>
                <c:pt idx="0">
                  <c:v>0</c:v>
                </c:pt>
                <c:pt idx="1">
                  <c:v>12</c:v>
                </c:pt>
                <c:pt idx="2">
                  <c:v>35.999999999999886</c:v>
                </c:pt>
                <c:pt idx="3">
                  <c:v>41.999999999999886</c:v>
                </c:pt>
                <c:pt idx="4">
                  <c:v>53.999999999999886</c:v>
                </c:pt>
                <c:pt idx="5">
                  <c:v>65.999999999999886</c:v>
                </c:pt>
                <c:pt idx="6">
                  <c:v>98.999999999999886</c:v>
                </c:pt>
                <c:pt idx="7">
                  <c:v>101.99999999999989</c:v>
                </c:pt>
                <c:pt idx="8">
                  <c:v>107.99999999999989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149.99999999999989</c:v>
                </c:pt>
                <c:pt idx="14">
                  <c:v>155.99999999999989</c:v>
                </c:pt>
                <c:pt idx="15">
                  <c:v>161.99999999999989</c:v>
                </c:pt>
              </c:numCache>
            </c:numRef>
          </c:xVal>
          <c:yVal>
            <c:numRef>
              <c:f>'5V'!$P$65:$P$66</c:f>
              <c:numCache>
                <c:formatCode>General</c:formatCode>
                <c:ptCount val="2"/>
                <c:pt idx="0">
                  <c:v>-5.125</c:v>
                </c:pt>
                <c:pt idx="1">
                  <c:v>-333.00694444444446</c:v>
                </c:pt>
              </c:numCache>
            </c:numRef>
          </c:yVal>
          <c:smooth val="1"/>
        </c:ser>
        <c:ser>
          <c:idx val="4"/>
          <c:order val="4"/>
          <c:tx>
            <c:v>s5</c:v>
          </c:tx>
          <c:xVal>
            <c:numRef>
              <c:f>'5V'!$B$84:$B$109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66</c:v>
                </c:pt>
                <c:pt idx="9">
                  <c:v>99</c:v>
                </c:pt>
                <c:pt idx="10">
                  <c:v>108</c:v>
                </c:pt>
                <c:pt idx="11">
                  <c:v>120</c:v>
                </c:pt>
                <c:pt idx="12">
                  <c:v>126</c:v>
                </c:pt>
                <c:pt idx="13">
                  <c:v>132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  <c:pt idx="17">
                  <c:v>162</c:v>
                </c:pt>
                <c:pt idx="18">
                  <c:v>174</c:v>
                </c:pt>
                <c:pt idx="19">
                  <c:v>180</c:v>
                </c:pt>
                <c:pt idx="20">
                  <c:v>186</c:v>
                </c:pt>
                <c:pt idx="21">
                  <c:v>198</c:v>
                </c:pt>
                <c:pt idx="22">
                  <c:v>224</c:v>
                </c:pt>
                <c:pt idx="23">
                  <c:v>234</c:v>
                </c:pt>
                <c:pt idx="24">
                  <c:v>254.99999999999989</c:v>
                </c:pt>
                <c:pt idx="25">
                  <c:v>263.99999999999989</c:v>
                </c:pt>
              </c:numCache>
            </c:numRef>
          </c:xVal>
          <c:yVal>
            <c:numRef>
              <c:f>'5V'!$P$88:$P$89</c:f>
              <c:numCache>
                <c:formatCode>General</c:formatCode>
                <c:ptCount val="2"/>
                <c:pt idx="0">
                  <c:v>0</c:v>
                </c:pt>
                <c:pt idx="1">
                  <c:v>-227.05555555555554</c:v>
                </c:pt>
              </c:numCache>
            </c:numRef>
          </c:yVal>
          <c:smooth val="1"/>
        </c:ser>
        <c:ser>
          <c:idx val="5"/>
          <c:order val="5"/>
          <c:tx>
            <c:v>s7</c:v>
          </c:tx>
          <c:xVal>
            <c:numRef>
              <c:f>'5V'!$B$114:$B$133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90</c:v>
                </c:pt>
                <c:pt idx="10">
                  <c:v>102</c:v>
                </c:pt>
                <c:pt idx="11">
                  <c:v>132</c:v>
                </c:pt>
                <c:pt idx="12">
                  <c:v>164</c:v>
                </c:pt>
                <c:pt idx="13">
                  <c:v>179</c:v>
                </c:pt>
                <c:pt idx="14">
                  <c:v>180</c:v>
                </c:pt>
                <c:pt idx="15">
                  <c:v>192</c:v>
                </c:pt>
                <c:pt idx="16">
                  <c:v>198</c:v>
                </c:pt>
                <c:pt idx="17">
                  <c:v>204</c:v>
                </c:pt>
                <c:pt idx="18">
                  <c:v>226</c:v>
                </c:pt>
                <c:pt idx="19">
                  <c:v>228</c:v>
                </c:pt>
              </c:numCache>
            </c:numRef>
          </c:xVal>
          <c:yVal>
            <c:numRef>
              <c:f>'5V'!$P$116:$P$117</c:f>
              <c:numCache>
                <c:formatCode>General</c:formatCode>
                <c:ptCount val="2"/>
                <c:pt idx="0">
                  <c:v>-2.3263888888888888</c:v>
                </c:pt>
                <c:pt idx="1">
                  <c:v>-811.02777777777783</c:v>
                </c:pt>
              </c:numCache>
            </c:numRef>
          </c:yVal>
          <c:smooth val="1"/>
        </c:ser>
        <c:ser>
          <c:idx val="6"/>
          <c:order val="6"/>
          <c:tx>
            <c:v>s9</c:v>
          </c:tx>
          <c:xVal>
            <c:numRef>
              <c:f>'5V'!$B$137:$B$155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30</c:v>
                </c:pt>
                <c:pt idx="4">
                  <c:v>61</c:v>
                </c:pt>
                <c:pt idx="5">
                  <c:v>66</c:v>
                </c:pt>
                <c:pt idx="6">
                  <c:v>78</c:v>
                </c:pt>
                <c:pt idx="7">
                  <c:v>90</c:v>
                </c:pt>
                <c:pt idx="8">
                  <c:v>102</c:v>
                </c:pt>
                <c:pt idx="9">
                  <c:v>108</c:v>
                </c:pt>
                <c:pt idx="10">
                  <c:v>139</c:v>
                </c:pt>
                <c:pt idx="11">
                  <c:v>144</c:v>
                </c:pt>
                <c:pt idx="12">
                  <c:v>156</c:v>
                </c:pt>
                <c:pt idx="13">
                  <c:v>162</c:v>
                </c:pt>
                <c:pt idx="14">
                  <c:v>168</c:v>
                </c:pt>
                <c:pt idx="15">
                  <c:v>174</c:v>
                </c:pt>
                <c:pt idx="16">
                  <c:v>202</c:v>
                </c:pt>
                <c:pt idx="17">
                  <c:v>204</c:v>
                </c:pt>
                <c:pt idx="18">
                  <c:v>210</c:v>
                </c:pt>
              </c:numCache>
            </c:numRef>
          </c:xVal>
          <c:yVal>
            <c:numRef>
              <c:f>'5V'!$P$137:$P$138</c:f>
              <c:numCache>
                <c:formatCode>General</c:formatCode>
                <c:ptCount val="2"/>
                <c:pt idx="0">
                  <c:v>-5.5</c:v>
                </c:pt>
                <c:pt idx="1">
                  <c:v>-553.58333333333337</c:v>
                </c:pt>
              </c:numCache>
            </c:numRef>
          </c:yVal>
          <c:smooth val="1"/>
        </c:ser>
        <c:ser>
          <c:idx val="7"/>
          <c:order val="7"/>
          <c:tx>
            <c:v>s11</c:v>
          </c:tx>
          <c:xVal>
            <c:numRef>
              <c:f>'5V'!$B$159:$B$176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44</c:v>
                </c:pt>
                <c:pt idx="3">
                  <c:v>48</c:v>
                </c:pt>
                <c:pt idx="4">
                  <c:v>66</c:v>
                </c:pt>
                <c:pt idx="5">
                  <c:v>107</c:v>
                </c:pt>
                <c:pt idx="6">
                  <c:v>137.99999999999989</c:v>
                </c:pt>
                <c:pt idx="7">
                  <c:v>168.99999999999989</c:v>
                </c:pt>
                <c:pt idx="8">
                  <c:v>199.99999999999989</c:v>
                </c:pt>
                <c:pt idx="9">
                  <c:v>203.99999999999989</c:v>
                </c:pt>
                <c:pt idx="10">
                  <c:v>215.99999999999989</c:v>
                </c:pt>
                <c:pt idx="11">
                  <c:v>221.99999999999989</c:v>
                </c:pt>
                <c:pt idx="12">
                  <c:v>227.99999999999989</c:v>
                </c:pt>
                <c:pt idx="13">
                  <c:v>233.99999999999989</c:v>
                </c:pt>
                <c:pt idx="14">
                  <c:v>239.99999999999989</c:v>
                </c:pt>
                <c:pt idx="15">
                  <c:v>245.99999999999989</c:v>
                </c:pt>
                <c:pt idx="16">
                  <c:v>251.99999999999989</c:v>
                </c:pt>
                <c:pt idx="17">
                  <c:v>263.99999999999989</c:v>
                </c:pt>
              </c:numCache>
            </c:numRef>
          </c:xVal>
          <c:yVal>
            <c:numRef>
              <c:f>'5V'!$P$159:$P$160</c:f>
              <c:numCache>
                <c:formatCode>General</c:formatCode>
                <c:ptCount val="2"/>
                <c:pt idx="0">
                  <c:v>-1.4930555555555556</c:v>
                </c:pt>
                <c:pt idx="1">
                  <c:v>-530.73611111111109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0720"/>
        <c:axId val="44749184"/>
      </c:scatterChart>
      <c:valAx>
        <c:axId val="4475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49184"/>
        <c:crosses val="autoZero"/>
        <c:crossBetween val="midCat"/>
      </c:valAx>
      <c:valAx>
        <c:axId val="44749184"/>
        <c:scaling>
          <c:orientation val="minMax"/>
          <c:max val="50"/>
          <c:min val="-8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5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Positions</a:t>
            </a:r>
            <a:r>
              <a:rPr lang="en-US" baseline="0"/>
              <a:t> fction </a:t>
            </a:r>
            <a:r>
              <a:rPr lang="en-US"/>
              <a:t>AnIn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in1</c:v>
          </c:tx>
          <c:xVal>
            <c:numRef>
              <c:f>'1V'!$B$3:$B$25</c:f>
              <c:numCache>
                <c:formatCode>General</c:formatCode>
                <c:ptCount val="23"/>
                <c:pt idx="0">
                  <c:v>0</c:v>
                </c:pt>
                <c:pt idx="1">
                  <c:v>682</c:v>
                </c:pt>
                <c:pt idx="2">
                  <c:v>1297</c:v>
                </c:pt>
                <c:pt idx="3">
                  <c:v>687</c:v>
                </c:pt>
                <c:pt idx="4">
                  <c:v>99</c:v>
                </c:pt>
                <c:pt idx="5">
                  <c:v>41</c:v>
                </c:pt>
                <c:pt idx="6">
                  <c:v>11</c:v>
                </c:pt>
                <c:pt idx="7">
                  <c:v>6</c:v>
                </c:pt>
                <c:pt idx="8">
                  <c:v>-9</c:v>
                </c:pt>
                <c:pt idx="9">
                  <c:v>-10</c:v>
                </c:pt>
                <c:pt idx="10">
                  <c:v>-6</c:v>
                </c:pt>
                <c:pt idx="11">
                  <c:v>-16</c:v>
                </c:pt>
                <c:pt idx="12">
                  <c:v>-12</c:v>
                </c:pt>
                <c:pt idx="13">
                  <c:v>-6</c:v>
                </c:pt>
                <c:pt idx="14">
                  <c:v>-18</c:v>
                </c:pt>
                <c:pt idx="15">
                  <c:v>-11</c:v>
                </c:pt>
                <c:pt idx="16">
                  <c:v>-13</c:v>
                </c:pt>
                <c:pt idx="17">
                  <c:v>-17</c:v>
                </c:pt>
                <c:pt idx="18">
                  <c:v>-12</c:v>
                </c:pt>
                <c:pt idx="19">
                  <c:v>-11</c:v>
                </c:pt>
                <c:pt idx="20">
                  <c:v>-6</c:v>
                </c:pt>
                <c:pt idx="21">
                  <c:v>-6</c:v>
                </c:pt>
                <c:pt idx="22">
                  <c:v>-11</c:v>
                </c:pt>
              </c:numCache>
            </c:numRef>
          </c:xVal>
          <c:yVal>
            <c:numRef>
              <c:f>'1V'!$E$3:$E$25</c:f>
              <c:numCache>
                <c:formatCode>General</c:formatCode>
                <c:ptCount val="23"/>
                <c:pt idx="0">
                  <c:v>87402</c:v>
                </c:pt>
                <c:pt idx="1">
                  <c:v>87402</c:v>
                </c:pt>
                <c:pt idx="2">
                  <c:v>87402</c:v>
                </c:pt>
                <c:pt idx="3">
                  <c:v>87279</c:v>
                </c:pt>
                <c:pt idx="4">
                  <c:v>82450</c:v>
                </c:pt>
                <c:pt idx="5">
                  <c:v>79360</c:v>
                </c:pt>
                <c:pt idx="6">
                  <c:v>75862</c:v>
                </c:pt>
                <c:pt idx="7">
                  <c:v>71784</c:v>
                </c:pt>
                <c:pt idx="8">
                  <c:v>62046</c:v>
                </c:pt>
                <c:pt idx="9">
                  <c:v>56522</c:v>
                </c:pt>
                <c:pt idx="10">
                  <c:v>50343</c:v>
                </c:pt>
                <c:pt idx="11">
                  <c:v>21889</c:v>
                </c:pt>
                <c:pt idx="12">
                  <c:v>12498</c:v>
                </c:pt>
                <c:pt idx="13">
                  <c:v>-5110</c:v>
                </c:pt>
                <c:pt idx="14">
                  <c:v>-8266</c:v>
                </c:pt>
                <c:pt idx="15">
                  <c:v>-1437</c:v>
                </c:pt>
                <c:pt idx="16">
                  <c:v>6745</c:v>
                </c:pt>
                <c:pt idx="17">
                  <c:v>17349</c:v>
                </c:pt>
                <c:pt idx="18">
                  <c:v>20869</c:v>
                </c:pt>
                <c:pt idx="19">
                  <c:v>31183</c:v>
                </c:pt>
                <c:pt idx="20">
                  <c:v>42297</c:v>
                </c:pt>
                <c:pt idx="21">
                  <c:v>60855</c:v>
                </c:pt>
                <c:pt idx="22">
                  <c:v>66796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95040"/>
        <c:axId val="179096576"/>
      </c:scatterChart>
      <c:valAx>
        <c:axId val="17909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096576"/>
        <c:crosses val="autoZero"/>
        <c:crossBetween val="midCat"/>
      </c:valAx>
      <c:valAx>
        <c:axId val="17909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95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ss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s1</c:v>
          </c:tx>
          <c:xVal>
            <c:numRef>
              <c:f>'5V'!$B$3:$B$20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48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90</c:v>
                </c:pt>
                <c:pt idx="11">
                  <c:v>96</c:v>
                </c:pt>
                <c:pt idx="12">
                  <c:v>102</c:v>
                </c:pt>
                <c:pt idx="13">
                  <c:v>120</c:v>
                </c:pt>
                <c:pt idx="14">
                  <c:v>126</c:v>
                </c:pt>
                <c:pt idx="15">
                  <c:v>157</c:v>
                </c:pt>
                <c:pt idx="16">
                  <c:v>162</c:v>
                </c:pt>
                <c:pt idx="17">
                  <c:v>168</c:v>
                </c:pt>
              </c:numCache>
            </c:numRef>
          </c:xVal>
          <c:yVal>
            <c:numRef>
              <c:f>'5V'!$Q$4:$Q$6</c:f>
              <c:numCache>
                <c:formatCode>General</c:formatCode>
                <c:ptCount val="3"/>
                <c:pt idx="0">
                  <c:v>-1.1875</c:v>
                </c:pt>
                <c:pt idx="1">
                  <c:v>-35.11574074074074</c:v>
                </c:pt>
                <c:pt idx="2">
                  <c:v>-55.156481481481485</c:v>
                </c:pt>
              </c:numCache>
            </c:numRef>
          </c:yVal>
          <c:smooth val="1"/>
        </c:ser>
        <c:ser>
          <c:idx val="1"/>
          <c:order val="1"/>
          <c:tx>
            <c:v>s2</c:v>
          </c:tx>
          <c:xVal>
            <c:numRef>
              <c:f>'5V'!$B$24:$B$42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143</c:v>
                </c:pt>
                <c:pt idx="14">
                  <c:v>144</c:v>
                </c:pt>
                <c:pt idx="15">
                  <c:v>150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</c:numCache>
            </c:numRef>
          </c:xVal>
          <c:yVal>
            <c:numRef>
              <c:f>'5V'!$Q$25:$Q$28</c:f>
              <c:numCache>
                <c:formatCode>General</c:formatCode>
                <c:ptCount val="4"/>
                <c:pt idx="0">
                  <c:v>3.4722222222222224E-2</c:v>
                </c:pt>
                <c:pt idx="1">
                  <c:v>-19.247685185185187</c:v>
                </c:pt>
                <c:pt idx="2">
                  <c:v>-56.490740740740733</c:v>
                </c:pt>
                <c:pt idx="3">
                  <c:v>-68.053240740740748</c:v>
                </c:pt>
              </c:numCache>
            </c:numRef>
          </c:yVal>
          <c:smooth val="1"/>
        </c:ser>
        <c:ser>
          <c:idx val="2"/>
          <c:order val="2"/>
          <c:tx>
            <c:v>s3</c:v>
          </c:tx>
          <c:xVal>
            <c:numRef>
              <c:f>'5V'!$B$46:$B$61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90</c:v>
                </c:pt>
                <c:pt idx="11">
                  <c:v>96</c:v>
                </c:pt>
                <c:pt idx="12">
                  <c:v>102</c:v>
                </c:pt>
                <c:pt idx="13">
                  <c:v>134</c:v>
                </c:pt>
                <c:pt idx="14">
                  <c:v>138</c:v>
                </c:pt>
                <c:pt idx="15">
                  <c:v>165</c:v>
                </c:pt>
              </c:numCache>
            </c:numRef>
          </c:xVal>
          <c:yVal>
            <c:numRef>
              <c:f>'5V'!$Q$48:$Q$50</c:f>
              <c:numCache>
                <c:formatCode>General</c:formatCode>
                <c:ptCount val="3"/>
                <c:pt idx="0">
                  <c:v>-70.008680555555557</c:v>
                </c:pt>
                <c:pt idx="1">
                  <c:v>-98.244791666666671</c:v>
                </c:pt>
                <c:pt idx="2">
                  <c:v>-125.47337962962962</c:v>
                </c:pt>
              </c:numCache>
            </c:numRef>
          </c:yVal>
          <c:smooth val="1"/>
        </c:ser>
        <c:ser>
          <c:idx val="3"/>
          <c:order val="3"/>
          <c:tx>
            <c:v>s4</c:v>
          </c:tx>
          <c:xVal>
            <c:numRef>
              <c:f>'5V'!$B$65:$B$80</c:f>
              <c:numCache>
                <c:formatCode>General</c:formatCode>
                <c:ptCount val="16"/>
                <c:pt idx="0">
                  <c:v>0</c:v>
                </c:pt>
                <c:pt idx="1">
                  <c:v>12</c:v>
                </c:pt>
                <c:pt idx="2">
                  <c:v>35.999999999999886</c:v>
                </c:pt>
                <c:pt idx="3">
                  <c:v>41.999999999999886</c:v>
                </c:pt>
                <c:pt idx="4">
                  <c:v>53.999999999999886</c:v>
                </c:pt>
                <c:pt idx="5">
                  <c:v>65.999999999999886</c:v>
                </c:pt>
                <c:pt idx="6">
                  <c:v>98.999999999999886</c:v>
                </c:pt>
                <c:pt idx="7">
                  <c:v>101.99999999999989</c:v>
                </c:pt>
                <c:pt idx="8">
                  <c:v>107.99999999999989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149.99999999999989</c:v>
                </c:pt>
                <c:pt idx="14">
                  <c:v>155.99999999999989</c:v>
                </c:pt>
                <c:pt idx="15">
                  <c:v>161.99999999999989</c:v>
                </c:pt>
              </c:numCache>
            </c:numRef>
          </c:xVal>
          <c:yVal>
            <c:numRef>
              <c:f>'5V'!$Q$65:$Q$66</c:f>
              <c:numCache>
                <c:formatCode>General</c:formatCode>
                <c:ptCount val="2"/>
                <c:pt idx="1">
                  <c:v>-63.77407407407452</c:v>
                </c:pt>
              </c:numCache>
            </c:numRef>
          </c:yVal>
          <c:smooth val="1"/>
        </c:ser>
        <c:ser>
          <c:idx val="4"/>
          <c:order val="4"/>
          <c:tx>
            <c:v>s5</c:v>
          </c:tx>
          <c:xVal>
            <c:numRef>
              <c:f>'5V'!$B$84:$B$109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66</c:v>
                </c:pt>
                <c:pt idx="9">
                  <c:v>99</c:v>
                </c:pt>
                <c:pt idx="10">
                  <c:v>108</c:v>
                </c:pt>
                <c:pt idx="11">
                  <c:v>120</c:v>
                </c:pt>
                <c:pt idx="12">
                  <c:v>126</c:v>
                </c:pt>
                <c:pt idx="13">
                  <c:v>132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  <c:pt idx="17">
                  <c:v>162</c:v>
                </c:pt>
                <c:pt idx="18">
                  <c:v>174</c:v>
                </c:pt>
                <c:pt idx="19">
                  <c:v>180</c:v>
                </c:pt>
                <c:pt idx="20">
                  <c:v>186</c:v>
                </c:pt>
                <c:pt idx="21">
                  <c:v>198</c:v>
                </c:pt>
                <c:pt idx="22">
                  <c:v>224</c:v>
                </c:pt>
                <c:pt idx="23">
                  <c:v>234</c:v>
                </c:pt>
                <c:pt idx="24">
                  <c:v>254.99999999999989</c:v>
                </c:pt>
                <c:pt idx="25">
                  <c:v>263.99999999999989</c:v>
                </c:pt>
              </c:numCache>
            </c:numRef>
          </c:xVal>
          <c:yVal>
            <c:numRef>
              <c:f>'5V'!$Q$87:$Q$90</c:f>
              <c:numCache>
                <c:formatCode>General</c:formatCode>
                <c:ptCount val="4"/>
                <c:pt idx="0">
                  <c:v>0</c:v>
                </c:pt>
                <c:pt idx="1">
                  <c:v>-37.877314814814817</c:v>
                </c:pt>
                <c:pt idx="2">
                  <c:v>-84.534722222222229</c:v>
                </c:pt>
                <c:pt idx="3">
                  <c:v>-96.710648148148152</c:v>
                </c:pt>
              </c:numCache>
            </c:numRef>
          </c:yVal>
          <c:smooth val="1"/>
        </c:ser>
        <c:ser>
          <c:idx val="5"/>
          <c:order val="5"/>
          <c:tx>
            <c:v>s7</c:v>
          </c:tx>
          <c:xVal>
            <c:numRef>
              <c:f>'5V'!$B$114:$B$133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90</c:v>
                </c:pt>
                <c:pt idx="10">
                  <c:v>102</c:v>
                </c:pt>
                <c:pt idx="11">
                  <c:v>132</c:v>
                </c:pt>
                <c:pt idx="12">
                  <c:v>164</c:v>
                </c:pt>
                <c:pt idx="13">
                  <c:v>179</c:v>
                </c:pt>
                <c:pt idx="14">
                  <c:v>180</c:v>
                </c:pt>
                <c:pt idx="15">
                  <c:v>192</c:v>
                </c:pt>
                <c:pt idx="16">
                  <c:v>198</c:v>
                </c:pt>
                <c:pt idx="17">
                  <c:v>204</c:v>
                </c:pt>
                <c:pt idx="18">
                  <c:v>226</c:v>
                </c:pt>
                <c:pt idx="19">
                  <c:v>228</c:v>
                </c:pt>
              </c:numCache>
            </c:numRef>
          </c:xVal>
          <c:yVal>
            <c:numRef>
              <c:f>'5V'!$Q$114:$Q$116</c:f>
              <c:numCache>
                <c:formatCode>General</c:formatCode>
                <c:ptCount val="3"/>
                <c:pt idx="1">
                  <c:v>-66.151620370370367</c:v>
                </c:pt>
                <c:pt idx="2">
                  <c:v>-147.28780864197529</c:v>
                </c:pt>
              </c:numCache>
            </c:numRef>
          </c:yVal>
          <c:smooth val="1"/>
        </c:ser>
        <c:ser>
          <c:idx val="6"/>
          <c:order val="6"/>
          <c:tx>
            <c:v>s9</c:v>
          </c:tx>
          <c:xVal>
            <c:numRef>
              <c:f>'5V'!$B$137:$B$155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30</c:v>
                </c:pt>
                <c:pt idx="4">
                  <c:v>61</c:v>
                </c:pt>
                <c:pt idx="5">
                  <c:v>66</c:v>
                </c:pt>
                <c:pt idx="6">
                  <c:v>78</c:v>
                </c:pt>
                <c:pt idx="7">
                  <c:v>90</c:v>
                </c:pt>
                <c:pt idx="8">
                  <c:v>102</c:v>
                </c:pt>
                <c:pt idx="9">
                  <c:v>108</c:v>
                </c:pt>
                <c:pt idx="10">
                  <c:v>139</c:v>
                </c:pt>
                <c:pt idx="11">
                  <c:v>144</c:v>
                </c:pt>
                <c:pt idx="12">
                  <c:v>156</c:v>
                </c:pt>
                <c:pt idx="13">
                  <c:v>162</c:v>
                </c:pt>
                <c:pt idx="14">
                  <c:v>168</c:v>
                </c:pt>
                <c:pt idx="15">
                  <c:v>174</c:v>
                </c:pt>
                <c:pt idx="16">
                  <c:v>202</c:v>
                </c:pt>
                <c:pt idx="17">
                  <c:v>204</c:v>
                </c:pt>
                <c:pt idx="18">
                  <c:v>210</c:v>
                </c:pt>
              </c:numCache>
            </c:numRef>
          </c:xVal>
          <c:yVal>
            <c:numRef>
              <c:f>'5V'!$Q$137:$Q$138</c:f>
              <c:numCache>
                <c:formatCode>General</c:formatCode>
                <c:ptCount val="2"/>
                <c:pt idx="1">
                  <c:v>-62.354166666666664</c:v>
                </c:pt>
              </c:numCache>
            </c:numRef>
          </c:yVal>
          <c:smooth val="1"/>
        </c:ser>
        <c:ser>
          <c:idx val="7"/>
          <c:order val="7"/>
          <c:tx>
            <c:v>s11</c:v>
          </c:tx>
          <c:xVal>
            <c:numRef>
              <c:f>'5V'!$B$159:$B$176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44</c:v>
                </c:pt>
                <c:pt idx="3">
                  <c:v>48</c:v>
                </c:pt>
                <c:pt idx="4">
                  <c:v>66</c:v>
                </c:pt>
                <c:pt idx="5">
                  <c:v>107</c:v>
                </c:pt>
                <c:pt idx="6">
                  <c:v>137.99999999999989</c:v>
                </c:pt>
                <c:pt idx="7">
                  <c:v>168.99999999999989</c:v>
                </c:pt>
                <c:pt idx="8">
                  <c:v>199.99999999999989</c:v>
                </c:pt>
                <c:pt idx="9">
                  <c:v>203.99999999999989</c:v>
                </c:pt>
                <c:pt idx="10">
                  <c:v>215.99999999999989</c:v>
                </c:pt>
                <c:pt idx="11">
                  <c:v>221.99999999999989</c:v>
                </c:pt>
                <c:pt idx="12">
                  <c:v>227.99999999999989</c:v>
                </c:pt>
                <c:pt idx="13">
                  <c:v>233.99999999999989</c:v>
                </c:pt>
                <c:pt idx="14">
                  <c:v>239.99999999999989</c:v>
                </c:pt>
                <c:pt idx="15">
                  <c:v>245.99999999999989</c:v>
                </c:pt>
                <c:pt idx="16">
                  <c:v>251.99999999999989</c:v>
                </c:pt>
                <c:pt idx="17">
                  <c:v>263.99999999999989</c:v>
                </c:pt>
              </c:numCache>
            </c:numRef>
          </c:xVal>
          <c:yVal>
            <c:numRef>
              <c:f>'5V'!$Q$159:$Q$160</c:f>
              <c:numCache>
                <c:formatCode>General</c:formatCode>
                <c:ptCount val="2"/>
                <c:pt idx="1">
                  <c:v>-57.758838383838388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4224"/>
        <c:axId val="49245568"/>
      </c:scatterChart>
      <c:valAx>
        <c:axId val="4928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45568"/>
        <c:crosses val="autoZero"/>
        <c:crossBetween val="midCat"/>
      </c:valAx>
      <c:valAx>
        <c:axId val="492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8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graphRampe!$C$2</c:f>
              <c:strCache>
                <c:ptCount val="1"/>
                <c:pt idx="0">
                  <c:v>Y1[Position]</c:v>
                </c:pt>
              </c:strCache>
            </c:strRef>
          </c:tx>
          <c:xVal>
            <c:numRef>
              <c:f>graphRampe!$B$3:$B$33</c:f>
              <c:numCache>
                <c:formatCode>General</c:formatCode>
                <c:ptCount val="3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59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109</c:v>
                </c:pt>
                <c:pt idx="12">
                  <c:v>120</c:v>
                </c:pt>
                <c:pt idx="13">
                  <c:v>153</c:v>
                </c:pt>
                <c:pt idx="14">
                  <c:v>156</c:v>
                </c:pt>
                <c:pt idx="15">
                  <c:v>169</c:v>
                </c:pt>
                <c:pt idx="16">
                  <c:v>180</c:v>
                </c:pt>
                <c:pt idx="17">
                  <c:v>186</c:v>
                </c:pt>
                <c:pt idx="18">
                  <c:v>192</c:v>
                </c:pt>
                <c:pt idx="19">
                  <c:v>204</c:v>
                </c:pt>
                <c:pt idx="20">
                  <c:v>231</c:v>
                </c:pt>
                <c:pt idx="21">
                  <c:v>234</c:v>
                </c:pt>
                <c:pt idx="22">
                  <c:v>246</c:v>
                </c:pt>
                <c:pt idx="23">
                  <c:v>252</c:v>
                </c:pt>
                <c:pt idx="24">
                  <c:v>258</c:v>
                </c:pt>
                <c:pt idx="25">
                  <c:v>270</c:v>
                </c:pt>
                <c:pt idx="26">
                  <c:v>276</c:v>
                </c:pt>
                <c:pt idx="27">
                  <c:v>282</c:v>
                </c:pt>
                <c:pt idx="28">
                  <c:v>288</c:v>
                </c:pt>
                <c:pt idx="29">
                  <c:v>300</c:v>
                </c:pt>
                <c:pt idx="30">
                  <c:v>306</c:v>
                </c:pt>
              </c:numCache>
            </c:numRef>
          </c:xVal>
          <c:yVal>
            <c:numRef>
              <c:f>graphRampe!$C$3:$C$33</c:f>
              <c:numCache>
                <c:formatCode>General</c:formatCode>
                <c:ptCount val="31"/>
                <c:pt idx="0">
                  <c:v>87407</c:v>
                </c:pt>
                <c:pt idx="1">
                  <c:v>87407</c:v>
                </c:pt>
                <c:pt idx="2">
                  <c:v>87411</c:v>
                </c:pt>
                <c:pt idx="3">
                  <c:v>87402</c:v>
                </c:pt>
                <c:pt idx="4">
                  <c:v>87271</c:v>
                </c:pt>
                <c:pt idx="5">
                  <c:v>62002</c:v>
                </c:pt>
                <c:pt idx="6">
                  <c:v>60912</c:v>
                </c:pt>
                <c:pt idx="7">
                  <c:v>48550</c:v>
                </c:pt>
                <c:pt idx="8">
                  <c:v>14695</c:v>
                </c:pt>
                <c:pt idx="9">
                  <c:v>-6728</c:v>
                </c:pt>
                <c:pt idx="10">
                  <c:v>-11210</c:v>
                </c:pt>
                <c:pt idx="11">
                  <c:v>8138</c:v>
                </c:pt>
                <c:pt idx="12">
                  <c:v>8802</c:v>
                </c:pt>
                <c:pt idx="13">
                  <c:v>9338</c:v>
                </c:pt>
                <c:pt idx="14">
                  <c:v>13324</c:v>
                </c:pt>
                <c:pt idx="15">
                  <c:v>30638</c:v>
                </c:pt>
                <c:pt idx="16">
                  <c:v>46270</c:v>
                </c:pt>
                <c:pt idx="17">
                  <c:v>54391</c:v>
                </c:pt>
                <c:pt idx="18">
                  <c:v>62551</c:v>
                </c:pt>
                <c:pt idx="19">
                  <c:v>79101</c:v>
                </c:pt>
                <c:pt idx="20">
                  <c:v>85284</c:v>
                </c:pt>
                <c:pt idx="21">
                  <c:v>85456</c:v>
                </c:pt>
                <c:pt idx="22">
                  <c:v>86106</c:v>
                </c:pt>
                <c:pt idx="23">
                  <c:v>86910</c:v>
                </c:pt>
                <c:pt idx="24">
                  <c:v>87363</c:v>
                </c:pt>
                <c:pt idx="25">
                  <c:v>87336</c:v>
                </c:pt>
                <c:pt idx="26">
                  <c:v>87407</c:v>
                </c:pt>
                <c:pt idx="27">
                  <c:v>87372</c:v>
                </c:pt>
                <c:pt idx="28">
                  <c:v>87350</c:v>
                </c:pt>
                <c:pt idx="29">
                  <c:v>87376</c:v>
                </c:pt>
                <c:pt idx="30">
                  <c:v>87380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87040"/>
        <c:axId val="198485504"/>
      </c:scatterChart>
      <c:valAx>
        <c:axId val="198487040"/>
        <c:scaling>
          <c:orientation val="minMax"/>
          <c:max val="310"/>
        </c:scaling>
        <c:delete val="0"/>
        <c:axPos val="b"/>
        <c:numFmt formatCode="General" sourceLinked="1"/>
        <c:majorTickMark val="out"/>
        <c:minorTickMark val="none"/>
        <c:tickLblPos val="nextTo"/>
        <c:crossAx val="198485504"/>
        <c:crosses val="autoZero"/>
        <c:crossBetween val="midCat"/>
      </c:valAx>
      <c:valAx>
        <c:axId val="19848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8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graphRampe!$D$2</c:f>
              <c:strCache>
                <c:ptCount val="1"/>
                <c:pt idx="0">
                  <c:v>Y2[Velocity]</c:v>
                </c:pt>
              </c:strCache>
            </c:strRef>
          </c:tx>
          <c:xVal>
            <c:numRef>
              <c:f>graphRampe!$B$3:$B$33</c:f>
              <c:numCache>
                <c:formatCode>General</c:formatCode>
                <c:ptCount val="3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59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109</c:v>
                </c:pt>
                <c:pt idx="12">
                  <c:v>120</c:v>
                </c:pt>
                <c:pt idx="13">
                  <c:v>153</c:v>
                </c:pt>
                <c:pt idx="14">
                  <c:v>156</c:v>
                </c:pt>
                <c:pt idx="15">
                  <c:v>169</c:v>
                </c:pt>
                <c:pt idx="16">
                  <c:v>180</c:v>
                </c:pt>
                <c:pt idx="17">
                  <c:v>186</c:v>
                </c:pt>
                <c:pt idx="18">
                  <c:v>192</c:v>
                </c:pt>
                <c:pt idx="19">
                  <c:v>204</c:v>
                </c:pt>
                <c:pt idx="20">
                  <c:v>231</c:v>
                </c:pt>
                <c:pt idx="21">
                  <c:v>234</c:v>
                </c:pt>
                <c:pt idx="22">
                  <c:v>246</c:v>
                </c:pt>
                <c:pt idx="23">
                  <c:v>252</c:v>
                </c:pt>
                <c:pt idx="24">
                  <c:v>258</c:v>
                </c:pt>
                <c:pt idx="25">
                  <c:v>270</c:v>
                </c:pt>
                <c:pt idx="26">
                  <c:v>276</c:v>
                </c:pt>
                <c:pt idx="27">
                  <c:v>282</c:v>
                </c:pt>
                <c:pt idx="28">
                  <c:v>288</c:v>
                </c:pt>
                <c:pt idx="29">
                  <c:v>300</c:v>
                </c:pt>
                <c:pt idx="30">
                  <c:v>306</c:v>
                </c:pt>
              </c:numCache>
            </c:numRef>
          </c:xVal>
          <c:yVal>
            <c:numRef>
              <c:f>graphRampe!$D$3:$D$33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-43</c:v>
                </c:pt>
                <c:pt idx="5">
                  <c:v>-1678</c:v>
                </c:pt>
                <c:pt idx="6">
                  <c:v>-1715</c:v>
                </c:pt>
                <c:pt idx="7">
                  <c:v>-2169</c:v>
                </c:pt>
                <c:pt idx="8">
                  <c:v>-3194</c:v>
                </c:pt>
                <c:pt idx="9">
                  <c:v>-3313</c:v>
                </c:pt>
                <c:pt idx="10">
                  <c:v>-66</c:v>
                </c:pt>
                <c:pt idx="11">
                  <c:v>865</c:v>
                </c:pt>
                <c:pt idx="12">
                  <c:v>-386</c:v>
                </c:pt>
                <c:pt idx="13">
                  <c:v>1384</c:v>
                </c:pt>
                <c:pt idx="14">
                  <c:v>1331</c:v>
                </c:pt>
                <c:pt idx="15">
                  <c:v>1365</c:v>
                </c:pt>
                <c:pt idx="16">
                  <c:v>1399</c:v>
                </c:pt>
                <c:pt idx="17">
                  <c:v>1405</c:v>
                </c:pt>
                <c:pt idx="18">
                  <c:v>1373</c:v>
                </c:pt>
                <c:pt idx="19">
                  <c:v>1406</c:v>
                </c:pt>
                <c:pt idx="20">
                  <c:v>-1</c:v>
                </c:pt>
                <c:pt idx="21">
                  <c:v>49</c:v>
                </c:pt>
                <c:pt idx="22">
                  <c:v>72</c:v>
                </c:pt>
                <c:pt idx="23">
                  <c:v>144</c:v>
                </c:pt>
                <c:pt idx="24">
                  <c:v>9</c:v>
                </c:pt>
                <c:pt idx="25">
                  <c:v>6</c:v>
                </c:pt>
                <c:pt idx="26">
                  <c:v>12</c:v>
                </c:pt>
                <c:pt idx="27">
                  <c:v>2</c:v>
                </c:pt>
                <c:pt idx="28">
                  <c:v>-5</c:v>
                </c:pt>
                <c:pt idx="29">
                  <c:v>8</c:v>
                </c:pt>
                <c:pt idx="3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9312"/>
        <c:axId val="202103424"/>
      </c:scatterChart>
      <c:valAx>
        <c:axId val="202109312"/>
        <c:scaling>
          <c:orientation val="minMax"/>
          <c:max val="310"/>
        </c:scaling>
        <c:delete val="0"/>
        <c:axPos val="b"/>
        <c:numFmt formatCode="General" sourceLinked="1"/>
        <c:majorTickMark val="out"/>
        <c:minorTickMark val="none"/>
        <c:tickLblPos val="nextTo"/>
        <c:crossAx val="202103424"/>
        <c:crosses val="autoZero"/>
        <c:crossBetween val="midCat"/>
      </c:valAx>
      <c:valAx>
        <c:axId val="20210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09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graphRampe!$E$2</c:f>
              <c:strCache>
                <c:ptCount val="1"/>
                <c:pt idx="0">
                  <c:v>Y3[Torque]</c:v>
                </c:pt>
              </c:strCache>
            </c:strRef>
          </c:tx>
          <c:xVal>
            <c:numRef>
              <c:f>graphRampe!$B$3:$B$33</c:f>
              <c:numCache>
                <c:formatCode>General</c:formatCode>
                <c:ptCount val="3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59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109</c:v>
                </c:pt>
                <c:pt idx="12">
                  <c:v>120</c:v>
                </c:pt>
                <c:pt idx="13">
                  <c:v>153</c:v>
                </c:pt>
                <c:pt idx="14">
                  <c:v>156</c:v>
                </c:pt>
                <c:pt idx="15">
                  <c:v>169</c:v>
                </c:pt>
                <c:pt idx="16">
                  <c:v>180</c:v>
                </c:pt>
                <c:pt idx="17">
                  <c:v>186</c:v>
                </c:pt>
                <c:pt idx="18">
                  <c:v>192</c:v>
                </c:pt>
                <c:pt idx="19">
                  <c:v>204</c:v>
                </c:pt>
                <c:pt idx="20">
                  <c:v>231</c:v>
                </c:pt>
                <c:pt idx="21">
                  <c:v>234</c:v>
                </c:pt>
                <c:pt idx="22">
                  <c:v>246</c:v>
                </c:pt>
                <c:pt idx="23">
                  <c:v>252</c:v>
                </c:pt>
                <c:pt idx="24">
                  <c:v>258</c:v>
                </c:pt>
                <c:pt idx="25">
                  <c:v>270</c:v>
                </c:pt>
                <c:pt idx="26">
                  <c:v>276</c:v>
                </c:pt>
                <c:pt idx="27">
                  <c:v>282</c:v>
                </c:pt>
                <c:pt idx="28">
                  <c:v>288</c:v>
                </c:pt>
                <c:pt idx="29">
                  <c:v>300</c:v>
                </c:pt>
                <c:pt idx="30">
                  <c:v>306</c:v>
                </c:pt>
              </c:numCache>
            </c:numRef>
          </c:xVal>
          <c:yVal>
            <c:numRef>
              <c:f>graphRampe!$E$3:$E$33</c:f>
              <c:numCache>
                <c:formatCode>General</c:formatCode>
                <c:ptCount val="31"/>
                <c:pt idx="0">
                  <c:v>7</c:v>
                </c:pt>
                <c:pt idx="1">
                  <c:v>-22</c:v>
                </c:pt>
                <c:pt idx="2">
                  <c:v>-8</c:v>
                </c:pt>
                <c:pt idx="3">
                  <c:v>-8</c:v>
                </c:pt>
                <c:pt idx="4">
                  <c:v>-611</c:v>
                </c:pt>
                <c:pt idx="5">
                  <c:v>-1091</c:v>
                </c:pt>
                <c:pt idx="6">
                  <c:v>-1120</c:v>
                </c:pt>
                <c:pt idx="7">
                  <c:v>-1200</c:v>
                </c:pt>
                <c:pt idx="8">
                  <c:v>-1455</c:v>
                </c:pt>
                <c:pt idx="9">
                  <c:v>-1535</c:v>
                </c:pt>
                <c:pt idx="10">
                  <c:v>-30</c:v>
                </c:pt>
                <c:pt idx="11">
                  <c:v>-1680</c:v>
                </c:pt>
                <c:pt idx="12">
                  <c:v>-1695</c:v>
                </c:pt>
                <c:pt idx="13">
                  <c:v>-37</c:v>
                </c:pt>
                <c:pt idx="14">
                  <c:v>-15</c:v>
                </c:pt>
                <c:pt idx="15">
                  <c:v>29</c:v>
                </c:pt>
                <c:pt idx="16">
                  <c:v>-190</c:v>
                </c:pt>
                <c:pt idx="17">
                  <c:v>58</c:v>
                </c:pt>
                <c:pt idx="18">
                  <c:v>-8</c:v>
                </c:pt>
                <c:pt idx="19">
                  <c:v>7</c:v>
                </c:pt>
                <c:pt idx="20">
                  <c:v>-59</c:v>
                </c:pt>
                <c:pt idx="21">
                  <c:v>-22</c:v>
                </c:pt>
                <c:pt idx="22">
                  <c:v>-15</c:v>
                </c:pt>
                <c:pt idx="23">
                  <c:v>7</c:v>
                </c:pt>
                <c:pt idx="24">
                  <c:v>-8</c:v>
                </c:pt>
                <c:pt idx="25">
                  <c:v>-8</c:v>
                </c:pt>
                <c:pt idx="26">
                  <c:v>7</c:v>
                </c:pt>
                <c:pt idx="27">
                  <c:v>58</c:v>
                </c:pt>
                <c:pt idx="28">
                  <c:v>-30</c:v>
                </c:pt>
                <c:pt idx="29">
                  <c:v>29</c:v>
                </c:pt>
                <c:pt idx="30">
                  <c:v>-22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00736"/>
        <c:axId val="202499200"/>
      </c:scatterChart>
      <c:valAx>
        <c:axId val="202500736"/>
        <c:scaling>
          <c:orientation val="minMax"/>
          <c:max val="310"/>
        </c:scaling>
        <c:delete val="0"/>
        <c:axPos val="b"/>
        <c:numFmt formatCode="General" sourceLinked="1"/>
        <c:majorTickMark val="out"/>
        <c:minorTickMark val="none"/>
        <c:tickLblPos val="nextTo"/>
        <c:crossAx val="202499200"/>
        <c:crosses val="autoZero"/>
        <c:crossBetween val="midCat"/>
      </c:valAx>
      <c:valAx>
        <c:axId val="2024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00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AnIn fction</a:t>
            </a:r>
            <a:r>
              <a:rPr lang="fr-FR" baseline="0"/>
              <a:t> temps</a:t>
            </a:r>
            <a:r>
              <a:rPr lang="fr-FR" sz="1800" b="1" i="0" u="none" strike="noStrike" baseline="0"/>
              <a:t> 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graphRampe!$B$76</c:f>
              <c:strCache>
                <c:ptCount val="1"/>
                <c:pt idx="0">
                  <c:v>1v-110ms</c:v>
                </c:pt>
              </c:strCache>
            </c:strRef>
          </c:tx>
          <c:xVal>
            <c:numRef>
              <c:f>graphRampe!$A$77:$A$108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</c:numCache>
            </c:numRef>
          </c:xVal>
          <c:yVal>
            <c:numRef>
              <c:f>graphRampe!$B$77:$B$108</c:f>
              <c:numCache>
                <c:formatCode>General</c:formatCode>
                <c:ptCount val="32"/>
                <c:pt idx="0">
                  <c:v>0</c:v>
                </c:pt>
                <c:pt idx="1">
                  <c:v>812</c:v>
                </c:pt>
                <c:pt idx="2">
                  <c:v>1366</c:v>
                </c:pt>
                <c:pt idx="3">
                  <c:v>1662</c:v>
                </c:pt>
                <c:pt idx="4">
                  <c:v>1948</c:v>
                </c:pt>
                <c:pt idx="5">
                  <c:v>1956</c:v>
                </c:pt>
                <c:pt idx="6">
                  <c:v>1978</c:v>
                </c:pt>
                <c:pt idx="7">
                  <c:v>1983</c:v>
                </c:pt>
                <c:pt idx="8">
                  <c:v>1977</c:v>
                </c:pt>
                <c:pt idx="9">
                  <c:v>1983</c:v>
                </c:pt>
                <c:pt idx="10">
                  <c:v>1980</c:v>
                </c:pt>
                <c:pt idx="11">
                  <c:v>1169</c:v>
                </c:pt>
                <c:pt idx="12">
                  <c:v>312</c:v>
                </c:pt>
                <c:pt idx="13">
                  <c:v>88</c:v>
                </c:pt>
                <c:pt idx="14">
                  <c:v>44</c:v>
                </c:pt>
                <c:pt idx="15">
                  <c:v>-14</c:v>
                </c:pt>
                <c:pt idx="16">
                  <c:v>-14</c:v>
                </c:pt>
                <c:pt idx="17">
                  <c:v>-13</c:v>
                </c:pt>
                <c:pt idx="18">
                  <c:v>-5</c:v>
                </c:pt>
                <c:pt idx="19">
                  <c:v>-3</c:v>
                </c:pt>
                <c:pt idx="20">
                  <c:v>-14</c:v>
                </c:pt>
                <c:pt idx="21">
                  <c:v>-9</c:v>
                </c:pt>
                <c:pt idx="22">
                  <c:v>-13</c:v>
                </c:pt>
                <c:pt idx="23">
                  <c:v>-9</c:v>
                </c:pt>
                <c:pt idx="24">
                  <c:v>-5</c:v>
                </c:pt>
                <c:pt idx="25">
                  <c:v>-11</c:v>
                </c:pt>
                <c:pt idx="26">
                  <c:v>-16</c:v>
                </c:pt>
                <c:pt idx="27">
                  <c:v>-9</c:v>
                </c:pt>
                <c:pt idx="28">
                  <c:v>-19</c:v>
                </c:pt>
                <c:pt idx="29">
                  <c:v>-19</c:v>
                </c:pt>
                <c:pt idx="30">
                  <c:v>-8</c:v>
                </c:pt>
                <c:pt idx="31">
                  <c:v>-7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graphRampe!$D$76</c:f>
              <c:strCache>
                <c:ptCount val="1"/>
                <c:pt idx="0">
                  <c:v>2v-110ms</c:v>
                </c:pt>
              </c:strCache>
            </c:strRef>
          </c:tx>
          <c:xVal>
            <c:numRef>
              <c:f>graphRampe!$C$77:$C$102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86.999999999999886</c:v>
                </c:pt>
                <c:pt idx="8">
                  <c:v>101.99999999999989</c:v>
                </c:pt>
                <c:pt idx="9">
                  <c:v>113.99999999999989</c:v>
                </c:pt>
                <c:pt idx="10">
                  <c:v>119.99999999999989</c:v>
                </c:pt>
                <c:pt idx="11">
                  <c:v>148.99999999999989</c:v>
                </c:pt>
                <c:pt idx="12">
                  <c:v>155.99999999999989</c:v>
                </c:pt>
                <c:pt idx="13">
                  <c:v>167.99999999999989</c:v>
                </c:pt>
                <c:pt idx="14">
                  <c:v>173.99999999999989</c:v>
                </c:pt>
                <c:pt idx="15">
                  <c:v>185.99999999999989</c:v>
                </c:pt>
                <c:pt idx="16">
                  <c:v>210.99999999999989</c:v>
                </c:pt>
                <c:pt idx="17">
                  <c:v>226.99999999999989</c:v>
                </c:pt>
                <c:pt idx="18">
                  <c:v>239.99999999999989</c:v>
                </c:pt>
                <c:pt idx="19">
                  <c:v>245.99999999999989</c:v>
                </c:pt>
                <c:pt idx="20">
                  <c:v>251.99999999999989</c:v>
                </c:pt>
                <c:pt idx="21">
                  <c:v>263.99999999999989</c:v>
                </c:pt>
                <c:pt idx="22">
                  <c:v>269.99999999999989</c:v>
                </c:pt>
                <c:pt idx="23">
                  <c:v>275.99999999999989</c:v>
                </c:pt>
                <c:pt idx="24">
                  <c:v>287.99999999999989</c:v>
                </c:pt>
                <c:pt idx="25">
                  <c:v>293.99999999999989</c:v>
                </c:pt>
              </c:numCache>
            </c:numRef>
          </c:xVal>
          <c:yVal>
            <c:numRef>
              <c:f>graphRampe!$D$77:$D$102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-6</c:v>
                </c:pt>
                <c:pt idx="3">
                  <c:v>985</c:v>
                </c:pt>
                <c:pt idx="4">
                  <c:v>3136</c:v>
                </c:pt>
                <c:pt idx="5">
                  <c:v>3533</c:v>
                </c:pt>
                <c:pt idx="6">
                  <c:v>3955</c:v>
                </c:pt>
                <c:pt idx="7">
                  <c:v>3977</c:v>
                </c:pt>
                <c:pt idx="8">
                  <c:v>3978</c:v>
                </c:pt>
                <c:pt idx="9">
                  <c:v>3971</c:v>
                </c:pt>
                <c:pt idx="10">
                  <c:v>3978</c:v>
                </c:pt>
                <c:pt idx="11">
                  <c:v>615</c:v>
                </c:pt>
                <c:pt idx="12">
                  <c:v>289</c:v>
                </c:pt>
                <c:pt idx="13">
                  <c:v>72</c:v>
                </c:pt>
                <c:pt idx="14">
                  <c:v>30</c:v>
                </c:pt>
                <c:pt idx="15">
                  <c:v>1</c:v>
                </c:pt>
                <c:pt idx="16">
                  <c:v>-15</c:v>
                </c:pt>
                <c:pt idx="17">
                  <c:v>-9</c:v>
                </c:pt>
                <c:pt idx="18">
                  <c:v>-8</c:v>
                </c:pt>
                <c:pt idx="19">
                  <c:v>-7</c:v>
                </c:pt>
                <c:pt idx="20">
                  <c:v>-17</c:v>
                </c:pt>
                <c:pt idx="21">
                  <c:v>-15</c:v>
                </c:pt>
                <c:pt idx="22">
                  <c:v>-11</c:v>
                </c:pt>
                <c:pt idx="23">
                  <c:v>-13</c:v>
                </c:pt>
                <c:pt idx="24">
                  <c:v>-12</c:v>
                </c:pt>
                <c:pt idx="25">
                  <c:v>-12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graphRampe!$F$76</c:f>
              <c:strCache>
                <c:ptCount val="1"/>
                <c:pt idx="0">
                  <c:v>3v-110ms</c:v>
                </c:pt>
              </c:strCache>
            </c:strRef>
          </c:tx>
          <c:xVal>
            <c:numRef>
              <c:f>graphRampe!$E$77:$E$95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44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107</c:v>
                </c:pt>
                <c:pt idx="9">
                  <c:v>108</c:v>
                </c:pt>
                <c:pt idx="10">
                  <c:v>120</c:v>
                </c:pt>
                <c:pt idx="11">
                  <c:v>154</c:v>
                </c:pt>
                <c:pt idx="12">
                  <c:v>162</c:v>
                </c:pt>
                <c:pt idx="13">
                  <c:v>168</c:v>
                </c:pt>
                <c:pt idx="14">
                  <c:v>200</c:v>
                </c:pt>
                <c:pt idx="15">
                  <c:v>209.99999999999989</c:v>
                </c:pt>
                <c:pt idx="16">
                  <c:v>215.99999999999989</c:v>
                </c:pt>
                <c:pt idx="17">
                  <c:v>231.99999999999989</c:v>
                </c:pt>
                <c:pt idx="18">
                  <c:v>246.99999999999989</c:v>
                </c:pt>
              </c:numCache>
            </c:numRef>
          </c:xVal>
          <c:yVal>
            <c:numRef>
              <c:f>graphRampe!$F$77:$F$95</c:f>
              <c:numCache>
                <c:formatCode>General</c:formatCode>
                <c:ptCount val="19"/>
                <c:pt idx="0">
                  <c:v>0</c:v>
                </c:pt>
                <c:pt idx="1">
                  <c:v>1124</c:v>
                </c:pt>
                <c:pt idx="2">
                  <c:v>4620</c:v>
                </c:pt>
                <c:pt idx="3">
                  <c:v>5599</c:v>
                </c:pt>
                <c:pt idx="4">
                  <c:v>5895</c:v>
                </c:pt>
                <c:pt idx="5">
                  <c:v>5959</c:v>
                </c:pt>
                <c:pt idx="6">
                  <c:v>5968</c:v>
                </c:pt>
                <c:pt idx="7">
                  <c:v>5983</c:v>
                </c:pt>
                <c:pt idx="8">
                  <c:v>5979</c:v>
                </c:pt>
                <c:pt idx="9">
                  <c:v>5980</c:v>
                </c:pt>
                <c:pt idx="10">
                  <c:v>3189</c:v>
                </c:pt>
                <c:pt idx="11">
                  <c:v>99</c:v>
                </c:pt>
                <c:pt idx="12">
                  <c:v>41</c:v>
                </c:pt>
                <c:pt idx="13">
                  <c:v>18</c:v>
                </c:pt>
                <c:pt idx="14">
                  <c:v>-3</c:v>
                </c:pt>
                <c:pt idx="15">
                  <c:v>-2</c:v>
                </c:pt>
                <c:pt idx="16">
                  <c:v>-4</c:v>
                </c:pt>
                <c:pt idx="17">
                  <c:v>-5</c:v>
                </c:pt>
                <c:pt idx="18">
                  <c:v>-9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graphRampe!$H$76</c:f>
              <c:strCache>
                <c:ptCount val="1"/>
                <c:pt idx="0">
                  <c:v>4v-110ms</c:v>
                </c:pt>
              </c:strCache>
            </c:strRef>
          </c:tx>
          <c:xVal>
            <c:numRef>
              <c:f>graphRampe!$G$77:$G$100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43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90</c:v>
                </c:pt>
                <c:pt idx="9">
                  <c:v>102</c:v>
                </c:pt>
                <c:pt idx="10">
                  <c:v>137</c:v>
                </c:pt>
                <c:pt idx="11">
                  <c:v>138</c:v>
                </c:pt>
                <c:pt idx="12">
                  <c:v>150</c:v>
                </c:pt>
                <c:pt idx="13">
                  <c:v>156</c:v>
                </c:pt>
                <c:pt idx="14">
                  <c:v>162</c:v>
                </c:pt>
                <c:pt idx="15">
                  <c:v>168</c:v>
                </c:pt>
                <c:pt idx="16">
                  <c:v>180</c:v>
                </c:pt>
                <c:pt idx="17">
                  <c:v>199</c:v>
                </c:pt>
                <c:pt idx="18">
                  <c:v>204</c:v>
                </c:pt>
                <c:pt idx="19">
                  <c:v>230</c:v>
                </c:pt>
                <c:pt idx="20">
                  <c:v>234</c:v>
                </c:pt>
                <c:pt idx="21">
                  <c:v>261.99999999999989</c:v>
                </c:pt>
                <c:pt idx="22">
                  <c:v>263.99999999999989</c:v>
                </c:pt>
                <c:pt idx="23">
                  <c:v>269.99999999999989</c:v>
                </c:pt>
              </c:numCache>
            </c:numRef>
          </c:xVal>
          <c:yVal>
            <c:numRef>
              <c:f>graphRampe!$H$77:$H$100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5731</c:v>
                </c:pt>
                <c:pt idx="3">
                  <c:v>7343</c:v>
                </c:pt>
                <c:pt idx="4">
                  <c:v>7819</c:v>
                </c:pt>
                <c:pt idx="5">
                  <c:v>7926</c:v>
                </c:pt>
                <c:pt idx="6">
                  <c:v>7949</c:v>
                </c:pt>
                <c:pt idx="7">
                  <c:v>7974</c:v>
                </c:pt>
                <c:pt idx="8">
                  <c:v>7979</c:v>
                </c:pt>
                <c:pt idx="9">
                  <c:v>7979</c:v>
                </c:pt>
                <c:pt idx="10">
                  <c:v>857</c:v>
                </c:pt>
                <c:pt idx="11">
                  <c:v>771</c:v>
                </c:pt>
                <c:pt idx="12">
                  <c:v>209</c:v>
                </c:pt>
                <c:pt idx="13">
                  <c:v>99</c:v>
                </c:pt>
                <c:pt idx="14">
                  <c:v>52</c:v>
                </c:pt>
                <c:pt idx="15">
                  <c:v>29</c:v>
                </c:pt>
                <c:pt idx="16">
                  <c:v>2</c:v>
                </c:pt>
                <c:pt idx="17">
                  <c:v>-6</c:v>
                </c:pt>
                <c:pt idx="18">
                  <c:v>-5</c:v>
                </c:pt>
                <c:pt idx="19">
                  <c:v>-1</c:v>
                </c:pt>
                <c:pt idx="20">
                  <c:v>-3</c:v>
                </c:pt>
                <c:pt idx="21">
                  <c:v>-8</c:v>
                </c:pt>
                <c:pt idx="22">
                  <c:v>-6</c:v>
                </c:pt>
                <c:pt idx="23">
                  <c:v>-1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graphRampe!$J$76</c:f>
              <c:strCache>
                <c:ptCount val="1"/>
                <c:pt idx="0">
                  <c:v>5v-110ms</c:v>
                </c:pt>
              </c:strCache>
            </c:strRef>
          </c:tx>
          <c:xVal>
            <c:numRef>
              <c:f>graphRampe!$I$77:$I$94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44</c:v>
                </c:pt>
                <c:pt idx="3">
                  <c:v>48</c:v>
                </c:pt>
                <c:pt idx="4">
                  <c:v>66</c:v>
                </c:pt>
                <c:pt idx="5">
                  <c:v>107</c:v>
                </c:pt>
                <c:pt idx="6">
                  <c:v>137.99999999999989</c:v>
                </c:pt>
                <c:pt idx="7">
                  <c:v>168.99999999999989</c:v>
                </c:pt>
                <c:pt idx="8">
                  <c:v>199.99999999999989</c:v>
                </c:pt>
                <c:pt idx="9">
                  <c:v>203.99999999999989</c:v>
                </c:pt>
                <c:pt idx="10">
                  <c:v>215.99999999999989</c:v>
                </c:pt>
                <c:pt idx="11">
                  <c:v>221.99999999999989</c:v>
                </c:pt>
                <c:pt idx="12">
                  <c:v>227.99999999999989</c:v>
                </c:pt>
                <c:pt idx="13">
                  <c:v>233.99999999999989</c:v>
                </c:pt>
                <c:pt idx="14">
                  <c:v>239.99999999999989</c:v>
                </c:pt>
                <c:pt idx="15">
                  <c:v>245.99999999999989</c:v>
                </c:pt>
                <c:pt idx="16">
                  <c:v>251.99999999999989</c:v>
                </c:pt>
                <c:pt idx="17">
                  <c:v>263.99999999999989</c:v>
                </c:pt>
              </c:numCache>
            </c:numRef>
          </c:xVal>
          <c:yVal>
            <c:numRef>
              <c:f>graphRampe!$J$77:$J$94</c:f>
              <c:numCache>
                <c:formatCode>General</c:formatCode>
                <c:ptCount val="18"/>
                <c:pt idx="0">
                  <c:v>0</c:v>
                </c:pt>
                <c:pt idx="1">
                  <c:v>7162</c:v>
                </c:pt>
                <c:pt idx="2">
                  <c:v>9879</c:v>
                </c:pt>
                <c:pt idx="3">
                  <c:v>9910</c:v>
                </c:pt>
                <c:pt idx="4">
                  <c:v>9967</c:v>
                </c:pt>
                <c:pt idx="5">
                  <c:v>9976</c:v>
                </c:pt>
                <c:pt idx="6">
                  <c:v>516</c:v>
                </c:pt>
                <c:pt idx="7">
                  <c:v>10</c:v>
                </c:pt>
                <c:pt idx="8">
                  <c:v>-7</c:v>
                </c:pt>
                <c:pt idx="9">
                  <c:v>-12</c:v>
                </c:pt>
                <c:pt idx="10">
                  <c:v>-6</c:v>
                </c:pt>
                <c:pt idx="11">
                  <c:v>-4</c:v>
                </c:pt>
                <c:pt idx="12">
                  <c:v>-11</c:v>
                </c:pt>
                <c:pt idx="13">
                  <c:v>-13</c:v>
                </c:pt>
                <c:pt idx="14">
                  <c:v>-3</c:v>
                </c:pt>
                <c:pt idx="15">
                  <c:v>-8</c:v>
                </c:pt>
                <c:pt idx="16">
                  <c:v>-19</c:v>
                </c:pt>
                <c:pt idx="17">
                  <c:v>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0208"/>
        <c:axId val="34779520"/>
      </c:scatterChart>
      <c:valAx>
        <c:axId val="35390208"/>
        <c:scaling>
          <c:orientation val="minMax"/>
          <c:max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34779520"/>
        <c:crosses val="autoZero"/>
        <c:crossBetween val="midCat"/>
      </c:valAx>
      <c:valAx>
        <c:axId val="3477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9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graphRampe!$B$3:$B$33</c:f>
              <c:numCache>
                <c:formatCode>General</c:formatCode>
                <c:ptCount val="3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59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109</c:v>
                </c:pt>
                <c:pt idx="12">
                  <c:v>120</c:v>
                </c:pt>
                <c:pt idx="13">
                  <c:v>153</c:v>
                </c:pt>
                <c:pt idx="14">
                  <c:v>156</c:v>
                </c:pt>
                <c:pt idx="15">
                  <c:v>169</c:v>
                </c:pt>
                <c:pt idx="16">
                  <c:v>180</c:v>
                </c:pt>
                <c:pt idx="17">
                  <c:v>186</c:v>
                </c:pt>
                <c:pt idx="18">
                  <c:v>192</c:v>
                </c:pt>
                <c:pt idx="19">
                  <c:v>204</c:v>
                </c:pt>
                <c:pt idx="20">
                  <c:v>231</c:v>
                </c:pt>
                <c:pt idx="21">
                  <c:v>234</c:v>
                </c:pt>
                <c:pt idx="22">
                  <c:v>246</c:v>
                </c:pt>
                <c:pt idx="23">
                  <c:v>252</c:v>
                </c:pt>
                <c:pt idx="24">
                  <c:v>258</c:v>
                </c:pt>
                <c:pt idx="25">
                  <c:v>270</c:v>
                </c:pt>
                <c:pt idx="26">
                  <c:v>276</c:v>
                </c:pt>
                <c:pt idx="27">
                  <c:v>282</c:v>
                </c:pt>
                <c:pt idx="28">
                  <c:v>288</c:v>
                </c:pt>
                <c:pt idx="29">
                  <c:v>300</c:v>
                </c:pt>
                <c:pt idx="30">
                  <c:v>306</c:v>
                </c:pt>
              </c:numCache>
            </c:numRef>
          </c:xVal>
          <c:yVal>
            <c:numRef>
              <c:f>graphRampe!$F$3:$F$33</c:f>
              <c:numCache>
                <c:formatCode>General</c:formatCode>
                <c:ptCount val="31"/>
                <c:pt idx="0">
                  <c:v>-275</c:v>
                </c:pt>
                <c:pt idx="1">
                  <c:v>194</c:v>
                </c:pt>
                <c:pt idx="2">
                  <c:v>1148</c:v>
                </c:pt>
                <c:pt idx="3">
                  <c:v>1622</c:v>
                </c:pt>
                <c:pt idx="4">
                  <c:v>2109</c:v>
                </c:pt>
                <c:pt idx="5">
                  <c:v>4415</c:v>
                </c:pt>
                <c:pt idx="6">
                  <c:v>4493</c:v>
                </c:pt>
                <c:pt idx="7">
                  <c:v>4969</c:v>
                </c:pt>
                <c:pt idx="8">
                  <c:v>5931</c:v>
                </c:pt>
                <c:pt idx="9">
                  <c:v>6402</c:v>
                </c:pt>
                <c:pt idx="10">
                  <c:v>6852</c:v>
                </c:pt>
                <c:pt idx="11">
                  <c:v>7337</c:v>
                </c:pt>
                <c:pt idx="12">
                  <c:v>7384</c:v>
                </c:pt>
                <c:pt idx="13">
                  <c:v>-2044</c:v>
                </c:pt>
                <c:pt idx="14">
                  <c:v>-2187</c:v>
                </c:pt>
                <c:pt idx="15">
                  <c:v>-2474</c:v>
                </c:pt>
                <c:pt idx="16">
                  <c:v>-2546</c:v>
                </c:pt>
                <c:pt idx="17">
                  <c:v>-2556</c:v>
                </c:pt>
                <c:pt idx="18">
                  <c:v>-2563</c:v>
                </c:pt>
                <c:pt idx="19">
                  <c:v>-2575</c:v>
                </c:pt>
                <c:pt idx="20">
                  <c:v>-2566</c:v>
                </c:pt>
                <c:pt idx="21">
                  <c:v>-2566</c:v>
                </c:pt>
                <c:pt idx="22">
                  <c:v>-2563</c:v>
                </c:pt>
                <c:pt idx="23">
                  <c:v>-2560</c:v>
                </c:pt>
                <c:pt idx="24">
                  <c:v>-2561</c:v>
                </c:pt>
                <c:pt idx="25">
                  <c:v>-2564</c:v>
                </c:pt>
                <c:pt idx="26">
                  <c:v>-2561</c:v>
                </c:pt>
                <c:pt idx="27">
                  <c:v>-2566</c:v>
                </c:pt>
                <c:pt idx="28">
                  <c:v>-2564</c:v>
                </c:pt>
                <c:pt idx="29">
                  <c:v>-2567</c:v>
                </c:pt>
                <c:pt idx="30">
                  <c:v>-2566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45568"/>
        <c:axId val="163987840"/>
      </c:scatterChart>
      <c:valAx>
        <c:axId val="16404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987840"/>
        <c:crosses val="autoZero"/>
        <c:crossBetween val="midCat"/>
      </c:valAx>
      <c:valAx>
        <c:axId val="16398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45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03816173291708E-2"/>
          <c:y val="0.15284581448595522"/>
          <c:w val="0.75028099666864811"/>
          <c:h val="0.8077835483330541"/>
        </c:manualLayout>
      </c:layout>
      <c:scatterChart>
        <c:scatterStyle val="smoothMarker"/>
        <c:varyColors val="0"/>
        <c:ser>
          <c:idx val="0"/>
          <c:order val="0"/>
          <c:tx>
            <c:v>Série1</c:v>
          </c:tx>
          <c:xVal>
            <c:numRef>
              <c:f>'carre_rampe(1v;5v)_100ms'!$B$13:$B$57</c:f>
              <c:numCache>
                <c:formatCode>General</c:formatCode>
                <c:ptCount val="45"/>
                <c:pt idx="0">
                  <c:v>60</c:v>
                </c:pt>
                <c:pt idx="1">
                  <c:v>72</c:v>
                </c:pt>
                <c:pt idx="2">
                  <c:v>78</c:v>
                </c:pt>
                <c:pt idx="3">
                  <c:v>84</c:v>
                </c:pt>
                <c:pt idx="4">
                  <c:v>90</c:v>
                </c:pt>
                <c:pt idx="5">
                  <c:v>102</c:v>
                </c:pt>
                <c:pt idx="6">
                  <c:v>108</c:v>
                </c:pt>
                <c:pt idx="7">
                  <c:v>114</c:v>
                </c:pt>
                <c:pt idx="8">
                  <c:v>126</c:v>
                </c:pt>
                <c:pt idx="9">
                  <c:v>132</c:v>
                </c:pt>
                <c:pt idx="10">
                  <c:v>138</c:v>
                </c:pt>
                <c:pt idx="11">
                  <c:v>150</c:v>
                </c:pt>
                <c:pt idx="12">
                  <c:v>166</c:v>
                </c:pt>
                <c:pt idx="13">
                  <c:v>168</c:v>
                </c:pt>
                <c:pt idx="14">
                  <c:v>174</c:v>
                </c:pt>
                <c:pt idx="15">
                  <c:v>186</c:v>
                </c:pt>
                <c:pt idx="16">
                  <c:v>192</c:v>
                </c:pt>
                <c:pt idx="17">
                  <c:v>198</c:v>
                </c:pt>
                <c:pt idx="18">
                  <c:v>210</c:v>
                </c:pt>
                <c:pt idx="19">
                  <c:v>216</c:v>
                </c:pt>
                <c:pt idx="20">
                  <c:v>222</c:v>
                </c:pt>
                <c:pt idx="21">
                  <c:v>228</c:v>
                </c:pt>
                <c:pt idx="22">
                  <c:v>240</c:v>
                </c:pt>
                <c:pt idx="23">
                  <c:v>246</c:v>
                </c:pt>
                <c:pt idx="24">
                  <c:v>252</c:v>
                </c:pt>
                <c:pt idx="25">
                  <c:v>264</c:v>
                </c:pt>
                <c:pt idx="26">
                  <c:v>270</c:v>
                </c:pt>
                <c:pt idx="27">
                  <c:v>276</c:v>
                </c:pt>
                <c:pt idx="28">
                  <c:v>282</c:v>
                </c:pt>
                <c:pt idx="29">
                  <c:v>288</c:v>
                </c:pt>
                <c:pt idx="30">
                  <c:v>294</c:v>
                </c:pt>
                <c:pt idx="31">
                  <c:v>300</c:v>
                </c:pt>
                <c:pt idx="32">
                  <c:v>312</c:v>
                </c:pt>
                <c:pt idx="33">
                  <c:v>318</c:v>
                </c:pt>
                <c:pt idx="34">
                  <c:v>324</c:v>
                </c:pt>
                <c:pt idx="35">
                  <c:v>336</c:v>
                </c:pt>
                <c:pt idx="36">
                  <c:v>342</c:v>
                </c:pt>
                <c:pt idx="37">
                  <c:v>348</c:v>
                </c:pt>
                <c:pt idx="38">
                  <c:v>354</c:v>
                </c:pt>
                <c:pt idx="39">
                  <c:v>366</c:v>
                </c:pt>
                <c:pt idx="40">
                  <c:v>372</c:v>
                </c:pt>
                <c:pt idx="41">
                  <c:v>378</c:v>
                </c:pt>
                <c:pt idx="42">
                  <c:v>390</c:v>
                </c:pt>
                <c:pt idx="43">
                  <c:v>396</c:v>
                </c:pt>
                <c:pt idx="44">
                  <c:v>402</c:v>
                </c:pt>
              </c:numCache>
            </c:numRef>
          </c:xVal>
          <c:yVal>
            <c:numRef>
              <c:f>'carre_rampe(1v;5v)_100ms'!$F$13:$F$57</c:f>
              <c:numCache>
                <c:formatCode>General</c:formatCode>
                <c:ptCount val="45"/>
                <c:pt idx="0">
                  <c:v>-372</c:v>
                </c:pt>
                <c:pt idx="1">
                  <c:v>-178</c:v>
                </c:pt>
                <c:pt idx="2">
                  <c:v>-89</c:v>
                </c:pt>
                <c:pt idx="3">
                  <c:v>9</c:v>
                </c:pt>
                <c:pt idx="4">
                  <c:v>105</c:v>
                </c:pt>
                <c:pt idx="5">
                  <c:v>287</c:v>
                </c:pt>
                <c:pt idx="6">
                  <c:v>382</c:v>
                </c:pt>
                <c:pt idx="7">
                  <c:v>477</c:v>
                </c:pt>
                <c:pt idx="8">
                  <c:v>679</c:v>
                </c:pt>
                <c:pt idx="9">
                  <c:v>767</c:v>
                </c:pt>
                <c:pt idx="10">
                  <c:v>858</c:v>
                </c:pt>
                <c:pt idx="11">
                  <c:v>985</c:v>
                </c:pt>
                <c:pt idx="12">
                  <c:v>1024</c:v>
                </c:pt>
                <c:pt idx="13">
                  <c:v>1025</c:v>
                </c:pt>
                <c:pt idx="14">
                  <c:v>1027</c:v>
                </c:pt>
                <c:pt idx="15">
                  <c:v>-216</c:v>
                </c:pt>
                <c:pt idx="16">
                  <c:v>-568</c:v>
                </c:pt>
                <c:pt idx="17">
                  <c:v>-752</c:v>
                </c:pt>
                <c:pt idx="18">
                  <c:v>-897</c:v>
                </c:pt>
                <c:pt idx="19">
                  <c:v>-935</c:v>
                </c:pt>
                <c:pt idx="20">
                  <c:v>-948</c:v>
                </c:pt>
                <c:pt idx="21">
                  <c:v>-954</c:v>
                </c:pt>
                <c:pt idx="22">
                  <c:v>-955</c:v>
                </c:pt>
                <c:pt idx="23">
                  <c:v>-960</c:v>
                </c:pt>
                <c:pt idx="24">
                  <c:v>-965</c:v>
                </c:pt>
                <c:pt idx="25">
                  <c:v>-959</c:v>
                </c:pt>
                <c:pt idx="26">
                  <c:v>-954</c:v>
                </c:pt>
                <c:pt idx="27">
                  <c:v>-963</c:v>
                </c:pt>
                <c:pt idx="28">
                  <c:v>-960</c:v>
                </c:pt>
                <c:pt idx="29">
                  <c:v>-958</c:v>
                </c:pt>
                <c:pt idx="30">
                  <c:v>-960</c:v>
                </c:pt>
                <c:pt idx="31">
                  <c:v>-962</c:v>
                </c:pt>
                <c:pt idx="32">
                  <c:v>-958</c:v>
                </c:pt>
                <c:pt idx="33">
                  <c:v>-963</c:v>
                </c:pt>
                <c:pt idx="34">
                  <c:v>-960</c:v>
                </c:pt>
                <c:pt idx="35">
                  <c:v>-964</c:v>
                </c:pt>
                <c:pt idx="36">
                  <c:v>-956</c:v>
                </c:pt>
                <c:pt idx="37">
                  <c:v>-955</c:v>
                </c:pt>
                <c:pt idx="38">
                  <c:v>-955</c:v>
                </c:pt>
                <c:pt idx="39">
                  <c:v>-955</c:v>
                </c:pt>
                <c:pt idx="40">
                  <c:v>-954</c:v>
                </c:pt>
                <c:pt idx="41">
                  <c:v>-962</c:v>
                </c:pt>
                <c:pt idx="42">
                  <c:v>-952</c:v>
                </c:pt>
                <c:pt idx="43">
                  <c:v>-956</c:v>
                </c:pt>
                <c:pt idx="44">
                  <c:v>-953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'carre_rampe(1v;5v)_100ms'!$B$60:$B$101</c:f>
              <c:numCache>
                <c:formatCode>General</c:formatCode>
                <c:ptCount val="4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132</c:v>
                </c:pt>
                <c:pt idx="17">
                  <c:v>138</c:v>
                </c:pt>
                <c:pt idx="18">
                  <c:v>144</c:v>
                </c:pt>
                <c:pt idx="19">
                  <c:v>156</c:v>
                </c:pt>
                <c:pt idx="20">
                  <c:v>162</c:v>
                </c:pt>
                <c:pt idx="21">
                  <c:v>168</c:v>
                </c:pt>
                <c:pt idx="22">
                  <c:v>180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234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288</c:v>
                </c:pt>
                <c:pt idx="37">
                  <c:v>294</c:v>
                </c:pt>
                <c:pt idx="38">
                  <c:v>300</c:v>
                </c:pt>
                <c:pt idx="39">
                  <c:v>306</c:v>
                </c:pt>
                <c:pt idx="40">
                  <c:v>318</c:v>
                </c:pt>
                <c:pt idx="41">
                  <c:v>324</c:v>
                </c:pt>
              </c:numCache>
            </c:numRef>
          </c:xVal>
          <c:yVal>
            <c:numRef>
              <c:f>'carre_rampe(1v;5v)_100ms'!$F$60:$F$101</c:f>
              <c:numCache>
                <c:formatCode>General</c:formatCode>
                <c:ptCount val="42"/>
                <c:pt idx="0">
                  <c:v>-1951</c:v>
                </c:pt>
                <c:pt idx="1">
                  <c:v>-1955</c:v>
                </c:pt>
                <c:pt idx="2">
                  <c:v>-1866</c:v>
                </c:pt>
                <c:pt idx="3">
                  <c:v>-1580</c:v>
                </c:pt>
                <c:pt idx="4">
                  <c:v>-1401</c:v>
                </c:pt>
                <c:pt idx="5">
                  <c:v>-1038</c:v>
                </c:pt>
                <c:pt idx="6">
                  <c:v>-842</c:v>
                </c:pt>
                <c:pt idx="7">
                  <c:v>-655</c:v>
                </c:pt>
                <c:pt idx="8">
                  <c:v>-470</c:v>
                </c:pt>
                <c:pt idx="9">
                  <c:v>-81</c:v>
                </c:pt>
                <c:pt idx="10">
                  <c:v>110</c:v>
                </c:pt>
                <c:pt idx="11">
                  <c:v>296</c:v>
                </c:pt>
                <c:pt idx="12">
                  <c:v>680</c:v>
                </c:pt>
                <c:pt idx="13">
                  <c:v>863</c:v>
                </c:pt>
                <c:pt idx="14">
                  <c:v>1054</c:v>
                </c:pt>
                <c:pt idx="15">
                  <c:v>1252</c:v>
                </c:pt>
                <c:pt idx="16">
                  <c:v>1628</c:v>
                </c:pt>
                <c:pt idx="17">
                  <c:v>1810</c:v>
                </c:pt>
                <c:pt idx="18">
                  <c:v>1913</c:v>
                </c:pt>
                <c:pt idx="19">
                  <c:v>1998</c:v>
                </c:pt>
                <c:pt idx="20">
                  <c:v>2016</c:v>
                </c:pt>
                <c:pt idx="21">
                  <c:v>2018</c:v>
                </c:pt>
                <c:pt idx="22">
                  <c:v>-218</c:v>
                </c:pt>
                <c:pt idx="23">
                  <c:v>-1037</c:v>
                </c:pt>
                <c:pt idx="24">
                  <c:v>-1464</c:v>
                </c:pt>
                <c:pt idx="25">
                  <c:v>-1694</c:v>
                </c:pt>
                <c:pt idx="26">
                  <c:v>-1893</c:v>
                </c:pt>
                <c:pt idx="27">
                  <c:v>-1917</c:v>
                </c:pt>
                <c:pt idx="28">
                  <c:v>-1938</c:v>
                </c:pt>
                <c:pt idx="29">
                  <c:v>-1952</c:v>
                </c:pt>
                <c:pt idx="30">
                  <c:v>-1955</c:v>
                </c:pt>
                <c:pt idx="31">
                  <c:v>-1961</c:v>
                </c:pt>
                <c:pt idx="32">
                  <c:v>-1962</c:v>
                </c:pt>
                <c:pt idx="33">
                  <c:v>-1962</c:v>
                </c:pt>
                <c:pt idx="34">
                  <c:v>-1965</c:v>
                </c:pt>
                <c:pt idx="35">
                  <c:v>-1957</c:v>
                </c:pt>
                <c:pt idx="36">
                  <c:v>-1960</c:v>
                </c:pt>
                <c:pt idx="37">
                  <c:v>-1957</c:v>
                </c:pt>
                <c:pt idx="38">
                  <c:v>-1957</c:v>
                </c:pt>
                <c:pt idx="39">
                  <c:v>-1961</c:v>
                </c:pt>
                <c:pt idx="40">
                  <c:v>-1955</c:v>
                </c:pt>
                <c:pt idx="41">
                  <c:v>-1951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'carre_rampe(1v;5v)_100ms'!$B$105:$B$141</c:f>
              <c:numCache>
                <c:formatCode>General</c:formatCode>
                <c:ptCount val="3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57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132</c:v>
                </c:pt>
                <c:pt idx="17">
                  <c:v>138</c:v>
                </c:pt>
                <c:pt idx="18">
                  <c:v>144</c:v>
                </c:pt>
                <c:pt idx="19">
                  <c:v>156</c:v>
                </c:pt>
                <c:pt idx="20">
                  <c:v>162</c:v>
                </c:pt>
                <c:pt idx="21">
                  <c:v>168</c:v>
                </c:pt>
                <c:pt idx="22">
                  <c:v>174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234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288</c:v>
                </c:pt>
              </c:numCache>
            </c:numRef>
          </c:xVal>
          <c:yVal>
            <c:numRef>
              <c:f>'carre_rampe(1v;5v)_100ms'!$F$105:$F$141</c:f>
              <c:numCache>
                <c:formatCode>General</c:formatCode>
                <c:ptCount val="37"/>
                <c:pt idx="0">
                  <c:v>-2957</c:v>
                </c:pt>
                <c:pt idx="1">
                  <c:v>-2948</c:v>
                </c:pt>
                <c:pt idx="2">
                  <c:v>-2825</c:v>
                </c:pt>
                <c:pt idx="3">
                  <c:v>-2622</c:v>
                </c:pt>
                <c:pt idx="4">
                  <c:v>-2379</c:v>
                </c:pt>
                <c:pt idx="5">
                  <c:v>-2124</c:v>
                </c:pt>
                <c:pt idx="6">
                  <c:v>-1143</c:v>
                </c:pt>
                <c:pt idx="7">
                  <c:v>-1001</c:v>
                </c:pt>
                <c:pt idx="8">
                  <c:v>-710</c:v>
                </c:pt>
                <c:pt idx="9">
                  <c:v>-142</c:v>
                </c:pt>
                <c:pt idx="10">
                  <c:v>146</c:v>
                </c:pt>
                <c:pt idx="11">
                  <c:v>433</c:v>
                </c:pt>
                <c:pt idx="12">
                  <c:v>1007</c:v>
                </c:pt>
                <c:pt idx="13">
                  <c:v>1293</c:v>
                </c:pt>
                <c:pt idx="14">
                  <c:v>1578</c:v>
                </c:pt>
                <c:pt idx="15">
                  <c:v>1862</c:v>
                </c:pt>
                <c:pt idx="16">
                  <c:v>2438</c:v>
                </c:pt>
                <c:pt idx="17">
                  <c:v>2701</c:v>
                </c:pt>
                <c:pt idx="18">
                  <c:v>2857</c:v>
                </c:pt>
                <c:pt idx="19">
                  <c:v>2981</c:v>
                </c:pt>
                <c:pt idx="20">
                  <c:v>3001</c:v>
                </c:pt>
                <c:pt idx="21">
                  <c:v>3013</c:v>
                </c:pt>
                <c:pt idx="22">
                  <c:v>1901</c:v>
                </c:pt>
                <c:pt idx="23">
                  <c:v>-1581</c:v>
                </c:pt>
                <c:pt idx="24">
                  <c:v>-2223</c:v>
                </c:pt>
                <c:pt idx="25">
                  <c:v>-2573</c:v>
                </c:pt>
                <c:pt idx="26">
                  <c:v>-2857</c:v>
                </c:pt>
                <c:pt idx="27">
                  <c:v>-2909</c:v>
                </c:pt>
                <c:pt idx="28">
                  <c:v>-2930</c:v>
                </c:pt>
                <c:pt idx="29">
                  <c:v>-2951</c:v>
                </c:pt>
                <c:pt idx="30">
                  <c:v>-2963</c:v>
                </c:pt>
                <c:pt idx="31">
                  <c:v>-2957</c:v>
                </c:pt>
                <c:pt idx="32">
                  <c:v>-2956</c:v>
                </c:pt>
                <c:pt idx="33">
                  <c:v>-2954</c:v>
                </c:pt>
                <c:pt idx="34">
                  <c:v>-2954</c:v>
                </c:pt>
                <c:pt idx="35">
                  <c:v>-2959</c:v>
                </c:pt>
                <c:pt idx="36">
                  <c:v>-2959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'carre_rampe(1v;5v)_100ms'!$B$145:$B$177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53</c:v>
                </c:pt>
                <c:pt idx="8">
                  <c:v>60</c:v>
                </c:pt>
                <c:pt idx="9">
                  <c:v>67</c:v>
                </c:pt>
                <c:pt idx="10">
                  <c:v>72</c:v>
                </c:pt>
                <c:pt idx="11">
                  <c:v>96</c:v>
                </c:pt>
                <c:pt idx="12">
                  <c:v>101</c:v>
                </c:pt>
                <c:pt idx="13">
                  <c:v>108</c:v>
                </c:pt>
                <c:pt idx="14">
                  <c:v>119</c:v>
                </c:pt>
                <c:pt idx="15">
                  <c:v>126</c:v>
                </c:pt>
                <c:pt idx="16">
                  <c:v>132</c:v>
                </c:pt>
                <c:pt idx="17">
                  <c:v>138</c:v>
                </c:pt>
                <c:pt idx="18">
                  <c:v>149</c:v>
                </c:pt>
                <c:pt idx="19">
                  <c:v>156</c:v>
                </c:pt>
                <c:pt idx="20">
                  <c:v>161</c:v>
                </c:pt>
                <c:pt idx="21">
                  <c:v>179</c:v>
                </c:pt>
                <c:pt idx="22">
                  <c:v>186</c:v>
                </c:pt>
                <c:pt idx="23">
                  <c:v>192</c:v>
                </c:pt>
                <c:pt idx="24">
                  <c:v>204</c:v>
                </c:pt>
                <c:pt idx="25">
                  <c:v>210</c:v>
                </c:pt>
                <c:pt idx="26">
                  <c:v>216</c:v>
                </c:pt>
                <c:pt idx="27">
                  <c:v>228</c:v>
                </c:pt>
                <c:pt idx="28">
                  <c:v>234</c:v>
                </c:pt>
                <c:pt idx="29">
                  <c:v>240</c:v>
                </c:pt>
                <c:pt idx="30">
                  <c:v>246</c:v>
                </c:pt>
                <c:pt idx="31">
                  <c:v>257</c:v>
                </c:pt>
                <c:pt idx="32">
                  <c:v>264</c:v>
                </c:pt>
              </c:numCache>
            </c:numRef>
          </c:xVal>
          <c:yVal>
            <c:numRef>
              <c:f>'carre_rampe(1v;5v)_100ms'!$F$145:$F$177</c:f>
              <c:numCache>
                <c:formatCode>General</c:formatCode>
                <c:ptCount val="33"/>
                <c:pt idx="0">
                  <c:v>-3963</c:v>
                </c:pt>
                <c:pt idx="1">
                  <c:v>-3935</c:v>
                </c:pt>
                <c:pt idx="2">
                  <c:v>-3765</c:v>
                </c:pt>
                <c:pt idx="3">
                  <c:v>-3451</c:v>
                </c:pt>
                <c:pt idx="4">
                  <c:v>-2756</c:v>
                </c:pt>
                <c:pt idx="5">
                  <c:v>-2393</c:v>
                </c:pt>
                <c:pt idx="6">
                  <c:v>-2017</c:v>
                </c:pt>
                <c:pt idx="7">
                  <c:v>-1314</c:v>
                </c:pt>
                <c:pt idx="8">
                  <c:v>-936</c:v>
                </c:pt>
                <c:pt idx="9">
                  <c:v>-424</c:v>
                </c:pt>
                <c:pt idx="10">
                  <c:v>-106</c:v>
                </c:pt>
                <c:pt idx="11">
                  <c:v>1415</c:v>
                </c:pt>
                <c:pt idx="12">
                  <c:v>1734</c:v>
                </c:pt>
                <c:pt idx="13">
                  <c:v>2180</c:v>
                </c:pt>
                <c:pt idx="14">
                  <c:v>2883</c:v>
                </c:pt>
                <c:pt idx="15">
                  <c:v>3333</c:v>
                </c:pt>
                <c:pt idx="16">
                  <c:v>3653</c:v>
                </c:pt>
                <c:pt idx="17">
                  <c:v>3804</c:v>
                </c:pt>
                <c:pt idx="18">
                  <c:v>3967</c:v>
                </c:pt>
                <c:pt idx="19">
                  <c:v>3996</c:v>
                </c:pt>
                <c:pt idx="20">
                  <c:v>4006</c:v>
                </c:pt>
                <c:pt idx="21">
                  <c:v>-2137</c:v>
                </c:pt>
                <c:pt idx="22">
                  <c:v>-3080</c:v>
                </c:pt>
                <c:pt idx="23">
                  <c:v>-3439</c:v>
                </c:pt>
                <c:pt idx="24">
                  <c:v>-3829</c:v>
                </c:pt>
                <c:pt idx="25">
                  <c:v>-3895</c:v>
                </c:pt>
                <c:pt idx="26">
                  <c:v>-3929</c:v>
                </c:pt>
                <c:pt idx="27">
                  <c:v>-3954</c:v>
                </c:pt>
                <c:pt idx="28">
                  <c:v>-3960</c:v>
                </c:pt>
                <c:pt idx="29">
                  <c:v>-3964</c:v>
                </c:pt>
                <c:pt idx="30">
                  <c:v>-3960</c:v>
                </c:pt>
                <c:pt idx="31">
                  <c:v>-3956</c:v>
                </c:pt>
                <c:pt idx="32">
                  <c:v>-3955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'carre_rampe(1v;5v)_100ms'!$B$181:$B$212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66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96.000000000000028</c:v>
                </c:pt>
                <c:pt idx="13">
                  <c:v>102.00000000000003</c:v>
                </c:pt>
                <c:pt idx="14">
                  <c:v>108.00000000000003</c:v>
                </c:pt>
                <c:pt idx="15">
                  <c:v>120.00000000000003</c:v>
                </c:pt>
                <c:pt idx="16">
                  <c:v>126.00000000000003</c:v>
                </c:pt>
                <c:pt idx="17">
                  <c:v>132.00000000000003</c:v>
                </c:pt>
                <c:pt idx="18">
                  <c:v>138.00000000000003</c:v>
                </c:pt>
                <c:pt idx="19">
                  <c:v>150.00000000000003</c:v>
                </c:pt>
                <c:pt idx="20">
                  <c:v>156.00000000000003</c:v>
                </c:pt>
                <c:pt idx="21">
                  <c:v>162.00000000000003</c:v>
                </c:pt>
                <c:pt idx="22">
                  <c:v>174.00000000000003</c:v>
                </c:pt>
                <c:pt idx="23">
                  <c:v>180.00000000000003</c:v>
                </c:pt>
                <c:pt idx="24">
                  <c:v>186.00000000000003</c:v>
                </c:pt>
                <c:pt idx="25">
                  <c:v>192.00000000000003</c:v>
                </c:pt>
                <c:pt idx="26">
                  <c:v>204.00000000000003</c:v>
                </c:pt>
                <c:pt idx="27">
                  <c:v>210.00000000000003</c:v>
                </c:pt>
                <c:pt idx="28">
                  <c:v>232.00000000000003</c:v>
                </c:pt>
                <c:pt idx="29">
                  <c:v>234.00000000000003</c:v>
                </c:pt>
                <c:pt idx="30">
                  <c:v>243.00000000000003</c:v>
                </c:pt>
                <c:pt idx="31">
                  <c:v>246.00000000000003</c:v>
                </c:pt>
              </c:numCache>
            </c:numRef>
          </c:xVal>
          <c:yVal>
            <c:numRef>
              <c:f>'carre_rampe(1v;5v)_100ms'!$F$181:$F$212</c:f>
              <c:numCache>
                <c:formatCode>General</c:formatCode>
                <c:ptCount val="32"/>
                <c:pt idx="0">
                  <c:v>-4958</c:v>
                </c:pt>
                <c:pt idx="1">
                  <c:v>-4949</c:v>
                </c:pt>
                <c:pt idx="2">
                  <c:v>-4446</c:v>
                </c:pt>
                <c:pt idx="3">
                  <c:v>-4053</c:v>
                </c:pt>
                <c:pt idx="4">
                  <c:v>-3616</c:v>
                </c:pt>
                <c:pt idx="5">
                  <c:v>-2697</c:v>
                </c:pt>
                <c:pt idx="6">
                  <c:v>-2226</c:v>
                </c:pt>
                <c:pt idx="7">
                  <c:v>-1747</c:v>
                </c:pt>
                <c:pt idx="8">
                  <c:v>-799</c:v>
                </c:pt>
                <c:pt idx="9">
                  <c:v>-317</c:v>
                </c:pt>
                <c:pt idx="10">
                  <c:v>166</c:v>
                </c:pt>
                <c:pt idx="11">
                  <c:v>638</c:v>
                </c:pt>
                <c:pt idx="12">
                  <c:v>1600</c:v>
                </c:pt>
                <c:pt idx="13">
                  <c:v>2077</c:v>
                </c:pt>
                <c:pt idx="14">
                  <c:v>2550</c:v>
                </c:pt>
                <c:pt idx="15">
                  <c:v>3509</c:v>
                </c:pt>
                <c:pt idx="16">
                  <c:v>3985</c:v>
                </c:pt>
                <c:pt idx="17">
                  <c:v>4445</c:v>
                </c:pt>
                <c:pt idx="18">
                  <c:v>4723</c:v>
                </c:pt>
                <c:pt idx="19">
                  <c:v>4940</c:v>
                </c:pt>
                <c:pt idx="20">
                  <c:v>4979</c:v>
                </c:pt>
                <c:pt idx="21">
                  <c:v>4999</c:v>
                </c:pt>
                <c:pt idx="22">
                  <c:v>-192</c:v>
                </c:pt>
                <c:pt idx="23">
                  <c:v>-2426</c:v>
                </c:pt>
                <c:pt idx="24">
                  <c:v>-3618</c:v>
                </c:pt>
                <c:pt idx="25">
                  <c:v>-4248</c:v>
                </c:pt>
                <c:pt idx="26">
                  <c:v>-4768</c:v>
                </c:pt>
                <c:pt idx="27">
                  <c:v>-4859</c:v>
                </c:pt>
                <c:pt idx="28">
                  <c:v>-4952</c:v>
                </c:pt>
                <c:pt idx="29">
                  <c:v>-4955</c:v>
                </c:pt>
                <c:pt idx="30">
                  <c:v>-4962</c:v>
                </c:pt>
                <c:pt idx="31">
                  <c:v>-4963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37088"/>
        <c:axId val="180939008"/>
      </c:scatterChart>
      <c:valAx>
        <c:axId val="180937088"/>
        <c:scaling>
          <c:orientation val="minMax"/>
          <c:max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180939008"/>
        <c:crosses val="autoZero"/>
        <c:crossBetween val="midCat"/>
      </c:valAx>
      <c:valAx>
        <c:axId val="18093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37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serie1</c:v>
          </c:tx>
          <c:xVal>
            <c:numRef>
              <c:f>'carre(1v;5v)_100ms'!$B$3:$B$36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58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103</c:v>
                </c:pt>
                <c:pt idx="13">
                  <c:v>108</c:v>
                </c:pt>
                <c:pt idx="14">
                  <c:v>120</c:v>
                </c:pt>
                <c:pt idx="15">
                  <c:v>126</c:v>
                </c:pt>
                <c:pt idx="16">
                  <c:v>132</c:v>
                </c:pt>
                <c:pt idx="17">
                  <c:v>144</c:v>
                </c:pt>
                <c:pt idx="18">
                  <c:v>150</c:v>
                </c:pt>
                <c:pt idx="19">
                  <c:v>156</c:v>
                </c:pt>
                <c:pt idx="20">
                  <c:v>162</c:v>
                </c:pt>
                <c:pt idx="21">
                  <c:v>180</c:v>
                </c:pt>
                <c:pt idx="22">
                  <c:v>186</c:v>
                </c:pt>
                <c:pt idx="23">
                  <c:v>198</c:v>
                </c:pt>
                <c:pt idx="24">
                  <c:v>204</c:v>
                </c:pt>
                <c:pt idx="25">
                  <c:v>210</c:v>
                </c:pt>
                <c:pt idx="26">
                  <c:v>216</c:v>
                </c:pt>
                <c:pt idx="27">
                  <c:v>228</c:v>
                </c:pt>
                <c:pt idx="28">
                  <c:v>234</c:v>
                </c:pt>
                <c:pt idx="29">
                  <c:v>240</c:v>
                </c:pt>
                <c:pt idx="30">
                  <c:v>252</c:v>
                </c:pt>
                <c:pt idx="31">
                  <c:v>259</c:v>
                </c:pt>
                <c:pt idx="32">
                  <c:v>264</c:v>
                </c:pt>
                <c:pt idx="33">
                  <c:v>270</c:v>
                </c:pt>
              </c:numCache>
            </c:numRef>
          </c:xVal>
          <c:yVal>
            <c:numRef>
              <c:f>'carre(1v;5v)_100ms'!$F$3:$F$36</c:f>
              <c:numCache>
                <c:formatCode>General</c:formatCode>
                <c:ptCount val="34"/>
                <c:pt idx="0">
                  <c:v>-949</c:v>
                </c:pt>
                <c:pt idx="1">
                  <c:v>-951</c:v>
                </c:pt>
                <c:pt idx="2">
                  <c:v>-429</c:v>
                </c:pt>
                <c:pt idx="3">
                  <c:v>260</c:v>
                </c:pt>
                <c:pt idx="4">
                  <c:v>820</c:v>
                </c:pt>
                <c:pt idx="5">
                  <c:v>923</c:v>
                </c:pt>
                <c:pt idx="6">
                  <c:v>1024</c:v>
                </c:pt>
                <c:pt idx="7">
                  <c:v>1023</c:v>
                </c:pt>
                <c:pt idx="8">
                  <c:v>1030</c:v>
                </c:pt>
                <c:pt idx="9">
                  <c:v>1032</c:v>
                </c:pt>
                <c:pt idx="10">
                  <c:v>1028</c:v>
                </c:pt>
                <c:pt idx="11">
                  <c:v>1039</c:v>
                </c:pt>
                <c:pt idx="12">
                  <c:v>1032</c:v>
                </c:pt>
                <c:pt idx="13">
                  <c:v>1037</c:v>
                </c:pt>
                <c:pt idx="14">
                  <c:v>-320</c:v>
                </c:pt>
                <c:pt idx="15">
                  <c:v>-621</c:v>
                </c:pt>
                <c:pt idx="16">
                  <c:v>-777</c:v>
                </c:pt>
                <c:pt idx="17">
                  <c:v>-915</c:v>
                </c:pt>
                <c:pt idx="18">
                  <c:v>-937</c:v>
                </c:pt>
                <c:pt idx="19">
                  <c:v>-948</c:v>
                </c:pt>
                <c:pt idx="20">
                  <c:v>-952</c:v>
                </c:pt>
                <c:pt idx="21">
                  <c:v>-961</c:v>
                </c:pt>
                <c:pt idx="22">
                  <c:v>-965</c:v>
                </c:pt>
                <c:pt idx="23">
                  <c:v>-955</c:v>
                </c:pt>
                <c:pt idx="24">
                  <c:v>-962</c:v>
                </c:pt>
                <c:pt idx="25">
                  <c:v>-961</c:v>
                </c:pt>
                <c:pt idx="26">
                  <c:v>-957</c:v>
                </c:pt>
                <c:pt idx="27">
                  <c:v>-959</c:v>
                </c:pt>
                <c:pt idx="28">
                  <c:v>-961</c:v>
                </c:pt>
                <c:pt idx="29">
                  <c:v>-962</c:v>
                </c:pt>
                <c:pt idx="30">
                  <c:v>-953</c:v>
                </c:pt>
                <c:pt idx="31">
                  <c:v>-960</c:v>
                </c:pt>
                <c:pt idx="32">
                  <c:v>-964</c:v>
                </c:pt>
                <c:pt idx="33">
                  <c:v>-955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'carre(1v;5v)_100ms'!$B$39:$B$74</c:f>
              <c:numCache>
                <c:formatCode>General</c:formatCode>
                <c:ptCount val="36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126</c:v>
                </c:pt>
                <c:pt idx="17">
                  <c:v>132</c:v>
                </c:pt>
                <c:pt idx="18">
                  <c:v>144</c:v>
                </c:pt>
                <c:pt idx="19">
                  <c:v>150</c:v>
                </c:pt>
                <c:pt idx="20">
                  <c:v>156</c:v>
                </c:pt>
                <c:pt idx="21">
                  <c:v>168</c:v>
                </c:pt>
                <c:pt idx="22">
                  <c:v>174</c:v>
                </c:pt>
                <c:pt idx="23">
                  <c:v>180</c:v>
                </c:pt>
                <c:pt idx="24">
                  <c:v>186</c:v>
                </c:pt>
                <c:pt idx="25">
                  <c:v>198</c:v>
                </c:pt>
                <c:pt idx="26">
                  <c:v>204</c:v>
                </c:pt>
                <c:pt idx="27">
                  <c:v>210</c:v>
                </c:pt>
                <c:pt idx="28">
                  <c:v>222</c:v>
                </c:pt>
                <c:pt idx="29">
                  <c:v>228</c:v>
                </c:pt>
                <c:pt idx="30">
                  <c:v>234</c:v>
                </c:pt>
                <c:pt idx="31">
                  <c:v>240</c:v>
                </c:pt>
                <c:pt idx="32">
                  <c:v>252</c:v>
                </c:pt>
                <c:pt idx="33">
                  <c:v>258</c:v>
                </c:pt>
                <c:pt idx="34">
                  <c:v>264</c:v>
                </c:pt>
                <c:pt idx="35">
                  <c:v>276</c:v>
                </c:pt>
              </c:numCache>
            </c:numRef>
          </c:xVal>
          <c:yVal>
            <c:numRef>
              <c:f>'carre(1v;5v)_100ms'!$F$39:$F$74</c:f>
              <c:numCache>
                <c:formatCode>General</c:formatCode>
                <c:ptCount val="36"/>
                <c:pt idx="0">
                  <c:v>-1957</c:v>
                </c:pt>
                <c:pt idx="1">
                  <c:v>-1953</c:v>
                </c:pt>
                <c:pt idx="2">
                  <c:v>-1954</c:v>
                </c:pt>
                <c:pt idx="3">
                  <c:v>-80</c:v>
                </c:pt>
                <c:pt idx="4">
                  <c:v>914</c:v>
                </c:pt>
                <c:pt idx="5">
                  <c:v>1716</c:v>
                </c:pt>
                <c:pt idx="6">
                  <c:v>1864</c:v>
                </c:pt>
                <c:pt idx="7">
                  <c:v>1936</c:v>
                </c:pt>
                <c:pt idx="8">
                  <c:v>2007</c:v>
                </c:pt>
                <c:pt idx="9">
                  <c:v>2009</c:v>
                </c:pt>
                <c:pt idx="10">
                  <c:v>2018</c:v>
                </c:pt>
                <c:pt idx="11">
                  <c:v>2028</c:v>
                </c:pt>
                <c:pt idx="12">
                  <c:v>2028</c:v>
                </c:pt>
                <c:pt idx="13">
                  <c:v>2034</c:v>
                </c:pt>
                <c:pt idx="14">
                  <c:v>2030</c:v>
                </c:pt>
                <c:pt idx="15">
                  <c:v>1266</c:v>
                </c:pt>
                <c:pt idx="16">
                  <c:v>-239</c:v>
                </c:pt>
                <c:pt idx="17">
                  <c:v>-1040</c:v>
                </c:pt>
                <c:pt idx="18">
                  <c:v>-1697</c:v>
                </c:pt>
                <c:pt idx="19">
                  <c:v>-1819</c:v>
                </c:pt>
                <c:pt idx="20">
                  <c:v>-1888</c:v>
                </c:pt>
                <c:pt idx="21">
                  <c:v>-1938</c:v>
                </c:pt>
                <c:pt idx="22">
                  <c:v>-1945</c:v>
                </c:pt>
                <c:pt idx="23">
                  <c:v>-1959</c:v>
                </c:pt>
                <c:pt idx="24">
                  <c:v>-1954</c:v>
                </c:pt>
                <c:pt idx="25">
                  <c:v>-1961</c:v>
                </c:pt>
                <c:pt idx="26">
                  <c:v>-1966</c:v>
                </c:pt>
                <c:pt idx="27">
                  <c:v>-1966</c:v>
                </c:pt>
                <c:pt idx="28">
                  <c:v>-1967</c:v>
                </c:pt>
                <c:pt idx="29">
                  <c:v>-1957</c:v>
                </c:pt>
                <c:pt idx="30">
                  <c:v>-1957</c:v>
                </c:pt>
                <c:pt idx="31">
                  <c:v>-1960</c:v>
                </c:pt>
                <c:pt idx="32">
                  <c:v>-1957</c:v>
                </c:pt>
                <c:pt idx="33">
                  <c:v>-1956</c:v>
                </c:pt>
                <c:pt idx="34">
                  <c:v>-1954</c:v>
                </c:pt>
                <c:pt idx="35">
                  <c:v>-1951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'carre(1v;5v)_100ms'!$B$78:$B$106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29</c:v>
                </c:pt>
                <c:pt idx="3">
                  <c:v>35</c:v>
                </c:pt>
                <c:pt idx="4">
                  <c:v>41</c:v>
                </c:pt>
                <c:pt idx="5">
                  <c:v>53</c:v>
                </c:pt>
                <c:pt idx="6">
                  <c:v>59</c:v>
                </c:pt>
                <c:pt idx="7">
                  <c:v>65</c:v>
                </c:pt>
                <c:pt idx="8">
                  <c:v>71</c:v>
                </c:pt>
                <c:pt idx="9">
                  <c:v>83</c:v>
                </c:pt>
                <c:pt idx="10">
                  <c:v>89</c:v>
                </c:pt>
                <c:pt idx="11">
                  <c:v>95</c:v>
                </c:pt>
                <c:pt idx="12">
                  <c:v>107</c:v>
                </c:pt>
                <c:pt idx="13">
                  <c:v>113</c:v>
                </c:pt>
                <c:pt idx="14">
                  <c:v>119</c:v>
                </c:pt>
                <c:pt idx="15">
                  <c:v>131</c:v>
                </c:pt>
                <c:pt idx="16">
                  <c:v>137</c:v>
                </c:pt>
                <c:pt idx="17">
                  <c:v>143</c:v>
                </c:pt>
                <c:pt idx="18">
                  <c:v>149</c:v>
                </c:pt>
                <c:pt idx="19">
                  <c:v>161</c:v>
                </c:pt>
                <c:pt idx="20">
                  <c:v>167</c:v>
                </c:pt>
                <c:pt idx="21">
                  <c:v>173</c:v>
                </c:pt>
                <c:pt idx="22">
                  <c:v>185</c:v>
                </c:pt>
                <c:pt idx="23">
                  <c:v>191</c:v>
                </c:pt>
                <c:pt idx="24">
                  <c:v>197</c:v>
                </c:pt>
                <c:pt idx="25">
                  <c:v>203</c:v>
                </c:pt>
                <c:pt idx="26">
                  <c:v>215</c:v>
                </c:pt>
                <c:pt idx="27">
                  <c:v>221</c:v>
                </c:pt>
                <c:pt idx="28">
                  <c:v>227</c:v>
                </c:pt>
              </c:numCache>
            </c:numRef>
          </c:xVal>
          <c:yVal>
            <c:numRef>
              <c:f>'carre(1v;5v)_100ms'!$F$78:$F$106</c:f>
              <c:numCache>
                <c:formatCode>General</c:formatCode>
                <c:ptCount val="29"/>
                <c:pt idx="0">
                  <c:v>-2955</c:v>
                </c:pt>
                <c:pt idx="1">
                  <c:v>-2957</c:v>
                </c:pt>
                <c:pt idx="2">
                  <c:v>2007</c:v>
                </c:pt>
                <c:pt idx="3">
                  <c:v>2487</c:v>
                </c:pt>
                <c:pt idx="4">
                  <c:v>2741</c:v>
                </c:pt>
                <c:pt idx="5">
                  <c:v>2945</c:v>
                </c:pt>
                <c:pt idx="6">
                  <c:v>2981</c:v>
                </c:pt>
                <c:pt idx="7">
                  <c:v>3005</c:v>
                </c:pt>
                <c:pt idx="8">
                  <c:v>3011</c:v>
                </c:pt>
                <c:pt idx="9">
                  <c:v>3023</c:v>
                </c:pt>
                <c:pt idx="10">
                  <c:v>3020</c:v>
                </c:pt>
                <c:pt idx="11">
                  <c:v>3021</c:v>
                </c:pt>
                <c:pt idx="12">
                  <c:v>3025</c:v>
                </c:pt>
                <c:pt idx="13">
                  <c:v>2592</c:v>
                </c:pt>
                <c:pt idx="14">
                  <c:v>-7</c:v>
                </c:pt>
                <c:pt idx="15">
                  <c:v>-2129</c:v>
                </c:pt>
                <c:pt idx="16">
                  <c:v>-2522</c:v>
                </c:pt>
                <c:pt idx="17">
                  <c:v>-2734</c:v>
                </c:pt>
                <c:pt idx="18">
                  <c:v>-2842</c:v>
                </c:pt>
                <c:pt idx="19">
                  <c:v>-2931</c:v>
                </c:pt>
                <c:pt idx="20">
                  <c:v>-2947</c:v>
                </c:pt>
                <c:pt idx="21">
                  <c:v>-2957</c:v>
                </c:pt>
                <c:pt idx="22">
                  <c:v>-2961</c:v>
                </c:pt>
                <c:pt idx="23">
                  <c:v>-2965</c:v>
                </c:pt>
                <c:pt idx="24">
                  <c:v>-2958</c:v>
                </c:pt>
                <c:pt idx="25">
                  <c:v>-2955</c:v>
                </c:pt>
                <c:pt idx="26">
                  <c:v>-2958</c:v>
                </c:pt>
                <c:pt idx="27">
                  <c:v>-2954</c:v>
                </c:pt>
                <c:pt idx="28">
                  <c:v>-2956</c:v>
                </c:pt>
              </c:numCache>
            </c:numRef>
          </c:yVal>
          <c:smooth val="1"/>
        </c:ser>
        <c:ser>
          <c:idx val="3"/>
          <c:order val="3"/>
          <c:tx>
            <c:v>Serie4</c:v>
          </c:tx>
          <c:xVal>
            <c:numRef>
              <c:f>'carre(1v;5v)_100ms'!$B$109:$B$137</c:f>
              <c:numCache>
                <c:formatCode>General</c:formatCode>
                <c:ptCount val="2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96</c:v>
                </c:pt>
                <c:pt idx="13">
                  <c:v>102</c:v>
                </c:pt>
                <c:pt idx="14">
                  <c:v>108</c:v>
                </c:pt>
                <c:pt idx="15">
                  <c:v>120</c:v>
                </c:pt>
                <c:pt idx="16">
                  <c:v>127</c:v>
                </c:pt>
                <c:pt idx="17">
                  <c:v>132</c:v>
                </c:pt>
                <c:pt idx="18">
                  <c:v>138</c:v>
                </c:pt>
                <c:pt idx="19">
                  <c:v>150</c:v>
                </c:pt>
                <c:pt idx="20">
                  <c:v>156</c:v>
                </c:pt>
                <c:pt idx="21">
                  <c:v>162</c:v>
                </c:pt>
                <c:pt idx="22">
                  <c:v>191</c:v>
                </c:pt>
                <c:pt idx="23">
                  <c:v>192</c:v>
                </c:pt>
                <c:pt idx="24">
                  <c:v>200</c:v>
                </c:pt>
                <c:pt idx="25">
                  <c:v>205</c:v>
                </c:pt>
                <c:pt idx="26">
                  <c:v>222</c:v>
                </c:pt>
                <c:pt idx="27">
                  <c:v>228</c:v>
                </c:pt>
                <c:pt idx="28">
                  <c:v>234</c:v>
                </c:pt>
              </c:numCache>
            </c:numRef>
          </c:xVal>
          <c:yVal>
            <c:numRef>
              <c:f>'carre(1v;5v)_100ms'!$F$109:$F$137</c:f>
              <c:numCache>
                <c:formatCode>General</c:formatCode>
                <c:ptCount val="29"/>
                <c:pt idx="0">
                  <c:v>-3953</c:v>
                </c:pt>
                <c:pt idx="1">
                  <c:v>-3959</c:v>
                </c:pt>
                <c:pt idx="2">
                  <c:v>-3956</c:v>
                </c:pt>
                <c:pt idx="3">
                  <c:v>-3955</c:v>
                </c:pt>
                <c:pt idx="4">
                  <c:v>-1206</c:v>
                </c:pt>
                <c:pt idx="5">
                  <c:v>2553</c:v>
                </c:pt>
                <c:pt idx="6">
                  <c:v>3241</c:v>
                </c:pt>
                <c:pt idx="7">
                  <c:v>3606</c:v>
                </c:pt>
                <c:pt idx="8">
                  <c:v>3804</c:v>
                </c:pt>
                <c:pt idx="9">
                  <c:v>3958</c:v>
                </c:pt>
                <c:pt idx="10">
                  <c:v>3993</c:v>
                </c:pt>
                <c:pt idx="11">
                  <c:v>4011</c:v>
                </c:pt>
                <c:pt idx="12">
                  <c:v>4021</c:v>
                </c:pt>
                <c:pt idx="13">
                  <c:v>4018</c:v>
                </c:pt>
                <c:pt idx="14">
                  <c:v>4022</c:v>
                </c:pt>
                <c:pt idx="15">
                  <c:v>4032</c:v>
                </c:pt>
                <c:pt idx="16">
                  <c:v>3229</c:v>
                </c:pt>
                <c:pt idx="17">
                  <c:v>286</c:v>
                </c:pt>
                <c:pt idx="18">
                  <c:v>-1696</c:v>
                </c:pt>
                <c:pt idx="19">
                  <c:v>-3322</c:v>
                </c:pt>
                <c:pt idx="20">
                  <c:v>-3615</c:v>
                </c:pt>
                <c:pt idx="21">
                  <c:v>-3776</c:v>
                </c:pt>
                <c:pt idx="22">
                  <c:v>-3958</c:v>
                </c:pt>
                <c:pt idx="23">
                  <c:v>-3957</c:v>
                </c:pt>
                <c:pt idx="24">
                  <c:v>-3959</c:v>
                </c:pt>
                <c:pt idx="25">
                  <c:v>-3960</c:v>
                </c:pt>
                <c:pt idx="26">
                  <c:v>-3958</c:v>
                </c:pt>
                <c:pt idx="27">
                  <c:v>-3961</c:v>
                </c:pt>
                <c:pt idx="28">
                  <c:v>-3956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'carre(1v;5v)_100ms'!$B$141:$B$170</c:f>
              <c:numCache>
                <c:formatCode>General</c:formatCode>
                <c:ptCount val="3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54</c:v>
                </c:pt>
                <c:pt idx="8">
                  <c:v>60</c:v>
                </c:pt>
                <c:pt idx="9">
                  <c:v>66</c:v>
                </c:pt>
                <c:pt idx="10">
                  <c:v>78</c:v>
                </c:pt>
                <c:pt idx="11">
                  <c:v>84</c:v>
                </c:pt>
                <c:pt idx="12">
                  <c:v>90</c:v>
                </c:pt>
                <c:pt idx="13">
                  <c:v>102</c:v>
                </c:pt>
                <c:pt idx="14">
                  <c:v>108</c:v>
                </c:pt>
                <c:pt idx="15">
                  <c:v>114</c:v>
                </c:pt>
                <c:pt idx="16">
                  <c:v>120</c:v>
                </c:pt>
                <c:pt idx="17">
                  <c:v>132</c:v>
                </c:pt>
                <c:pt idx="18">
                  <c:v>138</c:v>
                </c:pt>
                <c:pt idx="19">
                  <c:v>144</c:v>
                </c:pt>
                <c:pt idx="20">
                  <c:v>156</c:v>
                </c:pt>
                <c:pt idx="21">
                  <c:v>162</c:v>
                </c:pt>
                <c:pt idx="22">
                  <c:v>168</c:v>
                </c:pt>
                <c:pt idx="23">
                  <c:v>174</c:v>
                </c:pt>
                <c:pt idx="24">
                  <c:v>186</c:v>
                </c:pt>
                <c:pt idx="25">
                  <c:v>192</c:v>
                </c:pt>
                <c:pt idx="26">
                  <c:v>198</c:v>
                </c:pt>
                <c:pt idx="27">
                  <c:v>210</c:v>
                </c:pt>
                <c:pt idx="28">
                  <c:v>216</c:v>
                </c:pt>
                <c:pt idx="29">
                  <c:v>222</c:v>
                </c:pt>
              </c:numCache>
            </c:numRef>
          </c:xVal>
          <c:yVal>
            <c:numRef>
              <c:f>'carre(1v;5v)_100ms'!$F$141:$F$170</c:f>
              <c:numCache>
                <c:formatCode>General</c:formatCode>
                <c:ptCount val="30"/>
                <c:pt idx="0">
                  <c:v>-4960</c:v>
                </c:pt>
                <c:pt idx="1">
                  <c:v>-4960</c:v>
                </c:pt>
                <c:pt idx="2">
                  <c:v>-4961</c:v>
                </c:pt>
                <c:pt idx="3">
                  <c:v>1901</c:v>
                </c:pt>
                <c:pt idx="4">
                  <c:v>3367</c:v>
                </c:pt>
                <c:pt idx="5">
                  <c:v>4139</c:v>
                </c:pt>
                <c:pt idx="6">
                  <c:v>4555</c:v>
                </c:pt>
                <c:pt idx="7">
                  <c:v>4888</c:v>
                </c:pt>
                <c:pt idx="8">
                  <c:v>4954</c:v>
                </c:pt>
                <c:pt idx="9">
                  <c:v>4985</c:v>
                </c:pt>
                <c:pt idx="10">
                  <c:v>5009</c:v>
                </c:pt>
                <c:pt idx="11">
                  <c:v>5019</c:v>
                </c:pt>
                <c:pt idx="12">
                  <c:v>5020</c:v>
                </c:pt>
                <c:pt idx="13">
                  <c:v>5025</c:v>
                </c:pt>
                <c:pt idx="14">
                  <c:v>5029</c:v>
                </c:pt>
                <c:pt idx="15">
                  <c:v>4023</c:v>
                </c:pt>
                <c:pt idx="16">
                  <c:v>-190</c:v>
                </c:pt>
                <c:pt idx="17">
                  <c:v>-3615</c:v>
                </c:pt>
                <c:pt idx="18">
                  <c:v>-4259</c:v>
                </c:pt>
                <c:pt idx="19">
                  <c:v>-4591</c:v>
                </c:pt>
                <c:pt idx="20">
                  <c:v>-4862</c:v>
                </c:pt>
                <c:pt idx="21">
                  <c:v>-4909</c:v>
                </c:pt>
                <c:pt idx="22">
                  <c:v>-4937</c:v>
                </c:pt>
                <c:pt idx="23">
                  <c:v>-4955</c:v>
                </c:pt>
                <c:pt idx="24">
                  <c:v>-4963</c:v>
                </c:pt>
                <c:pt idx="25">
                  <c:v>-4962</c:v>
                </c:pt>
                <c:pt idx="26">
                  <c:v>-4962</c:v>
                </c:pt>
                <c:pt idx="27">
                  <c:v>-4963</c:v>
                </c:pt>
                <c:pt idx="28">
                  <c:v>-4961</c:v>
                </c:pt>
                <c:pt idx="29">
                  <c:v>-4959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52896"/>
        <c:axId val="163738368"/>
      </c:scatterChart>
      <c:valAx>
        <c:axId val="11475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738368"/>
        <c:crosses val="autoZero"/>
        <c:crossBetween val="midCat"/>
      </c:valAx>
      <c:valAx>
        <c:axId val="16373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52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'carre(1v;5v)_100ms'!$C$2</c:f>
              <c:strCache>
                <c:ptCount val="1"/>
                <c:pt idx="0">
                  <c:v>Position </c:v>
                </c:pt>
              </c:strCache>
            </c:strRef>
          </c:tx>
          <c:xVal>
            <c:numRef>
              <c:f>'carre(1v;5v)_100ms'!$B$3:$B$36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58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103</c:v>
                </c:pt>
                <c:pt idx="13">
                  <c:v>108</c:v>
                </c:pt>
                <c:pt idx="14">
                  <c:v>120</c:v>
                </c:pt>
                <c:pt idx="15">
                  <c:v>126</c:v>
                </c:pt>
                <c:pt idx="16">
                  <c:v>132</c:v>
                </c:pt>
                <c:pt idx="17">
                  <c:v>144</c:v>
                </c:pt>
                <c:pt idx="18">
                  <c:v>150</c:v>
                </c:pt>
                <c:pt idx="19">
                  <c:v>156</c:v>
                </c:pt>
                <c:pt idx="20">
                  <c:v>162</c:v>
                </c:pt>
                <c:pt idx="21">
                  <c:v>180</c:v>
                </c:pt>
                <c:pt idx="22">
                  <c:v>186</c:v>
                </c:pt>
                <c:pt idx="23">
                  <c:v>198</c:v>
                </c:pt>
                <c:pt idx="24">
                  <c:v>204</c:v>
                </c:pt>
                <c:pt idx="25">
                  <c:v>210</c:v>
                </c:pt>
                <c:pt idx="26">
                  <c:v>216</c:v>
                </c:pt>
                <c:pt idx="27">
                  <c:v>228</c:v>
                </c:pt>
                <c:pt idx="28">
                  <c:v>234</c:v>
                </c:pt>
                <c:pt idx="29">
                  <c:v>240</c:v>
                </c:pt>
                <c:pt idx="30">
                  <c:v>252</c:v>
                </c:pt>
                <c:pt idx="31">
                  <c:v>259</c:v>
                </c:pt>
                <c:pt idx="32">
                  <c:v>264</c:v>
                </c:pt>
                <c:pt idx="33">
                  <c:v>270</c:v>
                </c:pt>
              </c:numCache>
            </c:numRef>
          </c:xVal>
          <c:yVal>
            <c:numRef>
              <c:f>'carre(1v;5v)_100ms'!$C$3:$C$36</c:f>
              <c:numCache>
                <c:formatCode>General</c:formatCode>
                <c:ptCount val="34"/>
                <c:pt idx="0">
                  <c:v>87350</c:v>
                </c:pt>
                <c:pt idx="1">
                  <c:v>87350</c:v>
                </c:pt>
                <c:pt idx="2">
                  <c:v>87323</c:v>
                </c:pt>
                <c:pt idx="3">
                  <c:v>87090</c:v>
                </c:pt>
                <c:pt idx="4">
                  <c:v>84946</c:v>
                </c:pt>
                <c:pt idx="5">
                  <c:v>82665</c:v>
                </c:pt>
                <c:pt idx="6">
                  <c:v>67183</c:v>
                </c:pt>
                <c:pt idx="7">
                  <c:v>58829</c:v>
                </c:pt>
                <c:pt idx="8">
                  <c:v>51789</c:v>
                </c:pt>
                <c:pt idx="9">
                  <c:v>43795</c:v>
                </c:pt>
                <c:pt idx="10">
                  <c:v>35050</c:v>
                </c:pt>
                <c:pt idx="11">
                  <c:v>15319</c:v>
                </c:pt>
                <c:pt idx="12">
                  <c:v>2799</c:v>
                </c:pt>
                <c:pt idx="13">
                  <c:v>-6095</c:v>
                </c:pt>
                <c:pt idx="14">
                  <c:v>-4174</c:v>
                </c:pt>
                <c:pt idx="15">
                  <c:v>-536</c:v>
                </c:pt>
                <c:pt idx="16">
                  <c:v>2636</c:v>
                </c:pt>
                <c:pt idx="17">
                  <c:v>8929</c:v>
                </c:pt>
                <c:pt idx="18">
                  <c:v>12120</c:v>
                </c:pt>
                <c:pt idx="19">
                  <c:v>15429</c:v>
                </c:pt>
                <c:pt idx="20">
                  <c:v>18808</c:v>
                </c:pt>
                <c:pt idx="21">
                  <c:v>28981</c:v>
                </c:pt>
                <c:pt idx="22">
                  <c:v>33020</c:v>
                </c:pt>
                <c:pt idx="23">
                  <c:v>40425</c:v>
                </c:pt>
                <c:pt idx="24">
                  <c:v>44358</c:v>
                </c:pt>
                <c:pt idx="25">
                  <c:v>48410</c:v>
                </c:pt>
                <c:pt idx="26">
                  <c:v>52453</c:v>
                </c:pt>
                <c:pt idx="27">
                  <c:v>60569</c:v>
                </c:pt>
                <c:pt idx="28">
                  <c:v>64929</c:v>
                </c:pt>
                <c:pt idx="29">
                  <c:v>69292</c:v>
                </c:pt>
                <c:pt idx="30">
                  <c:v>78209</c:v>
                </c:pt>
                <c:pt idx="31">
                  <c:v>83258</c:v>
                </c:pt>
                <c:pt idx="32">
                  <c:v>87767</c:v>
                </c:pt>
                <c:pt idx="33">
                  <c:v>86312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424"/>
        <c:axId val="44958848"/>
      </c:scatterChart>
      <c:valAx>
        <c:axId val="449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958848"/>
        <c:crosses val="autoZero"/>
        <c:crossBetween val="midCat"/>
      </c:valAx>
      <c:valAx>
        <c:axId val="4495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67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'carre(1v;5v)_100ms'!$D$2</c:f>
              <c:strCache>
                <c:ptCount val="1"/>
                <c:pt idx="0">
                  <c:v>Velocity</c:v>
                </c:pt>
              </c:strCache>
            </c:strRef>
          </c:tx>
          <c:xVal>
            <c:numRef>
              <c:f>'carre(1v;5v)_100ms'!$B$3:$B$36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58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103</c:v>
                </c:pt>
                <c:pt idx="13">
                  <c:v>108</c:v>
                </c:pt>
                <c:pt idx="14">
                  <c:v>120</c:v>
                </c:pt>
                <c:pt idx="15">
                  <c:v>126</c:v>
                </c:pt>
                <c:pt idx="16">
                  <c:v>132</c:v>
                </c:pt>
                <c:pt idx="17">
                  <c:v>144</c:v>
                </c:pt>
                <c:pt idx="18">
                  <c:v>150</c:v>
                </c:pt>
                <c:pt idx="19">
                  <c:v>156</c:v>
                </c:pt>
                <c:pt idx="20">
                  <c:v>162</c:v>
                </c:pt>
                <c:pt idx="21">
                  <c:v>180</c:v>
                </c:pt>
                <c:pt idx="22">
                  <c:v>186</c:v>
                </c:pt>
                <c:pt idx="23">
                  <c:v>198</c:v>
                </c:pt>
                <c:pt idx="24">
                  <c:v>204</c:v>
                </c:pt>
                <c:pt idx="25">
                  <c:v>210</c:v>
                </c:pt>
                <c:pt idx="26">
                  <c:v>216</c:v>
                </c:pt>
                <c:pt idx="27">
                  <c:v>228</c:v>
                </c:pt>
                <c:pt idx="28">
                  <c:v>234</c:v>
                </c:pt>
                <c:pt idx="29">
                  <c:v>240</c:v>
                </c:pt>
                <c:pt idx="30">
                  <c:v>252</c:v>
                </c:pt>
                <c:pt idx="31">
                  <c:v>259</c:v>
                </c:pt>
                <c:pt idx="32">
                  <c:v>264</c:v>
                </c:pt>
                <c:pt idx="33">
                  <c:v>270</c:v>
                </c:pt>
              </c:numCache>
            </c:numRef>
          </c:xVal>
          <c:yVal>
            <c:numRef>
              <c:f>'carre(1v;5v)_100ms'!$D$3:$D$36</c:f>
              <c:numCache>
                <c:formatCode>General</c:formatCode>
                <c:ptCount val="34"/>
                <c:pt idx="0">
                  <c:v>-1</c:v>
                </c:pt>
                <c:pt idx="1">
                  <c:v>0</c:v>
                </c:pt>
                <c:pt idx="2">
                  <c:v>-9</c:v>
                </c:pt>
                <c:pt idx="3">
                  <c:v>-54</c:v>
                </c:pt>
                <c:pt idx="4">
                  <c:v>-265</c:v>
                </c:pt>
                <c:pt idx="5">
                  <c:v>-407</c:v>
                </c:pt>
                <c:pt idx="6">
                  <c:v>-902</c:v>
                </c:pt>
                <c:pt idx="7">
                  <c:v>-1094</c:v>
                </c:pt>
                <c:pt idx="8">
                  <c:v>-1244</c:v>
                </c:pt>
                <c:pt idx="9">
                  <c:v>-1376</c:v>
                </c:pt>
                <c:pt idx="10">
                  <c:v>-1481</c:v>
                </c:pt>
                <c:pt idx="11">
                  <c:v>-1730</c:v>
                </c:pt>
                <c:pt idx="12">
                  <c:v>-1867</c:v>
                </c:pt>
                <c:pt idx="13">
                  <c:v>-1507</c:v>
                </c:pt>
                <c:pt idx="14">
                  <c:v>635</c:v>
                </c:pt>
                <c:pt idx="15">
                  <c:v>581</c:v>
                </c:pt>
                <c:pt idx="16">
                  <c:v>533</c:v>
                </c:pt>
                <c:pt idx="17">
                  <c:v>537</c:v>
                </c:pt>
                <c:pt idx="18">
                  <c:v>531</c:v>
                </c:pt>
                <c:pt idx="19">
                  <c:v>556</c:v>
                </c:pt>
                <c:pt idx="20">
                  <c:v>561</c:v>
                </c:pt>
                <c:pt idx="21">
                  <c:v>621</c:v>
                </c:pt>
                <c:pt idx="22">
                  <c:v>618</c:v>
                </c:pt>
                <c:pt idx="23">
                  <c:v>612</c:v>
                </c:pt>
                <c:pt idx="24">
                  <c:v>669</c:v>
                </c:pt>
                <c:pt idx="25">
                  <c:v>670</c:v>
                </c:pt>
                <c:pt idx="26">
                  <c:v>681</c:v>
                </c:pt>
                <c:pt idx="27">
                  <c:v>688</c:v>
                </c:pt>
                <c:pt idx="28">
                  <c:v>733</c:v>
                </c:pt>
                <c:pt idx="29">
                  <c:v>732</c:v>
                </c:pt>
                <c:pt idx="30">
                  <c:v>743</c:v>
                </c:pt>
                <c:pt idx="31">
                  <c:v>801</c:v>
                </c:pt>
                <c:pt idx="32">
                  <c:v>759</c:v>
                </c:pt>
                <c:pt idx="33">
                  <c:v>-160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0864"/>
        <c:axId val="49035520"/>
      </c:scatterChart>
      <c:valAx>
        <c:axId val="4906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035520"/>
        <c:crosses val="autoZero"/>
        <c:crossBetween val="midCat"/>
      </c:valAx>
      <c:valAx>
        <c:axId val="4903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60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 fction AnIn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'1V'!$F$2</c:f>
              <c:strCache>
                <c:ptCount val="1"/>
                <c:pt idx="0">
                  <c:v>vel</c:v>
                </c:pt>
              </c:strCache>
            </c:strRef>
          </c:tx>
          <c:xVal>
            <c:numRef>
              <c:f>'1V'!$B$3:$B$25</c:f>
              <c:numCache>
                <c:formatCode>General</c:formatCode>
                <c:ptCount val="23"/>
                <c:pt idx="0">
                  <c:v>0</c:v>
                </c:pt>
                <c:pt idx="1">
                  <c:v>682</c:v>
                </c:pt>
                <c:pt idx="2">
                  <c:v>1297</c:v>
                </c:pt>
                <c:pt idx="3">
                  <c:v>687</c:v>
                </c:pt>
                <c:pt idx="4">
                  <c:v>99</c:v>
                </c:pt>
                <c:pt idx="5">
                  <c:v>41</c:v>
                </c:pt>
                <c:pt idx="6">
                  <c:v>11</c:v>
                </c:pt>
                <c:pt idx="7">
                  <c:v>6</c:v>
                </c:pt>
                <c:pt idx="8">
                  <c:v>-9</c:v>
                </c:pt>
                <c:pt idx="9">
                  <c:v>-10</c:v>
                </c:pt>
                <c:pt idx="10">
                  <c:v>-6</c:v>
                </c:pt>
                <c:pt idx="11">
                  <c:v>-16</c:v>
                </c:pt>
                <c:pt idx="12">
                  <c:v>-12</c:v>
                </c:pt>
                <c:pt idx="13">
                  <c:v>-6</c:v>
                </c:pt>
                <c:pt idx="14">
                  <c:v>-18</c:v>
                </c:pt>
                <c:pt idx="15">
                  <c:v>-11</c:v>
                </c:pt>
                <c:pt idx="16">
                  <c:v>-13</c:v>
                </c:pt>
                <c:pt idx="17">
                  <c:v>-17</c:v>
                </c:pt>
                <c:pt idx="18">
                  <c:v>-12</c:v>
                </c:pt>
                <c:pt idx="19">
                  <c:v>-11</c:v>
                </c:pt>
                <c:pt idx="20">
                  <c:v>-6</c:v>
                </c:pt>
                <c:pt idx="21">
                  <c:v>-6</c:v>
                </c:pt>
                <c:pt idx="22">
                  <c:v>-11</c:v>
                </c:pt>
              </c:numCache>
            </c:numRef>
          </c:xVal>
          <c:yVal>
            <c:numRef>
              <c:f>'1V'!$F$5:$F$25</c:f>
              <c:numCache>
                <c:formatCode>General</c:formatCode>
                <c:ptCount val="21"/>
                <c:pt idx="0">
                  <c:v>0</c:v>
                </c:pt>
                <c:pt idx="1">
                  <c:v>-37</c:v>
                </c:pt>
                <c:pt idx="2">
                  <c:v>-431</c:v>
                </c:pt>
                <c:pt idx="3">
                  <c:v>-529</c:v>
                </c:pt>
                <c:pt idx="4">
                  <c:v>-595</c:v>
                </c:pt>
                <c:pt idx="5">
                  <c:v>-703</c:v>
                </c:pt>
                <c:pt idx="6">
                  <c:v>-887</c:v>
                </c:pt>
                <c:pt idx="7">
                  <c:v>-929</c:v>
                </c:pt>
                <c:pt idx="8">
                  <c:v>-1045</c:v>
                </c:pt>
                <c:pt idx="9">
                  <c:v>-1335</c:v>
                </c:pt>
                <c:pt idx="10">
                  <c:v>-1426</c:v>
                </c:pt>
                <c:pt idx="11">
                  <c:v>-1321</c:v>
                </c:pt>
                <c:pt idx="12">
                  <c:v>-211</c:v>
                </c:pt>
                <c:pt idx="13">
                  <c:v>662</c:v>
                </c:pt>
                <c:pt idx="14">
                  <c:v>736</c:v>
                </c:pt>
                <c:pt idx="15">
                  <c:v>806</c:v>
                </c:pt>
                <c:pt idx="16">
                  <c:v>810</c:v>
                </c:pt>
                <c:pt idx="17">
                  <c:v>882</c:v>
                </c:pt>
                <c:pt idx="18">
                  <c:v>945</c:v>
                </c:pt>
                <c:pt idx="19">
                  <c:v>1029</c:v>
                </c:pt>
                <c:pt idx="20">
                  <c:v>1084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29728"/>
        <c:axId val="179131520"/>
      </c:scatterChart>
      <c:valAx>
        <c:axId val="1791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131520"/>
        <c:crosses val="autoZero"/>
        <c:crossBetween val="midCat"/>
      </c:valAx>
      <c:valAx>
        <c:axId val="17913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29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'carre(1v;5v)_100ms'!$E$2</c:f>
              <c:strCache>
                <c:ptCount val="1"/>
                <c:pt idx="0">
                  <c:v>Torque</c:v>
                </c:pt>
              </c:strCache>
            </c:strRef>
          </c:tx>
          <c:xVal>
            <c:numRef>
              <c:f>'carre(1v;5v)_100ms'!$B$3:$B$36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58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103</c:v>
                </c:pt>
                <c:pt idx="13">
                  <c:v>108</c:v>
                </c:pt>
                <c:pt idx="14">
                  <c:v>120</c:v>
                </c:pt>
                <c:pt idx="15">
                  <c:v>126</c:v>
                </c:pt>
                <c:pt idx="16">
                  <c:v>132</c:v>
                </c:pt>
                <c:pt idx="17">
                  <c:v>144</c:v>
                </c:pt>
                <c:pt idx="18">
                  <c:v>150</c:v>
                </c:pt>
                <c:pt idx="19">
                  <c:v>156</c:v>
                </c:pt>
                <c:pt idx="20">
                  <c:v>162</c:v>
                </c:pt>
                <c:pt idx="21">
                  <c:v>180</c:v>
                </c:pt>
                <c:pt idx="22">
                  <c:v>186</c:v>
                </c:pt>
                <c:pt idx="23">
                  <c:v>198</c:v>
                </c:pt>
                <c:pt idx="24">
                  <c:v>204</c:v>
                </c:pt>
                <c:pt idx="25">
                  <c:v>210</c:v>
                </c:pt>
                <c:pt idx="26">
                  <c:v>216</c:v>
                </c:pt>
                <c:pt idx="27">
                  <c:v>228</c:v>
                </c:pt>
                <c:pt idx="28">
                  <c:v>234</c:v>
                </c:pt>
                <c:pt idx="29">
                  <c:v>240</c:v>
                </c:pt>
                <c:pt idx="30">
                  <c:v>252</c:v>
                </c:pt>
                <c:pt idx="31">
                  <c:v>259</c:v>
                </c:pt>
                <c:pt idx="32">
                  <c:v>264</c:v>
                </c:pt>
                <c:pt idx="33">
                  <c:v>270</c:v>
                </c:pt>
              </c:numCache>
            </c:numRef>
          </c:xVal>
          <c:yVal>
            <c:numRef>
              <c:f>'carre(1v;5v)_100ms'!$E$3:$E$36</c:f>
              <c:numCache>
                <c:formatCode>General</c:formatCode>
                <c:ptCount val="34"/>
                <c:pt idx="0">
                  <c:v>-8</c:v>
                </c:pt>
                <c:pt idx="1">
                  <c:v>-80</c:v>
                </c:pt>
                <c:pt idx="2">
                  <c:v>-160</c:v>
                </c:pt>
                <c:pt idx="3">
                  <c:v>-284</c:v>
                </c:pt>
                <c:pt idx="4">
                  <c:v>-357</c:v>
                </c:pt>
                <c:pt idx="5">
                  <c:v>-371</c:v>
                </c:pt>
                <c:pt idx="6">
                  <c:v>-451</c:v>
                </c:pt>
                <c:pt idx="7">
                  <c:v>-408</c:v>
                </c:pt>
                <c:pt idx="8">
                  <c:v>-451</c:v>
                </c:pt>
                <c:pt idx="9">
                  <c:v>-364</c:v>
                </c:pt>
                <c:pt idx="10">
                  <c:v>-422</c:v>
                </c:pt>
                <c:pt idx="11">
                  <c:v>-480</c:v>
                </c:pt>
                <c:pt idx="12">
                  <c:v>-430</c:v>
                </c:pt>
                <c:pt idx="13">
                  <c:v>-546</c:v>
                </c:pt>
                <c:pt idx="14">
                  <c:v>-66</c:v>
                </c:pt>
                <c:pt idx="15">
                  <c:v>-88</c:v>
                </c:pt>
                <c:pt idx="16">
                  <c:v>-66</c:v>
                </c:pt>
                <c:pt idx="17">
                  <c:v>-66</c:v>
                </c:pt>
                <c:pt idx="18">
                  <c:v>-95</c:v>
                </c:pt>
                <c:pt idx="19">
                  <c:v>-66</c:v>
                </c:pt>
                <c:pt idx="20">
                  <c:v>-22</c:v>
                </c:pt>
                <c:pt idx="21">
                  <c:v>-8</c:v>
                </c:pt>
                <c:pt idx="22">
                  <c:v>-66</c:v>
                </c:pt>
                <c:pt idx="23">
                  <c:v>-175</c:v>
                </c:pt>
                <c:pt idx="24">
                  <c:v>-66</c:v>
                </c:pt>
                <c:pt idx="25">
                  <c:v>-15</c:v>
                </c:pt>
                <c:pt idx="26">
                  <c:v>-73</c:v>
                </c:pt>
                <c:pt idx="27">
                  <c:v>-51</c:v>
                </c:pt>
                <c:pt idx="28">
                  <c:v>-37</c:v>
                </c:pt>
                <c:pt idx="29">
                  <c:v>-8</c:v>
                </c:pt>
                <c:pt idx="30">
                  <c:v>7</c:v>
                </c:pt>
                <c:pt idx="31">
                  <c:v>-117</c:v>
                </c:pt>
                <c:pt idx="32">
                  <c:v>305</c:v>
                </c:pt>
                <c:pt idx="33">
                  <c:v>-73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'carre(1v;5v)_100ms'!$B$39:$B$74</c:f>
              <c:numCache>
                <c:formatCode>General</c:formatCode>
                <c:ptCount val="36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126</c:v>
                </c:pt>
                <c:pt idx="17">
                  <c:v>132</c:v>
                </c:pt>
                <c:pt idx="18">
                  <c:v>144</c:v>
                </c:pt>
                <c:pt idx="19">
                  <c:v>150</c:v>
                </c:pt>
                <c:pt idx="20">
                  <c:v>156</c:v>
                </c:pt>
                <c:pt idx="21">
                  <c:v>168</c:v>
                </c:pt>
                <c:pt idx="22">
                  <c:v>174</c:v>
                </c:pt>
                <c:pt idx="23">
                  <c:v>180</c:v>
                </c:pt>
                <c:pt idx="24">
                  <c:v>186</c:v>
                </c:pt>
                <c:pt idx="25">
                  <c:v>198</c:v>
                </c:pt>
                <c:pt idx="26">
                  <c:v>204</c:v>
                </c:pt>
                <c:pt idx="27">
                  <c:v>210</c:v>
                </c:pt>
                <c:pt idx="28">
                  <c:v>222</c:v>
                </c:pt>
                <c:pt idx="29">
                  <c:v>228</c:v>
                </c:pt>
                <c:pt idx="30">
                  <c:v>234</c:v>
                </c:pt>
                <c:pt idx="31">
                  <c:v>240</c:v>
                </c:pt>
                <c:pt idx="32">
                  <c:v>252</c:v>
                </c:pt>
                <c:pt idx="33">
                  <c:v>258</c:v>
                </c:pt>
                <c:pt idx="34">
                  <c:v>264</c:v>
                </c:pt>
                <c:pt idx="35">
                  <c:v>276</c:v>
                </c:pt>
              </c:numCache>
            </c:numRef>
          </c:xVal>
          <c:yVal>
            <c:numRef>
              <c:f>'carre(1v;5v)_100ms'!$E$39:$E$74</c:f>
              <c:numCache>
                <c:formatCode>General</c:formatCode>
                <c:ptCount val="36"/>
                <c:pt idx="0">
                  <c:v>225</c:v>
                </c:pt>
                <c:pt idx="1">
                  <c:v>145</c:v>
                </c:pt>
                <c:pt idx="2">
                  <c:v>181</c:v>
                </c:pt>
                <c:pt idx="3">
                  <c:v>-197</c:v>
                </c:pt>
                <c:pt idx="4">
                  <c:v>-357</c:v>
                </c:pt>
                <c:pt idx="5">
                  <c:v>-619</c:v>
                </c:pt>
                <c:pt idx="6">
                  <c:v>-597</c:v>
                </c:pt>
                <c:pt idx="7">
                  <c:v>-582</c:v>
                </c:pt>
                <c:pt idx="8">
                  <c:v>-604</c:v>
                </c:pt>
                <c:pt idx="9">
                  <c:v>-655</c:v>
                </c:pt>
                <c:pt idx="10">
                  <c:v>-582</c:v>
                </c:pt>
                <c:pt idx="11">
                  <c:v>-546</c:v>
                </c:pt>
                <c:pt idx="12">
                  <c:v>-800</c:v>
                </c:pt>
                <c:pt idx="13">
                  <c:v>-677</c:v>
                </c:pt>
                <c:pt idx="14">
                  <c:v>-844</c:v>
                </c:pt>
                <c:pt idx="15">
                  <c:v>-553</c:v>
                </c:pt>
                <c:pt idx="16">
                  <c:v>-262</c:v>
                </c:pt>
                <c:pt idx="17">
                  <c:v>-15</c:v>
                </c:pt>
                <c:pt idx="18">
                  <c:v>79</c:v>
                </c:pt>
                <c:pt idx="19">
                  <c:v>109</c:v>
                </c:pt>
                <c:pt idx="20">
                  <c:v>174</c:v>
                </c:pt>
                <c:pt idx="21">
                  <c:v>145</c:v>
                </c:pt>
                <c:pt idx="22">
                  <c:v>72</c:v>
                </c:pt>
                <c:pt idx="23">
                  <c:v>189</c:v>
                </c:pt>
                <c:pt idx="24">
                  <c:v>159</c:v>
                </c:pt>
                <c:pt idx="25">
                  <c:v>130</c:v>
                </c:pt>
                <c:pt idx="26">
                  <c:v>159</c:v>
                </c:pt>
                <c:pt idx="27">
                  <c:v>116</c:v>
                </c:pt>
                <c:pt idx="28">
                  <c:v>356</c:v>
                </c:pt>
                <c:pt idx="29">
                  <c:v>159</c:v>
                </c:pt>
                <c:pt idx="30">
                  <c:v>116</c:v>
                </c:pt>
                <c:pt idx="31">
                  <c:v>254</c:v>
                </c:pt>
                <c:pt idx="32">
                  <c:v>254</c:v>
                </c:pt>
                <c:pt idx="33">
                  <c:v>145</c:v>
                </c:pt>
                <c:pt idx="34">
                  <c:v>138</c:v>
                </c:pt>
                <c:pt idx="35">
                  <c:v>138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'carre(1v;5v)_100ms'!$B$78:$B$106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29</c:v>
                </c:pt>
                <c:pt idx="3">
                  <c:v>35</c:v>
                </c:pt>
                <c:pt idx="4">
                  <c:v>41</c:v>
                </c:pt>
                <c:pt idx="5">
                  <c:v>53</c:v>
                </c:pt>
                <c:pt idx="6">
                  <c:v>59</c:v>
                </c:pt>
                <c:pt idx="7">
                  <c:v>65</c:v>
                </c:pt>
                <c:pt idx="8">
                  <c:v>71</c:v>
                </c:pt>
                <c:pt idx="9">
                  <c:v>83</c:v>
                </c:pt>
                <c:pt idx="10">
                  <c:v>89</c:v>
                </c:pt>
                <c:pt idx="11">
                  <c:v>95</c:v>
                </c:pt>
                <c:pt idx="12">
                  <c:v>107</c:v>
                </c:pt>
                <c:pt idx="13">
                  <c:v>113</c:v>
                </c:pt>
                <c:pt idx="14">
                  <c:v>119</c:v>
                </c:pt>
                <c:pt idx="15">
                  <c:v>131</c:v>
                </c:pt>
                <c:pt idx="16">
                  <c:v>137</c:v>
                </c:pt>
                <c:pt idx="17">
                  <c:v>143</c:v>
                </c:pt>
                <c:pt idx="18">
                  <c:v>149</c:v>
                </c:pt>
                <c:pt idx="19">
                  <c:v>161</c:v>
                </c:pt>
                <c:pt idx="20">
                  <c:v>167</c:v>
                </c:pt>
                <c:pt idx="21">
                  <c:v>173</c:v>
                </c:pt>
                <c:pt idx="22">
                  <c:v>185</c:v>
                </c:pt>
                <c:pt idx="23">
                  <c:v>191</c:v>
                </c:pt>
                <c:pt idx="24">
                  <c:v>197</c:v>
                </c:pt>
                <c:pt idx="25">
                  <c:v>203</c:v>
                </c:pt>
                <c:pt idx="26">
                  <c:v>215</c:v>
                </c:pt>
                <c:pt idx="27">
                  <c:v>221</c:v>
                </c:pt>
                <c:pt idx="28">
                  <c:v>227</c:v>
                </c:pt>
              </c:numCache>
            </c:numRef>
          </c:xVal>
          <c:yVal>
            <c:numRef>
              <c:f>'carre(1v;5v)_100ms'!$E$78:$E$106</c:f>
              <c:numCache>
                <c:formatCode>General</c:formatCode>
                <c:ptCount val="29"/>
                <c:pt idx="0">
                  <c:v>378</c:v>
                </c:pt>
                <c:pt idx="1">
                  <c:v>349</c:v>
                </c:pt>
                <c:pt idx="2">
                  <c:v>-619</c:v>
                </c:pt>
                <c:pt idx="3">
                  <c:v>-684</c:v>
                </c:pt>
                <c:pt idx="4">
                  <c:v>-750</c:v>
                </c:pt>
                <c:pt idx="5">
                  <c:v>-880</c:v>
                </c:pt>
                <c:pt idx="6">
                  <c:v>-888</c:v>
                </c:pt>
                <c:pt idx="7">
                  <c:v>-822</c:v>
                </c:pt>
                <c:pt idx="8">
                  <c:v>-859</c:v>
                </c:pt>
                <c:pt idx="9">
                  <c:v>-815</c:v>
                </c:pt>
                <c:pt idx="10">
                  <c:v>-873</c:v>
                </c:pt>
                <c:pt idx="11">
                  <c:v>-830</c:v>
                </c:pt>
                <c:pt idx="12">
                  <c:v>-837</c:v>
                </c:pt>
                <c:pt idx="13">
                  <c:v>-1055</c:v>
                </c:pt>
                <c:pt idx="14">
                  <c:v>-320</c:v>
                </c:pt>
                <c:pt idx="15">
                  <c:v>109</c:v>
                </c:pt>
                <c:pt idx="16">
                  <c:v>247</c:v>
                </c:pt>
                <c:pt idx="17">
                  <c:v>290</c:v>
                </c:pt>
                <c:pt idx="18">
                  <c:v>239</c:v>
                </c:pt>
                <c:pt idx="19">
                  <c:v>305</c:v>
                </c:pt>
                <c:pt idx="20">
                  <c:v>349</c:v>
                </c:pt>
                <c:pt idx="21">
                  <c:v>370</c:v>
                </c:pt>
                <c:pt idx="22">
                  <c:v>421</c:v>
                </c:pt>
                <c:pt idx="23">
                  <c:v>319</c:v>
                </c:pt>
                <c:pt idx="24">
                  <c:v>465</c:v>
                </c:pt>
                <c:pt idx="25">
                  <c:v>312</c:v>
                </c:pt>
                <c:pt idx="26">
                  <c:v>378</c:v>
                </c:pt>
                <c:pt idx="27">
                  <c:v>334</c:v>
                </c:pt>
                <c:pt idx="28">
                  <c:v>356</c:v>
                </c:pt>
              </c:numCache>
            </c:numRef>
          </c:yVal>
          <c:smooth val="1"/>
        </c:ser>
        <c:ser>
          <c:idx val="3"/>
          <c:order val="3"/>
          <c:tx>
            <c:v>s4</c:v>
          </c:tx>
          <c:xVal>
            <c:numRef>
              <c:f>'carre(1v;5v)_100ms'!$B$109:$B$137</c:f>
              <c:numCache>
                <c:formatCode>General</c:formatCode>
                <c:ptCount val="2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96</c:v>
                </c:pt>
                <c:pt idx="13">
                  <c:v>102</c:v>
                </c:pt>
                <c:pt idx="14">
                  <c:v>108</c:v>
                </c:pt>
                <c:pt idx="15">
                  <c:v>120</c:v>
                </c:pt>
                <c:pt idx="16">
                  <c:v>127</c:v>
                </c:pt>
                <c:pt idx="17">
                  <c:v>132</c:v>
                </c:pt>
                <c:pt idx="18">
                  <c:v>138</c:v>
                </c:pt>
                <c:pt idx="19">
                  <c:v>150</c:v>
                </c:pt>
                <c:pt idx="20">
                  <c:v>156</c:v>
                </c:pt>
                <c:pt idx="21">
                  <c:v>162</c:v>
                </c:pt>
                <c:pt idx="22">
                  <c:v>191</c:v>
                </c:pt>
                <c:pt idx="23">
                  <c:v>192</c:v>
                </c:pt>
                <c:pt idx="24">
                  <c:v>200</c:v>
                </c:pt>
                <c:pt idx="25">
                  <c:v>205</c:v>
                </c:pt>
                <c:pt idx="26">
                  <c:v>222</c:v>
                </c:pt>
                <c:pt idx="27">
                  <c:v>228</c:v>
                </c:pt>
                <c:pt idx="28">
                  <c:v>234</c:v>
                </c:pt>
              </c:numCache>
            </c:numRef>
          </c:xVal>
          <c:yVal>
            <c:numRef>
              <c:f>'carre(1v;5v)_100ms'!$E$109:$E$137</c:f>
              <c:numCache>
                <c:formatCode>General</c:formatCode>
                <c:ptCount val="29"/>
                <c:pt idx="0">
                  <c:v>538</c:v>
                </c:pt>
                <c:pt idx="1">
                  <c:v>559</c:v>
                </c:pt>
                <c:pt idx="2">
                  <c:v>552</c:v>
                </c:pt>
                <c:pt idx="3">
                  <c:v>559</c:v>
                </c:pt>
                <c:pt idx="4">
                  <c:v>14</c:v>
                </c:pt>
                <c:pt idx="5">
                  <c:v>-633</c:v>
                </c:pt>
                <c:pt idx="6">
                  <c:v>-844</c:v>
                </c:pt>
                <c:pt idx="7">
                  <c:v>-939</c:v>
                </c:pt>
                <c:pt idx="8">
                  <c:v>-931</c:v>
                </c:pt>
                <c:pt idx="9">
                  <c:v>-1062</c:v>
                </c:pt>
                <c:pt idx="10">
                  <c:v>-997</c:v>
                </c:pt>
                <c:pt idx="11">
                  <c:v>-953</c:v>
                </c:pt>
                <c:pt idx="12">
                  <c:v>-1128</c:v>
                </c:pt>
                <c:pt idx="13">
                  <c:v>-1011</c:v>
                </c:pt>
                <c:pt idx="14">
                  <c:v>-1033</c:v>
                </c:pt>
                <c:pt idx="15">
                  <c:v>-1128</c:v>
                </c:pt>
                <c:pt idx="16">
                  <c:v>-931</c:v>
                </c:pt>
                <c:pt idx="17">
                  <c:v>-248</c:v>
                </c:pt>
                <c:pt idx="18">
                  <c:v>65</c:v>
                </c:pt>
                <c:pt idx="19">
                  <c:v>494</c:v>
                </c:pt>
                <c:pt idx="20">
                  <c:v>538</c:v>
                </c:pt>
                <c:pt idx="21">
                  <c:v>494</c:v>
                </c:pt>
                <c:pt idx="22">
                  <c:v>559</c:v>
                </c:pt>
                <c:pt idx="23">
                  <c:v>545</c:v>
                </c:pt>
                <c:pt idx="24">
                  <c:v>509</c:v>
                </c:pt>
                <c:pt idx="25">
                  <c:v>559</c:v>
                </c:pt>
                <c:pt idx="26">
                  <c:v>589</c:v>
                </c:pt>
                <c:pt idx="27">
                  <c:v>472</c:v>
                </c:pt>
                <c:pt idx="28">
                  <c:v>523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'carre(1v;5v)_100ms'!$B$141:$B$170</c:f>
              <c:numCache>
                <c:formatCode>General</c:formatCode>
                <c:ptCount val="3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54</c:v>
                </c:pt>
                <c:pt idx="8">
                  <c:v>60</c:v>
                </c:pt>
                <c:pt idx="9">
                  <c:v>66</c:v>
                </c:pt>
                <c:pt idx="10">
                  <c:v>78</c:v>
                </c:pt>
                <c:pt idx="11">
                  <c:v>84</c:v>
                </c:pt>
                <c:pt idx="12">
                  <c:v>90</c:v>
                </c:pt>
                <c:pt idx="13">
                  <c:v>102</c:v>
                </c:pt>
                <c:pt idx="14">
                  <c:v>108</c:v>
                </c:pt>
                <c:pt idx="15">
                  <c:v>114</c:v>
                </c:pt>
                <c:pt idx="16">
                  <c:v>120</c:v>
                </c:pt>
                <c:pt idx="17">
                  <c:v>132</c:v>
                </c:pt>
                <c:pt idx="18">
                  <c:v>138</c:v>
                </c:pt>
                <c:pt idx="19">
                  <c:v>144</c:v>
                </c:pt>
                <c:pt idx="20">
                  <c:v>156</c:v>
                </c:pt>
                <c:pt idx="21">
                  <c:v>162</c:v>
                </c:pt>
                <c:pt idx="22">
                  <c:v>168</c:v>
                </c:pt>
                <c:pt idx="23">
                  <c:v>174</c:v>
                </c:pt>
                <c:pt idx="24">
                  <c:v>186</c:v>
                </c:pt>
                <c:pt idx="25">
                  <c:v>192</c:v>
                </c:pt>
                <c:pt idx="26">
                  <c:v>198</c:v>
                </c:pt>
                <c:pt idx="27">
                  <c:v>210</c:v>
                </c:pt>
                <c:pt idx="28">
                  <c:v>216</c:v>
                </c:pt>
                <c:pt idx="29">
                  <c:v>222</c:v>
                </c:pt>
              </c:numCache>
            </c:numRef>
          </c:xVal>
          <c:yVal>
            <c:numRef>
              <c:f>'carre(1v;5v)_100ms'!$E$141:$E$170</c:f>
              <c:numCache>
                <c:formatCode>General</c:formatCode>
                <c:ptCount val="30"/>
                <c:pt idx="0">
                  <c:v>727</c:v>
                </c:pt>
                <c:pt idx="1">
                  <c:v>727</c:v>
                </c:pt>
                <c:pt idx="2">
                  <c:v>756</c:v>
                </c:pt>
                <c:pt idx="3">
                  <c:v>-604</c:v>
                </c:pt>
                <c:pt idx="4">
                  <c:v>-873</c:v>
                </c:pt>
                <c:pt idx="5">
                  <c:v>-1084</c:v>
                </c:pt>
                <c:pt idx="6">
                  <c:v>-1259</c:v>
                </c:pt>
                <c:pt idx="7">
                  <c:v>-1215</c:v>
                </c:pt>
                <c:pt idx="8">
                  <c:v>-1288</c:v>
                </c:pt>
                <c:pt idx="9">
                  <c:v>-1295</c:v>
                </c:pt>
                <c:pt idx="10">
                  <c:v>-1339</c:v>
                </c:pt>
                <c:pt idx="11">
                  <c:v>-1251</c:v>
                </c:pt>
                <c:pt idx="12">
                  <c:v>-1106</c:v>
                </c:pt>
                <c:pt idx="13">
                  <c:v>-1280</c:v>
                </c:pt>
                <c:pt idx="14">
                  <c:v>-1259</c:v>
                </c:pt>
                <c:pt idx="15">
                  <c:v>-1055</c:v>
                </c:pt>
                <c:pt idx="16">
                  <c:v>-204</c:v>
                </c:pt>
                <c:pt idx="17">
                  <c:v>363</c:v>
                </c:pt>
                <c:pt idx="18">
                  <c:v>639</c:v>
                </c:pt>
                <c:pt idx="19">
                  <c:v>661</c:v>
                </c:pt>
                <c:pt idx="20">
                  <c:v>698</c:v>
                </c:pt>
                <c:pt idx="21">
                  <c:v>770</c:v>
                </c:pt>
                <c:pt idx="22">
                  <c:v>610</c:v>
                </c:pt>
                <c:pt idx="23">
                  <c:v>770</c:v>
                </c:pt>
                <c:pt idx="24">
                  <c:v>625</c:v>
                </c:pt>
                <c:pt idx="25">
                  <c:v>727</c:v>
                </c:pt>
                <c:pt idx="26">
                  <c:v>858</c:v>
                </c:pt>
                <c:pt idx="27">
                  <c:v>770</c:v>
                </c:pt>
                <c:pt idx="28">
                  <c:v>770</c:v>
                </c:pt>
                <c:pt idx="29">
                  <c:v>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7856"/>
        <c:axId val="50855936"/>
      </c:scatterChart>
      <c:valAx>
        <c:axId val="5085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55936"/>
        <c:crosses val="autoZero"/>
        <c:crossBetween val="midCat"/>
      </c:valAx>
      <c:valAx>
        <c:axId val="508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5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serie1</c:v>
          </c:tx>
          <c:xVal>
            <c:numRef>
              <c:f>'carre(1v;5v)_100ms'!$B$3:$B$36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58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103</c:v>
                </c:pt>
                <c:pt idx="13">
                  <c:v>108</c:v>
                </c:pt>
                <c:pt idx="14">
                  <c:v>120</c:v>
                </c:pt>
                <c:pt idx="15">
                  <c:v>126</c:v>
                </c:pt>
                <c:pt idx="16">
                  <c:v>132</c:v>
                </c:pt>
                <c:pt idx="17">
                  <c:v>144</c:v>
                </c:pt>
                <c:pt idx="18">
                  <c:v>150</c:v>
                </c:pt>
                <c:pt idx="19">
                  <c:v>156</c:v>
                </c:pt>
                <c:pt idx="20">
                  <c:v>162</c:v>
                </c:pt>
                <c:pt idx="21">
                  <c:v>180</c:v>
                </c:pt>
                <c:pt idx="22">
                  <c:v>186</c:v>
                </c:pt>
                <c:pt idx="23">
                  <c:v>198</c:v>
                </c:pt>
                <c:pt idx="24">
                  <c:v>204</c:v>
                </c:pt>
                <c:pt idx="25">
                  <c:v>210</c:v>
                </c:pt>
                <c:pt idx="26">
                  <c:v>216</c:v>
                </c:pt>
                <c:pt idx="27">
                  <c:v>228</c:v>
                </c:pt>
                <c:pt idx="28">
                  <c:v>234</c:v>
                </c:pt>
                <c:pt idx="29">
                  <c:v>240</c:v>
                </c:pt>
                <c:pt idx="30">
                  <c:v>252</c:v>
                </c:pt>
                <c:pt idx="31">
                  <c:v>259</c:v>
                </c:pt>
                <c:pt idx="32">
                  <c:v>264</c:v>
                </c:pt>
                <c:pt idx="33">
                  <c:v>270</c:v>
                </c:pt>
              </c:numCache>
            </c:numRef>
          </c:xVal>
          <c:yVal>
            <c:numRef>
              <c:f>'carre(1v;5v)_100ms'!$F$3:$F$36</c:f>
              <c:numCache>
                <c:formatCode>General</c:formatCode>
                <c:ptCount val="34"/>
                <c:pt idx="0">
                  <c:v>-949</c:v>
                </c:pt>
                <c:pt idx="1">
                  <c:v>-951</c:v>
                </c:pt>
                <c:pt idx="2">
                  <c:v>-429</c:v>
                </c:pt>
                <c:pt idx="3">
                  <c:v>260</c:v>
                </c:pt>
                <c:pt idx="4">
                  <c:v>820</c:v>
                </c:pt>
                <c:pt idx="5">
                  <c:v>923</c:v>
                </c:pt>
                <c:pt idx="6">
                  <c:v>1024</c:v>
                </c:pt>
                <c:pt idx="7">
                  <c:v>1023</c:v>
                </c:pt>
                <c:pt idx="8">
                  <c:v>1030</c:v>
                </c:pt>
                <c:pt idx="9">
                  <c:v>1032</c:v>
                </c:pt>
                <c:pt idx="10">
                  <c:v>1028</c:v>
                </c:pt>
                <c:pt idx="11">
                  <c:v>1039</c:v>
                </c:pt>
                <c:pt idx="12">
                  <c:v>1032</c:v>
                </c:pt>
                <c:pt idx="13">
                  <c:v>1037</c:v>
                </c:pt>
                <c:pt idx="14">
                  <c:v>-320</c:v>
                </c:pt>
                <c:pt idx="15">
                  <c:v>-621</c:v>
                </c:pt>
                <c:pt idx="16">
                  <c:v>-777</c:v>
                </c:pt>
                <c:pt idx="17">
                  <c:v>-915</c:v>
                </c:pt>
                <c:pt idx="18">
                  <c:v>-937</c:v>
                </c:pt>
                <c:pt idx="19">
                  <c:v>-948</c:v>
                </c:pt>
                <c:pt idx="20">
                  <c:v>-952</c:v>
                </c:pt>
                <c:pt idx="21">
                  <c:v>-961</c:v>
                </c:pt>
                <c:pt idx="22">
                  <c:v>-965</c:v>
                </c:pt>
                <c:pt idx="23">
                  <c:v>-955</c:v>
                </c:pt>
                <c:pt idx="24">
                  <c:v>-962</c:v>
                </c:pt>
                <c:pt idx="25">
                  <c:v>-961</c:v>
                </c:pt>
                <c:pt idx="26">
                  <c:v>-957</c:v>
                </c:pt>
                <c:pt idx="27">
                  <c:v>-959</c:v>
                </c:pt>
                <c:pt idx="28">
                  <c:v>-961</c:v>
                </c:pt>
                <c:pt idx="29">
                  <c:v>-962</c:v>
                </c:pt>
                <c:pt idx="30">
                  <c:v>-953</c:v>
                </c:pt>
                <c:pt idx="31">
                  <c:v>-960</c:v>
                </c:pt>
                <c:pt idx="32">
                  <c:v>-964</c:v>
                </c:pt>
                <c:pt idx="33">
                  <c:v>-955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'carre(1v;5v)_100ms'!$B$39:$B$74</c:f>
              <c:numCache>
                <c:formatCode>General</c:formatCode>
                <c:ptCount val="36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126</c:v>
                </c:pt>
                <c:pt idx="17">
                  <c:v>132</c:v>
                </c:pt>
                <c:pt idx="18">
                  <c:v>144</c:v>
                </c:pt>
                <c:pt idx="19">
                  <c:v>150</c:v>
                </c:pt>
                <c:pt idx="20">
                  <c:v>156</c:v>
                </c:pt>
                <c:pt idx="21">
                  <c:v>168</c:v>
                </c:pt>
                <c:pt idx="22">
                  <c:v>174</c:v>
                </c:pt>
                <c:pt idx="23">
                  <c:v>180</c:v>
                </c:pt>
                <c:pt idx="24">
                  <c:v>186</c:v>
                </c:pt>
                <c:pt idx="25">
                  <c:v>198</c:v>
                </c:pt>
                <c:pt idx="26">
                  <c:v>204</c:v>
                </c:pt>
                <c:pt idx="27">
                  <c:v>210</c:v>
                </c:pt>
                <c:pt idx="28">
                  <c:v>222</c:v>
                </c:pt>
                <c:pt idx="29">
                  <c:v>228</c:v>
                </c:pt>
                <c:pt idx="30">
                  <c:v>234</c:v>
                </c:pt>
                <c:pt idx="31">
                  <c:v>240</c:v>
                </c:pt>
                <c:pt idx="32">
                  <c:v>252</c:v>
                </c:pt>
                <c:pt idx="33">
                  <c:v>258</c:v>
                </c:pt>
                <c:pt idx="34">
                  <c:v>264</c:v>
                </c:pt>
                <c:pt idx="35">
                  <c:v>276</c:v>
                </c:pt>
              </c:numCache>
            </c:numRef>
          </c:xVal>
          <c:yVal>
            <c:numRef>
              <c:f>'carre(1v;5v)_100ms'!$F$39:$F$74</c:f>
              <c:numCache>
                <c:formatCode>General</c:formatCode>
                <c:ptCount val="36"/>
                <c:pt idx="0">
                  <c:v>-1957</c:v>
                </c:pt>
                <c:pt idx="1">
                  <c:v>-1953</c:v>
                </c:pt>
                <c:pt idx="2">
                  <c:v>-1954</c:v>
                </c:pt>
                <c:pt idx="3">
                  <c:v>-80</c:v>
                </c:pt>
                <c:pt idx="4">
                  <c:v>914</c:v>
                </c:pt>
                <c:pt idx="5">
                  <c:v>1716</c:v>
                </c:pt>
                <c:pt idx="6">
                  <c:v>1864</c:v>
                </c:pt>
                <c:pt idx="7">
                  <c:v>1936</c:v>
                </c:pt>
                <c:pt idx="8">
                  <c:v>2007</c:v>
                </c:pt>
                <c:pt idx="9">
                  <c:v>2009</c:v>
                </c:pt>
                <c:pt idx="10">
                  <c:v>2018</c:v>
                </c:pt>
                <c:pt idx="11">
                  <c:v>2028</c:v>
                </c:pt>
                <c:pt idx="12">
                  <c:v>2028</c:v>
                </c:pt>
                <c:pt idx="13">
                  <c:v>2034</c:v>
                </c:pt>
                <c:pt idx="14">
                  <c:v>2030</c:v>
                </c:pt>
                <c:pt idx="15">
                  <c:v>1266</c:v>
                </c:pt>
                <c:pt idx="16">
                  <c:v>-239</c:v>
                </c:pt>
                <c:pt idx="17">
                  <c:v>-1040</c:v>
                </c:pt>
                <c:pt idx="18">
                  <c:v>-1697</c:v>
                </c:pt>
                <c:pt idx="19">
                  <c:v>-1819</c:v>
                </c:pt>
                <c:pt idx="20">
                  <c:v>-1888</c:v>
                </c:pt>
                <c:pt idx="21">
                  <c:v>-1938</c:v>
                </c:pt>
                <c:pt idx="22">
                  <c:v>-1945</c:v>
                </c:pt>
                <c:pt idx="23">
                  <c:v>-1959</c:v>
                </c:pt>
                <c:pt idx="24">
                  <c:v>-1954</c:v>
                </c:pt>
                <c:pt idx="25">
                  <c:v>-1961</c:v>
                </c:pt>
                <c:pt idx="26">
                  <c:v>-1966</c:v>
                </c:pt>
                <c:pt idx="27">
                  <c:v>-1966</c:v>
                </c:pt>
                <c:pt idx="28">
                  <c:v>-1967</c:v>
                </c:pt>
                <c:pt idx="29">
                  <c:v>-1957</c:v>
                </c:pt>
                <c:pt idx="30">
                  <c:v>-1957</c:v>
                </c:pt>
                <c:pt idx="31">
                  <c:v>-1960</c:v>
                </c:pt>
                <c:pt idx="32">
                  <c:v>-1957</c:v>
                </c:pt>
                <c:pt idx="33">
                  <c:v>-1956</c:v>
                </c:pt>
                <c:pt idx="34">
                  <c:v>-1954</c:v>
                </c:pt>
                <c:pt idx="35">
                  <c:v>-1951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'carre(1v;5v)_100ms'!$B$78:$B$106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29</c:v>
                </c:pt>
                <c:pt idx="3">
                  <c:v>35</c:v>
                </c:pt>
                <c:pt idx="4">
                  <c:v>41</c:v>
                </c:pt>
                <c:pt idx="5">
                  <c:v>53</c:v>
                </c:pt>
                <c:pt idx="6">
                  <c:v>59</c:v>
                </c:pt>
                <c:pt idx="7">
                  <c:v>65</c:v>
                </c:pt>
                <c:pt idx="8">
                  <c:v>71</c:v>
                </c:pt>
                <c:pt idx="9">
                  <c:v>83</c:v>
                </c:pt>
                <c:pt idx="10">
                  <c:v>89</c:v>
                </c:pt>
                <c:pt idx="11">
                  <c:v>95</c:v>
                </c:pt>
                <c:pt idx="12">
                  <c:v>107</c:v>
                </c:pt>
                <c:pt idx="13">
                  <c:v>113</c:v>
                </c:pt>
                <c:pt idx="14">
                  <c:v>119</c:v>
                </c:pt>
                <c:pt idx="15">
                  <c:v>131</c:v>
                </c:pt>
                <c:pt idx="16">
                  <c:v>137</c:v>
                </c:pt>
                <c:pt idx="17">
                  <c:v>143</c:v>
                </c:pt>
                <c:pt idx="18">
                  <c:v>149</c:v>
                </c:pt>
                <c:pt idx="19">
                  <c:v>161</c:v>
                </c:pt>
                <c:pt idx="20">
                  <c:v>167</c:v>
                </c:pt>
                <c:pt idx="21">
                  <c:v>173</c:v>
                </c:pt>
                <c:pt idx="22">
                  <c:v>185</c:v>
                </c:pt>
                <c:pt idx="23">
                  <c:v>191</c:v>
                </c:pt>
                <c:pt idx="24">
                  <c:v>197</c:v>
                </c:pt>
                <c:pt idx="25">
                  <c:v>203</c:v>
                </c:pt>
                <c:pt idx="26">
                  <c:v>215</c:v>
                </c:pt>
                <c:pt idx="27">
                  <c:v>221</c:v>
                </c:pt>
                <c:pt idx="28">
                  <c:v>227</c:v>
                </c:pt>
              </c:numCache>
            </c:numRef>
          </c:xVal>
          <c:yVal>
            <c:numRef>
              <c:f>'carre(1v;5v)_100ms'!$F$78:$F$106</c:f>
              <c:numCache>
                <c:formatCode>General</c:formatCode>
                <c:ptCount val="29"/>
                <c:pt idx="0">
                  <c:v>-2955</c:v>
                </c:pt>
                <c:pt idx="1">
                  <c:v>-2957</c:v>
                </c:pt>
                <c:pt idx="2">
                  <c:v>2007</c:v>
                </c:pt>
                <c:pt idx="3">
                  <c:v>2487</c:v>
                </c:pt>
                <c:pt idx="4">
                  <c:v>2741</c:v>
                </c:pt>
                <c:pt idx="5">
                  <c:v>2945</c:v>
                </c:pt>
                <c:pt idx="6">
                  <c:v>2981</c:v>
                </c:pt>
                <c:pt idx="7">
                  <c:v>3005</c:v>
                </c:pt>
                <c:pt idx="8">
                  <c:v>3011</c:v>
                </c:pt>
                <c:pt idx="9">
                  <c:v>3023</c:v>
                </c:pt>
                <c:pt idx="10">
                  <c:v>3020</c:v>
                </c:pt>
                <c:pt idx="11">
                  <c:v>3021</c:v>
                </c:pt>
                <c:pt idx="12">
                  <c:v>3025</c:v>
                </c:pt>
                <c:pt idx="13">
                  <c:v>2592</c:v>
                </c:pt>
                <c:pt idx="14">
                  <c:v>-7</c:v>
                </c:pt>
                <c:pt idx="15">
                  <c:v>-2129</c:v>
                </c:pt>
                <c:pt idx="16">
                  <c:v>-2522</c:v>
                </c:pt>
                <c:pt idx="17">
                  <c:v>-2734</c:v>
                </c:pt>
                <c:pt idx="18">
                  <c:v>-2842</c:v>
                </c:pt>
                <c:pt idx="19">
                  <c:v>-2931</c:v>
                </c:pt>
                <c:pt idx="20">
                  <c:v>-2947</c:v>
                </c:pt>
                <c:pt idx="21">
                  <c:v>-2957</c:v>
                </c:pt>
                <c:pt idx="22">
                  <c:v>-2961</c:v>
                </c:pt>
                <c:pt idx="23">
                  <c:v>-2965</c:v>
                </c:pt>
                <c:pt idx="24">
                  <c:v>-2958</c:v>
                </c:pt>
                <c:pt idx="25">
                  <c:v>-2955</c:v>
                </c:pt>
                <c:pt idx="26">
                  <c:v>-2958</c:v>
                </c:pt>
                <c:pt idx="27">
                  <c:v>-2954</c:v>
                </c:pt>
                <c:pt idx="28">
                  <c:v>-2956</c:v>
                </c:pt>
              </c:numCache>
            </c:numRef>
          </c:yVal>
          <c:smooth val="1"/>
        </c:ser>
        <c:ser>
          <c:idx val="3"/>
          <c:order val="3"/>
          <c:tx>
            <c:v>Serie4</c:v>
          </c:tx>
          <c:xVal>
            <c:numRef>
              <c:f>'carre(1v;5v)_100ms'!$B$109:$B$137</c:f>
              <c:numCache>
                <c:formatCode>General</c:formatCode>
                <c:ptCount val="2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96</c:v>
                </c:pt>
                <c:pt idx="13">
                  <c:v>102</c:v>
                </c:pt>
                <c:pt idx="14">
                  <c:v>108</c:v>
                </c:pt>
                <c:pt idx="15">
                  <c:v>120</c:v>
                </c:pt>
                <c:pt idx="16">
                  <c:v>127</c:v>
                </c:pt>
                <c:pt idx="17">
                  <c:v>132</c:v>
                </c:pt>
                <c:pt idx="18">
                  <c:v>138</c:v>
                </c:pt>
                <c:pt idx="19">
                  <c:v>150</c:v>
                </c:pt>
                <c:pt idx="20">
                  <c:v>156</c:v>
                </c:pt>
                <c:pt idx="21">
                  <c:v>162</c:v>
                </c:pt>
                <c:pt idx="22">
                  <c:v>191</c:v>
                </c:pt>
                <c:pt idx="23">
                  <c:v>192</c:v>
                </c:pt>
                <c:pt idx="24">
                  <c:v>200</c:v>
                </c:pt>
                <c:pt idx="25">
                  <c:v>205</c:v>
                </c:pt>
                <c:pt idx="26">
                  <c:v>222</c:v>
                </c:pt>
                <c:pt idx="27">
                  <c:v>228</c:v>
                </c:pt>
                <c:pt idx="28">
                  <c:v>234</c:v>
                </c:pt>
              </c:numCache>
            </c:numRef>
          </c:xVal>
          <c:yVal>
            <c:numRef>
              <c:f>'carre(1v;5v)_100ms'!$F$109:$F$137</c:f>
              <c:numCache>
                <c:formatCode>General</c:formatCode>
                <c:ptCount val="29"/>
                <c:pt idx="0">
                  <c:v>-3953</c:v>
                </c:pt>
                <c:pt idx="1">
                  <c:v>-3959</c:v>
                </c:pt>
                <c:pt idx="2">
                  <c:v>-3956</c:v>
                </c:pt>
                <c:pt idx="3">
                  <c:v>-3955</c:v>
                </c:pt>
                <c:pt idx="4">
                  <c:v>-1206</c:v>
                </c:pt>
                <c:pt idx="5">
                  <c:v>2553</c:v>
                </c:pt>
                <c:pt idx="6">
                  <c:v>3241</c:v>
                </c:pt>
                <c:pt idx="7">
                  <c:v>3606</c:v>
                </c:pt>
                <c:pt idx="8">
                  <c:v>3804</c:v>
                </c:pt>
                <c:pt idx="9">
                  <c:v>3958</c:v>
                </c:pt>
                <c:pt idx="10">
                  <c:v>3993</c:v>
                </c:pt>
                <c:pt idx="11">
                  <c:v>4011</c:v>
                </c:pt>
                <c:pt idx="12">
                  <c:v>4021</c:v>
                </c:pt>
                <c:pt idx="13">
                  <c:v>4018</c:v>
                </c:pt>
                <c:pt idx="14">
                  <c:v>4022</c:v>
                </c:pt>
                <c:pt idx="15">
                  <c:v>4032</c:v>
                </c:pt>
                <c:pt idx="16">
                  <c:v>3229</c:v>
                </c:pt>
                <c:pt idx="17">
                  <c:v>286</c:v>
                </c:pt>
                <c:pt idx="18">
                  <c:v>-1696</c:v>
                </c:pt>
                <c:pt idx="19">
                  <c:v>-3322</c:v>
                </c:pt>
                <c:pt idx="20">
                  <c:v>-3615</c:v>
                </c:pt>
                <c:pt idx="21">
                  <c:v>-3776</c:v>
                </c:pt>
                <c:pt idx="22">
                  <c:v>-3958</c:v>
                </c:pt>
                <c:pt idx="23">
                  <c:v>-3957</c:v>
                </c:pt>
                <c:pt idx="24">
                  <c:v>-3959</c:v>
                </c:pt>
                <c:pt idx="25">
                  <c:v>-3960</c:v>
                </c:pt>
                <c:pt idx="26">
                  <c:v>-3958</c:v>
                </c:pt>
                <c:pt idx="27">
                  <c:v>-3961</c:v>
                </c:pt>
                <c:pt idx="28">
                  <c:v>-3956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'carre(1v;5v)_100ms'!$B$141:$B$170</c:f>
              <c:numCache>
                <c:formatCode>General</c:formatCode>
                <c:ptCount val="3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54</c:v>
                </c:pt>
                <c:pt idx="8">
                  <c:v>60</c:v>
                </c:pt>
                <c:pt idx="9">
                  <c:v>66</c:v>
                </c:pt>
                <c:pt idx="10">
                  <c:v>78</c:v>
                </c:pt>
                <c:pt idx="11">
                  <c:v>84</c:v>
                </c:pt>
                <c:pt idx="12">
                  <c:v>90</c:v>
                </c:pt>
                <c:pt idx="13">
                  <c:v>102</c:v>
                </c:pt>
                <c:pt idx="14">
                  <c:v>108</c:v>
                </c:pt>
                <c:pt idx="15">
                  <c:v>114</c:v>
                </c:pt>
                <c:pt idx="16">
                  <c:v>120</c:v>
                </c:pt>
                <c:pt idx="17">
                  <c:v>132</c:v>
                </c:pt>
                <c:pt idx="18">
                  <c:v>138</c:v>
                </c:pt>
                <c:pt idx="19">
                  <c:v>144</c:v>
                </c:pt>
                <c:pt idx="20">
                  <c:v>156</c:v>
                </c:pt>
                <c:pt idx="21">
                  <c:v>162</c:v>
                </c:pt>
                <c:pt idx="22">
                  <c:v>168</c:v>
                </c:pt>
                <c:pt idx="23">
                  <c:v>174</c:v>
                </c:pt>
                <c:pt idx="24">
                  <c:v>186</c:v>
                </c:pt>
                <c:pt idx="25">
                  <c:v>192</c:v>
                </c:pt>
                <c:pt idx="26">
                  <c:v>198</c:v>
                </c:pt>
                <c:pt idx="27">
                  <c:v>210</c:v>
                </c:pt>
                <c:pt idx="28">
                  <c:v>216</c:v>
                </c:pt>
                <c:pt idx="29">
                  <c:v>222</c:v>
                </c:pt>
              </c:numCache>
            </c:numRef>
          </c:xVal>
          <c:yVal>
            <c:numRef>
              <c:f>'carre(1v;5v)_100ms'!$F$141:$F$170</c:f>
              <c:numCache>
                <c:formatCode>General</c:formatCode>
                <c:ptCount val="30"/>
                <c:pt idx="0">
                  <c:v>-4960</c:v>
                </c:pt>
                <c:pt idx="1">
                  <c:v>-4960</c:v>
                </c:pt>
                <c:pt idx="2">
                  <c:v>-4961</c:v>
                </c:pt>
                <c:pt idx="3">
                  <c:v>1901</c:v>
                </c:pt>
                <c:pt idx="4">
                  <c:v>3367</c:v>
                </c:pt>
                <c:pt idx="5">
                  <c:v>4139</c:v>
                </c:pt>
                <c:pt idx="6">
                  <c:v>4555</c:v>
                </c:pt>
                <c:pt idx="7">
                  <c:v>4888</c:v>
                </c:pt>
                <c:pt idx="8">
                  <c:v>4954</c:v>
                </c:pt>
                <c:pt idx="9">
                  <c:v>4985</c:v>
                </c:pt>
                <c:pt idx="10">
                  <c:v>5009</c:v>
                </c:pt>
                <c:pt idx="11">
                  <c:v>5019</c:v>
                </c:pt>
                <c:pt idx="12">
                  <c:v>5020</c:v>
                </c:pt>
                <c:pt idx="13">
                  <c:v>5025</c:v>
                </c:pt>
                <c:pt idx="14">
                  <c:v>5029</c:v>
                </c:pt>
                <c:pt idx="15">
                  <c:v>4023</c:v>
                </c:pt>
                <c:pt idx="16">
                  <c:v>-190</c:v>
                </c:pt>
                <c:pt idx="17">
                  <c:v>-3615</c:v>
                </c:pt>
                <c:pt idx="18">
                  <c:v>-4259</c:v>
                </c:pt>
                <c:pt idx="19">
                  <c:v>-4591</c:v>
                </c:pt>
                <c:pt idx="20">
                  <c:v>-4862</c:v>
                </c:pt>
                <c:pt idx="21">
                  <c:v>-4909</c:v>
                </c:pt>
                <c:pt idx="22">
                  <c:v>-4937</c:v>
                </c:pt>
                <c:pt idx="23">
                  <c:v>-4955</c:v>
                </c:pt>
                <c:pt idx="24">
                  <c:v>-4963</c:v>
                </c:pt>
                <c:pt idx="25">
                  <c:v>-4962</c:v>
                </c:pt>
                <c:pt idx="26">
                  <c:v>-4962</c:v>
                </c:pt>
                <c:pt idx="27">
                  <c:v>-4963</c:v>
                </c:pt>
                <c:pt idx="28">
                  <c:v>-4961</c:v>
                </c:pt>
                <c:pt idx="29">
                  <c:v>-4959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6640"/>
        <c:axId val="53602944"/>
      </c:scatterChart>
      <c:valAx>
        <c:axId val="536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02944"/>
        <c:crosses val="autoZero"/>
        <c:crossBetween val="midCat"/>
      </c:valAx>
      <c:valAx>
        <c:axId val="5360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16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03816173291708E-2"/>
          <c:y val="0.15284581448595522"/>
          <c:w val="0.75028099666864811"/>
          <c:h val="0.8077835483330541"/>
        </c:manualLayout>
      </c:layout>
      <c:scatterChart>
        <c:scatterStyle val="smoothMarker"/>
        <c:varyColors val="0"/>
        <c:ser>
          <c:idx val="0"/>
          <c:order val="0"/>
          <c:tx>
            <c:v>Série1</c:v>
          </c:tx>
          <c:xVal>
            <c:numRef>
              <c:f>'carre_rampe(1v;5v)_100ms'!$B$5:$B$57</c:f>
              <c:numCache>
                <c:formatCode>General</c:formatCode>
                <c:ptCount val="53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90</c:v>
                </c:pt>
                <c:pt idx="13">
                  <c:v>102</c:v>
                </c:pt>
                <c:pt idx="14">
                  <c:v>108</c:v>
                </c:pt>
                <c:pt idx="15">
                  <c:v>114</c:v>
                </c:pt>
                <c:pt idx="16">
                  <c:v>126</c:v>
                </c:pt>
                <c:pt idx="17">
                  <c:v>132</c:v>
                </c:pt>
                <c:pt idx="18">
                  <c:v>138</c:v>
                </c:pt>
                <c:pt idx="19">
                  <c:v>150</c:v>
                </c:pt>
                <c:pt idx="20">
                  <c:v>166</c:v>
                </c:pt>
                <c:pt idx="21">
                  <c:v>168</c:v>
                </c:pt>
                <c:pt idx="22">
                  <c:v>174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228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282</c:v>
                </c:pt>
                <c:pt idx="37">
                  <c:v>288</c:v>
                </c:pt>
                <c:pt idx="38">
                  <c:v>294</c:v>
                </c:pt>
                <c:pt idx="39">
                  <c:v>300</c:v>
                </c:pt>
                <c:pt idx="40">
                  <c:v>312</c:v>
                </c:pt>
                <c:pt idx="41">
                  <c:v>318</c:v>
                </c:pt>
                <c:pt idx="42">
                  <c:v>324</c:v>
                </c:pt>
                <c:pt idx="43">
                  <c:v>336</c:v>
                </c:pt>
                <c:pt idx="44">
                  <c:v>342</c:v>
                </c:pt>
                <c:pt idx="45">
                  <c:v>348</c:v>
                </c:pt>
                <c:pt idx="46">
                  <c:v>354</c:v>
                </c:pt>
                <c:pt idx="47">
                  <c:v>366</c:v>
                </c:pt>
                <c:pt idx="48">
                  <c:v>372</c:v>
                </c:pt>
                <c:pt idx="49">
                  <c:v>378</c:v>
                </c:pt>
                <c:pt idx="50">
                  <c:v>390</c:v>
                </c:pt>
                <c:pt idx="51">
                  <c:v>396</c:v>
                </c:pt>
                <c:pt idx="52">
                  <c:v>402</c:v>
                </c:pt>
              </c:numCache>
            </c:numRef>
          </c:xVal>
          <c:yVal>
            <c:numRef>
              <c:f>'carre_rampe(1v;5v)_100ms'!$F$5:$F$57</c:f>
              <c:numCache>
                <c:formatCode>General</c:formatCode>
                <c:ptCount val="53"/>
                <c:pt idx="0">
                  <c:v>-960</c:v>
                </c:pt>
                <c:pt idx="1">
                  <c:v>-957</c:v>
                </c:pt>
                <c:pt idx="2">
                  <c:v>-950</c:v>
                </c:pt>
                <c:pt idx="3">
                  <c:v>-897</c:v>
                </c:pt>
                <c:pt idx="4">
                  <c:v>-822</c:v>
                </c:pt>
                <c:pt idx="5">
                  <c:v>-744</c:v>
                </c:pt>
                <c:pt idx="6">
                  <c:v>-560</c:v>
                </c:pt>
                <c:pt idx="7">
                  <c:v>-467</c:v>
                </c:pt>
                <c:pt idx="8">
                  <c:v>-372</c:v>
                </c:pt>
                <c:pt idx="9">
                  <c:v>-178</c:v>
                </c:pt>
                <c:pt idx="10">
                  <c:v>-89</c:v>
                </c:pt>
                <c:pt idx="11">
                  <c:v>9</c:v>
                </c:pt>
                <c:pt idx="12">
                  <c:v>105</c:v>
                </c:pt>
                <c:pt idx="13">
                  <c:v>287</c:v>
                </c:pt>
                <c:pt idx="14">
                  <c:v>382</c:v>
                </c:pt>
                <c:pt idx="15">
                  <c:v>477</c:v>
                </c:pt>
                <c:pt idx="16">
                  <c:v>679</c:v>
                </c:pt>
                <c:pt idx="17">
                  <c:v>767</c:v>
                </c:pt>
                <c:pt idx="18">
                  <c:v>858</c:v>
                </c:pt>
                <c:pt idx="19">
                  <c:v>985</c:v>
                </c:pt>
                <c:pt idx="20">
                  <c:v>1024</c:v>
                </c:pt>
                <c:pt idx="21">
                  <c:v>1025</c:v>
                </c:pt>
                <c:pt idx="22">
                  <c:v>1027</c:v>
                </c:pt>
                <c:pt idx="23">
                  <c:v>-216</c:v>
                </c:pt>
                <c:pt idx="24">
                  <c:v>-568</c:v>
                </c:pt>
                <c:pt idx="25">
                  <c:v>-752</c:v>
                </c:pt>
                <c:pt idx="26">
                  <c:v>-897</c:v>
                </c:pt>
                <c:pt idx="27">
                  <c:v>-935</c:v>
                </c:pt>
                <c:pt idx="28">
                  <c:v>-948</c:v>
                </c:pt>
                <c:pt idx="29">
                  <c:v>-954</c:v>
                </c:pt>
                <c:pt idx="30">
                  <c:v>-955</c:v>
                </c:pt>
                <c:pt idx="31">
                  <c:v>-960</c:v>
                </c:pt>
                <c:pt idx="32">
                  <c:v>-965</c:v>
                </c:pt>
                <c:pt idx="33">
                  <c:v>-959</c:v>
                </c:pt>
                <c:pt idx="34">
                  <c:v>-954</c:v>
                </c:pt>
                <c:pt idx="35">
                  <c:v>-963</c:v>
                </c:pt>
                <c:pt idx="36">
                  <c:v>-960</c:v>
                </c:pt>
                <c:pt idx="37">
                  <c:v>-958</c:v>
                </c:pt>
                <c:pt idx="38">
                  <c:v>-960</c:v>
                </c:pt>
                <c:pt idx="39">
                  <c:v>-962</c:v>
                </c:pt>
                <c:pt idx="40">
                  <c:v>-958</c:v>
                </c:pt>
                <c:pt idx="41">
                  <c:v>-963</c:v>
                </c:pt>
                <c:pt idx="42">
                  <c:v>-960</c:v>
                </c:pt>
                <c:pt idx="43">
                  <c:v>-964</c:v>
                </c:pt>
                <c:pt idx="44">
                  <c:v>-956</c:v>
                </c:pt>
                <c:pt idx="45">
                  <c:v>-955</c:v>
                </c:pt>
                <c:pt idx="46">
                  <c:v>-955</c:v>
                </c:pt>
                <c:pt idx="47">
                  <c:v>-955</c:v>
                </c:pt>
                <c:pt idx="48">
                  <c:v>-954</c:v>
                </c:pt>
                <c:pt idx="49">
                  <c:v>-962</c:v>
                </c:pt>
                <c:pt idx="50">
                  <c:v>-952</c:v>
                </c:pt>
                <c:pt idx="51">
                  <c:v>-956</c:v>
                </c:pt>
                <c:pt idx="52">
                  <c:v>-953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'carre_rampe(1v;5v)_100ms'!$B$60:$B$101</c:f>
              <c:numCache>
                <c:formatCode>General</c:formatCode>
                <c:ptCount val="4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132</c:v>
                </c:pt>
                <c:pt idx="17">
                  <c:v>138</c:v>
                </c:pt>
                <c:pt idx="18">
                  <c:v>144</c:v>
                </c:pt>
                <c:pt idx="19">
                  <c:v>156</c:v>
                </c:pt>
                <c:pt idx="20">
                  <c:v>162</c:v>
                </c:pt>
                <c:pt idx="21">
                  <c:v>168</c:v>
                </c:pt>
                <c:pt idx="22">
                  <c:v>180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234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288</c:v>
                </c:pt>
                <c:pt idx="37">
                  <c:v>294</c:v>
                </c:pt>
                <c:pt idx="38">
                  <c:v>300</c:v>
                </c:pt>
                <c:pt idx="39">
                  <c:v>306</c:v>
                </c:pt>
                <c:pt idx="40">
                  <c:v>318</c:v>
                </c:pt>
                <c:pt idx="41">
                  <c:v>324</c:v>
                </c:pt>
              </c:numCache>
            </c:numRef>
          </c:xVal>
          <c:yVal>
            <c:numRef>
              <c:f>'carre_rampe(1v;5v)_100ms'!$F$60:$F$101</c:f>
              <c:numCache>
                <c:formatCode>General</c:formatCode>
                <c:ptCount val="42"/>
                <c:pt idx="0">
                  <c:v>-1951</c:v>
                </c:pt>
                <c:pt idx="1">
                  <c:v>-1955</c:v>
                </c:pt>
                <c:pt idx="2">
                  <c:v>-1866</c:v>
                </c:pt>
                <c:pt idx="3">
                  <c:v>-1580</c:v>
                </c:pt>
                <c:pt idx="4">
                  <c:v>-1401</c:v>
                </c:pt>
                <c:pt idx="5">
                  <c:v>-1038</c:v>
                </c:pt>
                <c:pt idx="6">
                  <c:v>-842</c:v>
                </c:pt>
                <c:pt idx="7">
                  <c:v>-655</c:v>
                </c:pt>
                <c:pt idx="8">
                  <c:v>-470</c:v>
                </c:pt>
                <c:pt idx="9">
                  <c:v>-81</c:v>
                </c:pt>
                <c:pt idx="10">
                  <c:v>110</c:v>
                </c:pt>
                <c:pt idx="11">
                  <c:v>296</c:v>
                </c:pt>
                <c:pt idx="12">
                  <c:v>680</c:v>
                </c:pt>
                <c:pt idx="13">
                  <c:v>863</c:v>
                </c:pt>
                <c:pt idx="14">
                  <c:v>1054</c:v>
                </c:pt>
                <c:pt idx="15">
                  <c:v>1252</c:v>
                </c:pt>
                <c:pt idx="16">
                  <c:v>1628</c:v>
                </c:pt>
                <c:pt idx="17">
                  <c:v>1810</c:v>
                </c:pt>
                <c:pt idx="18">
                  <c:v>1913</c:v>
                </c:pt>
                <c:pt idx="19">
                  <c:v>1998</c:v>
                </c:pt>
                <c:pt idx="20">
                  <c:v>2016</c:v>
                </c:pt>
                <c:pt idx="21">
                  <c:v>2018</c:v>
                </c:pt>
                <c:pt idx="22">
                  <c:v>-218</c:v>
                </c:pt>
                <c:pt idx="23">
                  <c:v>-1037</c:v>
                </c:pt>
                <c:pt idx="24">
                  <c:v>-1464</c:v>
                </c:pt>
                <c:pt idx="25">
                  <c:v>-1694</c:v>
                </c:pt>
                <c:pt idx="26">
                  <c:v>-1893</c:v>
                </c:pt>
                <c:pt idx="27">
                  <c:v>-1917</c:v>
                </c:pt>
                <c:pt idx="28">
                  <c:v>-1938</c:v>
                </c:pt>
                <c:pt idx="29">
                  <c:v>-1952</c:v>
                </c:pt>
                <c:pt idx="30">
                  <c:v>-1955</c:v>
                </c:pt>
                <c:pt idx="31">
                  <c:v>-1961</c:v>
                </c:pt>
                <c:pt idx="32">
                  <c:v>-1962</c:v>
                </c:pt>
                <c:pt idx="33">
                  <c:v>-1962</c:v>
                </c:pt>
                <c:pt idx="34">
                  <c:v>-1965</c:v>
                </c:pt>
                <c:pt idx="35">
                  <c:v>-1957</c:v>
                </c:pt>
                <c:pt idx="36">
                  <c:v>-1960</c:v>
                </c:pt>
                <c:pt idx="37">
                  <c:v>-1957</c:v>
                </c:pt>
                <c:pt idx="38">
                  <c:v>-1957</c:v>
                </c:pt>
                <c:pt idx="39">
                  <c:v>-1961</c:v>
                </c:pt>
                <c:pt idx="40">
                  <c:v>-1955</c:v>
                </c:pt>
                <c:pt idx="41">
                  <c:v>-1951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'carre_rampe(1v;5v)_100ms'!$B$105:$B$141</c:f>
              <c:numCache>
                <c:formatCode>General</c:formatCode>
                <c:ptCount val="3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57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132</c:v>
                </c:pt>
                <c:pt idx="17">
                  <c:v>138</c:v>
                </c:pt>
                <c:pt idx="18">
                  <c:v>144</c:v>
                </c:pt>
                <c:pt idx="19">
                  <c:v>156</c:v>
                </c:pt>
                <c:pt idx="20">
                  <c:v>162</c:v>
                </c:pt>
                <c:pt idx="21">
                  <c:v>168</c:v>
                </c:pt>
                <c:pt idx="22">
                  <c:v>174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234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288</c:v>
                </c:pt>
              </c:numCache>
            </c:numRef>
          </c:xVal>
          <c:yVal>
            <c:numRef>
              <c:f>'carre_rampe(1v;5v)_100ms'!$F$105:$F$141</c:f>
              <c:numCache>
                <c:formatCode>General</c:formatCode>
                <c:ptCount val="37"/>
                <c:pt idx="0">
                  <c:v>-2957</c:v>
                </c:pt>
                <c:pt idx="1">
                  <c:v>-2948</c:v>
                </c:pt>
                <c:pt idx="2">
                  <c:v>-2825</c:v>
                </c:pt>
                <c:pt idx="3">
                  <c:v>-2622</c:v>
                </c:pt>
                <c:pt idx="4">
                  <c:v>-2379</c:v>
                </c:pt>
                <c:pt idx="5">
                  <c:v>-2124</c:v>
                </c:pt>
                <c:pt idx="6">
                  <c:v>-1143</c:v>
                </c:pt>
                <c:pt idx="7">
                  <c:v>-1001</c:v>
                </c:pt>
                <c:pt idx="8">
                  <c:v>-710</c:v>
                </c:pt>
                <c:pt idx="9">
                  <c:v>-142</c:v>
                </c:pt>
                <c:pt idx="10">
                  <c:v>146</c:v>
                </c:pt>
                <c:pt idx="11">
                  <c:v>433</c:v>
                </c:pt>
                <c:pt idx="12">
                  <c:v>1007</c:v>
                </c:pt>
                <c:pt idx="13">
                  <c:v>1293</c:v>
                </c:pt>
                <c:pt idx="14">
                  <c:v>1578</c:v>
                </c:pt>
                <c:pt idx="15">
                  <c:v>1862</c:v>
                </c:pt>
                <c:pt idx="16">
                  <c:v>2438</c:v>
                </c:pt>
                <c:pt idx="17">
                  <c:v>2701</c:v>
                </c:pt>
                <c:pt idx="18">
                  <c:v>2857</c:v>
                </c:pt>
                <c:pt idx="19">
                  <c:v>2981</c:v>
                </c:pt>
                <c:pt idx="20">
                  <c:v>3001</c:v>
                </c:pt>
                <c:pt idx="21">
                  <c:v>3013</c:v>
                </c:pt>
                <c:pt idx="22">
                  <c:v>1901</c:v>
                </c:pt>
                <c:pt idx="23">
                  <c:v>-1581</c:v>
                </c:pt>
                <c:pt idx="24">
                  <c:v>-2223</c:v>
                </c:pt>
                <c:pt idx="25">
                  <c:v>-2573</c:v>
                </c:pt>
                <c:pt idx="26">
                  <c:v>-2857</c:v>
                </c:pt>
                <c:pt idx="27">
                  <c:v>-2909</c:v>
                </c:pt>
                <c:pt idx="28">
                  <c:v>-2930</c:v>
                </c:pt>
                <c:pt idx="29">
                  <c:v>-2951</c:v>
                </c:pt>
                <c:pt idx="30">
                  <c:v>-2963</c:v>
                </c:pt>
                <c:pt idx="31">
                  <c:v>-2957</c:v>
                </c:pt>
                <c:pt idx="32">
                  <c:v>-2956</c:v>
                </c:pt>
                <c:pt idx="33">
                  <c:v>-2954</c:v>
                </c:pt>
                <c:pt idx="34">
                  <c:v>-2954</c:v>
                </c:pt>
                <c:pt idx="35">
                  <c:v>-2959</c:v>
                </c:pt>
                <c:pt idx="36">
                  <c:v>-2959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'carre_rampe(1v;5v)_100ms'!$B$145:$B$177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53</c:v>
                </c:pt>
                <c:pt idx="8">
                  <c:v>60</c:v>
                </c:pt>
                <c:pt idx="9">
                  <c:v>67</c:v>
                </c:pt>
                <c:pt idx="10">
                  <c:v>72</c:v>
                </c:pt>
                <c:pt idx="11">
                  <c:v>96</c:v>
                </c:pt>
                <c:pt idx="12">
                  <c:v>101</c:v>
                </c:pt>
                <c:pt idx="13">
                  <c:v>108</c:v>
                </c:pt>
                <c:pt idx="14">
                  <c:v>119</c:v>
                </c:pt>
                <c:pt idx="15">
                  <c:v>126</c:v>
                </c:pt>
                <c:pt idx="16">
                  <c:v>132</c:v>
                </c:pt>
                <c:pt idx="17">
                  <c:v>138</c:v>
                </c:pt>
                <c:pt idx="18">
                  <c:v>149</c:v>
                </c:pt>
                <c:pt idx="19">
                  <c:v>156</c:v>
                </c:pt>
                <c:pt idx="20">
                  <c:v>161</c:v>
                </c:pt>
                <c:pt idx="21">
                  <c:v>179</c:v>
                </c:pt>
                <c:pt idx="22">
                  <c:v>186</c:v>
                </c:pt>
                <c:pt idx="23">
                  <c:v>192</c:v>
                </c:pt>
                <c:pt idx="24">
                  <c:v>204</c:v>
                </c:pt>
                <c:pt idx="25">
                  <c:v>210</c:v>
                </c:pt>
                <c:pt idx="26">
                  <c:v>216</c:v>
                </c:pt>
                <c:pt idx="27">
                  <c:v>228</c:v>
                </c:pt>
                <c:pt idx="28">
                  <c:v>234</c:v>
                </c:pt>
                <c:pt idx="29">
                  <c:v>240</c:v>
                </c:pt>
                <c:pt idx="30">
                  <c:v>246</c:v>
                </c:pt>
                <c:pt idx="31">
                  <c:v>257</c:v>
                </c:pt>
                <c:pt idx="32">
                  <c:v>264</c:v>
                </c:pt>
              </c:numCache>
            </c:numRef>
          </c:xVal>
          <c:yVal>
            <c:numRef>
              <c:f>'carre_rampe(1v;5v)_100ms'!$F$145:$F$177</c:f>
              <c:numCache>
                <c:formatCode>General</c:formatCode>
                <c:ptCount val="33"/>
                <c:pt idx="0">
                  <c:v>-3963</c:v>
                </c:pt>
                <c:pt idx="1">
                  <c:v>-3935</c:v>
                </c:pt>
                <c:pt idx="2">
                  <c:v>-3765</c:v>
                </c:pt>
                <c:pt idx="3">
                  <c:v>-3451</c:v>
                </c:pt>
                <c:pt idx="4">
                  <c:v>-2756</c:v>
                </c:pt>
                <c:pt idx="5">
                  <c:v>-2393</c:v>
                </c:pt>
                <c:pt idx="6">
                  <c:v>-2017</c:v>
                </c:pt>
                <c:pt idx="7">
                  <c:v>-1314</c:v>
                </c:pt>
                <c:pt idx="8">
                  <c:v>-936</c:v>
                </c:pt>
                <c:pt idx="9">
                  <c:v>-424</c:v>
                </c:pt>
                <c:pt idx="10">
                  <c:v>-106</c:v>
                </c:pt>
                <c:pt idx="11">
                  <c:v>1415</c:v>
                </c:pt>
                <c:pt idx="12">
                  <c:v>1734</c:v>
                </c:pt>
                <c:pt idx="13">
                  <c:v>2180</c:v>
                </c:pt>
                <c:pt idx="14">
                  <c:v>2883</c:v>
                </c:pt>
                <c:pt idx="15">
                  <c:v>3333</c:v>
                </c:pt>
                <c:pt idx="16">
                  <c:v>3653</c:v>
                </c:pt>
                <c:pt idx="17">
                  <c:v>3804</c:v>
                </c:pt>
                <c:pt idx="18">
                  <c:v>3967</c:v>
                </c:pt>
                <c:pt idx="19">
                  <c:v>3996</c:v>
                </c:pt>
                <c:pt idx="20">
                  <c:v>4006</c:v>
                </c:pt>
                <c:pt idx="21">
                  <c:v>-2137</c:v>
                </c:pt>
                <c:pt idx="22">
                  <c:v>-3080</c:v>
                </c:pt>
                <c:pt idx="23">
                  <c:v>-3439</c:v>
                </c:pt>
                <c:pt idx="24">
                  <c:v>-3829</c:v>
                </c:pt>
                <c:pt idx="25">
                  <c:v>-3895</c:v>
                </c:pt>
                <c:pt idx="26">
                  <c:v>-3929</c:v>
                </c:pt>
                <c:pt idx="27">
                  <c:v>-3954</c:v>
                </c:pt>
                <c:pt idx="28">
                  <c:v>-3960</c:v>
                </c:pt>
                <c:pt idx="29">
                  <c:v>-3964</c:v>
                </c:pt>
                <c:pt idx="30">
                  <c:v>-3960</c:v>
                </c:pt>
                <c:pt idx="31">
                  <c:v>-3956</c:v>
                </c:pt>
                <c:pt idx="32">
                  <c:v>-3955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'carre_rampe(1v;5v)_100ms'!$B$181:$B$212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66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96.000000000000028</c:v>
                </c:pt>
                <c:pt idx="13">
                  <c:v>102.00000000000003</c:v>
                </c:pt>
                <c:pt idx="14">
                  <c:v>108.00000000000003</c:v>
                </c:pt>
                <c:pt idx="15">
                  <c:v>120.00000000000003</c:v>
                </c:pt>
                <c:pt idx="16">
                  <c:v>126.00000000000003</c:v>
                </c:pt>
                <c:pt idx="17">
                  <c:v>132.00000000000003</c:v>
                </c:pt>
                <c:pt idx="18">
                  <c:v>138.00000000000003</c:v>
                </c:pt>
                <c:pt idx="19">
                  <c:v>150.00000000000003</c:v>
                </c:pt>
                <c:pt idx="20">
                  <c:v>156.00000000000003</c:v>
                </c:pt>
                <c:pt idx="21">
                  <c:v>162.00000000000003</c:v>
                </c:pt>
                <c:pt idx="22">
                  <c:v>174.00000000000003</c:v>
                </c:pt>
                <c:pt idx="23">
                  <c:v>180.00000000000003</c:v>
                </c:pt>
                <c:pt idx="24">
                  <c:v>186.00000000000003</c:v>
                </c:pt>
                <c:pt idx="25">
                  <c:v>192.00000000000003</c:v>
                </c:pt>
                <c:pt idx="26">
                  <c:v>204.00000000000003</c:v>
                </c:pt>
                <c:pt idx="27">
                  <c:v>210.00000000000003</c:v>
                </c:pt>
                <c:pt idx="28">
                  <c:v>232.00000000000003</c:v>
                </c:pt>
                <c:pt idx="29">
                  <c:v>234.00000000000003</c:v>
                </c:pt>
                <c:pt idx="30">
                  <c:v>243.00000000000003</c:v>
                </c:pt>
                <c:pt idx="31">
                  <c:v>246.00000000000003</c:v>
                </c:pt>
              </c:numCache>
            </c:numRef>
          </c:xVal>
          <c:yVal>
            <c:numRef>
              <c:f>'carre_rampe(1v;5v)_100ms'!$F$181:$F$212</c:f>
              <c:numCache>
                <c:formatCode>General</c:formatCode>
                <c:ptCount val="32"/>
                <c:pt idx="0">
                  <c:v>-4958</c:v>
                </c:pt>
                <c:pt idx="1">
                  <c:v>-4949</c:v>
                </c:pt>
                <c:pt idx="2">
                  <c:v>-4446</c:v>
                </c:pt>
                <c:pt idx="3">
                  <c:v>-4053</c:v>
                </c:pt>
                <c:pt idx="4">
                  <c:v>-3616</c:v>
                </c:pt>
                <c:pt idx="5">
                  <c:v>-2697</c:v>
                </c:pt>
                <c:pt idx="6">
                  <c:v>-2226</c:v>
                </c:pt>
                <c:pt idx="7">
                  <c:v>-1747</c:v>
                </c:pt>
                <c:pt idx="8">
                  <c:v>-799</c:v>
                </c:pt>
                <c:pt idx="9">
                  <c:v>-317</c:v>
                </c:pt>
                <c:pt idx="10">
                  <c:v>166</c:v>
                </c:pt>
                <c:pt idx="11">
                  <c:v>638</c:v>
                </c:pt>
                <c:pt idx="12">
                  <c:v>1600</c:v>
                </c:pt>
                <c:pt idx="13">
                  <c:v>2077</c:v>
                </c:pt>
                <c:pt idx="14">
                  <c:v>2550</c:v>
                </c:pt>
                <c:pt idx="15">
                  <c:v>3509</c:v>
                </c:pt>
                <c:pt idx="16">
                  <c:v>3985</c:v>
                </c:pt>
                <c:pt idx="17">
                  <c:v>4445</c:v>
                </c:pt>
                <c:pt idx="18">
                  <c:v>4723</c:v>
                </c:pt>
                <c:pt idx="19">
                  <c:v>4940</c:v>
                </c:pt>
                <c:pt idx="20">
                  <c:v>4979</c:v>
                </c:pt>
                <c:pt idx="21">
                  <c:v>4999</c:v>
                </c:pt>
                <c:pt idx="22">
                  <c:v>-192</c:v>
                </c:pt>
                <c:pt idx="23">
                  <c:v>-2426</c:v>
                </c:pt>
                <c:pt idx="24">
                  <c:v>-3618</c:v>
                </c:pt>
                <c:pt idx="25">
                  <c:v>-4248</c:v>
                </c:pt>
                <c:pt idx="26">
                  <c:v>-4768</c:v>
                </c:pt>
                <c:pt idx="27">
                  <c:v>-4859</c:v>
                </c:pt>
                <c:pt idx="28">
                  <c:v>-4952</c:v>
                </c:pt>
                <c:pt idx="29">
                  <c:v>-4955</c:v>
                </c:pt>
                <c:pt idx="30">
                  <c:v>-4962</c:v>
                </c:pt>
                <c:pt idx="31">
                  <c:v>-4963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21760"/>
        <c:axId val="83619840"/>
      </c:scatterChart>
      <c:valAx>
        <c:axId val="83621760"/>
        <c:scaling>
          <c:orientation val="minMax"/>
          <c:max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83619840"/>
        <c:crosses val="autoZero"/>
        <c:crossBetween val="midCat"/>
      </c:valAx>
      <c:valAx>
        <c:axId val="836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621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32174103237096"/>
          <c:y val="0.14860966741763509"/>
          <c:w val="0.64945559930008745"/>
          <c:h val="0.7999898879495587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'carre_rampe(1v;5v)_100ms'!$B$5:$B$57</c:f>
              <c:numCache>
                <c:formatCode>General</c:formatCode>
                <c:ptCount val="53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90</c:v>
                </c:pt>
                <c:pt idx="13">
                  <c:v>102</c:v>
                </c:pt>
                <c:pt idx="14">
                  <c:v>108</c:v>
                </c:pt>
                <c:pt idx="15">
                  <c:v>114</c:v>
                </c:pt>
                <c:pt idx="16">
                  <c:v>126</c:v>
                </c:pt>
                <c:pt idx="17">
                  <c:v>132</c:v>
                </c:pt>
                <c:pt idx="18">
                  <c:v>138</c:v>
                </c:pt>
                <c:pt idx="19">
                  <c:v>150</c:v>
                </c:pt>
                <c:pt idx="20">
                  <c:v>166</c:v>
                </c:pt>
                <c:pt idx="21">
                  <c:v>168</c:v>
                </c:pt>
                <c:pt idx="22">
                  <c:v>174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228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282</c:v>
                </c:pt>
                <c:pt idx="37">
                  <c:v>288</c:v>
                </c:pt>
                <c:pt idx="38">
                  <c:v>294</c:v>
                </c:pt>
                <c:pt idx="39">
                  <c:v>300</c:v>
                </c:pt>
                <c:pt idx="40">
                  <c:v>312</c:v>
                </c:pt>
                <c:pt idx="41">
                  <c:v>318</c:v>
                </c:pt>
                <c:pt idx="42">
                  <c:v>324</c:v>
                </c:pt>
                <c:pt idx="43">
                  <c:v>336</c:v>
                </c:pt>
                <c:pt idx="44">
                  <c:v>342</c:v>
                </c:pt>
                <c:pt idx="45">
                  <c:v>348</c:v>
                </c:pt>
                <c:pt idx="46">
                  <c:v>354</c:v>
                </c:pt>
                <c:pt idx="47">
                  <c:v>366</c:v>
                </c:pt>
                <c:pt idx="48">
                  <c:v>372</c:v>
                </c:pt>
                <c:pt idx="49">
                  <c:v>378</c:v>
                </c:pt>
                <c:pt idx="50">
                  <c:v>390</c:v>
                </c:pt>
                <c:pt idx="51">
                  <c:v>396</c:v>
                </c:pt>
                <c:pt idx="52">
                  <c:v>402</c:v>
                </c:pt>
              </c:numCache>
            </c:numRef>
          </c:xVal>
          <c:yVal>
            <c:numRef>
              <c:f>'carre_rampe(1v;5v)_100ms'!$C$5:$C$57</c:f>
              <c:numCache>
                <c:formatCode>General</c:formatCode>
                <c:ptCount val="53"/>
                <c:pt idx="0">
                  <c:v>87473</c:v>
                </c:pt>
                <c:pt idx="1">
                  <c:v>87473</c:v>
                </c:pt>
                <c:pt idx="2">
                  <c:v>87473</c:v>
                </c:pt>
                <c:pt idx="3">
                  <c:v>87468</c:v>
                </c:pt>
                <c:pt idx="4">
                  <c:v>87464</c:v>
                </c:pt>
                <c:pt idx="5">
                  <c:v>87455</c:v>
                </c:pt>
                <c:pt idx="6">
                  <c:v>87398</c:v>
                </c:pt>
                <c:pt idx="7">
                  <c:v>87279</c:v>
                </c:pt>
                <c:pt idx="8">
                  <c:v>87038</c:v>
                </c:pt>
                <c:pt idx="9">
                  <c:v>86049</c:v>
                </c:pt>
                <c:pt idx="10">
                  <c:v>85214</c:v>
                </c:pt>
                <c:pt idx="11">
                  <c:v>84054</c:v>
                </c:pt>
                <c:pt idx="12">
                  <c:v>82529</c:v>
                </c:pt>
                <c:pt idx="13">
                  <c:v>78455</c:v>
                </c:pt>
                <c:pt idx="14">
                  <c:v>75981</c:v>
                </c:pt>
                <c:pt idx="15">
                  <c:v>72878</c:v>
                </c:pt>
                <c:pt idx="16">
                  <c:v>65034</c:v>
                </c:pt>
                <c:pt idx="17">
                  <c:v>59967</c:v>
                </c:pt>
                <c:pt idx="18">
                  <c:v>54606</c:v>
                </c:pt>
                <c:pt idx="19">
                  <c:v>41084</c:v>
                </c:pt>
                <c:pt idx="20">
                  <c:v>18123</c:v>
                </c:pt>
                <c:pt idx="21">
                  <c:v>15569</c:v>
                </c:pt>
                <c:pt idx="22">
                  <c:v>5673</c:v>
                </c:pt>
                <c:pt idx="23">
                  <c:v>-8217</c:v>
                </c:pt>
                <c:pt idx="24">
                  <c:v>-5581</c:v>
                </c:pt>
                <c:pt idx="25">
                  <c:v>-2491</c:v>
                </c:pt>
                <c:pt idx="26">
                  <c:v>3432</c:v>
                </c:pt>
                <c:pt idx="27">
                  <c:v>6499</c:v>
                </c:pt>
                <c:pt idx="28">
                  <c:v>9892</c:v>
                </c:pt>
                <c:pt idx="29">
                  <c:v>13227</c:v>
                </c:pt>
                <c:pt idx="30">
                  <c:v>20087</c:v>
                </c:pt>
                <c:pt idx="31">
                  <c:v>23673</c:v>
                </c:pt>
                <c:pt idx="32">
                  <c:v>27364</c:v>
                </c:pt>
                <c:pt idx="33">
                  <c:v>35129</c:v>
                </c:pt>
                <c:pt idx="34">
                  <c:v>39102</c:v>
                </c:pt>
                <c:pt idx="35">
                  <c:v>43114</c:v>
                </c:pt>
                <c:pt idx="36">
                  <c:v>47368</c:v>
                </c:pt>
                <c:pt idx="37">
                  <c:v>51561</c:v>
                </c:pt>
                <c:pt idx="38">
                  <c:v>56012</c:v>
                </c:pt>
                <c:pt idx="39">
                  <c:v>60328</c:v>
                </c:pt>
                <c:pt idx="40">
                  <c:v>69464</c:v>
                </c:pt>
                <c:pt idx="41">
                  <c:v>74192</c:v>
                </c:pt>
                <c:pt idx="42">
                  <c:v>78965</c:v>
                </c:pt>
                <c:pt idx="43">
                  <c:v>87521</c:v>
                </c:pt>
                <c:pt idx="44">
                  <c:v>86053</c:v>
                </c:pt>
                <c:pt idx="45">
                  <c:v>85100</c:v>
                </c:pt>
                <c:pt idx="46">
                  <c:v>84515</c:v>
                </c:pt>
                <c:pt idx="47">
                  <c:v>84388</c:v>
                </c:pt>
                <c:pt idx="48">
                  <c:v>84585</c:v>
                </c:pt>
                <c:pt idx="49">
                  <c:v>85086</c:v>
                </c:pt>
                <c:pt idx="50">
                  <c:v>86295</c:v>
                </c:pt>
                <c:pt idx="51">
                  <c:v>86888</c:v>
                </c:pt>
                <c:pt idx="52">
                  <c:v>87459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'carre_rampe(1v;5v)_100ms'!$B$60:$B$101</c:f>
              <c:numCache>
                <c:formatCode>General</c:formatCode>
                <c:ptCount val="4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132</c:v>
                </c:pt>
                <c:pt idx="17">
                  <c:v>138</c:v>
                </c:pt>
                <c:pt idx="18">
                  <c:v>144</c:v>
                </c:pt>
                <c:pt idx="19">
                  <c:v>156</c:v>
                </c:pt>
                <c:pt idx="20">
                  <c:v>162</c:v>
                </c:pt>
                <c:pt idx="21">
                  <c:v>168</c:v>
                </c:pt>
                <c:pt idx="22">
                  <c:v>180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234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288</c:v>
                </c:pt>
                <c:pt idx="37">
                  <c:v>294</c:v>
                </c:pt>
                <c:pt idx="38">
                  <c:v>300</c:v>
                </c:pt>
                <c:pt idx="39">
                  <c:v>306</c:v>
                </c:pt>
                <c:pt idx="40">
                  <c:v>318</c:v>
                </c:pt>
                <c:pt idx="41">
                  <c:v>324</c:v>
                </c:pt>
              </c:numCache>
            </c:numRef>
          </c:xVal>
          <c:yVal>
            <c:numRef>
              <c:f>'carre_rampe(1v;5v)_100ms'!$C$60:$C$101</c:f>
              <c:numCache>
                <c:formatCode>General</c:formatCode>
                <c:ptCount val="42"/>
                <c:pt idx="0">
                  <c:v>87539</c:v>
                </c:pt>
                <c:pt idx="1">
                  <c:v>87539</c:v>
                </c:pt>
                <c:pt idx="2">
                  <c:v>87539</c:v>
                </c:pt>
                <c:pt idx="3">
                  <c:v>87530</c:v>
                </c:pt>
                <c:pt idx="4">
                  <c:v>87525</c:v>
                </c:pt>
                <c:pt idx="5">
                  <c:v>87517</c:v>
                </c:pt>
                <c:pt idx="6">
                  <c:v>87499</c:v>
                </c:pt>
                <c:pt idx="7">
                  <c:v>87477</c:v>
                </c:pt>
                <c:pt idx="8">
                  <c:v>87442</c:v>
                </c:pt>
                <c:pt idx="9">
                  <c:v>87073</c:v>
                </c:pt>
                <c:pt idx="10">
                  <c:v>86501</c:v>
                </c:pt>
                <c:pt idx="11">
                  <c:v>85513</c:v>
                </c:pt>
                <c:pt idx="12">
                  <c:v>81733</c:v>
                </c:pt>
                <c:pt idx="13">
                  <c:v>78829</c:v>
                </c:pt>
                <c:pt idx="14">
                  <c:v>75300</c:v>
                </c:pt>
                <c:pt idx="15">
                  <c:v>70835</c:v>
                </c:pt>
                <c:pt idx="16">
                  <c:v>58671</c:v>
                </c:pt>
                <c:pt idx="17">
                  <c:v>51323</c:v>
                </c:pt>
                <c:pt idx="18">
                  <c:v>42398</c:v>
                </c:pt>
                <c:pt idx="19">
                  <c:v>20847</c:v>
                </c:pt>
                <c:pt idx="20">
                  <c:v>8244</c:v>
                </c:pt>
                <c:pt idx="21">
                  <c:v>-5317</c:v>
                </c:pt>
                <c:pt idx="22">
                  <c:v>-5809</c:v>
                </c:pt>
                <c:pt idx="23">
                  <c:v>-2381</c:v>
                </c:pt>
                <c:pt idx="24">
                  <c:v>971</c:v>
                </c:pt>
                <c:pt idx="25">
                  <c:v>4407</c:v>
                </c:pt>
                <c:pt idx="26">
                  <c:v>12489</c:v>
                </c:pt>
                <c:pt idx="27">
                  <c:v>17393</c:v>
                </c:pt>
                <c:pt idx="28">
                  <c:v>22768</c:v>
                </c:pt>
                <c:pt idx="29">
                  <c:v>35604</c:v>
                </c:pt>
                <c:pt idx="30">
                  <c:v>42833</c:v>
                </c:pt>
                <c:pt idx="31">
                  <c:v>50704</c:v>
                </c:pt>
                <c:pt idx="32">
                  <c:v>59027</c:v>
                </c:pt>
                <c:pt idx="33">
                  <c:v>77466</c:v>
                </c:pt>
                <c:pt idx="34">
                  <c:v>87481</c:v>
                </c:pt>
                <c:pt idx="35">
                  <c:v>85697</c:v>
                </c:pt>
                <c:pt idx="36">
                  <c:v>84941</c:v>
                </c:pt>
                <c:pt idx="37">
                  <c:v>85328</c:v>
                </c:pt>
                <c:pt idx="38">
                  <c:v>86027</c:v>
                </c:pt>
                <c:pt idx="39">
                  <c:v>87451</c:v>
                </c:pt>
                <c:pt idx="40">
                  <c:v>87556</c:v>
                </c:pt>
                <c:pt idx="41">
                  <c:v>87477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'carre_rampe(1v;5v)_100ms'!$B$105:$B$141</c:f>
              <c:numCache>
                <c:formatCode>General</c:formatCode>
                <c:ptCount val="3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57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132</c:v>
                </c:pt>
                <c:pt idx="17">
                  <c:v>138</c:v>
                </c:pt>
                <c:pt idx="18">
                  <c:v>144</c:v>
                </c:pt>
                <c:pt idx="19">
                  <c:v>156</c:v>
                </c:pt>
                <c:pt idx="20">
                  <c:v>162</c:v>
                </c:pt>
                <c:pt idx="21">
                  <c:v>168</c:v>
                </c:pt>
                <c:pt idx="22">
                  <c:v>174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234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288</c:v>
                </c:pt>
              </c:numCache>
            </c:numRef>
          </c:xVal>
          <c:yVal>
            <c:numRef>
              <c:f>'carre_rampe(1v;5v)_100ms'!$C$105:$C$141</c:f>
              <c:numCache>
                <c:formatCode>General</c:formatCode>
                <c:ptCount val="37"/>
                <c:pt idx="0">
                  <c:v>87578</c:v>
                </c:pt>
                <c:pt idx="1">
                  <c:v>87578</c:v>
                </c:pt>
                <c:pt idx="2">
                  <c:v>87583</c:v>
                </c:pt>
                <c:pt idx="3">
                  <c:v>87574</c:v>
                </c:pt>
                <c:pt idx="4">
                  <c:v>87569</c:v>
                </c:pt>
                <c:pt idx="5">
                  <c:v>87565</c:v>
                </c:pt>
                <c:pt idx="6">
                  <c:v>87530</c:v>
                </c:pt>
                <c:pt idx="7">
                  <c:v>87521</c:v>
                </c:pt>
                <c:pt idx="8">
                  <c:v>87512</c:v>
                </c:pt>
                <c:pt idx="9">
                  <c:v>87358</c:v>
                </c:pt>
                <c:pt idx="10">
                  <c:v>87033</c:v>
                </c:pt>
                <c:pt idx="11">
                  <c:v>86308</c:v>
                </c:pt>
                <c:pt idx="12">
                  <c:v>82806</c:v>
                </c:pt>
                <c:pt idx="13">
                  <c:v>79765</c:v>
                </c:pt>
                <c:pt idx="14">
                  <c:v>75915</c:v>
                </c:pt>
                <c:pt idx="15">
                  <c:v>70967</c:v>
                </c:pt>
                <c:pt idx="16">
                  <c:v>56759</c:v>
                </c:pt>
                <c:pt idx="17">
                  <c:v>47614</c:v>
                </c:pt>
                <c:pt idx="18">
                  <c:v>36386</c:v>
                </c:pt>
                <c:pt idx="19">
                  <c:v>9140</c:v>
                </c:pt>
                <c:pt idx="20">
                  <c:v>-6218</c:v>
                </c:pt>
                <c:pt idx="21">
                  <c:v>-9786</c:v>
                </c:pt>
                <c:pt idx="22">
                  <c:v>-5717</c:v>
                </c:pt>
                <c:pt idx="23">
                  <c:v>-1313</c:v>
                </c:pt>
                <c:pt idx="24">
                  <c:v>562</c:v>
                </c:pt>
                <c:pt idx="25">
                  <c:v>2772</c:v>
                </c:pt>
                <c:pt idx="26">
                  <c:v>10445</c:v>
                </c:pt>
                <c:pt idx="27">
                  <c:v>15947</c:v>
                </c:pt>
                <c:pt idx="28">
                  <c:v>22640</c:v>
                </c:pt>
                <c:pt idx="29">
                  <c:v>39313</c:v>
                </c:pt>
                <c:pt idx="30">
                  <c:v>49495</c:v>
                </c:pt>
                <c:pt idx="31">
                  <c:v>60446</c:v>
                </c:pt>
                <c:pt idx="32">
                  <c:v>72593</c:v>
                </c:pt>
                <c:pt idx="33">
                  <c:v>85737</c:v>
                </c:pt>
                <c:pt idx="34">
                  <c:v>85135</c:v>
                </c:pt>
                <c:pt idx="35">
                  <c:v>86132</c:v>
                </c:pt>
                <c:pt idx="36">
                  <c:v>87455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'carre_rampe(1v;5v)_100ms'!$B$145:$B$177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53</c:v>
                </c:pt>
                <c:pt idx="8">
                  <c:v>60</c:v>
                </c:pt>
                <c:pt idx="9">
                  <c:v>67</c:v>
                </c:pt>
                <c:pt idx="10">
                  <c:v>72</c:v>
                </c:pt>
                <c:pt idx="11">
                  <c:v>96</c:v>
                </c:pt>
                <c:pt idx="12">
                  <c:v>101</c:v>
                </c:pt>
                <c:pt idx="13">
                  <c:v>108</c:v>
                </c:pt>
                <c:pt idx="14">
                  <c:v>119</c:v>
                </c:pt>
                <c:pt idx="15">
                  <c:v>126</c:v>
                </c:pt>
                <c:pt idx="16">
                  <c:v>132</c:v>
                </c:pt>
                <c:pt idx="17">
                  <c:v>138</c:v>
                </c:pt>
                <c:pt idx="18">
                  <c:v>149</c:v>
                </c:pt>
                <c:pt idx="19">
                  <c:v>156</c:v>
                </c:pt>
                <c:pt idx="20">
                  <c:v>161</c:v>
                </c:pt>
                <c:pt idx="21">
                  <c:v>179</c:v>
                </c:pt>
                <c:pt idx="22">
                  <c:v>186</c:v>
                </c:pt>
                <c:pt idx="23">
                  <c:v>192</c:v>
                </c:pt>
                <c:pt idx="24">
                  <c:v>204</c:v>
                </c:pt>
                <c:pt idx="25">
                  <c:v>210</c:v>
                </c:pt>
                <c:pt idx="26">
                  <c:v>216</c:v>
                </c:pt>
                <c:pt idx="27">
                  <c:v>228</c:v>
                </c:pt>
                <c:pt idx="28">
                  <c:v>234</c:v>
                </c:pt>
                <c:pt idx="29">
                  <c:v>240</c:v>
                </c:pt>
                <c:pt idx="30">
                  <c:v>246</c:v>
                </c:pt>
                <c:pt idx="31">
                  <c:v>257</c:v>
                </c:pt>
                <c:pt idx="32">
                  <c:v>264</c:v>
                </c:pt>
              </c:numCache>
            </c:numRef>
          </c:xVal>
          <c:yVal>
            <c:numRef>
              <c:f>'carre_rampe(1v;5v)_100ms'!$C$145:$C$177</c:f>
              <c:numCache>
                <c:formatCode>General</c:formatCode>
                <c:ptCount val="33"/>
                <c:pt idx="0">
                  <c:v>87666</c:v>
                </c:pt>
                <c:pt idx="1">
                  <c:v>87662</c:v>
                </c:pt>
                <c:pt idx="2">
                  <c:v>87653</c:v>
                </c:pt>
                <c:pt idx="3">
                  <c:v>87653</c:v>
                </c:pt>
                <c:pt idx="4">
                  <c:v>87640</c:v>
                </c:pt>
                <c:pt idx="5">
                  <c:v>87626</c:v>
                </c:pt>
                <c:pt idx="6">
                  <c:v>87613</c:v>
                </c:pt>
                <c:pt idx="7">
                  <c:v>87596</c:v>
                </c:pt>
                <c:pt idx="8">
                  <c:v>87578</c:v>
                </c:pt>
                <c:pt idx="9">
                  <c:v>87539</c:v>
                </c:pt>
                <c:pt idx="10">
                  <c:v>87459</c:v>
                </c:pt>
                <c:pt idx="11">
                  <c:v>82366</c:v>
                </c:pt>
                <c:pt idx="12">
                  <c:v>79382</c:v>
                </c:pt>
                <c:pt idx="13">
                  <c:v>74605</c:v>
                </c:pt>
                <c:pt idx="14">
                  <c:v>60987</c:v>
                </c:pt>
                <c:pt idx="15">
                  <c:v>51341</c:v>
                </c:pt>
                <c:pt idx="16">
                  <c:v>39638</c:v>
                </c:pt>
                <c:pt idx="17">
                  <c:v>25892</c:v>
                </c:pt>
                <c:pt idx="18">
                  <c:v>-6789</c:v>
                </c:pt>
                <c:pt idx="19">
                  <c:v>-10199</c:v>
                </c:pt>
                <c:pt idx="20">
                  <c:v>-5941</c:v>
                </c:pt>
                <c:pt idx="21">
                  <c:v>-3515</c:v>
                </c:pt>
                <c:pt idx="22">
                  <c:v>914</c:v>
                </c:pt>
                <c:pt idx="23">
                  <c:v>5963</c:v>
                </c:pt>
                <c:pt idx="24">
                  <c:v>20878</c:v>
                </c:pt>
                <c:pt idx="25">
                  <c:v>30783</c:v>
                </c:pt>
                <c:pt idx="26">
                  <c:v>42156</c:v>
                </c:pt>
                <c:pt idx="27">
                  <c:v>69670</c:v>
                </c:pt>
                <c:pt idx="28">
                  <c:v>85684</c:v>
                </c:pt>
                <c:pt idx="29">
                  <c:v>85860</c:v>
                </c:pt>
                <c:pt idx="30">
                  <c:v>85693</c:v>
                </c:pt>
                <c:pt idx="31">
                  <c:v>87692</c:v>
                </c:pt>
                <c:pt idx="32">
                  <c:v>87692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'carre_rampe(1v;5v)_100ms'!$B$181:$B$212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66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96.000000000000028</c:v>
                </c:pt>
                <c:pt idx="13">
                  <c:v>102.00000000000003</c:v>
                </c:pt>
                <c:pt idx="14">
                  <c:v>108.00000000000003</c:v>
                </c:pt>
                <c:pt idx="15">
                  <c:v>120.00000000000003</c:v>
                </c:pt>
                <c:pt idx="16">
                  <c:v>126.00000000000003</c:v>
                </c:pt>
                <c:pt idx="17">
                  <c:v>132.00000000000003</c:v>
                </c:pt>
                <c:pt idx="18">
                  <c:v>138.00000000000003</c:v>
                </c:pt>
                <c:pt idx="19">
                  <c:v>150.00000000000003</c:v>
                </c:pt>
                <c:pt idx="20">
                  <c:v>156.00000000000003</c:v>
                </c:pt>
                <c:pt idx="21">
                  <c:v>162.00000000000003</c:v>
                </c:pt>
                <c:pt idx="22">
                  <c:v>174.00000000000003</c:v>
                </c:pt>
                <c:pt idx="23">
                  <c:v>180.00000000000003</c:v>
                </c:pt>
                <c:pt idx="24">
                  <c:v>186.00000000000003</c:v>
                </c:pt>
                <c:pt idx="25">
                  <c:v>192.00000000000003</c:v>
                </c:pt>
                <c:pt idx="26">
                  <c:v>204.00000000000003</c:v>
                </c:pt>
                <c:pt idx="27">
                  <c:v>210.00000000000003</c:v>
                </c:pt>
                <c:pt idx="28">
                  <c:v>232.00000000000003</c:v>
                </c:pt>
                <c:pt idx="29">
                  <c:v>234.00000000000003</c:v>
                </c:pt>
                <c:pt idx="30">
                  <c:v>243.00000000000003</c:v>
                </c:pt>
                <c:pt idx="31">
                  <c:v>246.00000000000003</c:v>
                </c:pt>
              </c:numCache>
            </c:numRef>
          </c:xVal>
          <c:yVal>
            <c:numRef>
              <c:f>'carre_rampe(1v;5v)_100ms'!$C$181:$C$212</c:f>
              <c:numCache>
                <c:formatCode>General</c:formatCode>
                <c:ptCount val="32"/>
                <c:pt idx="0">
                  <c:v>87859</c:v>
                </c:pt>
                <c:pt idx="1">
                  <c:v>87864</c:v>
                </c:pt>
                <c:pt idx="2">
                  <c:v>87846</c:v>
                </c:pt>
                <c:pt idx="3">
                  <c:v>87837</c:v>
                </c:pt>
                <c:pt idx="4">
                  <c:v>87829</c:v>
                </c:pt>
                <c:pt idx="5">
                  <c:v>87802</c:v>
                </c:pt>
                <c:pt idx="6">
                  <c:v>87793</c:v>
                </c:pt>
                <c:pt idx="7">
                  <c:v>87780</c:v>
                </c:pt>
                <c:pt idx="8">
                  <c:v>87745</c:v>
                </c:pt>
                <c:pt idx="9">
                  <c:v>87714</c:v>
                </c:pt>
                <c:pt idx="10">
                  <c:v>87622</c:v>
                </c:pt>
                <c:pt idx="11">
                  <c:v>87279</c:v>
                </c:pt>
                <c:pt idx="12">
                  <c:v>84357</c:v>
                </c:pt>
                <c:pt idx="13">
                  <c:v>81065</c:v>
                </c:pt>
                <c:pt idx="14">
                  <c:v>76381</c:v>
                </c:pt>
                <c:pt idx="15">
                  <c:v>62020</c:v>
                </c:pt>
                <c:pt idx="16">
                  <c:v>51785</c:v>
                </c:pt>
                <c:pt idx="17">
                  <c:v>38983</c:v>
                </c:pt>
                <c:pt idx="18">
                  <c:v>23686</c:v>
                </c:pt>
                <c:pt idx="19">
                  <c:v>-10349</c:v>
                </c:pt>
                <c:pt idx="20">
                  <c:v>-8283</c:v>
                </c:pt>
                <c:pt idx="21">
                  <c:v>-4328</c:v>
                </c:pt>
                <c:pt idx="22">
                  <c:v>-4724</c:v>
                </c:pt>
                <c:pt idx="23">
                  <c:v>-1410</c:v>
                </c:pt>
                <c:pt idx="24">
                  <c:v>5427</c:v>
                </c:pt>
                <c:pt idx="25">
                  <c:v>13908</c:v>
                </c:pt>
                <c:pt idx="26">
                  <c:v>35516</c:v>
                </c:pt>
                <c:pt idx="27">
                  <c:v>49680</c:v>
                </c:pt>
                <c:pt idx="28">
                  <c:v>86668</c:v>
                </c:pt>
                <c:pt idx="29">
                  <c:v>86734</c:v>
                </c:pt>
                <c:pt idx="30">
                  <c:v>87802</c:v>
                </c:pt>
                <c:pt idx="31">
                  <c:v>87938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86304"/>
        <c:axId val="89149824"/>
      </c:scatterChart>
      <c:valAx>
        <c:axId val="89186304"/>
        <c:scaling>
          <c:orientation val="minMax"/>
          <c:max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9149824"/>
        <c:crosses val="autoZero"/>
        <c:crossBetween val="midCat"/>
      </c:valAx>
      <c:valAx>
        <c:axId val="8914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86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338766542098174E-2"/>
          <c:y val="0.13141626082866809"/>
          <c:w val="0.7218540939825604"/>
          <c:h val="0.8257994629284056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'carre_rampe(1v;5v)_100ms'!$B$5:$B$57</c:f>
              <c:numCache>
                <c:formatCode>General</c:formatCode>
                <c:ptCount val="53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90</c:v>
                </c:pt>
                <c:pt idx="13">
                  <c:v>102</c:v>
                </c:pt>
                <c:pt idx="14">
                  <c:v>108</c:v>
                </c:pt>
                <c:pt idx="15">
                  <c:v>114</c:v>
                </c:pt>
                <c:pt idx="16">
                  <c:v>126</c:v>
                </c:pt>
                <c:pt idx="17">
                  <c:v>132</c:v>
                </c:pt>
                <c:pt idx="18">
                  <c:v>138</c:v>
                </c:pt>
                <c:pt idx="19">
                  <c:v>150</c:v>
                </c:pt>
                <c:pt idx="20">
                  <c:v>166</c:v>
                </c:pt>
                <c:pt idx="21">
                  <c:v>168</c:v>
                </c:pt>
                <c:pt idx="22">
                  <c:v>174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228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282</c:v>
                </c:pt>
                <c:pt idx="37">
                  <c:v>288</c:v>
                </c:pt>
                <c:pt idx="38">
                  <c:v>294</c:v>
                </c:pt>
                <c:pt idx="39">
                  <c:v>300</c:v>
                </c:pt>
                <c:pt idx="40">
                  <c:v>312</c:v>
                </c:pt>
                <c:pt idx="41">
                  <c:v>318</c:v>
                </c:pt>
                <c:pt idx="42">
                  <c:v>324</c:v>
                </c:pt>
                <c:pt idx="43">
                  <c:v>336</c:v>
                </c:pt>
                <c:pt idx="44">
                  <c:v>342</c:v>
                </c:pt>
                <c:pt idx="45">
                  <c:v>348</c:v>
                </c:pt>
                <c:pt idx="46">
                  <c:v>354</c:v>
                </c:pt>
                <c:pt idx="47">
                  <c:v>366</c:v>
                </c:pt>
                <c:pt idx="48">
                  <c:v>372</c:v>
                </c:pt>
                <c:pt idx="49">
                  <c:v>378</c:v>
                </c:pt>
                <c:pt idx="50">
                  <c:v>390</c:v>
                </c:pt>
                <c:pt idx="51">
                  <c:v>396</c:v>
                </c:pt>
                <c:pt idx="52">
                  <c:v>402</c:v>
                </c:pt>
              </c:numCache>
            </c:numRef>
          </c:xVal>
          <c:yVal>
            <c:numRef>
              <c:f>'carre_rampe(1v;5v)_100ms'!$D$5:$D$57</c:f>
              <c:numCache>
                <c:formatCode>General</c:formatCode>
                <c:ptCount val="53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-9</c:v>
                </c:pt>
                <c:pt idx="7">
                  <c:v>-23</c:v>
                </c:pt>
                <c:pt idx="8">
                  <c:v>-44</c:v>
                </c:pt>
                <c:pt idx="9">
                  <c:v>-107</c:v>
                </c:pt>
                <c:pt idx="10">
                  <c:v>-151</c:v>
                </c:pt>
                <c:pt idx="11">
                  <c:v>-208</c:v>
                </c:pt>
                <c:pt idx="12">
                  <c:v>-269</c:v>
                </c:pt>
                <c:pt idx="13">
                  <c:v>-372</c:v>
                </c:pt>
                <c:pt idx="14">
                  <c:v>-434</c:v>
                </c:pt>
                <c:pt idx="15">
                  <c:v>-531</c:v>
                </c:pt>
                <c:pt idx="16">
                  <c:v>-729</c:v>
                </c:pt>
                <c:pt idx="17">
                  <c:v>-849</c:v>
                </c:pt>
                <c:pt idx="18">
                  <c:v>-936</c:v>
                </c:pt>
                <c:pt idx="19">
                  <c:v>-1222</c:v>
                </c:pt>
                <c:pt idx="20">
                  <c:v>-1518</c:v>
                </c:pt>
                <c:pt idx="21">
                  <c:v>-1568</c:v>
                </c:pt>
                <c:pt idx="22">
                  <c:v>-1718</c:v>
                </c:pt>
                <c:pt idx="23">
                  <c:v>-289</c:v>
                </c:pt>
                <c:pt idx="24">
                  <c:v>454</c:v>
                </c:pt>
                <c:pt idx="25">
                  <c:v>512</c:v>
                </c:pt>
                <c:pt idx="26">
                  <c:v>494</c:v>
                </c:pt>
                <c:pt idx="27">
                  <c:v>524</c:v>
                </c:pt>
                <c:pt idx="28">
                  <c:v>558</c:v>
                </c:pt>
                <c:pt idx="29">
                  <c:v>557</c:v>
                </c:pt>
                <c:pt idx="30">
                  <c:v>579</c:v>
                </c:pt>
                <c:pt idx="31">
                  <c:v>592</c:v>
                </c:pt>
                <c:pt idx="32">
                  <c:v>637</c:v>
                </c:pt>
                <c:pt idx="33">
                  <c:v>655</c:v>
                </c:pt>
                <c:pt idx="34">
                  <c:v>647</c:v>
                </c:pt>
                <c:pt idx="35">
                  <c:v>686</c:v>
                </c:pt>
                <c:pt idx="36">
                  <c:v>709</c:v>
                </c:pt>
                <c:pt idx="37">
                  <c:v>719</c:v>
                </c:pt>
                <c:pt idx="38">
                  <c:v>726</c:v>
                </c:pt>
                <c:pt idx="39">
                  <c:v>728</c:v>
                </c:pt>
                <c:pt idx="40">
                  <c:v>773</c:v>
                </c:pt>
                <c:pt idx="41">
                  <c:v>790</c:v>
                </c:pt>
                <c:pt idx="42">
                  <c:v>790</c:v>
                </c:pt>
                <c:pt idx="43">
                  <c:v>239</c:v>
                </c:pt>
                <c:pt idx="44">
                  <c:v>-189</c:v>
                </c:pt>
                <c:pt idx="45">
                  <c:v>-124</c:v>
                </c:pt>
                <c:pt idx="46">
                  <c:v>-91</c:v>
                </c:pt>
                <c:pt idx="47">
                  <c:v>13</c:v>
                </c:pt>
                <c:pt idx="48">
                  <c:v>38</c:v>
                </c:pt>
                <c:pt idx="49">
                  <c:v>75</c:v>
                </c:pt>
                <c:pt idx="50">
                  <c:v>103</c:v>
                </c:pt>
                <c:pt idx="51">
                  <c:v>85</c:v>
                </c:pt>
                <c:pt idx="52">
                  <c:v>97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'carre_rampe(1v;5v)_100ms'!$B$60:$B$101</c:f>
              <c:numCache>
                <c:formatCode>General</c:formatCode>
                <c:ptCount val="4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132</c:v>
                </c:pt>
                <c:pt idx="17">
                  <c:v>138</c:v>
                </c:pt>
                <c:pt idx="18">
                  <c:v>144</c:v>
                </c:pt>
                <c:pt idx="19">
                  <c:v>156</c:v>
                </c:pt>
                <c:pt idx="20">
                  <c:v>162</c:v>
                </c:pt>
                <c:pt idx="21">
                  <c:v>168</c:v>
                </c:pt>
                <c:pt idx="22">
                  <c:v>180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234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288</c:v>
                </c:pt>
                <c:pt idx="37">
                  <c:v>294</c:v>
                </c:pt>
                <c:pt idx="38">
                  <c:v>300</c:v>
                </c:pt>
                <c:pt idx="39">
                  <c:v>306</c:v>
                </c:pt>
                <c:pt idx="40">
                  <c:v>318</c:v>
                </c:pt>
                <c:pt idx="41">
                  <c:v>324</c:v>
                </c:pt>
              </c:numCache>
            </c:numRef>
          </c:xVal>
          <c:yVal>
            <c:numRef>
              <c:f>'carre_rampe(1v;5v)_100ms'!$D$60:$D$101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-5</c:v>
                </c:pt>
                <c:pt idx="8">
                  <c:v>-8</c:v>
                </c:pt>
                <c:pt idx="9">
                  <c:v>-56</c:v>
                </c:pt>
                <c:pt idx="10">
                  <c:v>-109</c:v>
                </c:pt>
                <c:pt idx="11">
                  <c:v>-182</c:v>
                </c:pt>
                <c:pt idx="12">
                  <c:v>-394</c:v>
                </c:pt>
                <c:pt idx="13">
                  <c:v>-500</c:v>
                </c:pt>
                <c:pt idx="14">
                  <c:v>-612</c:v>
                </c:pt>
                <c:pt idx="15">
                  <c:v>-779</c:v>
                </c:pt>
                <c:pt idx="16">
                  <c:v>-1116</c:v>
                </c:pt>
                <c:pt idx="17">
                  <c:v>-1320</c:v>
                </c:pt>
                <c:pt idx="18">
                  <c:v>-1551</c:v>
                </c:pt>
                <c:pt idx="19">
                  <c:v>-1939</c:v>
                </c:pt>
                <c:pt idx="20">
                  <c:v>-2153</c:v>
                </c:pt>
                <c:pt idx="21">
                  <c:v>-2148</c:v>
                </c:pt>
                <c:pt idx="22">
                  <c:v>599</c:v>
                </c:pt>
                <c:pt idx="23">
                  <c:v>560</c:v>
                </c:pt>
                <c:pt idx="24">
                  <c:v>565</c:v>
                </c:pt>
                <c:pt idx="25">
                  <c:v>585</c:v>
                </c:pt>
                <c:pt idx="26">
                  <c:v>722</c:v>
                </c:pt>
                <c:pt idx="27">
                  <c:v>841</c:v>
                </c:pt>
                <c:pt idx="28">
                  <c:v>912</c:v>
                </c:pt>
                <c:pt idx="29">
                  <c:v>1153</c:v>
                </c:pt>
                <c:pt idx="30">
                  <c:v>1239</c:v>
                </c:pt>
                <c:pt idx="31">
                  <c:v>1314</c:v>
                </c:pt>
                <c:pt idx="32">
                  <c:v>1390</c:v>
                </c:pt>
                <c:pt idx="33">
                  <c:v>1576</c:v>
                </c:pt>
                <c:pt idx="34">
                  <c:v>1673</c:v>
                </c:pt>
                <c:pt idx="35">
                  <c:v>-239</c:v>
                </c:pt>
                <c:pt idx="36">
                  <c:v>10</c:v>
                </c:pt>
                <c:pt idx="37">
                  <c:v>108</c:v>
                </c:pt>
                <c:pt idx="38">
                  <c:v>130</c:v>
                </c:pt>
                <c:pt idx="39">
                  <c:v>219</c:v>
                </c:pt>
                <c:pt idx="40">
                  <c:v>4</c:v>
                </c:pt>
                <c:pt idx="41">
                  <c:v>-16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'carre_rampe(1v;5v)_100ms'!$B$105:$B$141</c:f>
              <c:numCache>
                <c:formatCode>General</c:formatCode>
                <c:ptCount val="3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57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132</c:v>
                </c:pt>
                <c:pt idx="17">
                  <c:v>138</c:v>
                </c:pt>
                <c:pt idx="18">
                  <c:v>144</c:v>
                </c:pt>
                <c:pt idx="19">
                  <c:v>156</c:v>
                </c:pt>
                <c:pt idx="20">
                  <c:v>162</c:v>
                </c:pt>
                <c:pt idx="21">
                  <c:v>168</c:v>
                </c:pt>
                <c:pt idx="22">
                  <c:v>174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234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288</c:v>
                </c:pt>
              </c:numCache>
            </c:numRef>
          </c:xVal>
          <c:yVal>
            <c:numRef>
              <c:f>'carre_rampe(1v;5v)_100ms'!$D$105:$D$141</c:f>
              <c:numCache>
                <c:formatCode>General</c:formatCode>
                <c:ptCount val="37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-2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-2</c:v>
                </c:pt>
                <c:pt idx="8">
                  <c:v>-2</c:v>
                </c:pt>
                <c:pt idx="9">
                  <c:v>-20</c:v>
                </c:pt>
                <c:pt idx="10">
                  <c:v>-66</c:v>
                </c:pt>
                <c:pt idx="11">
                  <c:v>-141</c:v>
                </c:pt>
                <c:pt idx="12">
                  <c:v>-388</c:v>
                </c:pt>
                <c:pt idx="13">
                  <c:v>-534</c:v>
                </c:pt>
                <c:pt idx="14">
                  <c:v>-670</c:v>
                </c:pt>
                <c:pt idx="15">
                  <c:v>-884</c:v>
                </c:pt>
                <c:pt idx="16">
                  <c:v>-1324</c:v>
                </c:pt>
                <c:pt idx="17">
                  <c:v>-1592</c:v>
                </c:pt>
                <c:pt idx="18">
                  <c:v>-1877</c:v>
                </c:pt>
                <c:pt idx="19">
                  <c:v>-2463</c:v>
                </c:pt>
                <c:pt idx="20">
                  <c:v>-2321</c:v>
                </c:pt>
                <c:pt idx="21">
                  <c:v>-91</c:v>
                </c:pt>
                <c:pt idx="22">
                  <c:v>627</c:v>
                </c:pt>
                <c:pt idx="23">
                  <c:v>302</c:v>
                </c:pt>
                <c:pt idx="24">
                  <c:v>327</c:v>
                </c:pt>
                <c:pt idx="25">
                  <c:v>397</c:v>
                </c:pt>
                <c:pt idx="26">
                  <c:v>782</c:v>
                </c:pt>
                <c:pt idx="27">
                  <c:v>973</c:v>
                </c:pt>
                <c:pt idx="28">
                  <c:v>1143</c:v>
                </c:pt>
                <c:pt idx="29">
                  <c:v>1519</c:v>
                </c:pt>
                <c:pt idx="30">
                  <c:v>1694</c:v>
                </c:pt>
                <c:pt idx="31">
                  <c:v>1846</c:v>
                </c:pt>
                <c:pt idx="32">
                  <c:v>2055</c:v>
                </c:pt>
                <c:pt idx="33">
                  <c:v>-224</c:v>
                </c:pt>
                <c:pt idx="34">
                  <c:v>-60</c:v>
                </c:pt>
                <c:pt idx="35">
                  <c:v>169</c:v>
                </c:pt>
                <c:pt idx="36">
                  <c:v>0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'carre_rampe(1v;5v)_100ms'!$B$145:$B$177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53</c:v>
                </c:pt>
                <c:pt idx="8">
                  <c:v>60</c:v>
                </c:pt>
                <c:pt idx="9">
                  <c:v>67</c:v>
                </c:pt>
                <c:pt idx="10">
                  <c:v>72</c:v>
                </c:pt>
                <c:pt idx="11">
                  <c:v>96</c:v>
                </c:pt>
                <c:pt idx="12">
                  <c:v>101</c:v>
                </c:pt>
                <c:pt idx="13">
                  <c:v>108</c:v>
                </c:pt>
                <c:pt idx="14">
                  <c:v>119</c:v>
                </c:pt>
                <c:pt idx="15">
                  <c:v>126</c:v>
                </c:pt>
                <c:pt idx="16">
                  <c:v>132</c:v>
                </c:pt>
                <c:pt idx="17">
                  <c:v>138</c:v>
                </c:pt>
                <c:pt idx="18">
                  <c:v>149</c:v>
                </c:pt>
                <c:pt idx="19">
                  <c:v>156</c:v>
                </c:pt>
                <c:pt idx="20">
                  <c:v>161</c:v>
                </c:pt>
                <c:pt idx="21">
                  <c:v>179</c:v>
                </c:pt>
                <c:pt idx="22">
                  <c:v>186</c:v>
                </c:pt>
                <c:pt idx="23">
                  <c:v>192</c:v>
                </c:pt>
                <c:pt idx="24">
                  <c:v>204</c:v>
                </c:pt>
                <c:pt idx="25">
                  <c:v>210</c:v>
                </c:pt>
                <c:pt idx="26">
                  <c:v>216</c:v>
                </c:pt>
                <c:pt idx="27">
                  <c:v>228</c:v>
                </c:pt>
                <c:pt idx="28">
                  <c:v>234</c:v>
                </c:pt>
                <c:pt idx="29">
                  <c:v>240</c:v>
                </c:pt>
                <c:pt idx="30">
                  <c:v>246</c:v>
                </c:pt>
                <c:pt idx="31">
                  <c:v>257</c:v>
                </c:pt>
                <c:pt idx="32">
                  <c:v>264</c:v>
                </c:pt>
              </c:numCache>
            </c:numRef>
          </c:xVal>
          <c:yVal>
            <c:numRef>
              <c:f>'carre_rampe(1v;5v)_100ms'!$D$145:$D$177</c:f>
              <c:numCache>
                <c:formatCode>General</c:formatCode>
                <c:ptCount val="33"/>
                <c:pt idx="0">
                  <c:v>3</c:v>
                </c:pt>
                <c:pt idx="1">
                  <c:v>0</c:v>
                </c:pt>
                <c:pt idx="2">
                  <c:v>-2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-3</c:v>
                </c:pt>
                <c:pt idx="7">
                  <c:v>0</c:v>
                </c:pt>
                <c:pt idx="8">
                  <c:v>-5</c:v>
                </c:pt>
                <c:pt idx="9">
                  <c:v>-9</c:v>
                </c:pt>
                <c:pt idx="10">
                  <c:v>-17</c:v>
                </c:pt>
                <c:pt idx="11">
                  <c:v>-458</c:v>
                </c:pt>
                <c:pt idx="12">
                  <c:v>-615</c:v>
                </c:pt>
                <c:pt idx="13">
                  <c:v>-815</c:v>
                </c:pt>
                <c:pt idx="14">
                  <c:v>-1357</c:v>
                </c:pt>
                <c:pt idx="15">
                  <c:v>-1675</c:v>
                </c:pt>
                <c:pt idx="16">
                  <c:v>-2029</c:v>
                </c:pt>
                <c:pt idx="17">
                  <c:v>-2380</c:v>
                </c:pt>
                <c:pt idx="18">
                  <c:v>-2543</c:v>
                </c:pt>
                <c:pt idx="19">
                  <c:v>91</c:v>
                </c:pt>
                <c:pt idx="20">
                  <c:v>659</c:v>
                </c:pt>
                <c:pt idx="21">
                  <c:v>264</c:v>
                </c:pt>
                <c:pt idx="22">
                  <c:v>718</c:v>
                </c:pt>
                <c:pt idx="23">
                  <c:v>896</c:v>
                </c:pt>
                <c:pt idx="24">
                  <c:v>1409</c:v>
                </c:pt>
                <c:pt idx="25">
                  <c:v>1696</c:v>
                </c:pt>
                <c:pt idx="26">
                  <c:v>1942</c:v>
                </c:pt>
                <c:pt idx="27">
                  <c:v>2429</c:v>
                </c:pt>
                <c:pt idx="28">
                  <c:v>2721</c:v>
                </c:pt>
                <c:pt idx="29">
                  <c:v>-183</c:v>
                </c:pt>
                <c:pt idx="30">
                  <c:v>11</c:v>
                </c:pt>
                <c:pt idx="31">
                  <c:v>37</c:v>
                </c:pt>
                <c:pt idx="32">
                  <c:v>8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'carre_rampe(1v;5v)_100ms'!$B$181:$B$212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66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96.000000000000028</c:v>
                </c:pt>
                <c:pt idx="13">
                  <c:v>102.00000000000003</c:v>
                </c:pt>
                <c:pt idx="14">
                  <c:v>108.00000000000003</c:v>
                </c:pt>
                <c:pt idx="15">
                  <c:v>120.00000000000003</c:v>
                </c:pt>
                <c:pt idx="16">
                  <c:v>126.00000000000003</c:v>
                </c:pt>
                <c:pt idx="17">
                  <c:v>132.00000000000003</c:v>
                </c:pt>
                <c:pt idx="18">
                  <c:v>138.00000000000003</c:v>
                </c:pt>
                <c:pt idx="19">
                  <c:v>150.00000000000003</c:v>
                </c:pt>
                <c:pt idx="20">
                  <c:v>156.00000000000003</c:v>
                </c:pt>
                <c:pt idx="21">
                  <c:v>162.00000000000003</c:v>
                </c:pt>
                <c:pt idx="22">
                  <c:v>174.00000000000003</c:v>
                </c:pt>
                <c:pt idx="23">
                  <c:v>180.00000000000003</c:v>
                </c:pt>
                <c:pt idx="24">
                  <c:v>186.00000000000003</c:v>
                </c:pt>
                <c:pt idx="25">
                  <c:v>192.00000000000003</c:v>
                </c:pt>
                <c:pt idx="26">
                  <c:v>204.00000000000003</c:v>
                </c:pt>
                <c:pt idx="27">
                  <c:v>210.00000000000003</c:v>
                </c:pt>
                <c:pt idx="28">
                  <c:v>232.00000000000003</c:v>
                </c:pt>
                <c:pt idx="29">
                  <c:v>234.00000000000003</c:v>
                </c:pt>
                <c:pt idx="30">
                  <c:v>243.00000000000003</c:v>
                </c:pt>
                <c:pt idx="31">
                  <c:v>246.00000000000003</c:v>
                </c:pt>
              </c:numCache>
            </c:numRef>
          </c:xVal>
          <c:yVal>
            <c:numRef>
              <c:f>'carre_rampe(1v;5v)_100ms'!$D$181:$D$212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-4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-7</c:v>
                </c:pt>
                <c:pt idx="10">
                  <c:v>-22</c:v>
                </c:pt>
                <c:pt idx="11">
                  <c:v>-72</c:v>
                </c:pt>
                <c:pt idx="12">
                  <c:v>-369</c:v>
                </c:pt>
                <c:pt idx="13">
                  <c:v>-595</c:v>
                </c:pt>
                <c:pt idx="14">
                  <c:v>-823</c:v>
                </c:pt>
                <c:pt idx="15">
                  <c:v>-1443</c:v>
                </c:pt>
                <c:pt idx="16">
                  <c:v>-1812</c:v>
                </c:pt>
                <c:pt idx="17">
                  <c:v>-2214</c:v>
                </c:pt>
                <c:pt idx="18">
                  <c:v>-2655</c:v>
                </c:pt>
                <c:pt idx="19">
                  <c:v>-2033</c:v>
                </c:pt>
                <c:pt idx="20">
                  <c:v>639</c:v>
                </c:pt>
                <c:pt idx="21">
                  <c:v>512</c:v>
                </c:pt>
                <c:pt idx="22">
                  <c:v>-183</c:v>
                </c:pt>
                <c:pt idx="23">
                  <c:v>903</c:v>
                </c:pt>
                <c:pt idx="24">
                  <c:v>1173</c:v>
                </c:pt>
                <c:pt idx="25">
                  <c:v>1414</c:v>
                </c:pt>
                <c:pt idx="26">
                  <c:v>2046</c:v>
                </c:pt>
                <c:pt idx="27">
                  <c:v>2387</c:v>
                </c:pt>
                <c:pt idx="28">
                  <c:v>39</c:v>
                </c:pt>
                <c:pt idx="29">
                  <c:v>48</c:v>
                </c:pt>
                <c:pt idx="30">
                  <c:v>6</c:v>
                </c:pt>
                <c:pt idx="31">
                  <c:v>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91872"/>
        <c:axId val="83705216"/>
      </c:scatterChart>
      <c:valAx>
        <c:axId val="837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705216"/>
        <c:crosses val="autoZero"/>
        <c:crossBetween val="midCat"/>
      </c:valAx>
      <c:valAx>
        <c:axId val="837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91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1177067377746E-2"/>
          <c:y val="0.12269242345506949"/>
          <c:w val="0.71254956113906576"/>
          <c:h val="0.833510641106599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'carre_rampe(1v;5v)_100ms'!$B$5:$B$57</c:f>
              <c:numCache>
                <c:formatCode>General</c:formatCode>
                <c:ptCount val="53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90</c:v>
                </c:pt>
                <c:pt idx="13">
                  <c:v>102</c:v>
                </c:pt>
                <c:pt idx="14">
                  <c:v>108</c:v>
                </c:pt>
                <c:pt idx="15">
                  <c:v>114</c:v>
                </c:pt>
                <c:pt idx="16">
                  <c:v>126</c:v>
                </c:pt>
                <c:pt idx="17">
                  <c:v>132</c:v>
                </c:pt>
                <c:pt idx="18">
                  <c:v>138</c:v>
                </c:pt>
                <c:pt idx="19">
                  <c:v>150</c:v>
                </c:pt>
                <c:pt idx="20">
                  <c:v>166</c:v>
                </c:pt>
                <c:pt idx="21">
                  <c:v>168</c:v>
                </c:pt>
                <c:pt idx="22">
                  <c:v>174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228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282</c:v>
                </c:pt>
                <c:pt idx="37">
                  <c:v>288</c:v>
                </c:pt>
                <c:pt idx="38">
                  <c:v>294</c:v>
                </c:pt>
                <c:pt idx="39">
                  <c:v>300</c:v>
                </c:pt>
                <c:pt idx="40">
                  <c:v>312</c:v>
                </c:pt>
                <c:pt idx="41">
                  <c:v>318</c:v>
                </c:pt>
                <c:pt idx="42">
                  <c:v>324</c:v>
                </c:pt>
                <c:pt idx="43">
                  <c:v>336</c:v>
                </c:pt>
                <c:pt idx="44">
                  <c:v>342</c:v>
                </c:pt>
                <c:pt idx="45">
                  <c:v>348</c:v>
                </c:pt>
                <c:pt idx="46">
                  <c:v>354</c:v>
                </c:pt>
                <c:pt idx="47">
                  <c:v>366</c:v>
                </c:pt>
                <c:pt idx="48">
                  <c:v>372</c:v>
                </c:pt>
                <c:pt idx="49">
                  <c:v>378</c:v>
                </c:pt>
                <c:pt idx="50">
                  <c:v>390</c:v>
                </c:pt>
                <c:pt idx="51">
                  <c:v>396</c:v>
                </c:pt>
                <c:pt idx="52">
                  <c:v>402</c:v>
                </c:pt>
              </c:numCache>
            </c:numRef>
          </c:xVal>
          <c:yVal>
            <c:numRef>
              <c:f>'carre_rampe(1v;5v)_100ms'!$E$5:$E$57</c:f>
              <c:numCache>
                <c:formatCode>General</c:formatCode>
                <c:ptCount val="53"/>
                <c:pt idx="0">
                  <c:v>-30</c:v>
                </c:pt>
                <c:pt idx="1">
                  <c:v>21</c:v>
                </c:pt>
                <c:pt idx="2">
                  <c:v>-30</c:v>
                </c:pt>
                <c:pt idx="3">
                  <c:v>-22</c:v>
                </c:pt>
                <c:pt idx="4">
                  <c:v>-59</c:v>
                </c:pt>
                <c:pt idx="5">
                  <c:v>-110</c:v>
                </c:pt>
                <c:pt idx="6">
                  <c:v>-139</c:v>
                </c:pt>
                <c:pt idx="7">
                  <c:v>-88</c:v>
                </c:pt>
                <c:pt idx="8">
                  <c:v>-182</c:v>
                </c:pt>
                <c:pt idx="9">
                  <c:v>-51</c:v>
                </c:pt>
                <c:pt idx="10">
                  <c:v>-270</c:v>
                </c:pt>
                <c:pt idx="11">
                  <c:v>-306</c:v>
                </c:pt>
                <c:pt idx="12">
                  <c:v>-255</c:v>
                </c:pt>
                <c:pt idx="13">
                  <c:v>-284</c:v>
                </c:pt>
                <c:pt idx="14">
                  <c:v>-284</c:v>
                </c:pt>
                <c:pt idx="15">
                  <c:v>-335</c:v>
                </c:pt>
                <c:pt idx="16">
                  <c:v>-328</c:v>
                </c:pt>
                <c:pt idx="17">
                  <c:v>-451</c:v>
                </c:pt>
                <c:pt idx="18">
                  <c:v>-415</c:v>
                </c:pt>
                <c:pt idx="19">
                  <c:v>-422</c:v>
                </c:pt>
                <c:pt idx="20">
                  <c:v>-451</c:v>
                </c:pt>
                <c:pt idx="21">
                  <c:v>-422</c:v>
                </c:pt>
                <c:pt idx="22">
                  <c:v>-430</c:v>
                </c:pt>
                <c:pt idx="23">
                  <c:v>-255</c:v>
                </c:pt>
                <c:pt idx="24">
                  <c:v>-131</c:v>
                </c:pt>
                <c:pt idx="25">
                  <c:v>-102</c:v>
                </c:pt>
                <c:pt idx="26">
                  <c:v>-80</c:v>
                </c:pt>
                <c:pt idx="27">
                  <c:v>-73</c:v>
                </c:pt>
                <c:pt idx="28">
                  <c:v>-59</c:v>
                </c:pt>
                <c:pt idx="29">
                  <c:v>-30</c:v>
                </c:pt>
                <c:pt idx="30">
                  <c:v>-146</c:v>
                </c:pt>
                <c:pt idx="31">
                  <c:v>-30</c:v>
                </c:pt>
                <c:pt idx="32">
                  <c:v>-80</c:v>
                </c:pt>
                <c:pt idx="33">
                  <c:v>-73</c:v>
                </c:pt>
                <c:pt idx="34">
                  <c:v>-88</c:v>
                </c:pt>
                <c:pt idx="35">
                  <c:v>-66</c:v>
                </c:pt>
                <c:pt idx="36">
                  <c:v>-30</c:v>
                </c:pt>
                <c:pt idx="37">
                  <c:v>0</c:v>
                </c:pt>
                <c:pt idx="38">
                  <c:v>-15</c:v>
                </c:pt>
                <c:pt idx="39">
                  <c:v>-88</c:v>
                </c:pt>
                <c:pt idx="40">
                  <c:v>-66</c:v>
                </c:pt>
                <c:pt idx="41">
                  <c:v>50</c:v>
                </c:pt>
                <c:pt idx="42">
                  <c:v>-59</c:v>
                </c:pt>
                <c:pt idx="43">
                  <c:v>-160</c:v>
                </c:pt>
                <c:pt idx="44">
                  <c:v>-117</c:v>
                </c:pt>
                <c:pt idx="45">
                  <c:v>65</c:v>
                </c:pt>
                <c:pt idx="46">
                  <c:v>-37</c:v>
                </c:pt>
                <c:pt idx="47">
                  <c:v>-73</c:v>
                </c:pt>
                <c:pt idx="48">
                  <c:v>-22</c:v>
                </c:pt>
                <c:pt idx="49">
                  <c:v>0</c:v>
                </c:pt>
                <c:pt idx="50">
                  <c:v>-51</c:v>
                </c:pt>
                <c:pt idx="51">
                  <c:v>50</c:v>
                </c:pt>
                <c:pt idx="52">
                  <c:v>7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'carre_rampe(1v;5v)_100ms'!$B$60:$B$101</c:f>
              <c:numCache>
                <c:formatCode>General</c:formatCode>
                <c:ptCount val="4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132</c:v>
                </c:pt>
                <c:pt idx="17">
                  <c:v>138</c:v>
                </c:pt>
                <c:pt idx="18">
                  <c:v>144</c:v>
                </c:pt>
                <c:pt idx="19">
                  <c:v>156</c:v>
                </c:pt>
                <c:pt idx="20">
                  <c:v>162</c:v>
                </c:pt>
                <c:pt idx="21">
                  <c:v>168</c:v>
                </c:pt>
                <c:pt idx="22">
                  <c:v>180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234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288</c:v>
                </c:pt>
                <c:pt idx="37">
                  <c:v>294</c:v>
                </c:pt>
                <c:pt idx="38">
                  <c:v>300</c:v>
                </c:pt>
                <c:pt idx="39">
                  <c:v>306</c:v>
                </c:pt>
                <c:pt idx="40">
                  <c:v>318</c:v>
                </c:pt>
                <c:pt idx="41">
                  <c:v>324</c:v>
                </c:pt>
              </c:numCache>
            </c:numRef>
          </c:xVal>
          <c:yVal>
            <c:numRef>
              <c:f>'carre_rampe(1v;5v)_100ms'!$E$60:$E$101</c:f>
              <c:numCache>
                <c:formatCode>General</c:formatCode>
                <c:ptCount val="42"/>
                <c:pt idx="0">
                  <c:v>159</c:v>
                </c:pt>
                <c:pt idx="1">
                  <c:v>174</c:v>
                </c:pt>
                <c:pt idx="2">
                  <c:v>65</c:v>
                </c:pt>
                <c:pt idx="3">
                  <c:v>94</c:v>
                </c:pt>
                <c:pt idx="4">
                  <c:v>65</c:v>
                </c:pt>
                <c:pt idx="5">
                  <c:v>-30</c:v>
                </c:pt>
                <c:pt idx="6">
                  <c:v>-88</c:v>
                </c:pt>
                <c:pt idx="7">
                  <c:v>-51</c:v>
                </c:pt>
                <c:pt idx="8">
                  <c:v>-73</c:v>
                </c:pt>
                <c:pt idx="9">
                  <c:v>-262</c:v>
                </c:pt>
                <c:pt idx="10">
                  <c:v>-328</c:v>
                </c:pt>
                <c:pt idx="11">
                  <c:v>-284</c:v>
                </c:pt>
                <c:pt idx="12">
                  <c:v>-379</c:v>
                </c:pt>
                <c:pt idx="13">
                  <c:v>-422</c:v>
                </c:pt>
                <c:pt idx="14">
                  <c:v>-386</c:v>
                </c:pt>
                <c:pt idx="15">
                  <c:v>-480</c:v>
                </c:pt>
                <c:pt idx="16">
                  <c:v>-495</c:v>
                </c:pt>
                <c:pt idx="17">
                  <c:v>-619</c:v>
                </c:pt>
                <c:pt idx="18">
                  <c:v>-604</c:v>
                </c:pt>
                <c:pt idx="19">
                  <c:v>-691</c:v>
                </c:pt>
                <c:pt idx="20">
                  <c:v>-626</c:v>
                </c:pt>
                <c:pt idx="21">
                  <c:v>-706</c:v>
                </c:pt>
                <c:pt idx="22">
                  <c:v>-110</c:v>
                </c:pt>
                <c:pt idx="23">
                  <c:v>-30</c:v>
                </c:pt>
                <c:pt idx="24">
                  <c:v>7</c:v>
                </c:pt>
                <c:pt idx="25">
                  <c:v>145</c:v>
                </c:pt>
                <c:pt idx="26">
                  <c:v>123</c:v>
                </c:pt>
                <c:pt idx="27">
                  <c:v>174</c:v>
                </c:pt>
                <c:pt idx="28">
                  <c:v>7</c:v>
                </c:pt>
                <c:pt idx="29">
                  <c:v>181</c:v>
                </c:pt>
                <c:pt idx="30">
                  <c:v>225</c:v>
                </c:pt>
                <c:pt idx="31">
                  <c:v>189</c:v>
                </c:pt>
                <c:pt idx="32">
                  <c:v>181</c:v>
                </c:pt>
                <c:pt idx="33">
                  <c:v>130</c:v>
                </c:pt>
                <c:pt idx="34">
                  <c:v>254</c:v>
                </c:pt>
                <c:pt idx="35">
                  <c:v>116</c:v>
                </c:pt>
                <c:pt idx="36">
                  <c:v>159</c:v>
                </c:pt>
                <c:pt idx="37">
                  <c:v>159</c:v>
                </c:pt>
                <c:pt idx="38">
                  <c:v>181</c:v>
                </c:pt>
                <c:pt idx="39">
                  <c:v>167</c:v>
                </c:pt>
                <c:pt idx="40">
                  <c:v>138</c:v>
                </c:pt>
                <c:pt idx="41">
                  <c:v>152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'carre_rampe(1v;5v)_100ms'!$B$105:$B$141</c:f>
              <c:numCache>
                <c:formatCode>General</c:formatCode>
                <c:ptCount val="3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57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132</c:v>
                </c:pt>
                <c:pt idx="17">
                  <c:v>138</c:v>
                </c:pt>
                <c:pt idx="18">
                  <c:v>144</c:v>
                </c:pt>
                <c:pt idx="19">
                  <c:v>156</c:v>
                </c:pt>
                <c:pt idx="20">
                  <c:v>162</c:v>
                </c:pt>
                <c:pt idx="21">
                  <c:v>168</c:v>
                </c:pt>
                <c:pt idx="22">
                  <c:v>174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234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288</c:v>
                </c:pt>
              </c:numCache>
            </c:numRef>
          </c:xVal>
          <c:yVal>
            <c:numRef>
              <c:f>'carre_rampe(1v;5v)_100ms'!$E$105:$E$141</c:f>
              <c:numCache>
                <c:formatCode>General</c:formatCode>
                <c:ptCount val="37"/>
                <c:pt idx="0">
                  <c:v>327</c:v>
                </c:pt>
                <c:pt idx="1">
                  <c:v>421</c:v>
                </c:pt>
                <c:pt idx="2">
                  <c:v>392</c:v>
                </c:pt>
                <c:pt idx="3">
                  <c:v>356</c:v>
                </c:pt>
                <c:pt idx="4">
                  <c:v>349</c:v>
                </c:pt>
                <c:pt idx="5">
                  <c:v>196</c:v>
                </c:pt>
                <c:pt idx="6">
                  <c:v>21</c:v>
                </c:pt>
                <c:pt idx="7">
                  <c:v>0</c:v>
                </c:pt>
                <c:pt idx="8">
                  <c:v>-73</c:v>
                </c:pt>
                <c:pt idx="9">
                  <c:v>-219</c:v>
                </c:pt>
                <c:pt idx="10">
                  <c:v>-313</c:v>
                </c:pt>
                <c:pt idx="11">
                  <c:v>-335</c:v>
                </c:pt>
                <c:pt idx="12">
                  <c:v>-546</c:v>
                </c:pt>
                <c:pt idx="13">
                  <c:v>-502</c:v>
                </c:pt>
                <c:pt idx="14">
                  <c:v>-546</c:v>
                </c:pt>
                <c:pt idx="15">
                  <c:v>-582</c:v>
                </c:pt>
                <c:pt idx="16">
                  <c:v>-786</c:v>
                </c:pt>
                <c:pt idx="17">
                  <c:v>-786</c:v>
                </c:pt>
                <c:pt idx="18">
                  <c:v>-844</c:v>
                </c:pt>
                <c:pt idx="19">
                  <c:v>-830</c:v>
                </c:pt>
                <c:pt idx="20">
                  <c:v>-786</c:v>
                </c:pt>
                <c:pt idx="21">
                  <c:v>-946</c:v>
                </c:pt>
                <c:pt idx="22">
                  <c:v>-684</c:v>
                </c:pt>
                <c:pt idx="23">
                  <c:v>65</c:v>
                </c:pt>
                <c:pt idx="24">
                  <c:v>174</c:v>
                </c:pt>
                <c:pt idx="25">
                  <c:v>203</c:v>
                </c:pt>
                <c:pt idx="26">
                  <c:v>276</c:v>
                </c:pt>
                <c:pt idx="27">
                  <c:v>349</c:v>
                </c:pt>
                <c:pt idx="28">
                  <c:v>429</c:v>
                </c:pt>
                <c:pt idx="29">
                  <c:v>363</c:v>
                </c:pt>
                <c:pt idx="30">
                  <c:v>363</c:v>
                </c:pt>
                <c:pt idx="31">
                  <c:v>283</c:v>
                </c:pt>
                <c:pt idx="32">
                  <c:v>239</c:v>
                </c:pt>
                <c:pt idx="33">
                  <c:v>349</c:v>
                </c:pt>
                <c:pt idx="34">
                  <c:v>327</c:v>
                </c:pt>
                <c:pt idx="35">
                  <c:v>341</c:v>
                </c:pt>
                <c:pt idx="36">
                  <c:v>341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'carre_rampe(1v;5v)_100ms'!$B$145:$B$177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53</c:v>
                </c:pt>
                <c:pt idx="8">
                  <c:v>60</c:v>
                </c:pt>
                <c:pt idx="9">
                  <c:v>67</c:v>
                </c:pt>
                <c:pt idx="10">
                  <c:v>72</c:v>
                </c:pt>
                <c:pt idx="11">
                  <c:v>96</c:v>
                </c:pt>
                <c:pt idx="12">
                  <c:v>101</c:v>
                </c:pt>
                <c:pt idx="13">
                  <c:v>108</c:v>
                </c:pt>
                <c:pt idx="14">
                  <c:v>119</c:v>
                </c:pt>
                <c:pt idx="15">
                  <c:v>126</c:v>
                </c:pt>
                <c:pt idx="16">
                  <c:v>132</c:v>
                </c:pt>
                <c:pt idx="17">
                  <c:v>138</c:v>
                </c:pt>
                <c:pt idx="18">
                  <c:v>149</c:v>
                </c:pt>
                <c:pt idx="19">
                  <c:v>156</c:v>
                </c:pt>
                <c:pt idx="20">
                  <c:v>161</c:v>
                </c:pt>
                <c:pt idx="21">
                  <c:v>179</c:v>
                </c:pt>
                <c:pt idx="22">
                  <c:v>186</c:v>
                </c:pt>
                <c:pt idx="23">
                  <c:v>192</c:v>
                </c:pt>
                <c:pt idx="24">
                  <c:v>204</c:v>
                </c:pt>
                <c:pt idx="25">
                  <c:v>210</c:v>
                </c:pt>
                <c:pt idx="26">
                  <c:v>216</c:v>
                </c:pt>
                <c:pt idx="27">
                  <c:v>228</c:v>
                </c:pt>
                <c:pt idx="28">
                  <c:v>234</c:v>
                </c:pt>
                <c:pt idx="29">
                  <c:v>240</c:v>
                </c:pt>
                <c:pt idx="30">
                  <c:v>246</c:v>
                </c:pt>
                <c:pt idx="31">
                  <c:v>257</c:v>
                </c:pt>
                <c:pt idx="32">
                  <c:v>264</c:v>
                </c:pt>
              </c:numCache>
            </c:numRef>
          </c:xVal>
          <c:yVal>
            <c:numRef>
              <c:f>'carre_rampe(1v;5v)_100ms'!$E$145:$E$177</c:f>
              <c:numCache>
                <c:formatCode>General</c:formatCode>
                <c:ptCount val="33"/>
                <c:pt idx="0">
                  <c:v>552</c:v>
                </c:pt>
                <c:pt idx="1">
                  <c:v>487</c:v>
                </c:pt>
                <c:pt idx="2">
                  <c:v>465</c:v>
                </c:pt>
                <c:pt idx="3">
                  <c:v>487</c:v>
                </c:pt>
                <c:pt idx="4">
                  <c:v>312</c:v>
                </c:pt>
                <c:pt idx="5">
                  <c:v>232</c:v>
                </c:pt>
                <c:pt idx="6">
                  <c:v>174</c:v>
                </c:pt>
                <c:pt idx="7">
                  <c:v>79</c:v>
                </c:pt>
                <c:pt idx="8">
                  <c:v>-88</c:v>
                </c:pt>
                <c:pt idx="9">
                  <c:v>-168</c:v>
                </c:pt>
                <c:pt idx="10">
                  <c:v>-197</c:v>
                </c:pt>
                <c:pt idx="11">
                  <c:v>-575</c:v>
                </c:pt>
                <c:pt idx="12">
                  <c:v>-568</c:v>
                </c:pt>
                <c:pt idx="13">
                  <c:v>-720</c:v>
                </c:pt>
                <c:pt idx="14">
                  <c:v>-779</c:v>
                </c:pt>
                <c:pt idx="15">
                  <c:v>-982</c:v>
                </c:pt>
                <c:pt idx="16">
                  <c:v>-924</c:v>
                </c:pt>
                <c:pt idx="17">
                  <c:v>-982</c:v>
                </c:pt>
                <c:pt idx="18">
                  <c:v>-924</c:v>
                </c:pt>
                <c:pt idx="19">
                  <c:v>-1113</c:v>
                </c:pt>
                <c:pt idx="20">
                  <c:v>-1019</c:v>
                </c:pt>
                <c:pt idx="21">
                  <c:v>109</c:v>
                </c:pt>
                <c:pt idx="22">
                  <c:v>363</c:v>
                </c:pt>
                <c:pt idx="23">
                  <c:v>429</c:v>
                </c:pt>
                <c:pt idx="24">
                  <c:v>487</c:v>
                </c:pt>
                <c:pt idx="25">
                  <c:v>676</c:v>
                </c:pt>
                <c:pt idx="26">
                  <c:v>530</c:v>
                </c:pt>
                <c:pt idx="27">
                  <c:v>545</c:v>
                </c:pt>
                <c:pt idx="28">
                  <c:v>589</c:v>
                </c:pt>
                <c:pt idx="29">
                  <c:v>501</c:v>
                </c:pt>
                <c:pt idx="30">
                  <c:v>530</c:v>
                </c:pt>
                <c:pt idx="31">
                  <c:v>545</c:v>
                </c:pt>
                <c:pt idx="32">
                  <c:v>552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'carre_rampe(1v;5v)_100ms'!$B$181:$B$212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66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96.000000000000028</c:v>
                </c:pt>
                <c:pt idx="13">
                  <c:v>102.00000000000003</c:v>
                </c:pt>
                <c:pt idx="14">
                  <c:v>108.00000000000003</c:v>
                </c:pt>
                <c:pt idx="15">
                  <c:v>120.00000000000003</c:v>
                </c:pt>
                <c:pt idx="16">
                  <c:v>126.00000000000003</c:v>
                </c:pt>
                <c:pt idx="17">
                  <c:v>132.00000000000003</c:v>
                </c:pt>
                <c:pt idx="18">
                  <c:v>138.00000000000003</c:v>
                </c:pt>
                <c:pt idx="19">
                  <c:v>150.00000000000003</c:v>
                </c:pt>
                <c:pt idx="20">
                  <c:v>156.00000000000003</c:v>
                </c:pt>
                <c:pt idx="21">
                  <c:v>162.00000000000003</c:v>
                </c:pt>
                <c:pt idx="22">
                  <c:v>174.00000000000003</c:v>
                </c:pt>
                <c:pt idx="23">
                  <c:v>180.00000000000003</c:v>
                </c:pt>
                <c:pt idx="24">
                  <c:v>186.00000000000003</c:v>
                </c:pt>
                <c:pt idx="25">
                  <c:v>192.00000000000003</c:v>
                </c:pt>
                <c:pt idx="26">
                  <c:v>204.00000000000003</c:v>
                </c:pt>
                <c:pt idx="27">
                  <c:v>210.00000000000003</c:v>
                </c:pt>
                <c:pt idx="28">
                  <c:v>232.00000000000003</c:v>
                </c:pt>
                <c:pt idx="29">
                  <c:v>234.00000000000003</c:v>
                </c:pt>
                <c:pt idx="30">
                  <c:v>243.00000000000003</c:v>
                </c:pt>
                <c:pt idx="31">
                  <c:v>246.00000000000003</c:v>
                </c:pt>
              </c:numCache>
            </c:numRef>
          </c:xVal>
          <c:yVal>
            <c:numRef>
              <c:f>'carre_rampe(1v;5v)_100ms'!$E$181:$E$212</c:f>
              <c:numCache>
                <c:formatCode>General</c:formatCode>
                <c:ptCount val="32"/>
                <c:pt idx="0">
                  <c:v>770</c:v>
                </c:pt>
                <c:pt idx="1">
                  <c:v>778</c:v>
                </c:pt>
                <c:pt idx="2">
                  <c:v>661</c:v>
                </c:pt>
                <c:pt idx="3">
                  <c:v>625</c:v>
                </c:pt>
                <c:pt idx="4">
                  <c:v>494</c:v>
                </c:pt>
                <c:pt idx="5">
                  <c:v>305</c:v>
                </c:pt>
                <c:pt idx="6">
                  <c:v>225</c:v>
                </c:pt>
                <c:pt idx="7">
                  <c:v>138</c:v>
                </c:pt>
                <c:pt idx="8">
                  <c:v>-73</c:v>
                </c:pt>
                <c:pt idx="9">
                  <c:v>-160</c:v>
                </c:pt>
                <c:pt idx="10">
                  <c:v>-299</c:v>
                </c:pt>
                <c:pt idx="11">
                  <c:v>-400</c:v>
                </c:pt>
                <c:pt idx="12">
                  <c:v>-619</c:v>
                </c:pt>
                <c:pt idx="13">
                  <c:v>-597</c:v>
                </c:pt>
                <c:pt idx="14">
                  <c:v>-684</c:v>
                </c:pt>
                <c:pt idx="15">
                  <c:v>-931</c:v>
                </c:pt>
                <c:pt idx="16">
                  <c:v>-1062</c:v>
                </c:pt>
                <c:pt idx="17">
                  <c:v>-1171</c:v>
                </c:pt>
                <c:pt idx="18">
                  <c:v>-1164</c:v>
                </c:pt>
                <c:pt idx="19">
                  <c:v>-1382</c:v>
                </c:pt>
                <c:pt idx="20">
                  <c:v>-1222</c:v>
                </c:pt>
                <c:pt idx="21">
                  <c:v>-1273</c:v>
                </c:pt>
                <c:pt idx="22">
                  <c:v>-335</c:v>
                </c:pt>
                <c:pt idx="23">
                  <c:v>189</c:v>
                </c:pt>
                <c:pt idx="24">
                  <c:v>487</c:v>
                </c:pt>
                <c:pt idx="25">
                  <c:v>559</c:v>
                </c:pt>
                <c:pt idx="26">
                  <c:v>712</c:v>
                </c:pt>
                <c:pt idx="27">
                  <c:v>712</c:v>
                </c:pt>
                <c:pt idx="28">
                  <c:v>741</c:v>
                </c:pt>
                <c:pt idx="29">
                  <c:v>814</c:v>
                </c:pt>
                <c:pt idx="30">
                  <c:v>734</c:v>
                </c:pt>
                <c:pt idx="31">
                  <c:v>741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1632"/>
        <c:axId val="110578304"/>
      </c:scatterChart>
      <c:valAx>
        <c:axId val="11058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578304"/>
        <c:crossesAt val="-1000000"/>
        <c:crossBetween val="midCat"/>
      </c:valAx>
      <c:valAx>
        <c:axId val="11057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81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Torque fcton AnIn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'1V'!$G$2</c:f>
              <c:strCache>
                <c:ptCount val="1"/>
                <c:pt idx="0">
                  <c:v>torq</c:v>
                </c:pt>
              </c:strCache>
            </c:strRef>
          </c:tx>
          <c:xVal>
            <c:numRef>
              <c:f>'1V'!$A$3:$A$25</c:f>
              <c:numCache>
                <c:formatCode>General</c:formatCode>
                <c:ptCount val="23"/>
                <c:pt idx="0">
                  <c:v>448</c:v>
                </c:pt>
                <c:pt idx="1">
                  <c:v>1130</c:v>
                </c:pt>
                <c:pt idx="2">
                  <c:v>1745</c:v>
                </c:pt>
                <c:pt idx="3">
                  <c:v>1135</c:v>
                </c:pt>
                <c:pt idx="4">
                  <c:v>547</c:v>
                </c:pt>
                <c:pt idx="5">
                  <c:v>489</c:v>
                </c:pt>
                <c:pt idx="6">
                  <c:v>459</c:v>
                </c:pt>
                <c:pt idx="7">
                  <c:v>454</c:v>
                </c:pt>
                <c:pt idx="8">
                  <c:v>439</c:v>
                </c:pt>
                <c:pt idx="9">
                  <c:v>438</c:v>
                </c:pt>
                <c:pt idx="10">
                  <c:v>442</c:v>
                </c:pt>
                <c:pt idx="11">
                  <c:v>432</c:v>
                </c:pt>
                <c:pt idx="12">
                  <c:v>436</c:v>
                </c:pt>
                <c:pt idx="13">
                  <c:v>442</c:v>
                </c:pt>
                <c:pt idx="14">
                  <c:v>430</c:v>
                </c:pt>
                <c:pt idx="15">
                  <c:v>437</c:v>
                </c:pt>
                <c:pt idx="16">
                  <c:v>435</c:v>
                </c:pt>
                <c:pt idx="17">
                  <c:v>431</c:v>
                </c:pt>
                <c:pt idx="18">
                  <c:v>436</c:v>
                </c:pt>
                <c:pt idx="19">
                  <c:v>437</c:v>
                </c:pt>
                <c:pt idx="20">
                  <c:v>442</c:v>
                </c:pt>
                <c:pt idx="21">
                  <c:v>442</c:v>
                </c:pt>
                <c:pt idx="22">
                  <c:v>437</c:v>
                </c:pt>
              </c:numCache>
            </c:numRef>
          </c:xVal>
          <c:yVal>
            <c:numRef>
              <c:f>'1V'!$G$3:$G$25</c:f>
              <c:numCache>
                <c:formatCode>General</c:formatCode>
                <c:ptCount val="23"/>
                <c:pt idx="0">
                  <c:v>-8</c:v>
                </c:pt>
                <c:pt idx="1">
                  <c:v>-30</c:v>
                </c:pt>
                <c:pt idx="2">
                  <c:v>0</c:v>
                </c:pt>
                <c:pt idx="3">
                  <c:v>-502</c:v>
                </c:pt>
                <c:pt idx="4">
                  <c:v>-364</c:v>
                </c:pt>
                <c:pt idx="5">
                  <c:v>-291</c:v>
                </c:pt>
                <c:pt idx="6">
                  <c:v>-364</c:v>
                </c:pt>
                <c:pt idx="7">
                  <c:v>-320</c:v>
                </c:pt>
                <c:pt idx="8">
                  <c:v>-306</c:v>
                </c:pt>
                <c:pt idx="9">
                  <c:v>-320</c:v>
                </c:pt>
                <c:pt idx="10">
                  <c:v>-350</c:v>
                </c:pt>
                <c:pt idx="11">
                  <c:v>-262</c:v>
                </c:pt>
                <c:pt idx="12">
                  <c:v>-393</c:v>
                </c:pt>
                <c:pt idx="13">
                  <c:v>-342</c:v>
                </c:pt>
                <c:pt idx="14">
                  <c:v>-15</c:v>
                </c:pt>
                <c:pt idx="15">
                  <c:v>-44</c:v>
                </c:pt>
                <c:pt idx="16">
                  <c:v>21</c:v>
                </c:pt>
                <c:pt idx="17">
                  <c:v>-8</c:v>
                </c:pt>
                <c:pt idx="18">
                  <c:v>-15</c:v>
                </c:pt>
                <c:pt idx="19">
                  <c:v>14</c:v>
                </c:pt>
                <c:pt idx="20">
                  <c:v>-15</c:v>
                </c:pt>
                <c:pt idx="21">
                  <c:v>36</c:v>
                </c:pt>
                <c:pt idx="2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52000"/>
        <c:axId val="179153536"/>
      </c:scatterChart>
      <c:valAx>
        <c:axId val="1791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153536"/>
        <c:crosses val="autoZero"/>
        <c:crossBetween val="midCat"/>
      </c:valAx>
      <c:valAx>
        <c:axId val="17915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5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dp/dt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d1</c:v>
          </c:tx>
          <c:xVal>
            <c:numRef>
              <c:f>'1V'!$D$3:$D$25</c:f>
              <c:numCache>
                <c:formatCode>General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108</c:v>
                </c:pt>
                <c:pt idx="12">
                  <c:v>114</c:v>
                </c:pt>
                <c:pt idx="13">
                  <c:v>126</c:v>
                </c:pt>
                <c:pt idx="14">
                  <c:v>132</c:v>
                </c:pt>
                <c:pt idx="15">
                  <c:v>144</c:v>
                </c:pt>
                <c:pt idx="16">
                  <c:v>156</c:v>
                </c:pt>
                <c:pt idx="17">
                  <c:v>170</c:v>
                </c:pt>
                <c:pt idx="18">
                  <c:v>174</c:v>
                </c:pt>
                <c:pt idx="19">
                  <c:v>186</c:v>
                </c:pt>
                <c:pt idx="20">
                  <c:v>198</c:v>
                </c:pt>
                <c:pt idx="21">
                  <c:v>217</c:v>
                </c:pt>
                <c:pt idx="22">
                  <c:v>222</c:v>
                </c:pt>
              </c:numCache>
            </c:numRef>
          </c:xVal>
          <c:yVal>
            <c:numRef>
              <c:f>'1V'!$Q$4:$Q$15</c:f>
              <c:numCache>
                <c:formatCode>General</c:formatCode>
                <c:ptCount val="12"/>
                <c:pt idx="0">
                  <c:v>0</c:v>
                </c:pt>
                <c:pt idx="1">
                  <c:v>-10.25</c:v>
                </c:pt>
                <c:pt idx="2">
                  <c:v>-206.33333333333334</c:v>
                </c:pt>
                <c:pt idx="3">
                  <c:v>-329.95833333333331</c:v>
                </c:pt>
                <c:pt idx="4">
                  <c:v>-549</c:v>
                </c:pt>
                <c:pt idx="5">
                  <c:v>-631.33333333333337</c:v>
                </c:pt>
                <c:pt idx="6">
                  <c:v>-767.55555555555554</c:v>
                </c:pt>
                <c:pt idx="7">
                  <c:v>-847.88888888888891</c:v>
                </c:pt>
                <c:pt idx="8">
                  <c:v>-975.25</c:v>
                </c:pt>
                <c:pt idx="9">
                  <c:v>-1154.4333333333334</c:v>
                </c:pt>
                <c:pt idx="10">
                  <c:v>-1261.5</c:v>
                </c:pt>
                <c:pt idx="11">
                  <c:v>-1499.9444444444443</c:v>
                </c:pt>
              </c:numCache>
            </c:numRef>
          </c:yVal>
          <c:smooth val="1"/>
        </c:ser>
        <c:ser>
          <c:idx val="1"/>
          <c:order val="1"/>
          <c:tx>
            <c:v>d2</c:v>
          </c:tx>
          <c:xVal>
            <c:numRef>
              <c:f>'1V'!$D$28:$D$52</c:f>
              <c:numCache>
                <c:formatCode>General</c:formatCode>
                <c:ptCount val="25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63</c:v>
                </c:pt>
                <c:pt idx="5">
                  <c:v>66</c:v>
                </c:pt>
                <c:pt idx="6">
                  <c:v>72</c:v>
                </c:pt>
                <c:pt idx="7">
                  <c:v>77.999999999999886</c:v>
                </c:pt>
                <c:pt idx="8">
                  <c:v>83.999999999999886</c:v>
                </c:pt>
                <c:pt idx="9">
                  <c:v>89.999999999999886</c:v>
                </c:pt>
                <c:pt idx="10">
                  <c:v>101.99999999999989</c:v>
                </c:pt>
                <c:pt idx="11">
                  <c:v>107.99999999999989</c:v>
                </c:pt>
                <c:pt idx="12">
                  <c:v>113.99999999999989</c:v>
                </c:pt>
                <c:pt idx="13">
                  <c:v>131.99999999999989</c:v>
                </c:pt>
                <c:pt idx="14">
                  <c:v>156.99999999999989</c:v>
                </c:pt>
                <c:pt idx="15">
                  <c:v>163.99999999999989</c:v>
                </c:pt>
                <c:pt idx="16">
                  <c:v>173.99999999999989</c:v>
                </c:pt>
                <c:pt idx="17">
                  <c:v>179.99999999999989</c:v>
                </c:pt>
                <c:pt idx="18">
                  <c:v>185.99999999999989</c:v>
                </c:pt>
                <c:pt idx="19">
                  <c:v>197.99999999999989</c:v>
                </c:pt>
                <c:pt idx="20">
                  <c:v>203.99999999999989</c:v>
                </c:pt>
                <c:pt idx="21">
                  <c:v>209.99999999999989</c:v>
                </c:pt>
                <c:pt idx="22">
                  <c:v>215.99999999999989</c:v>
                </c:pt>
                <c:pt idx="23">
                  <c:v>227.99999999999989</c:v>
                </c:pt>
                <c:pt idx="24">
                  <c:v>233.99999999999989</c:v>
                </c:pt>
              </c:numCache>
            </c:numRef>
          </c:xVal>
          <c:yVal>
            <c:numRef>
              <c:f>'1V'!$Q$29:$Q$39</c:f>
              <c:numCache>
                <c:formatCode>General</c:formatCode>
                <c:ptCount val="11"/>
                <c:pt idx="0">
                  <c:v>0</c:v>
                </c:pt>
                <c:pt idx="1">
                  <c:v>-8</c:v>
                </c:pt>
                <c:pt idx="2">
                  <c:v>-548.73333333333335</c:v>
                </c:pt>
                <c:pt idx="3">
                  <c:v>-658.57142857142856</c:v>
                </c:pt>
                <c:pt idx="4">
                  <c:v>-1050.7777777777778</c:v>
                </c:pt>
                <c:pt idx="5">
                  <c:v>-1099.0000000000105</c:v>
                </c:pt>
                <c:pt idx="6">
                  <c:v>-1183.2500000000111</c:v>
                </c:pt>
                <c:pt idx="7">
                  <c:v>-1269.25</c:v>
                </c:pt>
                <c:pt idx="8">
                  <c:v>-1377.1666666666667</c:v>
                </c:pt>
                <c:pt idx="9">
                  <c:v>-1455.3333333333333</c:v>
                </c:pt>
                <c:pt idx="10">
                  <c:v>-1553.4166666666667</c:v>
                </c:pt>
              </c:numCache>
            </c:numRef>
          </c:yVal>
          <c:smooth val="1"/>
        </c:ser>
        <c:ser>
          <c:idx val="2"/>
          <c:order val="2"/>
          <c:tx>
            <c:v>d3</c:v>
          </c:tx>
          <c:xVal>
            <c:numRef>
              <c:f>'1V'!$D$55:$D$79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74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132</c:v>
                </c:pt>
                <c:pt idx="14">
                  <c:v>138</c:v>
                </c:pt>
                <c:pt idx="15">
                  <c:v>167</c:v>
                </c:pt>
                <c:pt idx="16">
                  <c:v>168</c:v>
                </c:pt>
                <c:pt idx="17">
                  <c:v>174</c:v>
                </c:pt>
                <c:pt idx="18">
                  <c:v>180</c:v>
                </c:pt>
                <c:pt idx="19">
                  <c:v>186</c:v>
                </c:pt>
                <c:pt idx="20">
                  <c:v>192</c:v>
                </c:pt>
                <c:pt idx="21">
                  <c:v>198</c:v>
                </c:pt>
                <c:pt idx="22">
                  <c:v>210</c:v>
                </c:pt>
                <c:pt idx="23">
                  <c:v>216</c:v>
                </c:pt>
                <c:pt idx="24">
                  <c:v>222</c:v>
                </c:pt>
              </c:numCache>
            </c:numRef>
          </c:xVal>
          <c:yVal>
            <c:numRef>
              <c:f>'1V'!$Q$56:$Q$64</c:f>
              <c:numCache>
                <c:formatCode>General</c:formatCode>
                <c:ptCount val="9"/>
                <c:pt idx="0">
                  <c:v>0</c:v>
                </c:pt>
                <c:pt idx="1">
                  <c:v>-20.5</c:v>
                </c:pt>
                <c:pt idx="2">
                  <c:v>-232</c:v>
                </c:pt>
                <c:pt idx="3">
                  <c:v>-559.33333333333337</c:v>
                </c:pt>
                <c:pt idx="4">
                  <c:v>-1111.921052631579</c:v>
                </c:pt>
                <c:pt idx="5">
                  <c:v>-1199.4444444444443</c:v>
                </c:pt>
                <c:pt idx="6">
                  <c:v>-1472.2</c:v>
                </c:pt>
                <c:pt idx="7">
                  <c:v>-1556.1666666666667</c:v>
                </c:pt>
                <c:pt idx="8">
                  <c:v>-1622</c:v>
                </c:pt>
              </c:numCache>
            </c:numRef>
          </c:yVal>
          <c:smooth val="1"/>
        </c:ser>
        <c:ser>
          <c:idx val="3"/>
          <c:order val="3"/>
          <c:tx>
            <c:v>d4</c:v>
          </c:tx>
          <c:xVal>
            <c:numRef>
              <c:f>'1V'!$D$82:$D$100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117</c:v>
                </c:pt>
                <c:pt idx="12">
                  <c:v>120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150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'1V'!$Q$83:$Q$91</c:f>
              <c:numCache>
                <c:formatCode>General</c:formatCode>
                <c:ptCount val="9"/>
                <c:pt idx="0">
                  <c:v>-12.5</c:v>
                </c:pt>
                <c:pt idx="1">
                  <c:v>-262.22222222222223</c:v>
                </c:pt>
                <c:pt idx="2">
                  <c:v>-645.95833333333337</c:v>
                </c:pt>
                <c:pt idx="3">
                  <c:v>-1035.6666666666667</c:v>
                </c:pt>
                <c:pt idx="4">
                  <c:v>-1359.4166666666667</c:v>
                </c:pt>
                <c:pt idx="5">
                  <c:v>-1567.3888888888889</c:v>
                </c:pt>
                <c:pt idx="6">
                  <c:v>-1657</c:v>
                </c:pt>
                <c:pt idx="7">
                  <c:v>-1764.75</c:v>
                </c:pt>
                <c:pt idx="8">
                  <c:v>-1860.3333333333333</c:v>
                </c:pt>
              </c:numCache>
            </c:numRef>
          </c:yVal>
          <c:smooth val="1"/>
        </c:ser>
        <c:ser>
          <c:idx val="4"/>
          <c:order val="4"/>
          <c:tx>
            <c:v>d5</c:v>
          </c:tx>
          <c:xVal>
            <c:numRef>
              <c:f>'1V'!$D$103:$D$120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49</c:v>
                </c:pt>
                <c:pt idx="7">
                  <c:v>78</c:v>
                </c:pt>
                <c:pt idx="8">
                  <c:v>85</c:v>
                </c:pt>
                <c:pt idx="9">
                  <c:v>125</c:v>
                </c:pt>
                <c:pt idx="10">
                  <c:v>127</c:v>
                </c:pt>
                <c:pt idx="11">
                  <c:v>156</c:v>
                </c:pt>
                <c:pt idx="12">
                  <c:v>163</c:v>
                </c:pt>
                <c:pt idx="13">
                  <c:v>169</c:v>
                </c:pt>
                <c:pt idx="14">
                  <c:v>181</c:v>
                </c:pt>
                <c:pt idx="15">
                  <c:v>186</c:v>
                </c:pt>
                <c:pt idx="16">
                  <c:v>193</c:v>
                </c:pt>
                <c:pt idx="17">
                  <c:v>205</c:v>
                </c:pt>
              </c:numCache>
            </c:numRef>
          </c:xVal>
          <c:yVal>
            <c:numRef>
              <c:f>'1V'!$Q$104:$Q$110</c:f>
              <c:numCache>
                <c:formatCode>General</c:formatCode>
                <c:ptCount val="7"/>
                <c:pt idx="0">
                  <c:v>0.33333333333333331</c:v>
                </c:pt>
                <c:pt idx="1">
                  <c:v>-0.41666666666666669</c:v>
                </c:pt>
                <c:pt idx="2">
                  <c:v>-151.83333333333334</c:v>
                </c:pt>
                <c:pt idx="3">
                  <c:v>-494.91666666666669</c:v>
                </c:pt>
                <c:pt idx="4">
                  <c:v>-852.10526315789468</c:v>
                </c:pt>
                <c:pt idx="5">
                  <c:v>-1680.9166666666667</c:v>
                </c:pt>
                <c:pt idx="6">
                  <c:v>-1856.1944444444443</c:v>
                </c:pt>
              </c:numCache>
            </c:numRef>
          </c:yVal>
          <c:smooth val="1"/>
        </c:ser>
        <c:ser>
          <c:idx val="5"/>
          <c:order val="5"/>
          <c:tx>
            <c:v>d7</c:v>
          </c:tx>
          <c:xVal>
            <c:numRef>
              <c:f>'1V'!$D$124:$D$143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66</c:v>
                </c:pt>
                <c:pt idx="7">
                  <c:v>72</c:v>
                </c:pt>
                <c:pt idx="8">
                  <c:v>78</c:v>
                </c:pt>
                <c:pt idx="9">
                  <c:v>90</c:v>
                </c:pt>
                <c:pt idx="10">
                  <c:v>102</c:v>
                </c:pt>
                <c:pt idx="11">
                  <c:v>120</c:v>
                </c:pt>
                <c:pt idx="12">
                  <c:v>132</c:v>
                </c:pt>
                <c:pt idx="13">
                  <c:v>138</c:v>
                </c:pt>
                <c:pt idx="14">
                  <c:v>144</c:v>
                </c:pt>
                <c:pt idx="15">
                  <c:v>156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  <c:pt idx="19">
                  <c:v>186</c:v>
                </c:pt>
              </c:numCache>
            </c:numRef>
          </c:xVal>
          <c:yVal>
            <c:numRef>
              <c:f>'1V'!$Q$125:$Q$131</c:f>
              <c:numCache>
                <c:formatCode>General</c:formatCode>
                <c:ptCount val="7"/>
                <c:pt idx="0">
                  <c:v>-1.0833333333333333</c:v>
                </c:pt>
                <c:pt idx="1">
                  <c:v>-523.19444444444446</c:v>
                </c:pt>
                <c:pt idx="2">
                  <c:v>-772.47222222222217</c:v>
                </c:pt>
                <c:pt idx="3">
                  <c:v>-1570.3333333333333</c:v>
                </c:pt>
                <c:pt idx="4">
                  <c:v>-1917.7222222222222</c:v>
                </c:pt>
                <c:pt idx="5">
                  <c:v>-2176.2777777777778</c:v>
                </c:pt>
                <c:pt idx="6">
                  <c:v>-2535.9166666666665</c:v>
                </c:pt>
              </c:numCache>
            </c:numRef>
          </c:yVal>
          <c:smooth val="1"/>
        </c:ser>
        <c:ser>
          <c:idx val="6"/>
          <c:order val="6"/>
          <c:tx>
            <c:v>d9</c:v>
          </c:tx>
          <c:xVal>
            <c:numRef>
              <c:f>'1V'!$D$146:$D$178</c:f>
              <c:numCache>
                <c:formatCode>General</c:formatCode>
                <c:ptCount val="33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  <c:pt idx="32">
                  <c:v>287.99999999999989</c:v>
                </c:pt>
              </c:numCache>
            </c:numRef>
          </c:xVal>
          <c:yVal>
            <c:numRef>
              <c:f>'1V'!$Q$147:$Q$154</c:f>
              <c:numCache>
                <c:formatCode>General</c:formatCode>
                <c:ptCount val="8"/>
                <c:pt idx="0">
                  <c:v>0</c:v>
                </c:pt>
                <c:pt idx="1">
                  <c:v>-43.166666666666664</c:v>
                </c:pt>
                <c:pt idx="2">
                  <c:v>-546.5</c:v>
                </c:pt>
                <c:pt idx="3">
                  <c:v>-728.41666666666663</c:v>
                </c:pt>
                <c:pt idx="4">
                  <c:v>-1491.9285714285713</c:v>
                </c:pt>
                <c:pt idx="5">
                  <c:v>-1632.3333333333333</c:v>
                </c:pt>
                <c:pt idx="6">
                  <c:v>-2017.8333333333333</c:v>
                </c:pt>
                <c:pt idx="7">
                  <c:v>-2398.6111111111113</c:v>
                </c:pt>
              </c:numCache>
            </c:numRef>
          </c:yVal>
          <c:smooth val="1"/>
        </c:ser>
        <c:ser>
          <c:idx val="7"/>
          <c:order val="7"/>
          <c:tx>
            <c:v>d11</c:v>
          </c:tx>
          <c:xVal>
            <c:numRef>
              <c:f>'1V'!$D$182:$D$213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</c:numCache>
            </c:numRef>
          </c:xVal>
          <c:yVal>
            <c:numRef>
              <c:f>'1V'!$Q$183:$Q$190</c:f>
              <c:numCache>
                <c:formatCode>General</c:formatCode>
                <c:ptCount val="8"/>
                <c:pt idx="0">
                  <c:v>0</c:v>
                </c:pt>
                <c:pt idx="1">
                  <c:v>-43.166666666666664</c:v>
                </c:pt>
                <c:pt idx="2">
                  <c:v>-546.5</c:v>
                </c:pt>
                <c:pt idx="3">
                  <c:v>-728.41666666666663</c:v>
                </c:pt>
                <c:pt idx="4">
                  <c:v>-1491.9285714285713</c:v>
                </c:pt>
                <c:pt idx="5">
                  <c:v>-1632.3333333333333</c:v>
                </c:pt>
                <c:pt idx="6">
                  <c:v>-2017.8333333333333</c:v>
                </c:pt>
                <c:pt idx="7">
                  <c:v>-2398.6111111111113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6704"/>
        <c:axId val="163895168"/>
      </c:scatterChart>
      <c:valAx>
        <c:axId val="16389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895168"/>
        <c:crosses val="autoZero"/>
        <c:crossBetween val="midCat"/>
      </c:valAx>
      <c:valAx>
        <c:axId val="16389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96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dv/dt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27611028819417"/>
          <c:y val="0.20153244002394438"/>
          <c:w val="0.71859837322314912"/>
          <c:h val="0.75120430998756738"/>
        </c:manualLayout>
      </c:layout>
      <c:scatterChart>
        <c:scatterStyle val="smoothMarker"/>
        <c:varyColors val="0"/>
        <c:ser>
          <c:idx val="0"/>
          <c:order val="0"/>
          <c:tx>
            <c:v>s1</c:v>
          </c:tx>
          <c:xVal>
            <c:numRef>
              <c:f>'1V'!$D$3:$D$13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</c:numCache>
            </c:numRef>
          </c:xVal>
          <c:yVal>
            <c:numRef>
              <c:f>'1V'!$R$11:$R$13</c:f>
              <c:numCache>
                <c:formatCode>General</c:formatCode>
                <c:ptCount val="3"/>
                <c:pt idx="0">
                  <c:v>29.263888888888889</c:v>
                </c:pt>
                <c:pt idx="1">
                  <c:v>-18.194444444444443</c:v>
                </c:pt>
                <c:pt idx="2">
                  <c:v>-618.75</c:v>
                </c:pt>
              </c:numCache>
            </c:numRef>
          </c:yVal>
          <c:smooth val="1"/>
        </c:ser>
        <c:ser>
          <c:idx val="1"/>
          <c:order val="1"/>
          <c:tx>
            <c:v>s2</c:v>
          </c:tx>
          <c:xVal>
            <c:numRef>
              <c:f>'1V'!$D$28:$D$52</c:f>
              <c:numCache>
                <c:formatCode>General</c:formatCode>
                <c:ptCount val="25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63</c:v>
                </c:pt>
                <c:pt idx="5">
                  <c:v>66</c:v>
                </c:pt>
                <c:pt idx="6">
                  <c:v>72</c:v>
                </c:pt>
                <c:pt idx="7">
                  <c:v>77.999999999999886</c:v>
                </c:pt>
                <c:pt idx="8">
                  <c:v>83.999999999999886</c:v>
                </c:pt>
                <c:pt idx="9">
                  <c:v>89.999999999999886</c:v>
                </c:pt>
                <c:pt idx="10">
                  <c:v>101.99999999999989</c:v>
                </c:pt>
                <c:pt idx="11">
                  <c:v>107.99999999999989</c:v>
                </c:pt>
                <c:pt idx="12">
                  <c:v>113.99999999999989</c:v>
                </c:pt>
                <c:pt idx="13">
                  <c:v>131.99999999999989</c:v>
                </c:pt>
                <c:pt idx="14">
                  <c:v>156.99999999999989</c:v>
                </c:pt>
                <c:pt idx="15">
                  <c:v>163.99999999999989</c:v>
                </c:pt>
                <c:pt idx="16">
                  <c:v>173.99999999999989</c:v>
                </c:pt>
                <c:pt idx="17">
                  <c:v>179.99999999999989</c:v>
                </c:pt>
                <c:pt idx="18">
                  <c:v>185.99999999999989</c:v>
                </c:pt>
                <c:pt idx="19">
                  <c:v>197.99999999999989</c:v>
                </c:pt>
                <c:pt idx="20">
                  <c:v>203.99999999999989</c:v>
                </c:pt>
                <c:pt idx="21">
                  <c:v>209.99999999999989</c:v>
                </c:pt>
                <c:pt idx="22">
                  <c:v>215.99999999999989</c:v>
                </c:pt>
                <c:pt idx="23">
                  <c:v>227.99999999999989</c:v>
                </c:pt>
                <c:pt idx="24">
                  <c:v>233.99999999999989</c:v>
                </c:pt>
              </c:numCache>
            </c:numRef>
          </c:xVal>
          <c:yVal>
            <c:numRef>
              <c:f>'1V'!$R$29:$R$31</c:f>
              <c:numCache>
                <c:formatCode>General</c:formatCode>
                <c:ptCount val="3"/>
                <c:pt idx="0">
                  <c:v>6.9444444444444448E-2</c:v>
                </c:pt>
                <c:pt idx="1">
                  <c:v>-2.9444444444444446</c:v>
                </c:pt>
                <c:pt idx="2">
                  <c:v>-680.30555555555554</c:v>
                </c:pt>
              </c:numCache>
            </c:numRef>
          </c:yVal>
          <c:smooth val="1"/>
        </c:ser>
        <c:ser>
          <c:idx val="2"/>
          <c:order val="2"/>
          <c:tx>
            <c:v>s3</c:v>
          </c:tx>
          <c:xVal>
            <c:numRef>
              <c:f>'1V'!$D$55:$D$79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74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132</c:v>
                </c:pt>
                <c:pt idx="14">
                  <c:v>138</c:v>
                </c:pt>
                <c:pt idx="15">
                  <c:v>167</c:v>
                </c:pt>
                <c:pt idx="16">
                  <c:v>168</c:v>
                </c:pt>
                <c:pt idx="17">
                  <c:v>174</c:v>
                </c:pt>
                <c:pt idx="18">
                  <c:v>180</c:v>
                </c:pt>
                <c:pt idx="19">
                  <c:v>186</c:v>
                </c:pt>
                <c:pt idx="20">
                  <c:v>192</c:v>
                </c:pt>
                <c:pt idx="21">
                  <c:v>198</c:v>
                </c:pt>
                <c:pt idx="22">
                  <c:v>210</c:v>
                </c:pt>
                <c:pt idx="23">
                  <c:v>216</c:v>
                </c:pt>
                <c:pt idx="24">
                  <c:v>222</c:v>
                </c:pt>
              </c:numCache>
            </c:numRef>
          </c:xVal>
          <c:yVal>
            <c:numRef>
              <c:f>'1V'!$R$59:$R$60</c:f>
              <c:numCache>
                <c:formatCode>General</c:formatCode>
                <c:ptCount val="2"/>
                <c:pt idx="0">
                  <c:v>2.2916666666666665</c:v>
                </c:pt>
                <c:pt idx="1">
                  <c:v>-903.19444444444446</c:v>
                </c:pt>
              </c:numCache>
            </c:numRef>
          </c:yVal>
          <c:smooth val="1"/>
        </c:ser>
        <c:ser>
          <c:idx val="3"/>
          <c:order val="3"/>
          <c:tx>
            <c:v>s4</c:v>
          </c:tx>
          <c:xVal>
            <c:numRef>
              <c:f>'1V'!$D$82:$D$100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117</c:v>
                </c:pt>
                <c:pt idx="12">
                  <c:v>120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150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'1V'!$R$86:$R$88</c:f>
              <c:numCache>
                <c:formatCode>General</c:formatCode>
                <c:ptCount val="3"/>
                <c:pt idx="0">
                  <c:v>23.430555555555557</c:v>
                </c:pt>
                <c:pt idx="1">
                  <c:v>-29.027777777777779</c:v>
                </c:pt>
                <c:pt idx="2">
                  <c:v>-301.52777777777777</c:v>
                </c:pt>
              </c:numCache>
            </c:numRef>
          </c:yVal>
          <c:smooth val="1"/>
        </c:ser>
        <c:ser>
          <c:idx val="4"/>
          <c:order val="4"/>
          <c:tx>
            <c:v>d5</c:v>
          </c:tx>
          <c:xVal>
            <c:multiLvlStrRef>
              <c:f>'1V'!$D$103:$E$120</c:f>
              <c:multiLvlStrCache>
                <c:ptCount val="18"/>
                <c:lvl>
                  <c:pt idx="0">
                    <c:v>87394</c:v>
                  </c:pt>
                  <c:pt idx="1">
                    <c:v>87394</c:v>
                  </c:pt>
                  <c:pt idx="2">
                    <c:v>87398</c:v>
                  </c:pt>
                  <c:pt idx="3">
                    <c:v>87389</c:v>
                  </c:pt>
                  <c:pt idx="4">
                    <c:v>84665</c:v>
                  </c:pt>
                  <c:pt idx="5">
                    <c:v>75511</c:v>
                  </c:pt>
                  <c:pt idx="6">
                    <c:v>68475</c:v>
                  </c:pt>
                  <c:pt idx="7">
                    <c:v>14998</c:v>
                  </c:pt>
                  <c:pt idx="8">
                    <c:v>1652</c:v>
                  </c:pt>
                  <c:pt idx="9">
                    <c:v>14418</c:v>
                  </c:pt>
                  <c:pt idx="10">
                    <c:v>15517</c:v>
                  </c:pt>
                  <c:pt idx="11">
                    <c:v>42991</c:v>
                  </c:pt>
                  <c:pt idx="12">
                    <c:v>49478</c:v>
                  </c:pt>
                  <c:pt idx="13">
                    <c:v>55709</c:v>
                  </c:pt>
                  <c:pt idx="14">
                    <c:v>68950</c:v>
                  </c:pt>
                  <c:pt idx="15">
                    <c:v>75427</c:v>
                  </c:pt>
                  <c:pt idx="16">
                    <c:v>82564</c:v>
                  </c:pt>
                  <c:pt idx="17">
                    <c:v>85926</c:v>
                  </c:pt>
                </c:lvl>
                <c:lvl>
                  <c:pt idx="0">
                    <c:v>0</c:v>
                  </c:pt>
                  <c:pt idx="1">
                    <c:v>6</c:v>
                  </c:pt>
                  <c:pt idx="2">
                    <c:v>12</c:v>
                  </c:pt>
                  <c:pt idx="3">
                    <c:v>18</c:v>
                  </c:pt>
                  <c:pt idx="4">
                    <c:v>30</c:v>
                  </c:pt>
                  <c:pt idx="5">
                    <c:v>42</c:v>
                  </c:pt>
                  <c:pt idx="6">
                    <c:v>49</c:v>
                  </c:pt>
                  <c:pt idx="7">
                    <c:v>78</c:v>
                  </c:pt>
                  <c:pt idx="8">
                    <c:v>85</c:v>
                  </c:pt>
                  <c:pt idx="9">
                    <c:v>125</c:v>
                  </c:pt>
                  <c:pt idx="10">
                    <c:v>127</c:v>
                  </c:pt>
                  <c:pt idx="11">
                    <c:v>156</c:v>
                  </c:pt>
                  <c:pt idx="12">
                    <c:v>163</c:v>
                  </c:pt>
                  <c:pt idx="13">
                    <c:v>169</c:v>
                  </c:pt>
                  <c:pt idx="14">
                    <c:v>181</c:v>
                  </c:pt>
                  <c:pt idx="15">
                    <c:v>186</c:v>
                  </c:pt>
                  <c:pt idx="16">
                    <c:v>193</c:v>
                  </c:pt>
                  <c:pt idx="17">
                    <c:v>205</c:v>
                  </c:pt>
                </c:lvl>
              </c:multiLvlStrCache>
            </c:multiLvlStrRef>
          </c:xVal>
          <c:yVal>
            <c:numRef>
              <c:f>'1V'!$R$108:$R$109</c:f>
              <c:numCache>
                <c:formatCode>General</c:formatCode>
                <c:ptCount val="2"/>
                <c:pt idx="0">
                  <c:v>14.708333333333334</c:v>
                </c:pt>
                <c:pt idx="1">
                  <c:v>-947.77551020408168</c:v>
                </c:pt>
              </c:numCache>
            </c:numRef>
          </c:yVal>
          <c:smooth val="1"/>
        </c:ser>
        <c:ser>
          <c:idx val="5"/>
          <c:order val="5"/>
          <c:tx>
            <c:v>d7</c:v>
          </c:tx>
          <c:xVal>
            <c:numRef>
              <c:f>'1V'!$D$124:$D$143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66</c:v>
                </c:pt>
                <c:pt idx="7">
                  <c:v>72</c:v>
                </c:pt>
                <c:pt idx="8">
                  <c:v>78</c:v>
                </c:pt>
                <c:pt idx="9">
                  <c:v>90</c:v>
                </c:pt>
                <c:pt idx="10">
                  <c:v>102</c:v>
                </c:pt>
                <c:pt idx="11">
                  <c:v>120</c:v>
                </c:pt>
                <c:pt idx="12">
                  <c:v>132</c:v>
                </c:pt>
                <c:pt idx="13">
                  <c:v>138</c:v>
                </c:pt>
                <c:pt idx="14">
                  <c:v>144</c:v>
                </c:pt>
                <c:pt idx="15">
                  <c:v>156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  <c:pt idx="19">
                  <c:v>186</c:v>
                </c:pt>
              </c:numCache>
            </c:numRef>
          </c:xVal>
          <c:yVal>
            <c:numRef>
              <c:f>'1V'!$R$125:$R$126</c:f>
              <c:numCache>
                <c:formatCode>General</c:formatCode>
                <c:ptCount val="2"/>
                <c:pt idx="0">
                  <c:v>-0.1388888888888889</c:v>
                </c:pt>
                <c:pt idx="1">
                  <c:v>-522.69444444444446</c:v>
                </c:pt>
              </c:numCache>
            </c:numRef>
          </c:yVal>
          <c:smooth val="1"/>
        </c:ser>
        <c:ser>
          <c:idx val="6"/>
          <c:order val="6"/>
          <c:tx>
            <c:v>d9</c:v>
          </c:tx>
          <c:xVal>
            <c:numRef>
              <c:f>'1V'!$D$146:$D$179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  <c:pt idx="32">
                  <c:v>287.99999999999989</c:v>
                </c:pt>
                <c:pt idx="33">
                  <c:v>293.99999999999989</c:v>
                </c:pt>
              </c:numCache>
            </c:numRef>
          </c:xVal>
          <c:yVal>
            <c:numRef>
              <c:f>'1V'!$R$150:$R$151</c:f>
              <c:numCache>
                <c:formatCode>General</c:formatCode>
                <c:ptCount val="2"/>
                <c:pt idx="0">
                  <c:v>24.987603305785125</c:v>
                </c:pt>
                <c:pt idx="1">
                  <c:v>-3874.75</c:v>
                </c:pt>
              </c:numCache>
            </c:numRef>
          </c:yVal>
          <c:smooth val="1"/>
        </c:ser>
        <c:ser>
          <c:idx val="7"/>
          <c:order val="7"/>
          <c:tx>
            <c:v>d11</c:v>
          </c:tx>
          <c:xVal>
            <c:numRef>
              <c:f>'1V'!$D$182:$D$213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</c:numCache>
            </c:numRef>
          </c:xVal>
          <c:yVal>
            <c:numRef>
              <c:f>'1V'!$R$186:$R$187</c:f>
              <c:numCache>
                <c:formatCode>General</c:formatCode>
                <c:ptCount val="2"/>
                <c:pt idx="0">
                  <c:v>24.987603305785125</c:v>
                </c:pt>
                <c:pt idx="1">
                  <c:v>-3874.75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23104"/>
        <c:axId val="181421568"/>
      </c:scatterChart>
      <c:valAx>
        <c:axId val="18142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421568"/>
        <c:crosses val="autoZero"/>
        <c:crossBetween val="midCat"/>
      </c:valAx>
      <c:valAx>
        <c:axId val="1814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23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133350</xdr:rowOff>
    </xdr:from>
    <xdr:to>
      <xdr:col>15</xdr:col>
      <xdr:colOff>571500</xdr:colOff>
      <xdr:row>18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19</xdr:row>
      <xdr:rowOff>19051</xdr:rowOff>
    </xdr:from>
    <xdr:to>
      <xdr:col>15</xdr:col>
      <xdr:colOff>571501</xdr:colOff>
      <xdr:row>35</xdr:row>
      <xdr:rowOff>171451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36</xdr:row>
      <xdr:rowOff>66675</xdr:rowOff>
    </xdr:from>
    <xdr:to>
      <xdr:col>16</xdr:col>
      <xdr:colOff>38101</xdr:colOff>
      <xdr:row>56</xdr:row>
      <xdr:rowOff>114300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371474</xdr:colOff>
      <xdr:row>67</xdr:row>
      <xdr:rowOff>161925</xdr:rowOff>
    </xdr:from>
    <xdr:to>
      <xdr:col>34</xdr:col>
      <xdr:colOff>333375</xdr:colOff>
      <xdr:row>81</xdr:row>
      <xdr:rowOff>180975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28574</xdr:colOff>
      <xdr:row>0</xdr:row>
      <xdr:rowOff>133349</xdr:rowOff>
    </xdr:from>
    <xdr:to>
      <xdr:col>35</xdr:col>
      <xdr:colOff>285749</xdr:colOff>
      <xdr:row>20</xdr:row>
      <xdr:rowOff>85724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19049</xdr:colOff>
      <xdr:row>21</xdr:row>
      <xdr:rowOff>57149</xdr:rowOff>
    </xdr:from>
    <xdr:to>
      <xdr:col>35</xdr:col>
      <xdr:colOff>257174</xdr:colOff>
      <xdr:row>38</xdr:row>
      <xdr:rowOff>180974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38100</xdr:colOff>
      <xdr:row>40</xdr:row>
      <xdr:rowOff>123825</xdr:rowOff>
    </xdr:from>
    <xdr:to>
      <xdr:col>35</xdr:col>
      <xdr:colOff>171450</xdr:colOff>
      <xdr:row>55</xdr:row>
      <xdr:rowOff>142875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57150</xdr:colOff>
      <xdr:row>19</xdr:row>
      <xdr:rowOff>38099</xdr:rowOff>
    </xdr:from>
    <xdr:to>
      <xdr:col>27</xdr:col>
      <xdr:colOff>0</xdr:colOff>
      <xdr:row>35</xdr:row>
      <xdr:rowOff>180974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76199</xdr:colOff>
      <xdr:row>37</xdr:row>
      <xdr:rowOff>19050</xdr:rowOff>
    </xdr:from>
    <xdr:to>
      <xdr:col>27</xdr:col>
      <xdr:colOff>9524</xdr:colOff>
      <xdr:row>51</xdr:row>
      <xdr:rowOff>66675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76200</xdr:colOff>
      <xdr:row>52</xdr:row>
      <xdr:rowOff>123825</xdr:rowOff>
    </xdr:from>
    <xdr:to>
      <xdr:col>26</xdr:col>
      <xdr:colOff>381000</xdr:colOff>
      <xdr:row>67</xdr:row>
      <xdr:rowOff>9525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104775</xdr:colOff>
      <xdr:row>188</xdr:row>
      <xdr:rowOff>0</xdr:rowOff>
    </xdr:from>
    <xdr:to>
      <xdr:col>16</xdr:col>
      <xdr:colOff>409575</xdr:colOff>
      <xdr:row>202</xdr:row>
      <xdr:rowOff>76200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0.33333</cdr:x>
      <cdr:y>0.00593</cdr:y>
    </cdr:from>
    <cdr:to>
      <cdr:x>0.55373</cdr:x>
      <cdr:y>0.1276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743075" y="19050"/>
          <a:ext cx="115252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2400" b="1"/>
            <a:t>dv/dt</a:t>
          </a:r>
          <a:endParaRPr lang="fr-FR" sz="2000" b="1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</xdr:row>
      <xdr:rowOff>38100</xdr:rowOff>
    </xdr:from>
    <xdr:to>
      <xdr:col>12</xdr:col>
      <xdr:colOff>485775</xdr:colOff>
      <xdr:row>15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17</xdr:row>
      <xdr:rowOff>0</xdr:rowOff>
    </xdr:from>
    <xdr:to>
      <xdr:col>12</xdr:col>
      <xdr:colOff>495300</xdr:colOff>
      <xdr:row>31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171450</xdr:colOff>
      <xdr:row>1</xdr:row>
      <xdr:rowOff>47625</xdr:rowOff>
    </xdr:from>
    <xdr:to>
      <xdr:col>19</xdr:col>
      <xdr:colOff>171450</xdr:colOff>
      <xdr:row>15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34</xdr:row>
      <xdr:rowOff>180975</xdr:rowOff>
    </xdr:from>
    <xdr:to>
      <xdr:col>8</xdr:col>
      <xdr:colOff>228600</xdr:colOff>
      <xdr:row>53</xdr:row>
      <xdr:rowOff>180975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761999</xdr:colOff>
      <xdr:row>34</xdr:row>
      <xdr:rowOff>152399</xdr:rowOff>
    </xdr:from>
    <xdr:to>
      <xdr:col>16</xdr:col>
      <xdr:colOff>428625</xdr:colOff>
      <xdr:row>54</xdr:row>
      <xdr:rowOff>9525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9524</xdr:rowOff>
    </xdr:from>
    <xdr:to>
      <xdr:col>16</xdr:col>
      <xdr:colOff>419100</xdr:colOff>
      <xdr:row>73</xdr:row>
      <xdr:rowOff>38099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438150</xdr:colOff>
      <xdr:row>55</xdr:row>
      <xdr:rowOff>0</xdr:rowOff>
    </xdr:from>
    <xdr:to>
      <xdr:col>8</xdr:col>
      <xdr:colOff>238124</xdr:colOff>
      <xdr:row>72</xdr:row>
      <xdr:rowOff>171450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0.31289</cdr:x>
      <cdr:y>0.0133</cdr:y>
    </cdr:from>
    <cdr:to>
      <cdr:x>0.65723</cdr:x>
      <cdr:y>0.11702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895475" y="47625"/>
          <a:ext cx="208597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800" b="1"/>
            <a:t>AnIn</a:t>
          </a:r>
          <a:r>
            <a:rPr lang="fr-FR" sz="1800" b="1" baseline="0"/>
            <a:t> fction temps</a:t>
          </a:r>
          <a:endParaRPr lang="fr-FR" sz="1800" b="1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2</xdr:row>
      <xdr:rowOff>9525</xdr:rowOff>
    </xdr:from>
    <xdr:to>
      <xdr:col>12</xdr:col>
      <xdr:colOff>400050</xdr:colOff>
      <xdr:row>16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752475</xdr:colOff>
      <xdr:row>1</xdr:row>
      <xdr:rowOff>171450</xdr:rowOff>
    </xdr:from>
    <xdr:to>
      <xdr:col>18</xdr:col>
      <xdr:colOff>752475</xdr:colOff>
      <xdr:row>16</xdr:row>
      <xdr:rowOff>57150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438150</xdr:colOff>
      <xdr:row>16</xdr:row>
      <xdr:rowOff>171450</xdr:rowOff>
    </xdr:from>
    <xdr:to>
      <xdr:col>12</xdr:col>
      <xdr:colOff>438150</xdr:colOff>
      <xdr:row>31</xdr:row>
      <xdr:rowOff>57150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666750</xdr:colOff>
      <xdr:row>16</xdr:row>
      <xdr:rowOff>180974</xdr:rowOff>
    </xdr:from>
    <xdr:to>
      <xdr:col>18</xdr:col>
      <xdr:colOff>581026</xdr:colOff>
      <xdr:row>30</xdr:row>
      <xdr:rowOff>180975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</xdr:colOff>
      <xdr:row>20</xdr:row>
      <xdr:rowOff>180974</xdr:rowOff>
    </xdr:from>
    <xdr:to>
      <xdr:col>20</xdr:col>
      <xdr:colOff>161924</xdr:colOff>
      <xdr:row>37</xdr:row>
      <xdr:rowOff>161926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161924</xdr:colOff>
      <xdr:row>1</xdr:row>
      <xdr:rowOff>161924</xdr:rowOff>
    </xdr:from>
    <xdr:to>
      <xdr:col>12</xdr:col>
      <xdr:colOff>628649</xdr:colOff>
      <xdr:row>19</xdr:row>
      <xdr:rowOff>95249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57149</xdr:colOff>
      <xdr:row>1</xdr:row>
      <xdr:rowOff>171450</xdr:rowOff>
    </xdr:from>
    <xdr:to>
      <xdr:col>20</xdr:col>
      <xdr:colOff>161924</xdr:colOff>
      <xdr:row>19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161924</xdr:colOff>
      <xdr:row>20</xdr:row>
      <xdr:rowOff>180975</xdr:rowOff>
    </xdr:from>
    <xdr:to>
      <xdr:col>12</xdr:col>
      <xdr:colOff>628650</xdr:colOff>
      <xdr:row>37</xdr:row>
      <xdr:rowOff>161924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0.31289</cdr:x>
      <cdr:y>0.0133</cdr:y>
    </cdr:from>
    <cdr:to>
      <cdr:x>0.65723</cdr:x>
      <cdr:y>0.11702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895475" y="47625"/>
          <a:ext cx="208597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800" b="1"/>
            <a:t>AnIn</a:t>
          </a:r>
          <a:r>
            <a:rPr lang="fr-FR" sz="1800" b="1" baseline="0"/>
            <a:t> fction temps</a:t>
          </a:r>
          <a:endParaRPr lang="fr-FR" sz="1800" b="1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0.28355</cdr:x>
      <cdr:y>0.01983</cdr:y>
    </cdr:from>
    <cdr:to>
      <cdr:x>0.60302</cdr:x>
      <cdr:y>0.10482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428750" y="66676"/>
          <a:ext cx="16097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800" b="1"/>
            <a:t>Position</a:t>
          </a:r>
          <a:r>
            <a:rPr lang="fr-FR" sz="1800" b="1" baseline="0"/>
            <a:t> fction temps</a:t>
          </a:r>
          <a:endParaRPr lang="fr-FR" sz="18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0.28255</cdr:x>
      <cdr:y>0.01252</cdr:y>
    </cdr:from>
    <cdr:to>
      <cdr:x>0.57852</cdr:x>
      <cdr:y>0.09923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536700" y="41275"/>
          <a:ext cx="16097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800" b="1"/>
            <a:t>Velocity</a:t>
          </a:r>
          <a:r>
            <a:rPr lang="fr-FR" sz="1800" b="1" baseline="0"/>
            <a:t> fction temps</a:t>
          </a:r>
          <a:endParaRPr lang="fr-FR" sz="18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0.29553</cdr:x>
      <cdr:y>0.01578</cdr:y>
    </cdr:from>
    <cdr:to>
      <cdr:x>0.615</cdr:x>
      <cdr:y>0.10454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489075" y="50800"/>
          <a:ext cx="16097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800" b="1" baseline="0"/>
            <a:t>Torq fction temps</a:t>
          </a:r>
          <a:endParaRPr lang="fr-FR" sz="1800" b="1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28576</xdr:colOff>
      <xdr:row>0</xdr:row>
      <xdr:rowOff>190499</xdr:rowOff>
    </xdr:from>
    <xdr:to>
      <xdr:col>14</xdr:col>
      <xdr:colOff>600076</xdr:colOff>
      <xdr:row>18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19</xdr:row>
      <xdr:rowOff>180974</xdr:rowOff>
    </xdr:from>
    <xdr:to>
      <xdr:col>14</xdr:col>
      <xdr:colOff>600075</xdr:colOff>
      <xdr:row>36</xdr:row>
      <xdr:rowOff>171450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85724</xdr:colOff>
      <xdr:row>38</xdr:row>
      <xdr:rowOff>47625</xdr:rowOff>
    </xdr:from>
    <xdr:to>
      <xdr:col>15</xdr:col>
      <xdr:colOff>0</xdr:colOff>
      <xdr:row>56</xdr:row>
      <xdr:rowOff>114301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552449</xdr:colOff>
      <xdr:row>0</xdr:row>
      <xdr:rowOff>161925</xdr:rowOff>
    </xdr:from>
    <xdr:to>
      <xdr:col>33</xdr:col>
      <xdr:colOff>485774</xdr:colOff>
      <xdr:row>18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542925</xdr:colOff>
      <xdr:row>19</xdr:row>
      <xdr:rowOff>152400</xdr:rowOff>
    </xdr:from>
    <xdr:to>
      <xdr:col>33</xdr:col>
      <xdr:colOff>476250</xdr:colOff>
      <xdr:row>37</xdr:row>
      <xdr:rowOff>114300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514350</xdr:colOff>
      <xdr:row>37</xdr:row>
      <xdr:rowOff>190499</xdr:rowOff>
    </xdr:from>
    <xdr:to>
      <xdr:col>33</xdr:col>
      <xdr:colOff>552450</xdr:colOff>
      <xdr:row>56</xdr:row>
      <xdr:rowOff>66674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85724</xdr:colOff>
      <xdr:row>20</xdr:row>
      <xdr:rowOff>28574</xdr:rowOff>
    </xdr:from>
    <xdr:to>
      <xdr:col>26</xdr:col>
      <xdr:colOff>38100</xdr:colOff>
      <xdr:row>35</xdr:row>
      <xdr:rowOff>190499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76200</xdr:colOff>
      <xdr:row>38</xdr:row>
      <xdr:rowOff>28575</xdr:rowOff>
    </xdr:from>
    <xdr:to>
      <xdr:col>26</xdr:col>
      <xdr:colOff>19050</xdr:colOff>
      <xdr:row>53</xdr:row>
      <xdr:rowOff>161925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114300</xdr:colOff>
      <xdr:row>55</xdr:row>
      <xdr:rowOff>0</xdr:rowOff>
    </xdr:from>
    <xdr:to>
      <xdr:col>25</xdr:col>
      <xdr:colOff>419100</xdr:colOff>
      <xdr:row>69</xdr:row>
      <xdr:rowOff>76200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495300</xdr:colOff>
      <xdr:row>32</xdr:row>
      <xdr:rowOff>104775</xdr:rowOff>
    </xdr:from>
    <xdr:to>
      <xdr:col>15</xdr:col>
      <xdr:colOff>190500</xdr:colOff>
      <xdr:row>46</xdr:row>
      <xdr:rowOff>180975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152400</xdr:colOff>
      <xdr:row>161</xdr:row>
      <xdr:rowOff>0</xdr:rowOff>
    </xdr:from>
    <xdr:to>
      <xdr:col>16</xdr:col>
      <xdr:colOff>457200</xdr:colOff>
      <xdr:row>175</xdr:row>
      <xdr:rowOff>76200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180975</xdr:rowOff>
    </xdr:from>
    <xdr:to>
      <xdr:col>15</xdr:col>
      <xdr:colOff>590550</xdr:colOff>
      <xdr:row>18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19</xdr:row>
      <xdr:rowOff>28575</xdr:rowOff>
    </xdr:from>
    <xdr:to>
      <xdr:col>15</xdr:col>
      <xdr:colOff>542925</xdr:colOff>
      <xdr:row>33</xdr:row>
      <xdr:rowOff>171450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19049</xdr:colOff>
      <xdr:row>35</xdr:row>
      <xdr:rowOff>9526</xdr:rowOff>
    </xdr:from>
    <xdr:to>
      <xdr:col>15</xdr:col>
      <xdr:colOff>552450</xdr:colOff>
      <xdr:row>50</xdr:row>
      <xdr:rowOff>161925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28575</xdr:colOff>
      <xdr:row>1</xdr:row>
      <xdr:rowOff>180975</xdr:rowOff>
    </xdr:from>
    <xdr:to>
      <xdr:col>35</xdr:col>
      <xdr:colOff>333375</xdr:colOff>
      <xdr:row>16</xdr:row>
      <xdr:rowOff>66675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180975</xdr:colOff>
      <xdr:row>19</xdr:row>
      <xdr:rowOff>47625</xdr:rowOff>
    </xdr:from>
    <xdr:to>
      <xdr:col>35</xdr:col>
      <xdr:colOff>485775</xdr:colOff>
      <xdr:row>33</xdr:row>
      <xdr:rowOff>123825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190500</xdr:colOff>
      <xdr:row>35</xdr:row>
      <xdr:rowOff>161925</xdr:rowOff>
    </xdr:from>
    <xdr:to>
      <xdr:col>35</xdr:col>
      <xdr:colOff>495300</xdr:colOff>
      <xdr:row>50</xdr:row>
      <xdr:rowOff>47625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57149</xdr:colOff>
      <xdr:row>18</xdr:row>
      <xdr:rowOff>190499</xdr:rowOff>
    </xdr:from>
    <xdr:to>
      <xdr:col>26</xdr:col>
      <xdr:colOff>600074</xdr:colOff>
      <xdr:row>33</xdr:row>
      <xdr:rowOff>180974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47625</xdr:colOff>
      <xdr:row>35</xdr:row>
      <xdr:rowOff>19050</xdr:rowOff>
    </xdr:from>
    <xdr:to>
      <xdr:col>26</xdr:col>
      <xdr:colOff>581025</xdr:colOff>
      <xdr:row>50</xdr:row>
      <xdr:rowOff>171450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76200</xdr:colOff>
      <xdr:row>52</xdr:row>
      <xdr:rowOff>19050</xdr:rowOff>
    </xdr:from>
    <xdr:to>
      <xdr:col>26</xdr:col>
      <xdr:colOff>590550</xdr:colOff>
      <xdr:row>66</xdr:row>
      <xdr:rowOff>152400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152400</xdr:colOff>
      <xdr:row>163</xdr:row>
      <xdr:rowOff>0</xdr:rowOff>
    </xdr:from>
    <xdr:to>
      <xdr:col>16</xdr:col>
      <xdr:colOff>457200</xdr:colOff>
      <xdr:row>177</xdr:row>
      <xdr:rowOff>76200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1</xdr:row>
      <xdr:rowOff>9524</xdr:rowOff>
    </xdr:from>
    <xdr:to>
      <xdr:col>13</xdr:col>
      <xdr:colOff>695325</xdr:colOff>
      <xdr:row>20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733424</xdr:colOff>
      <xdr:row>21</xdr:row>
      <xdr:rowOff>28575</xdr:rowOff>
    </xdr:from>
    <xdr:to>
      <xdr:col>13</xdr:col>
      <xdr:colOff>704849</xdr:colOff>
      <xdr:row>36</xdr:row>
      <xdr:rowOff>161925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676274</xdr:colOff>
      <xdr:row>38</xdr:row>
      <xdr:rowOff>9524</xdr:rowOff>
    </xdr:from>
    <xdr:to>
      <xdr:col>13</xdr:col>
      <xdr:colOff>714375</xdr:colOff>
      <xdr:row>53</xdr:row>
      <xdr:rowOff>142875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</xdr:row>
      <xdr:rowOff>114300</xdr:rowOff>
    </xdr:from>
    <xdr:to>
      <xdr:col>27</xdr:col>
      <xdr:colOff>0</xdr:colOff>
      <xdr:row>17</xdr:row>
      <xdr:rowOff>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18</xdr:row>
      <xdr:rowOff>85725</xdr:rowOff>
    </xdr:from>
    <xdr:to>
      <xdr:col>27</xdr:col>
      <xdr:colOff>0</xdr:colOff>
      <xdr:row>32</xdr:row>
      <xdr:rowOff>161925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752475</xdr:colOff>
      <xdr:row>34</xdr:row>
      <xdr:rowOff>76200</xdr:rowOff>
    </xdr:from>
    <xdr:to>
      <xdr:col>26</xdr:col>
      <xdr:colOff>752475</xdr:colOff>
      <xdr:row>48</xdr:row>
      <xdr:rowOff>152400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85725</xdr:colOff>
      <xdr:row>21</xdr:row>
      <xdr:rowOff>9524</xdr:rowOff>
    </xdr:from>
    <xdr:to>
      <xdr:col>23</xdr:col>
      <xdr:colOff>295275</xdr:colOff>
      <xdr:row>36</xdr:row>
      <xdr:rowOff>114299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66675</xdr:colOff>
      <xdr:row>37</xdr:row>
      <xdr:rowOff>180974</xdr:rowOff>
    </xdr:from>
    <xdr:to>
      <xdr:col>23</xdr:col>
      <xdr:colOff>400050</xdr:colOff>
      <xdr:row>53</xdr:row>
      <xdr:rowOff>133349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104775</xdr:colOff>
      <xdr:row>54</xdr:row>
      <xdr:rowOff>85725</xdr:rowOff>
    </xdr:from>
    <xdr:to>
      <xdr:col>23</xdr:col>
      <xdr:colOff>466725</xdr:colOff>
      <xdr:row>69</xdr:row>
      <xdr:rowOff>47625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0.31872</cdr:x>
      <cdr:y>0.00965</cdr:y>
    </cdr:from>
    <cdr:to>
      <cdr:x>0.56773</cdr:x>
      <cdr:y>0.1254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523999" y="28576"/>
          <a:ext cx="119062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2000" b="1"/>
            <a:t>dp/dt</a:t>
          </a:r>
          <a:endParaRPr lang="fr-FR" sz="11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0.33204</cdr:x>
      <cdr:y>0.02222</cdr:y>
    </cdr:from>
    <cdr:to>
      <cdr:x>0.55728</cdr:x>
      <cdr:y>0.13333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628775" y="66676"/>
          <a:ext cx="11049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2000" b="1"/>
            <a:t>dv/dt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19049</xdr:rowOff>
    </xdr:from>
    <xdr:to>
      <xdr:col>13</xdr:col>
      <xdr:colOff>714376</xdr:colOff>
      <xdr:row>16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18</xdr:row>
      <xdr:rowOff>9525</xdr:rowOff>
    </xdr:from>
    <xdr:to>
      <xdr:col>13</xdr:col>
      <xdr:colOff>676276</xdr:colOff>
      <xdr:row>33</xdr:row>
      <xdr:rowOff>180975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85724</xdr:colOff>
      <xdr:row>34</xdr:row>
      <xdr:rowOff>104775</xdr:rowOff>
    </xdr:from>
    <xdr:to>
      <xdr:col>13</xdr:col>
      <xdr:colOff>685800</xdr:colOff>
      <xdr:row>49</xdr:row>
      <xdr:rowOff>76199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114300</xdr:colOff>
      <xdr:row>2</xdr:row>
      <xdr:rowOff>28575</xdr:rowOff>
    </xdr:from>
    <xdr:to>
      <xdr:col>29</xdr:col>
      <xdr:colOff>114300</xdr:colOff>
      <xdr:row>18</xdr:row>
      <xdr:rowOff>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123825</xdr:colOff>
      <xdr:row>19</xdr:row>
      <xdr:rowOff>28575</xdr:rowOff>
    </xdr:from>
    <xdr:to>
      <xdr:col>29</xdr:col>
      <xdr:colOff>123825</xdr:colOff>
      <xdr:row>35</xdr:row>
      <xdr:rowOff>1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85725</xdr:colOff>
      <xdr:row>36</xdr:row>
      <xdr:rowOff>19049</xdr:rowOff>
    </xdr:from>
    <xdr:to>
      <xdr:col>29</xdr:col>
      <xdr:colOff>114300</xdr:colOff>
      <xdr:row>53</xdr:row>
      <xdr:rowOff>28574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76199</xdr:colOff>
      <xdr:row>18</xdr:row>
      <xdr:rowOff>38099</xdr:rowOff>
    </xdr:from>
    <xdr:to>
      <xdr:col>23</xdr:col>
      <xdr:colOff>733424</xdr:colOff>
      <xdr:row>33</xdr:row>
      <xdr:rowOff>180974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28574</xdr:colOff>
      <xdr:row>35</xdr:row>
      <xdr:rowOff>142874</xdr:rowOff>
    </xdr:from>
    <xdr:to>
      <xdr:col>23</xdr:col>
      <xdr:colOff>685799</xdr:colOff>
      <xdr:row>52</xdr:row>
      <xdr:rowOff>114299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38100</xdr:colOff>
      <xdr:row>52</xdr:row>
      <xdr:rowOff>190499</xdr:rowOff>
    </xdr:from>
    <xdr:to>
      <xdr:col>23</xdr:col>
      <xdr:colOff>647700</xdr:colOff>
      <xdr:row>68</xdr:row>
      <xdr:rowOff>66674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0.24675</cdr:x>
      <cdr:y>0.03846</cdr:y>
    </cdr:from>
    <cdr:to>
      <cdr:x>0.81262</cdr:x>
      <cdr:y>0.15089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266824" y="123824"/>
          <a:ext cx="2905125" cy="3619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2000" b="1"/>
            <a:t>Accélération fction temps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0.32787</cdr:x>
      <cdr:y>0.00952</cdr:y>
    </cdr:from>
    <cdr:to>
      <cdr:x>0.59199</cdr:x>
      <cdr:y>0.13016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714500" y="28576"/>
          <a:ext cx="13811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2000" b="1"/>
            <a:t>dp/dt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3"/>
  <sheetViews>
    <sheetView topLeftCell="A170" zoomScaleNormal="100" workbookViewId="0">
      <selection activeCell="M212" sqref="M212"/>
    </sheetView>
  </sheetViews>
  <sheetFormatPr baseColWidth="10" defaultColWidth="9.140625" defaultRowHeight="15" x14ac:dyDescent="0.25"/>
  <cols>
    <col min="8" max="8" width="9.85546875" bestFit="1" customWidth="1"/>
  </cols>
  <sheetData>
    <row r="2" spans="1:19" x14ac:dyDescent="0.25">
      <c r="A2" t="s">
        <v>4</v>
      </c>
      <c r="C2" t="s">
        <v>0</v>
      </c>
      <c r="E2" t="s">
        <v>1</v>
      </c>
      <c r="F2" t="s">
        <v>2</v>
      </c>
      <c r="G2" t="s">
        <v>3</v>
      </c>
      <c r="H2" s="38" t="s">
        <v>9</v>
      </c>
      <c r="Q2" s="38" t="s">
        <v>17</v>
      </c>
      <c r="R2" s="38" t="s">
        <v>18</v>
      </c>
      <c r="S2" s="38" t="s">
        <v>21</v>
      </c>
    </row>
    <row r="3" spans="1:19" x14ac:dyDescent="0.25">
      <c r="A3">
        <v>448</v>
      </c>
      <c r="B3">
        <f>A3-$A$3</f>
        <v>0</v>
      </c>
      <c r="C3">
        <v>516.1</v>
      </c>
      <c r="D3">
        <f t="shared" ref="D3:D25" si="0">C3-$C$3</f>
        <v>0</v>
      </c>
      <c r="E3">
        <v>87402</v>
      </c>
      <c r="F3">
        <v>1</v>
      </c>
      <c r="G3">
        <v>-8</v>
      </c>
      <c r="H3" s="38" t="s">
        <v>8</v>
      </c>
      <c r="Q3" s="38"/>
      <c r="R3" s="38"/>
      <c r="S3" s="38"/>
    </row>
    <row r="4" spans="1:19" x14ac:dyDescent="0.25">
      <c r="A4">
        <v>1130</v>
      </c>
      <c r="B4" s="7">
        <f t="shared" ref="B4:B25" si="1">A4-$A$3</f>
        <v>682</v>
      </c>
      <c r="C4">
        <v>528.1</v>
      </c>
      <c r="D4" s="7">
        <f t="shared" si="0"/>
        <v>12</v>
      </c>
      <c r="E4">
        <v>87402</v>
      </c>
      <c r="F4">
        <v>0</v>
      </c>
      <c r="G4">
        <v>-30</v>
      </c>
      <c r="H4" s="38"/>
      <c r="Q4" s="38">
        <f>(E5-E3)/(D5-D3)</f>
        <v>0</v>
      </c>
      <c r="R4" s="38">
        <f>((E5)-(2*E4)+(E3))/POWER((D4-D3),2)</f>
        <v>0</v>
      </c>
      <c r="S4" s="38">
        <f>(Q5-Q3)/(D5-D3)</f>
        <v>-0.56944444444444442</v>
      </c>
    </row>
    <row r="5" spans="1:19" x14ac:dyDescent="0.25">
      <c r="A5">
        <v>1745</v>
      </c>
      <c r="B5" s="7">
        <f t="shared" si="1"/>
        <v>1297</v>
      </c>
      <c r="C5">
        <v>534.1</v>
      </c>
      <c r="D5" s="7">
        <f t="shared" si="0"/>
        <v>18</v>
      </c>
      <c r="E5">
        <v>87402</v>
      </c>
      <c r="F5">
        <v>0</v>
      </c>
      <c r="G5">
        <v>0</v>
      </c>
      <c r="H5" s="38"/>
      <c r="Q5" s="38">
        <f t="shared" ref="Q5:Q24" si="2">(E6-E4)/(D6-D4)</f>
        <v>-10.25</v>
      </c>
      <c r="R5" s="38">
        <f t="shared" ref="R5:R24" si="3">((E6)-(2*E5)+(E4))/POWER((D5-D4),2)</f>
        <v>-3.4166666666666665</v>
      </c>
      <c r="S5" s="38">
        <f t="shared" ref="S5:S24" si="4">(Q6-Q4)/(D6-D4)</f>
        <v>-17.194444444444446</v>
      </c>
    </row>
    <row r="6" spans="1:19" x14ac:dyDescent="0.25">
      <c r="A6">
        <v>1135</v>
      </c>
      <c r="B6" s="7">
        <f t="shared" si="1"/>
        <v>687</v>
      </c>
      <c r="C6">
        <v>540.1</v>
      </c>
      <c r="D6" s="7">
        <f t="shared" si="0"/>
        <v>24</v>
      </c>
      <c r="E6">
        <v>87279</v>
      </c>
      <c r="F6">
        <v>-37</v>
      </c>
      <c r="G6">
        <v>-502</v>
      </c>
      <c r="H6" s="38"/>
      <c r="Q6" s="38">
        <f t="shared" si="2"/>
        <v>-206.33333333333334</v>
      </c>
      <c r="R6" s="38">
        <f t="shared" si="3"/>
        <v>-130.72222222222223</v>
      </c>
      <c r="S6" s="38">
        <f t="shared" si="4"/>
        <v>-13.321180555555555</v>
      </c>
    </row>
    <row r="7" spans="1:19" x14ac:dyDescent="0.25">
      <c r="A7">
        <v>547</v>
      </c>
      <c r="B7" s="7">
        <f t="shared" si="1"/>
        <v>99</v>
      </c>
      <c r="C7">
        <v>558.1</v>
      </c>
      <c r="D7" s="7">
        <f t="shared" si="0"/>
        <v>42</v>
      </c>
      <c r="E7">
        <v>82450</v>
      </c>
      <c r="F7">
        <v>-431</v>
      </c>
      <c r="G7">
        <v>-364</v>
      </c>
      <c r="H7" s="38"/>
      <c r="Q7" s="38">
        <f t="shared" si="2"/>
        <v>-329.95833333333331</v>
      </c>
      <c r="R7" s="38">
        <f t="shared" si="3"/>
        <v>5.367283950617284</v>
      </c>
      <c r="S7" s="38">
        <f t="shared" si="4"/>
        <v>-14.277777777777777</v>
      </c>
    </row>
    <row r="8" spans="1:19" x14ac:dyDescent="0.25">
      <c r="A8">
        <v>489</v>
      </c>
      <c r="B8" s="7">
        <f t="shared" si="1"/>
        <v>41</v>
      </c>
      <c r="C8">
        <v>564.1</v>
      </c>
      <c r="D8" s="7">
        <f t="shared" si="0"/>
        <v>48</v>
      </c>
      <c r="E8">
        <v>79360</v>
      </c>
      <c r="F8">
        <v>-529</v>
      </c>
      <c r="G8">
        <v>-291</v>
      </c>
      <c r="H8" s="38"/>
      <c r="Q8" s="38">
        <f t="shared" si="2"/>
        <v>-549</v>
      </c>
      <c r="R8" s="38">
        <f t="shared" si="3"/>
        <v>-11.333333333333334</v>
      </c>
      <c r="S8" s="38">
        <f t="shared" si="4"/>
        <v>-25.114583333333339</v>
      </c>
    </row>
    <row r="9" spans="1:19" x14ac:dyDescent="0.25">
      <c r="A9">
        <v>459</v>
      </c>
      <c r="B9" s="7">
        <f t="shared" si="1"/>
        <v>11</v>
      </c>
      <c r="C9">
        <v>570.1</v>
      </c>
      <c r="D9" s="7">
        <f t="shared" si="0"/>
        <v>54</v>
      </c>
      <c r="E9">
        <v>75862</v>
      </c>
      <c r="F9">
        <v>-595</v>
      </c>
      <c r="G9">
        <v>-364</v>
      </c>
      <c r="H9" s="38"/>
      <c r="Q9" s="38">
        <f t="shared" si="2"/>
        <v>-631.33333333333337</v>
      </c>
      <c r="R9" s="38">
        <f t="shared" si="3"/>
        <v>-16.111111111111111</v>
      </c>
      <c r="S9" s="38">
        <f t="shared" si="4"/>
        <v>-18.212962962962962</v>
      </c>
    </row>
    <row r="10" spans="1:19" x14ac:dyDescent="0.25">
      <c r="A10">
        <v>454</v>
      </c>
      <c r="B10" s="7">
        <f t="shared" si="1"/>
        <v>6</v>
      </c>
      <c r="C10">
        <v>576.1</v>
      </c>
      <c r="D10" s="7">
        <f t="shared" si="0"/>
        <v>60</v>
      </c>
      <c r="E10">
        <v>71784</v>
      </c>
      <c r="F10">
        <v>-703</v>
      </c>
      <c r="G10">
        <v>-320</v>
      </c>
      <c r="H10" s="38"/>
      <c r="Q10" s="38">
        <f t="shared" si="2"/>
        <v>-767.55555555555554</v>
      </c>
      <c r="R10" s="38">
        <f t="shared" si="3"/>
        <v>-157.22222222222223</v>
      </c>
      <c r="S10" s="38">
        <f t="shared" si="4"/>
        <v>-12.030864197530864</v>
      </c>
    </row>
    <row r="11" spans="1:19" x14ac:dyDescent="0.25">
      <c r="A11">
        <v>439</v>
      </c>
      <c r="B11" s="7">
        <f t="shared" si="1"/>
        <v>-9</v>
      </c>
      <c r="C11">
        <v>588.1</v>
      </c>
      <c r="D11" s="7">
        <f t="shared" si="0"/>
        <v>72</v>
      </c>
      <c r="E11">
        <v>62046</v>
      </c>
      <c r="F11">
        <v>-887</v>
      </c>
      <c r="G11">
        <v>-306</v>
      </c>
      <c r="H11" s="38"/>
      <c r="Q11" s="38">
        <f t="shared" si="2"/>
        <v>-847.88888888888891</v>
      </c>
      <c r="R11" s="38">
        <f t="shared" si="3"/>
        <v>29.263888888888889</v>
      </c>
      <c r="S11" s="38">
        <f t="shared" si="4"/>
        <v>-11.538580246913581</v>
      </c>
    </row>
    <row r="12" spans="1:19" x14ac:dyDescent="0.25">
      <c r="A12">
        <v>438</v>
      </c>
      <c r="B12" s="7">
        <f t="shared" si="1"/>
        <v>-10</v>
      </c>
      <c r="C12">
        <v>594.1</v>
      </c>
      <c r="D12" s="7">
        <f t="shared" si="0"/>
        <v>78</v>
      </c>
      <c r="E12">
        <v>56522</v>
      </c>
      <c r="F12">
        <v>-929</v>
      </c>
      <c r="G12">
        <v>-320</v>
      </c>
      <c r="H12" s="38"/>
      <c r="Q12" s="38">
        <f t="shared" si="2"/>
        <v>-975.25</v>
      </c>
      <c r="R12" s="38">
        <f t="shared" si="3"/>
        <v>-18.194444444444443</v>
      </c>
      <c r="S12" s="38">
        <f t="shared" si="4"/>
        <v>-25.545370370370375</v>
      </c>
    </row>
    <row r="13" spans="1:19" x14ac:dyDescent="0.25">
      <c r="A13">
        <v>442</v>
      </c>
      <c r="B13" s="7">
        <f t="shared" si="1"/>
        <v>-6</v>
      </c>
      <c r="C13">
        <v>600.1</v>
      </c>
      <c r="D13" s="7">
        <f t="shared" si="0"/>
        <v>84</v>
      </c>
      <c r="E13">
        <v>50343</v>
      </c>
      <c r="F13">
        <v>-1045</v>
      </c>
      <c r="G13">
        <v>-350</v>
      </c>
      <c r="H13" s="38"/>
      <c r="Q13" s="38">
        <f t="shared" si="2"/>
        <v>-1154.4333333333334</v>
      </c>
      <c r="R13" s="38">
        <f t="shared" si="3"/>
        <v>-618.75</v>
      </c>
      <c r="S13" s="38">
        <f t="shared" si="4"/>
        <v>-9.5416666666666661</v>
      </c>
    </row>
    <row r="14" spans="1:19" x14ac:dyDescent="0.25">
      <c r="A14">
        <v>432</v>
      </c>
      <c r="B14" s="7">
        <f t="shared" si="1"/>
        <v>-16</v>
      </c>
      <c r="C14">
        <v>624.1</v>
      </c>
      <c r="D14" s="7">
        <f t="shared" si="0"/>
        <v>108</v>
      </c>
      <c r="E14">
        <v>21889</v>
      </c>
      <c r="F14">
        <v>-1335</v>
      </c>
      <c r="G14">
        <v>-262</v>
      </c>
      <c r="H14" s="38"/>
      <c r="Q14" s="38">
        <f t="shared" si="2"/>
        <v>-1261.5</v>
      </c>
      <c r="R14" s="38">
        <f t="shared" si="3"/>
        <v>33.095486111111114</v>
      </c>
      <c r="S14" s="38">
        <f t="shared" si="4"/>
        <v>-11.517037037037031</v>
      </c>
    </row>
    <row r="15" spans="1:19" x14ac:dyDescent="0.25">
      <c r="A15">
        <v>436</v>
      </c>
      <c r="B15" s="7">
        <f t="shared" si="1"/>
        <v>-12</v>
      </c>
      <c r="C15">
        <v>630.1</v>
      </c>
      <c r="D15" s="7">
        <f t="shared" si="0"/>
        <v>114</v>
      </c>
      <c r="E15">
        <v>12498</v>
      </c>
      <c r="F15">
        <v>-1426</v>
      </c>
      <c r="G15">
        <v>-393</v>
      </c>
      <c r="H15" s="38"/>
      <c r="Q15" s="38">
        <f t="shared" si="2"/>
        <v>-1499.9444444444443</v>
      </c>
      <c r="R15" s="38">
        <f t="shared" si="3"/>
        <v>-228.25</v>
      </c>
      <c r="S15" s="38">
        <f t="shared" si="4"/>
        <v>5.9969135802469076</v>
      </c>
    </row>
    <row r="16" spans="1:19" x14ac:dyDescent="0.25">
      <c r="A16">
        <v>442</v>
      </c>
      <c r="B16" s="7">
        <f t="shared" si="1"/>
        <v>-6</v>
      </c>
      <c r="C16">
        <v>642.1</v>
      </c>
      <c r="D16" s="7">
        <f t="shared" si="0"/>
        <v>126</v>
      </c>
      <c r="E16">
        <v>-5110</v>
      </c>
      <c r="F16">
        <v>-1321</v>
      </c>
      <c r="G16">
        <v>-342</v>
      </c>
      <c r="H16" s="38"/>
      <c r="Q16" s="38">
        <f t="shared" si="2"/>
        <v>-1153.5555555555557</v>
      </c>
      <c r="R16" s="38">
        <f t="shared" si="3"/>
        <v>100.36111111111111</v>
      </c>
      <c r="S16" s="38">
        <f t="shared" si="4"/>
        <v>94.666666666666671</v>
      </c>
    </row>
    <row r="17" spans="1:19" x14ac:dyDescent="0.25">
      <c r="A17">
        <v>430</v>
      </c>
      <c r="B17" s="7">
        <f t="shared" si="1"/>
        <v>-18</v>
      </c>
      <c r="C17">
        <v>648.1</v>
      </c>
      <c r="D17" s="7">
        <f t="shared" si="0"/>
        <v>132</v>
      </c>
      <c r="E17">
        <v>-8266</v>
      </c>
      <c r="F17">
        <v>-211</v>
      </c>
      <c r="G17">
        <v>-15</v>
      </c>
      <c r="H17" s="38"/>
      <c r="Q17" s="38">
        <f t="shared" si="2"/>
        <v>204.05555555555554</v>
      </c>
      <c r="R17" s="38">
        <f t="shared" si="3"/>
        <v>277.36111111111109</v>
      </c>
      <c r="S17" s="38">
        <f t="shared" si="4"/>
        <v>98.834104938271622</v>
      </c>
    </row>
    <row r="18" spans="1:19" x14ac:dyDescent="0.25">
      <c r="A18">
        <v>437</v>
      </c>
      <c r="B18" s="7">
        <f t="shared" si="1"/>
        <v>-11</v>
      </c>
      <c r="C18">
        <v>660.1</v>
      </c>
      <c r="D18" s="7">
        <f t="shared" si="0"/>
        <v>144</v>
      </c>
      <c r="E18">
        <v>-1437</v>
      </c>
      <c r="F18">
        <v>662</v>
      </c>
      <c r="G18">
        <v>-44</v>
      </c>
      <c r="H18" s="38"/>
      <c r="Q18" s="38">
        <f t="shared" si="2"/>
        <v>625.45833333333337</v>
      </c>
      <c r="R18" s="38">
        <f t="shared" si="3"/>
        <v>9.3958333333333339</v>
      </c>
      <c r="S18" s="38">
        <f t="shared" si="4"/>
        <v>21.603454415954417</v>
      </c>
    </row>
    <row r="19" spans="1:19" x14ac:dyDescent="0.25">
      <c r="A19">
        <v>435</v>
      </c>
      <c r="B19" s="7">
        <f t="shared" si="1"/>
        <v>-13</v>
      </c>
      <c r="C19">
        <v>672.1</v>
      </c>
      <c r="D19" s="7">
        <f t="shared" si="0"/>
        <v>156</v>
      </c>
      <c r="E19">
        <v>6745</v>
      </c>
      <c r="F19">
        <v>736</v>
      </c>
      <c r="G19">
        <v>21</v>
      </c>
      <c r="H19" s="38"/>
      <c r="Q19" s="38">
        <f t="shared" si="2"/>
        <v>722.53846153846155</v>
      </c>
      <c r="R19" s="38">
        <f t="shared" si="3"/>
        <v>16.819444444444443</v>
      </c>
      <c r="S19" s="38">
        <f t="shared" si="4"/>
        <v>6.1233974358974326</v>
      </c>
    </row>
    <row r="20" spans="1:19" x14ac:dyDescent="0.25">
      <c r="A20">
        <v>431</v>
      </c>
      <c r="B20" s="7">
        <f t="shared" si="1"/>
        <v>-17</v>
      </c>
      <c r="C20">
        <v>686.1</v>
      </c>
      <c r="D20" s="7">
        <f t="shared" si="0"/>
        <v>170</v>
      </c>
      <c r="E20">
        <v>17349</v>
      </c>
      <c r="F20">
        <v>806</v>
      </c>
      <c r="G20">
        <v>-8</v>
      </c>
      <c r="H20" s="38"/>
      <c r="Q20" s="38">
        <f t="shared" si="2"/>
        <v>784.66666666666663</v>
      </c>
      <c r="R20" s="38">
        <f t="shared" si="3"/>
        <v>-36.142857142857146</v>
      </c>
      <c r="S20" s="38">
        <f t="shared" si="4"/>
        <v>7.8936965811965809</v>
      </c>
    </row>
    <row r="21" spans="1:19" x14ac:dyDescent="0.25">
      <c r="A21">
        <v>436</v>
      </c>
      <c r="B21" s="7">
        <f t="shared" si="1"/>
        <v>-12</v>
      </c>
      <c r="C21">
        <v>690.1</v>
      </c>
      <c r="D21" s="7">
        <f t="shared" si="0"/>
        <v>174</v>
      </c>
      <c r="E21">
        <v>20869</v>
      </c>
      <c r="F21">
        <v>810</v>
      </c>
      <c r="G21">
        <v>-15</v>
      </c>
      <c r="H21" s="38"/>
      <c r="Q21" s="38">
        <f t="shared" si="2"/>
        <v>864.625</v>
      </c>
      <c r="R21" s="38">
        <f t="shared" si="3"/>
        <v>424.625</v>
      </c>
      <c r="S21" s="38">
        <f t="shared" si="4"/>
        <v>6.7604166666666714</v>
      </c>
    </row>
    <row r="22" spans="1:19" x14ac:dyDescent="0.25">
      <c r="A22">
        <v>437</v>
      </c>
      <c r="B22" s="7">
        <f t="shared" si="1"/>
        <v>-11</v>
      </c>
      <c r="C22">
        <v>702.1</v>
      </c>
      <c r="D22" s="7">
        <f t="shared" si="0"/>
        <v>186</v>
      </c>
      <c r="E22">
        <v>31183</v>
      </c>
      <c r="F22">
        <v>882</v>
      </c>
      <c r="G22">
        <v>14</v>
      </c>
      <c r="H22" s="38"/>
      <c r="Q22" s="38">
        <f t="shared" si="2"/>
        <v>892.83333333333337</v>
      </c>
      <c r="R22" s="38">
        <f t="shared" si="3"/>
        <v>5.5555555555555554</v>
      </c>
      <c r="S22" s="38">
        <f t="shared" si="4"/>
        <v>3.8556787634408587</v>
      </c>
    </row>
    <row r="23" spans="1:19" x14ac:dyDescent="0.25">
      <c r="A23">
        <v>442</v>
      </c>
      <c r="B23" s="7">
        <f t="shared" si="1"/>
        <v>-6</v>
      </c>
      <c r="C23">
        <v>714.1</v>
      </c>
      <c r="D23" s="7">
        <f t="shared" si="0"/>
        <v>198</v>
      </c>
      <c r="E23">
        <v>42297</v>
      </c>
      <c r="F23">
        <v>945</v>
      </c>
      <c r="G23">
        <v>-15</v>
      </c>
      <c r="Q23" s="38">
        <f t="shared" si="2"/>
        <v>957.16129032258061</v>
      </c>
      <c r="R23" s="38">
        <f t="shared" si="3"/>
        <v>51.694444444444443</v>
      </c>
      <c r="S23" s="38">
        <f t="shared" si="4"/>
        <v>4.1276881720430083</v>
      </c>
    </row>
    <row r="24" spans="1:19" x14ac:dyDescent="0.25">
      <c r="A24">
        <v>442</v>
      </c>
      <c r="B24" s="7">
        <f t="shared" si="1"/>
        <v>-6</v>
      </c>
      <c r="C24">
        <v>733.1</v>
      </c>
      <c r="D24" s="7">
        <f t="shared" si="0"/>
        <v>217</v>
      </c>
      <c r="E24">
        <v>60855</v>
      </c>
      <c r="F24">
        <v>1029</v>
      </c>
      <c r="G24">
        <v>36</v>
      </c>
      <c r="Q24" s="38">
        <f t="shared" si="2"/>
        <v>1020.7916666666666</v>
      </c>
      <c r="R24" s="38">
        <f t="shared" si="3"/>
        <v>-34.950138504155127</v>
      </c>
      <c r="S24" s="38">
        <f t="shared" si="4"/>
        <v>-39.881720430107528</v>
      </c>
    </row>
    <row r="25" spans="1:19" x14ac:dyDescent="0.25">
      <c r="A25">
        <v>437</v>
      </c>
      <c r="B25" s="7">
        <f t="shared" si="1"/>
        <v>-11</v>
      </c>
      <c r="C25">
        <v>738.1</v>
      </c>
      <c r="D25" s="7">
        <f t="shared" si="0"/>
        <v>222</v>
      </c>
      <c r="E25">
        <v>66796</v>
      </c>
      <c r="F25">
        <v>1084</v>
      </c>
      <c r="G25">
        <v>0</v>
      </c>
      <c r="H25" s="38"/>
    </row>
    <row r="26" spans="1:19" x14ac:dyDescent="0.25">
      <c r="H26" s="38"/>
    </row>
    <row r="27" spans="1:19" x14ac:dyDescent="0.25">
      <c r="A27" s="7" t="s">
        <v>4</v>
      </c>
      <c r="C27" s="7" t="s">
        <v>0</v>
      </c>
      <c r="E27" s="7" t="s">
        <v>1</v>
      </c>
      <c r="F27" s="7" t="s">
        <v>2</v>
      </c>
      <c r="G27" s="7" t="s">
        <v>3</v>
      </c>
      <c r="H27" s="38" t="s">
        <v>9</v>
      </c>
      <c r="Q27" s="38" t="s">
        <v>17</v>
      </c>
      <c r="R27" s="38" t="s">
        <v>18</v>
      </c>
      <c r="S27" s="38" t="s">
        <v>21</v>
      </c>
    </row>
    <row r="28" spans="1:19" x14ac:dyDescent="0.25">
      <c r="A28" s="1">
        <v>444</v>
      </c>
      <c r="B28">
        <f>A28-$A$28</f>
        <v>0</v>
      </c>
      <c r="C28" s="1">
        <v>951.1</v>
      </c>
      <c r="D28">
        <f t="shared" ref="D28:D52" si="5">C28-$C$28</f>
        <v>0</v>
      </c>
      <c r="E28" s="1">
        <v>87407</v>
      </c>
      <c r="F28" s="1">
        <v>0</v>
      </c>
      <c r="G28" s="1">
        <v>-15</v>
      </c>
      <c r="H28" s="38" t="s">
        <v>10</v>
      </c>
      <c r="Q28" s="38"/>
      <c r="R28" s="38"/>
      <c r="S28" s="38"/>
    </row>
    <row r="29" spans="1:19" x14ac:dyDescent="0.25">
      <c r="A29" s="1">
        <v>973</v>
      </c>
      <c r="B29" s="7">
        <f t="shared" ref="B29:B52" si="6">A29-$A$28</f>
        <v>529</v>
      </c>
      <c r="C29" s="1">
        <v>963.1</v>
      </c>
      <c r="D29" s="7">
        <f t="shared" si="5"/>
        <v>12</v>
      </c>
      <c r="E29" s="1">
        <v>87402</v>
      </c>
      <c r="F29" s="1">
        <v>0</v>
      </c>
      <c r="G29" s="1">
        <v>7</v>
      </c>
      <c r="H29" s="38"/>
      <c r="Q29" s="38">
        <f>(E30-E28)/(D30-D28)</f>
        <v>0</v>
      </c>
      <c r="R29" s="38">
        <f>((E30)-(2*E29)+(E28))/POWER((D29-D28),2)</f>
        <v>6.9444444444444448E-2</v>
      </c>
      <c r="S29" s="38">
        <f>(Q30-Q28)/(D30-D28)</f>
        <v>-0.44444444444444442</v>
      </c>
    </row>
    <row r="30" spans="1:19" x14ac:dyDescent="0.25">
      <c r="A30" s="1">
        <v>1662</v>
      </c>
      <c r="B30" s="7">
        <f t="shared" si="6"/>
        <v>1218</v>
      </c>
      <c r="C30" s="1">
        <v>969.1</v>
      </c>
      <c r="D30" s="7">
        <f t="shared" si="5"/>
        <v>18</v>
      </c>
      <c r="E30" s="1">
        <v>87407</v>
      </c>
      <c r="F30" s="1">
        <v>-1</v>
      </c>
      <c r="G30" s="1">
        <v>0</v>
      </c>
      <c r="H30" s="38"/>
      <c r="Q30" s="38">
        <f t="shared" ref="Q30:Q51" si="7">(E31-E29)/(D31-D29)</f>
        <v>-8</v>
      </c>
      <c r="R30" s="38">
        <f t="shared" ref="R30:R51" si="8">((E31)-(2*E30)+(E29))/POWER((D30-D29),2)</f>
        <v>-2.9444444444444446</v>
      </c>
      <c r="S30" s="38">
        <f t="shared" ref="S30:S51" si="9">(Q31-Q29)/(D31-D29)</f>
        <v>-45.727777777777781</v>
      </c>
    </row>
    <row r="31" spans="1:19" x14ac:dyDescent="0.25">
      <c r="A31" s="1">
        <v>2025</v>
      </c>
      <c r="B31" s="7">
        <f t="shared" si="6"/>
        <v>1581</v>
      </c>
      <c r="C31" s="1">
        <v>975.1</v>
      </c>
      <c r="D31" s="7">
        <f t="shared" si="5"/>
        <v>24</v>
      </c>
      <c r="E31" s="1">
        <v>87306</v>
      </c>
      <c r="F31" s="1">
        <v>-39</v>
      </c>
      <c r="G31" s="1">
        <v>-670</v>
      </c>
      <c r="H31" s="38"/>
      <c r="Q31" s="38">
        <f t="shared" si="7"/>
        <v>-548.73333333333335</v>
      </c>
      <c r="R31" s="38">
        <f t="shared" si="8"/>
        <v>-680.30555555555554</v>
      </c>
      <c r="S31" s="38">
        <f t="shared" si="9"/>
        <v>-14.457142857142857</v>
      </c>
    </row>
    <row r="32" spans="1:19" x14ac:dyDescent="0.25">
      <c r="A32" s="1">
        <v>484</v>
      </c>
      <c r="B32" s="7">
        <f t="shared" si="6"/>
        <v>40</v>
      </c>
      <c r="C32" s="1">
        <v>1014.1</v>
      </c>
      <c r="D32" s="7">
        <f t="shared" si="5"/>
        <v>63</v>
      </c>
      <c r="E32" s="1">
        <v>62714</v>
      </c>
      <c r="F32" s="1">
        <v>-993</v>
      </c>
      <c r="G32" s="1">
        <v>-299</v>
      </c>
      <c r="H32" s="38"/>
      <c r="Q32" s="38">
        <f t="shared" si="7"/>
        <v>-658.57142857142856</v>
      </c>
      <c r="R32" s="38">
        <f t="shared" si="8"/>
        <v>14.151216305062459</v>
      </c>
      <c r="S32" s="38">
        <f t="shared" si="9"/>
        <v>-11.953439153439154</v>
      </c>
    </row>
    <row r="33" spans="1:19" x14ac:dyDescent="0.25">
      <c r="A33" s="1">
        <v>469</v>
      </c>
      <c r="B33" s="7">
        <f t="shared" si="6"/>
        <v>25</v>
      </c>
      <c r="C33" s="1">
        <v>1017.1</v>
      </c>
      <c r="D33" s="7">
        <f t="shared" si="5"/>
        <v>66</v>
      </c>
      <c r="E33" s="1">
        <v>59646</v>
      </c>
      <c r="F33" s="1">
        <v>-1019</v>
      </c>
      <c r="G33" s="1">
        <v>-422</v>
      </c>
      <c r="H33" s="38"/>
      <c r="Q33" s="38">
        <f t="shared" si="7"/>
        <v>-1050.7777777777778</v>
      </c>
      <c r="R33" s="38">
        <f t="shared" si="8"/>
        <v>-369</v>
      </c>
      <c r="S33" s="38">
        <f t="shared" si="9"/>
        <v>-48.936507936509102</v>
      </c>
    </row>
    <row r="34" spans="1:19" x14ac:dyDescent="0.25">
      <c r="A34" s="1">
        <v>457</v>
      </c>
      <c r="B34" s="7">
        <f t="shared" si="6"/>
        <v>13</v>
      </c>
      <c r="C34" s="1">
        <v>1023.1</v>
      </c>
      <c r="D34" s="7">
        <f t="shared" si="5"/>
        <v>72</v>
      </c>
      <c r="E34" s="1">
        <v>53257</v>
      </c>
      <c r="F34" s="1">
        <v>-1100</v>
      </c>
      <c r="G34" s="1">
        <v>-306</v>
      </c>
      <c r="H34" s="38"/>
      <c r="Q34" s="38">
        <f t="shared" si="7"/>
        <v>-1099.0000000000105</v>
      </c>
      <c r="R34" s="38">
        <f t="shared" si="8"/>
        <v>-11.388888888888889</v>
      </c>
      <c r="S34" s="38">
        <f t="shared" si="9"/>
        <v>-11.039351851852881</v>
      </c>
    </row>
    <row r="35" spans="1:19" x14ac:dyDescent="0.25">
      <c r="A35" s="1">
        <v>451</v>
      </c>
      <c r="B35" s="7">
        <f t="shared" si="6"/>
        <v>7</v>
      </c>
      <c r="C35" s="1">
        <v>1029.0999999999999</v>
      </c>
      <c r="D35" s="7">
        <f t="shared" si="5"/>
        <v>77.999999999999886</v>
      </c>
      <c r="E35" s="1">
        <v>46458</v>
      </c>
      <c r="F35" s="1">
        <v>-1164</v>
      </c>
      <c r="G35" s="1">
        <v>-357</v>
      </c>
      <c r="H35" s="38"/>
      <c r="Q35" s="38">
        <f t="shared" si="7"/>
        <v>-1183.2500000000111</v>
      </c>
      <c r="R35" s="38">
        <f t="shared" si="8"/>
        <v>-16.694444444445079</v>
      </c>
      <c r="S35" s="38">
        <f t="shared" si="9"/>
        <v>-14.187499999999263</v>
      </c>
    </row>
    <row r="36" spans="1:19" x14ac:dyDescent="0.25">
      <c r="A36" s="1">
        <v>438</v>
      </c>
      <c r="B36" s="7">
        <f t="shared" si="6"/>
        <v>-6</v>
      </c>
      <c r="C36" s="1">
        <v>1035.0999999999999</v>
      </c>
      <c r="D36" s="7">
        <f t="shared" si="5"/>
        <v>83.999999999999886</v>
      </c>
      <c r="E36" s="1">
        <v>39058</v>
      </c>
      <c r="F36" s="1">
        <v>-1228</v>
      </c>
      <c r="G36" s="1">
        <v>-335</v>
      </c>
      <c r="H36" s="38"/>
      <c r="Q36" s="38">
        <f t="shared" si="7"/>
        <v>-1269.25</v>
      </c>
      <c r="R36" s="38">
        <f t="shared" si="8"/>
        <v>-11.972222222222221</v>
      </c>
      <c r="S36" s="38">
        <f t="shared" si="9"/>
        <v>-16.159722222221301</v>
      </c>
    </row>
    <row r="37" spans="1:19" x14ac:dyDescent="0.25">
      <c r="A37" s="1">
        <v>443</v>
      </c>
      <c r="B37" s="7">
        <f t="shared" si="6"/>
        <v>-1</v>
      </c>
      <c r="C37" s="1">
        <v>1041.0999999999999</v>
      </c>
      <c r="D37" s="7">
        <f t="shared" si="5"/>
        <v>89.999999999999886</v>
      </c>
      <c r="E37" s="1">
        <v>31227</v>
      </c>
      <c r="F37" s="1">
        <v>-1323</v>
      </c>
      <c r="G37" s="1">
        <v>-342</v>
      </c>
      <c r="H37" s="38"/>
      <c r="Q37" s="38">
        <f t="shared" si="7"/>
        <v>-1377.1666666666667</v>
      </c>
      <c r="R37" s="38">
        <f t="shared" si="8"/>
        <v>-253.52777777777777</v>
      </c>
      <c r="S37" s="38">
        <f t="shared" si="9"/>
        <v>-10.337962962962958</v>
      </c>
    </row>
    <row r="38" spans="1:19" x14ac:dyDescent="0.25">
      <c r="A38" s="1">
        <v>436</v>
      </c>
      <c r="B38" s="7">
        <f t="shared" si="6"/>
        <v>-8</v>
      </c>
      <c r="C38" s="1">
        <v>1053.0999999999999</v>
      </c>
      <c r="D38" s="7">
        <f t="shared" si="5"/>
        <v>101.99999999999989</v>
      </c>
      <c r="E38" s="1">
        <v>14269</v>
      </c>
      <c r="F38" s="1">
        <v>-1477</v>
      </c>
      <c r="G38" s="1">
        <v>-248</v>
      </c>
      <c r="H38" s="38"/>
      <c r="Q38" s="38">
        <f t="shared" si="7"/>
        <v>-1455.3333333333333</v>
      </c>
      <c r="R38" s="38">
        <f t="shared" si="8"/>
        <v>53.611111111111114</v>
      </c>
      <c r="S38" s="38">
        <f t="shared" si="9"/>
        <v>-9.7916666666666661</v>
      </c>
    </row>
    <row r="39" spans="1:19" x14ac:dyDescent="0.25">
      <c r="A39" s="1">
        <v>435</v>
      </c>
      <c r="B39" s="7">
        <f t="shared" si="6"/>
        <v>-9</v>
      </c>
      <c r="C39" s="1">
        <v>1059.0999999999999</v>
      </c>
      <c r="D39" s="7">
        <f t="shared" si="5"/>
        <v>107.99999999999989</v>
      </c>
      <c r="E39" s="1">
        <v>5031</v>
      </c>
      <c r="F39" s="1">
        <v>-1588</v>
      </c>
      <c r="G39" s="1">
        <v>-328</v>
      </c>
      <c r="H39" s="38"/>
      <c r="Q39" s="38">
        <f t="shared" si="7"/>
        <v>-1553.4166666666667</v>
      </c>
      <c r="R39" s="38">
        <f t="shared" si="8"/>
        <v>-4.583333333333333</v>
      </c>
      <c r="S39" s="38">
        <f t="shared" si="9"/>
        <v>97.052083333333329</v>
      </c>
    </row>
    <row r="40" spans="1:19" x14ac:dyDescent="0.25">
      <c r="A40" s="1">
        <v>440</v>
      </c>
      <c r="B40" s="7">
        <f t="shared" si="6"/>
        <v>-4</v>
      </c>
      <c r="C40" s="1">
        <v>1065.0999999999999</v>
      </c>
      <c r="D40" s="7">
        <f t="shared" si="5"/>
        <v>113.99999999999989</v>
      </c>
      <c r="E40" s="1">
        <v>-4372</v>
      </c>
      <c r="F40" s="1">
        <v>-1542</v>
      </c>
      <c r="G40" s="1">
        <v>43</v>
      </c>
      <c r="H40" s="38"/>
      <c r="Q40" s="38">
        <f t="shared" si="7"/>
        <v>-290.70833333333331</v>
      </c>
      <c r="R40" s="38">
        <f t="shared" si="8"/>
        <v>328.58333333333331</v>
      </c>
      <c r="S40" s="38">
        <f t="shared" si="9"/>
        <v>83.00960917312662</v>
      </c>
    </row>
    <row r="41" spans="1:19" x14ac:dyDescent="0.25">
      <c r="A41" s="1">
        <v>444</v>
      </c>
      <c r="B41" s="7">
        <f t="shared" si="6"/>
        <v>0</v>
      </c>
      <c r="C41" s="1">
        <v>1083.0999999999999</v>
      </c>
      <c r="D41" s="7">
        <f t="shared" si="5"/>
        <v>131.99999999999989</v>
      </c>
      <c r="E41" s="1">
        <v>-1946</v>
      </c>
      <c r="F41" s="1">
        <v>583</v>
      </c>
      <c r="G41" s="1">
        <v>-15</v>
      </c>
      <c r="H41" s="38"/>
      <c r="Q41" s="38">
        <f t="shared" si="7"/>
        <v>438.81395348837208</v>
      </c>
      <c r="R41" s="38">
        <f t="shared" si="8"/>
        <v>43.262345679012348</v>
      </c>
      <c r="S41" s="38">
        <f t="shared" si="9"/>
        <v>22.84641472868217</v>
      </c>
    </row>
    <row r="42" spans="1:19" x14ac:dyDescent="0.25">
      <c r="A42" s="1">
        <v>437</v>
      </c>
      <c r="B42" s="7">
        <f t="shared" si="6"/>
        <v>-7</v>
      </c>
      <c r="C42" s="1">
        <v>1108.0999999999999</v>
      </c>
      <c r="D42" s="7">
        <f t="shared" si="5"/>
        <v>156.99999999999989</v>
      </c>
      <c r="E42" s="1">
        <v>14497</v>
      </c>
      <c r="F42" s="1">
        <v>733</v>
      </c>
      <c r="G42" s="1">
        <v>-73</v>
      </c>
      <c r="H42" s="38"/>
      <c r="Q42" s="38">
        <f t="shared" si="7"/>
        <v>691.6875</v>
      </c>
      <c r="R42" s="38">
        <f t="shared" si="8"/>
        <v>-17.203199999999999</v>
      </c>
      <c r="S42" s="38">
        <f t="shared" si="9"/>
        <v>12.105078659370724</v>
      </c>
    </row>
    <row r="43" spans="1:19" x14ac:dyDescent="0.25">
      <c r="A43" s="1">
        <v>439</v>
      </c>
      <c r="B43" s="7">
        <f t="shared" si="6"/>
        <v>-5</v>
      </c>
      <c r="C43" s="1">
        <v>1115.0999999999999</v>
      </c>
      <c r="D43" s="7">
        <f t="shared" si="5"/>
        <v>163.99999999999989</v>
      </c>
      <c r="E43" s="1">
        <v>20188</v>
      </c>
      <c r="F43" s="1">
        <v>785</v>
      </c>
      <c r="G43" s="1">
        <v>21</v>
      </c>
      <c r="H43" s="38"/>
      <c r="Q43" s="38">
        <f t="shared" si="7"/>
        <v>826.17647058823525</v>
      </c>
      <c r="R43" s="38">
        <f t="shared" si="8"/>
        <v>54.346938775510203</v>
      </c>
      <c r="S43" s="38">
        <f t="shared" si="9"/>
        <v>9.3492647058823533</v>
      </c>
    </row>
    <row r="44" spans="1:19" x14ac:dyDescent="0.25">
      <c r="A44" s="1">
        <v>437</v>
      </c>
      <c r="B44" s="7">
        <f t="shared" si="6"/>
        <v>-7</v>
      </c>
      <c r="C44" s="1">
        <v>1125.0999999999999</v>
      </c>
      <c r="D44" s="7">
        <f t="shared" si="5"/>
        <v>173.99999999999989</v>
      </c>
      <c r="E44" s="1">
        <v>28542</v>
      </c>
      <c r="F44" s="1">
        <v>860</v>
      </c>
      <c r="G44" s="1">
        <v>-30</v>
      </c>
      <c r="H44" s="38"/>
      <c r="Q44" s="38">
        <f t="shared" si="7"/>
        <v>850.625</v>
      </c>
      <c r="R44" s="38">
        <f t="shared" si="8"/>
        <v>-30.98</v>
      </c>
      <c r="S44" s="38">
        <f t="shared" si="9"/>
        <v>3.8691789215686327</v>
      </c>
    </row>
    <row r="45" spans="1:19" x14ac:dyDescent="0.25">
      <c r="A45" s="1">
        <v>437</v>
      </c>
      <c r="B45" s="7">
        <f t="shared" si="6"/>
        <v>-7</v>
      </c>
      <c r="C45" s="1">
        <v>1131.0999999999999</v>
      </c>
      <c r="D45" s="7">
        <f t="shared" si="5"/>
        <v>179.99999999999989</v>
      </c>
      <c r="E45" s="1">
        <v>33798</v>
      </c>
      <c r="F45" s="1">
        <v>890</v>
      </c>
      <c r="G45" s="1">
        <v>-15</v>
      </c>
      <c r="Q45" s="38">
        <f t="shared" si="7"/>
        <v>888.08333333333337</v>
      </c>
      <c r="R45" s="38">
        <f t="shared" si="8"/>
        <v>4.0277777777777777</v>
      </c>
      <c r="S45" s="38">
        <f t="shared" si="9"/>
        <v>8.4386574074074101</v>
      </c>
    </row>
    <row r="46" spans="1:19" x14ac:dyDescent="0.25">
      <c r="A46" s="1">
        <v>438</v>
      </c>
      <c r="B46" s="7">
        <f t="shared" si="6"/>
        <v>-6</v>
      </c>
      <c r="C46" s="1">
        <v>1137.0999999999999</v>
      </c>
      <c r="D46" s="7">
        <f t="shared" si="5"/>
        <v>185.99999999999989</v>
      </c>
      <c r="E46" s="1">
        <v>39199</v>
      </c>
      <c r="F46" s="1">
        <v>916</v>
      </c>
      <c r="G46" s="1">
        <v>0</v>
      </c>
      <c r="Q46" s="38">
        <f t="shared" si="7"/>
        <v>951.88888888888891</v>
      </c>
      <c r="R46" s="38">
        <f t="shared" si="8"/>
        <v>175.88888888888889</v>
      </c>
      <c r="S46" s="38">
        <f t="shared" si="9"/>
        <v>5.6188271604938222</v>
      </c>
    </row>
    <row r="47" spans="1:19" x14ac:dyDescent="0.25">
      <c r="A47" s="1">
        <v>437</v>
      </c>
      <c r="B47" s="7">
        <f t="shared" si="6"/>
        <v>-7</v>
      </c>
      <c r="C47" s="1">
        <v>1149.0999999999999</v>
      </c>
      <c r="D47" s="7">
        <f t="shared" si="5"/>
        <v>197.99999999999989</v>
      </c>
      <c r="E47" s="1">
        <v>50932</v>
      </c>
      <c r="F47" s="1">
        <v>985</v>
      </c>
      <c r="G47" s="1">
        <v>0</v>
      </c>
      <c r="H47" s="38"/>
      <c r="Q47" s="38">
        <f t="shared" si="7"/>
        <v>989.22222222222217</v>
      </c>
      <c r="R47" s="38">
        <f t="shared" si="8"/>
        <v>-39.305555555555557</v>
      </c>
      <c r="S47" s="38">
        <f t="shared" si="9"/>
        <v>4.7145061728395046</v>
      </c>
    </row>
    <row r="48" spans="1:19" x14ac:dyDescent="0.25">
      <c r="A48" s="1">
        <v>442</v>
      </c>
      <c r="B48" s="7">
        <f t="shared" si="6"/>
        <v>-2</v>
      </c>
      <c r="C48" s="1">
        <v>1155.0999999999999</v>
      </c>
      <c r="D48" s="7">
        <f t="shared" si="5"/>
        <v>203.99999999999989</v>
      </c>
      <c r="E48" s="1">
        <v>57005</v>
      </c>
      <c r="F48" s="1">
        <v>1025</v>
      </c>
      <c r="G48" s="1">
        <v>58</v>
      </c>
      <c r="H48" s="38"/>
      <c r="Q48" s="38">
        <f t="shared" si="7"/>
        <v>1036.75</v>
      </c>
      <c r="R48" s="38">
        <f t="shared" si="8"/>
        <v>8.1944444444444446</v>
      </c>
      <c r="S48" s="38">
        <f t="shared" si="9"/>
        <v>6.1898148148148193</v>
      </c>
    </row>
    <row r="49" spans="1:19" x14ac:dyDescent="0.25">
      <c r="A49" s="1">
        <v>440</v>
      </c>
      <c r="B49" s="7">
        <f t="shared" si="6"/>
        <v>-4</v>
      </c>
      <c r="C49" s="1">
        <v>1161.0999999999999</v>
      </c>
      <c r="D49" s="7">
        <f t="shared" si="5"/>
        <v>209.99999999999989</v>
      </c>
      <c r="E49" s="1">
        <v>63373</v>
      </c>
      <c r="F49" s="1">
        <v>1072</v>
      </c>
      <c r="G49" s="1">
        <v>0</v>
      </c>
      <c r="H49" s="38"/>
      <c r="Q49" s="38">
        <f t="shared" si="7"/>
        <v>1063.5</v>
      </c>
      <c r="R49" s="38">
        <f t="shared" si="8"/>
        <v>0.72222222222222221</v>
      </c>
      <c r="S49" s="38">
        <f t="shared" si="9"/>
        <v>6.7245370370370283</v>
      </c>
    </row>
    <row r="50" spans="1:19" x14ac:dyDescent="0.25">
      <c r="A50" s="1">
        <v>437</v>
      </c>
      <c r="B50" s="7">
        <f t="shared" si="6"/>
        <v>-7</v>
      </c>
      <c r="C50" s="1">
        <v>1167.0999999999999</v>
      </c>
      <c r="D50" s="7">
        <f t="shared" si="5"/>
        <v>215.99999999999989</v>
      </c>
      <c r="E50" s="1">
        <v>69767</v>
      </c>
      <c r="F50" s="1">
        <v>1076</v>
      </c>
      <c r="G50" s="1">
        <v>-30</v>
      </c>
      <c r="H50" s="38"/>
      <c r="Q50" s="38">
        <f t="shared" si="7"/>
        <v>1117.4444444444443</v>
      </c>
      <c r="R50" s="38">
        <f t="shared" si="8"/>
        <v>203.5</v>
      </c>
      <c r="S50" s="38">
        <f t="shared" si="9"/>
        <v>-6.5401234567901207</v>
      </c>
    </row>
    <row r="51" spans="1:19" x14ac:dyDescent="0.25">
      <c r="A51" s="1">
        <v>431</v>
      </c>
      <c r="B51" s="7">
        <f t="shared" si="6"/>
        <v>-13</v>
      </c>
      <c r="C51" s="1">
        <v>1179.0999999999999</v>
      </c>
      <c r="D51" s="7">
        <f t="shared" si="5"/>
        <v>227.99999999999989</v>
      </c>
      <c r="E51" s="1">
        <v>83487</v>
      </c>
      <c r="F51" s="1">
        <v>1177</v>
      </c>
      <c r="G51" s="1">
        <v>138</v>
      </c>
      <c r="H51" s="38"/>
      <c r="Q51" s="38">
        <f t="shared" si="7"/>
        <v>945.77777777777783</v>
      </c>
      <c r="R51" s="38">
        <f t="shared" si="8"/>
        <v>-72.333333333333329</v>
      </c>
      <c r="S51" s="38">
        <f t="shared" si="9"/>
        <v>-62.08024691358024</v>
      </c>
    </row>
    <row r="52" spans="1:19" x14ac:dyDescent="0.25">
      <c r="A52" s="1">
        <v>438</v>
      </c>
      <c r="B52" s="7">
        <f t="shared" si="6"/>
        <v>-6</v>
      </c>
      <c r="C52" s="1">
        <v>1185.0999999999999</v>
      </c>
      <c r="D52" s="7">
        <f t="shared" si="5"/>
        <v>233.99999999999989</v>
      </c>
      <c r="E52" s="1">
        <v>86791</v>
      </c>
      <c r="F52" s="1">
        <v>-10</v>
      </c>
      <c r="G52" s="1">
        <v>-51</v>
      </c>
      <c r="H52" s="38"/>
    </row>
    <row r="53" spans="1:19" x14ac:dyDescent="0.25">
      <c r="H53" s="38"/>
    </row>
    <row r="54" spans="1:19" x14ac:dyDescent="0.25">
      <c r="A54" s="7" t="s">
        <v>4</v>
      </c>
      <c r="C54" s="7" t="s">
        <v>0</v>
      </c>
      <c r="E54" s="7" t="s">
        <v>1</v>
      </c>
      <c r="F54" s="7" t="s">
        <v>2</v>
      </c>
      <c r="G54" s="7" t="s">
        <v>3</v>
      </c>
      <c r="H54" s="38" t="s">
        <v>9</v>
      </c>
      <c r="Q54" s="38" t="s">
        <v>17</v>
      </c>
      <c r="R54" s="38" t="s">
        <v>18</v>
      </c>
      <c r="S54" s="38" t="s">
        <v>21</v>
      </c>
    </row>
    <row r="55" spans="1:19" x14ac:dyDescent="0.25">
      <c r="A55" s="2">
        <v>448</v>
      </c>
      <c r="B55">
        <f>A55-$A$55</f>
        <v>0</v>
      </c>
      <c r="C55" s="2">
        <v>1783.1</v>
      </c>
      <c r="D55">
        <f t="shared" ref="D55:D79" si="10">C55-$C$55</f>
        <v>0</v>
      </c>
      <c r="E55" s="2">
        <v>87402</v>
      </c>
      <c r="F55" s="2">
        <v>1</v>
      </c>
      <c r="G55" s="2">
        <v>0</v>
      </c>
      <c r="H55" s="38" t="s">
        <v>11</v>
      </c>
      <c r="Q55" s="38"/>
      <c r="R55" s="38"/>
      <c r="S55" s="38"/>
    </row>
    <row r="56" spans="1:19" x14ac:dyDescent="0.25">
      <c r="A56" s="2">
        <v>988</v>
      </c>
      <c r="B56" s="7">
        <f t="shared" ref="B56:B79" si="11">A56-$A$55</f>
        <v>540</v>
      </c>
      <c r="C56" s="2">
        <v>1789.1</v>
      </c>
      <c r="D56" s="7">
        <f t="shared" si="10"/>
        <v>6</v>
      </c>
      <c r="E56" s="2">
        <v>87402</v>
      </c>
      <c r="F56" s="2">
        <v>1</v>
      </c>
      <c r="G56" s="2">
        <v>-37</v>
      </c>
      <c r="H56" s="38"/>
      <c r="Q56" s="38">
        <f>(E57-E55)/(D57-D55)</f>
        <v>0</v>
      </c>
      <c r="R56" s="38">
        <f>((E57)-(2*E56)+(E55))/POWER((D56-D55),2)</f>
        <v>0</v>
      </c>
      <c r="S56" s="38">
        <f>(Q57-Q55)/(D57-D55)</f>
        <v>-1.7083333333333333</v>
      </c>
    </row>
    <row r="57" spans="1:19" x14ac:dyDescent="0.25">
      <c r="A57" s="2">
        <v>1665</v>
      </c>
      <c r="B57" s="7">
        <f t="shared" si="11"/>
        <v>1217</v>
      </c>
      <c r="C57" s="2">
        <v>1795.1</v>
      </c>
      <c r="D57" s="7">
        <f t="shared" si="10"/>
        <v>12</v>
      </c>
      <c r="E57" s="2">
        <v>87402</v>
      </c>
      <c r="F57" s="2">
        <v>0</v>
      </c>
      <c r="G57" s="2">
        <v>0</v>
      </c>
      <c r="H57" s="38"/>
      <c r="Q57" s="38">
        <f t="shared" ref="Q57:Q78" si="12">(E58-E56)/(D58-D56)</f>
        <v>-20.5</v>
      </c>
      <c r="R57" s="38">
        <f t="shared" ref="R57:R78" si="13">((E58)-(2*E57)+(E56))/POWER((D57-D56),2)</f>
        <v>-10.25</v>
      </c>
      <c r="S57" s="38">
        <f t="shared" ref="S57:S78" si="14">(Q58-Q56)/(D58-D56)</f>
        <v>-12.888888888888889</v>
      </c>
    </row>
    <row r="58" spans="1:19" x14ac:dyDescent="0.25">
      <c r="A58" s="2">
        <v>2224</v>
      </c>
      <c r="B58" s="7">
        <f t="shared" si="11"/>
        <v>1776</v>
      </c>
      <c r="C58" s="2">
        <v>1807.1</v>
      </c>
      <c r="D58" s="7">
        <f t="shared" si="10"/>
        <v>24</v>
      </c>
      <c r="E58" s="2">
        <v>87033</v>
      </c>
      <c r="F58" s="2">
        <v>-97</v>
      </c>
      <c r="G58" s="2">
        <v>-604</v>
      </c>
      <c r="H58" s="38"/>
      <c r="Q58" s="38">
        <f t="shared" si="12"/>
        <v>-232</v>
      </c>
      <c r="R58" s="38">
        <f t="shared" si="13"/>
        <v>-33.541666666666664</v>
      </c>
      <c r="S58" s="38">
        <f t="shared" si="14"/>
        <v>-22.451388888888889</v>
      </c>
    </row>
    <row r="59" spans="1:19" x14ac:dyDescent="0.25">
      <c r="A59" s="2">
        <v>1829</v>
      </c>
      <c r="B59" s="7">
        <f t="shared" si="11"/>
        <v>1381</v>
      </c>
      <c r="C59" s="2">
        <v>1819.1</v>
      </c>
      <c r="D59" s="7">
        <f t="shared" si="10"/>
        <v>36</v>
      </c>
      <c r="E59" s="2">
        <v>81834</v>
      </c>
      <c r="F59" s="2">
        <v>-634</v>
      </c>
      <c r="G59" s="2">
        <v>-619</v>
      </c>
      <c r="H59" s="38"/>
      <c r="Q59" s="38">
        <f t="shared" si="12"/>
        <v>-559.33333333333337</v>
      </c>
      <c r="R59" s="38">
        <f t="shared" si="13"/>
        <v>2.2916666666666665</v>
      </c>
      <c r="S59" s="38">
        <f t="shared" si="14"/>
        <v>-48.884502923976612</v>
      </c>
    </row>
    <row r="60" spans="1:19" x14ac:dyDescent="0.25">
      <c r="A60" s="2">
        <v>1174</v>
      </c>
      <c r="B60" s="7">
        <f t="shared" si="11"/>
        <v>726</v>
      </c>
      <c r="C60" s="2">
        <v>1825.1</v>
      </c>
      <c r="D60" s="7">
        <f t="shared" si="10"/>
        <v>42</v>
      </c>
      <c r="E60" s="2">
        <v>76965</v>
      </c>
      <c r="F60" s="2">
        <v>-834</v>
      </c>
      <c r="G60" s="2">
        <v>-386</v>
      </c>
      <c r="H60" s="38"/>
      <c r="Q60" s="38">
        <f t="shared" si="12"/>
        <v>-1111.921052631579</v>
      </c>
      <c r="R60" s="38">
        <f t="shared" si="13"/>
        <v>-903.19444444444446</v>
      </c>
      <c r="S60" s="38">
        <f t="shared" si="14"/>
        <v>-16.845029239766077</v>
      </c>
    </row>
    <row r="61" spans="1:19" x14ac:dyDescent="0.25">
      <c r="A61" s="2">
        <v>456</v>
      </c>
      <c r="B61" s="7">
        <f t="shared" si="11"/>
        <v>8</v>
      </c>
      <c r="C61" s="2">
        <v>1857.1</v>
      </c>
      <c r="D61" s="7">
        <f t="shared" si="10"/>
        <v>74</v>
      </c>
      <c r="E61" s="2">
        <v>39581</v>
      </c>
      <c r="F61" s="2">
        <v>-1360</v>
      </c>
      <c r="G61" s="2">
        <v>-408</v>
      </c>
      <c r="H61" s="38"/>
      <c r="Q61" s="38">
        <f t="shared" si="12"/>
        <v>-1199.4444444444443</v>
      </c>
      <c r="R61" s="38">
        <f t="shared" si="13"/>
        <v>30.84765625</v>
      </c>
      <c r="S61" s="38">
        <f t="shared" si="14"/>
        <v>-10.007748538011697</v>
      </c>
    </row>
    <row r="62" spans="1:19" x14ac:dyDescent="0.25">
      <c r="A62" s="2">
        <v>450</v>
      </c>
      <c r="B62" s="7">
        <f t="shared" si="11"/>
        <v>2</v>
      </c>
      <c r="C62" s="2">
        <v>1861.1</v>
      </c>
      <c r="D62" s="7">
        <f t="shared" si="10"/>
        <v>78</v>
      </c>
      <c r="E62" s="2">
        <v>33785</v>
      </c>
      <c r="F62" s="2">
        <v>-1428</v>
      </c>
      <c r="G62" s="2">
        <v>-371</v>
      </c>
      <c r="H62" s="38"/>
      <c r="Q62" s="38">
        <f t="shared" si="12"/>
        <v>-1472.2</v>
      </c>
      <c r="R62" s="38">
        <f t="shared" si="13"/>
        <v>-195.625</v>
      </c>
      <c r="S62" s="38">
        <f t="shared" si="14"/>
        <v>-35.672222222222238</v>
      </c>
    </row>
    <row r="63" spans="1:19" x14ac:dyDescent="0.25">
      <c r="A63" s="2">
        <v>444</v>
      </c>
      <c r="B63" s="7">
        <f t="shared" si="11"/>
        <v>-4</v>
      </c>
      <c r="C63" s="2">
        <v>1867.1</v>
      </c>
      <c r="D63" s="7">
        <f t="shared" si="10"/>
        <v>84</v>
      </c>
      <c r="E63" s="2">
        <v>24859</v>
      </c>
      <c r="F63" s="2">
        <v>-1522</v>
      </c>
      <c r="G63" s="2">
        <v>-357</v>
      </c>
      <c r="H63" s="38"/>
      <c r="Q63" s="38">
        <f t="shared" si="12"/>
        <v>-1556.1666666666667</v>
      </c>
      <c r="R63" s="38">
        <f t="shared" si="13"/>
        <v>-282.19444444444446</v>
      </c>
      <c r="S63" s="38">
        <f t="shared" si="14"/>
        <v>-8.3222222222222193</v>
      </c>
    </row>
    <row r="64" spans="1:19" x14ac:dyDescent="0.25">
      <c r="A64" s="2">
        <v>434</v>
      </c>
      <c r="B64" s="7">
        <f t="shared" si="11"/>
        <v>-14</v>
      </c>
      <c r="C64" s="2">
        <v>1879.1</v>
      </c>
      <c r="D64" s="7">
        <f t="shared" si="10"/>
        <v>96</v>
      </c>
      <c r="E64" s="2">
        <v>5774</v>
      </c>
      <c r="F64" s="2">
        <v>-1680</v>
      </c>
      <c r="G64" s="2">
        <v>-284</v>
      </c>
      <c r="Q64" s="38">
        <f t="shared" si="12"/>
        <v>-1622</v>
      </c>
      <c r="R64" s="38">
        <f t="shared" si="13"/>
        <v>62.319444444444443</v>
      </c>
      <c r="S64" s="38">
        <f t="shared" si="14"/>
        <v>21.31481481481482</v>
      </c>
    </row>
    <row r="65" spans="1:19" x14ac:dyDescent="0.25">
      <c r="A65" s="2">
        <v>441</v>
      </c>
      <c r="B65" s="7">
        <f t="shared" si="11"/>
        <v>-7</v>
      </c>
      <c r="C65" s="2">
        <v>1885.1</v>
      </c>
      <c r="D65" s="7">
        <f t="shared" si="10"/>
        <v>102</v>
      </c>
      <c r="E65" s="2">
        <v>-4337</v>
      </c>
      <c r="F65" s="2">
        <v>-1683</v>
      </c>
      <c r="G65" s="2">
        <v>-502</v>
      </c>
      <c r="Q65" s="38">
        <f t="shared" si="12"/>
        <v>-1172.5</v>
      </c>
      <c r="R65" s="38">
        <f t="shared" si="13"/>
        <v>170.88888888888889</v>
      </c>
      <c r="S65" s="38">
        <f t="shared" si="14"/>
        <v>123.60416666666667</v>
      </c>
    </row>
    <row r="66" spans="1:19" x14ac:dyDescent="0.25">
      <c r="A66" s="2">
        <v>435</v>
      </c>
      <c r="B66" s="7">
        <f t="shared" si="11"/>
        <v>-13</v>
      </c>
      <c r="C66" s="2">
        <v>1891.1</v>
      </c>
      <c r="D66" s="7">
        <f t="shared" si="10"/>
        <v>108</v>
      </c>
      <c r="E66" s="2">
        <v>-8296</v>
      </c>
      <c r="F66" s="2">
        <v>-383</v>
      </c>
      <c r="G66" s="2">
        <v>-524</v>
      </c>
      <c r="H66" s="38"/>
      <c r="Q66" s="38">
        <f t="shared" si="12"/>
        <v>-138.75</v>
      </c>
      <c r="R66" s="38">
        <f t="shared" si="13"/>
        <v>173.69444444444446</v>
      </c>
      <c r="S66" s="38">
        <f t="shared" si="14"/>
        <v>141.54166666666666</v>
      </c>
    </row>
    <row r="67" spans="1:19" x14ac:dyDescent="0.25">
      <c r="A67" s="2">
        <v>431</v>
      </c>
      <c r="B67" s="7">
        <f t="shared" si="11"/>
        <v>-17</v>
      </c>
      <c r="C67" s="2">
        <v>1897.1</v>
      </c>
      <c r="D67" s="7">
        <f t="shared" si="10"/>
        <v>114</v>
      </c>
      <c r="E67" s="2">
        <v>-6002</v>
      </c>
      <c r="F67" s="2">
        <v>407</v>
      </c>
      <c r="G67" s="2">
        <v>-44</v>
      </c>
      <c r="H67" s="38"/>
      <c r="Q67" s="38">
        <f t="shared" si="12"/>
        <v>526</v>
      </c>
      <c r="R67" s="38">
        <f t="shared" si="13"/>
        <v>223.22222222222223</v>
      </c>
      <c r="S67" s="38">
        <f t="shared" si="14"/>
        <v>30.810763888888889</v>
      </c>
    </row>
    <row r="68" spans="1:19" x14ac:dyDescent="0.25">
      <c r="A68" s="2">
        <v>437</v>
      </c>
      <c r="B68" s="7">
        <f t="shared" si="11"/>
        <v>-11</v>
      </c>
      <c r="C68" s="2">
        <v>1915.1</v>
      </c>
      <c r="D68" s="7">
        <f t="shared" si="10"/>
        <v>132</v>
      </c>
      <c r="E68" s="2">
        <v>4328</v>
      </c>
      <c r="F68" s="2">
        <v>613</v>
      </c>
      <c r="G68" s="2">
        <v>-37</v>
      </c>
      <c r="H68" s="38"/>
      <c r="Q68" s="38">
        <f t="shared" si="12"/>
        <v>600.70833333333337</v>
      </c>
      <c r="R68" s="38">
        <f t="shared" si="13"/>
        <v>-19.268518518518519</v>
      </c>
      <c r="S68" s="38">
        <f t="shared" si="14"/>
        <v>10.064285714285711</v>
      </c>
    </row>
    <row r="69" spans="1:19" x14ac:dyDescent="0.25">
      <c r="A69" s="2">
        <v>438</v>
      </c>
      <c r="B69" s="7">
        <f t="shared" si="11"/>
        <v>-10</v>
      </c>
      <c r="C69" s="2">
        <v>1921.1</v>
      </c>
      <c r="D69" s="7">
        <f t="shared" si="10"/>
        <v>138</v>
      </c>
      <c r="E69" s="2">
        <v>8415</v>
      </c>
      <c r="F69" s="2">
        <v>691</v>
      </c>
      <c r="G69" s="2">
        <v>14</v>
      </c>
      <c r="H69" s="38"/>
      <c r="Q69" s="38">
        <f t="shared" si="12"/>
        <v>767.54285714285709</v>
      </c>
      <c r="R69" s="38">
        <f t="shared" si="13"/>
        <v>519.16666666666663</v>
      </c>
      <c r="S69" s="38">
        <f t="shared" si="14"/>
        <v>4.9349999999999978</v>
      </c>
    </row>
    <row r="70" spans="1:19" x14ac:dyDescent="0.25">
      <c r="A70" s="2">
        <v>434</v>
      </c>
      <c r="B70" s="7">
        <f t="shared" si="11"/>
        <v>-14</v>
      </c>
      <c r="C70" s="2">
        <v>1950.1</v>
      </c>
      <c r="D70" s="7">
        <f t="shared" si="10"/>
        <v>167</v>
      </c>
      <c r="E70" s="2">
        <v>31192</v>
      </c>
      <c r="F70" s="2">
        <v>847</v>
      </c>
      <c r="G70" s="2">
        <v>-66</v>
      </c>
      <c r="H70" s="38"/>
      <c r="Q70" s="38">
        <f t="shared" si="12"/>
        <v>773.43333333333328</v>
      </c>
      <c r="R70" s="38">
        <f t="shared" si="13"/>
        <v>-26.576694411414984</v>
      </c>
      <c r="S70" s="38">
        <f t="shared" si="14"/>
        <v>1.9104761904761933</v>
      </c>
    </row>
    <row r="71" spans="1:19" x14ac:dyDescent="0.25">
      <c r="A71" s="2">
        <v>434</v>
      </c>
      <c r="B71" s="7">
        <f t="shared" si="11"/>
        <v>-14</v>
      </c>
      <c r="C71" s="2">
        <v>1951.1</v>
      </c>
      <c r="D71" s="7">
        <f t="shared" si="10"/>
        <v>168</v>
      </c>
      <c r="E71" s="2">
        <v>31618</v>
      </c>
      <c r="F71" s="2">
        <v>848</v>
      </c>
      <c r="G71" s="2">
        <v>7</v>
      </c>
      <c r="H71" s="38"/>
      <c r="Q71" s="38">
        <f t="shared" si="12"/>
        <v>824.85714285714289</v>
      </c>
      <c r="R71" s="38">
        <f t="shared" si="13"/>
        <v>4922</v>
      </c>
      <c r="S71" s="38">
        <f t="shared" si="14"/>
        <v>17.628571428571441</v>
      </c>
    </row>
    <row r="72" spans="1:19" x14ac:dyDescent="0.25">
      <c r="A72" s="2">
        <v>436</v>
      </c>
      <c r="B72" s="7">
        <f t="shared" si="11"/>
        <v>-12</v>
      </c>
      <c r="C72" s="2">
        <v>1957.1</v>
      </c>
      <c r="D72" s="7">
        <f t="shared" si="10"/>
        <v>174</v>
      </c>
      <c r="E72" s="2">
        <v>36966</v>
      </c>
      <c r="F72" s="2">
        <v>901</v>
      </c>
      <c r="G72" s="2">
        <v>-22</v>
      </c>
      <c r="H72" s="38"/>
      <c r="Q72" s="38">
        <f t="shared" si="12"/>
        <v>896.83333333333337</v>
      </c>
      <c r="R72" s="38">
        <f t="shared" si="13"/>
        <v>1.8333333333333333</v>
      </c>
      <c r="S72" s="38">
        <f t="shared" si="14"/>
        <v>9.0257936507936449</v>
      </c>
    </row>
    <row r="73" spans="1:19" x14ac:dyDescent="0.25">
      <c r="A73" s="2">
        <v>441</v>
      </c>
      <c r="B73" s="7">
        <f t="shared" si="11"/>
        <v>-7</v>
      </c>
      <c r="C73" s="2">
        <v>1963.1</v>
      </c>
      <c r="D73" s="7">
        <f t="shared" si="10"/>
        <v>180</v>
      </c>
      <c r="E73" s="2">
        <v>42380</v>
      </c>
      <c r="F73" s="2">
        <v>911</v>
      </c>
      <c r="G73" s="2">
        <v>29</v>
      </c>
      <c r="H73" s="38"/>
      <c r="Q73" s="38">
        <f t="shared" si="12"/>
        <v>933.16666666666663</v>
      </c>
      <c r="R73" s="38">
        <f t="shared" si="13"/>
        <v>10.277777777777779</v>
      </c>
      <c r="S73" s="38">
        <f t="shared" si="14"/>
        <v>6.166666666666667</v>
      </c>
    </row>
    <row r="74" spans="1:19" x14ac:dyDescent="0.25">
      <c r="A74" s="2">
        <v>435</v>
      </c>
      <c r="B74" s="7">
        <f t="shared" si="11"/>
        <v>-13</v>
      </c>
      <c r="C74" s="2">
        <v>1969.1</v>
      </c>
      <c r="D74" s="7">
        <f t="shared" si="10"/>
        <v>186</v>
      </c>
      <c r="E74" s="2">
        <v>48164</v>
      </c>
      <c r="F74" s="2">
        <v>961</v>
      </c>
      <c r="G74" s="2">
        <v>-44</v>
      </c>
      <c r="H74" s="38"/>
      <c r="Q74" s="38">
        <f t="shared" si="12"/>
        <v>970.83333333333337</v>
      </c>
      <c r="R74" s="38">
        <f t="shared" si="13"/>
        <v>2.2777777777777777</v>
      </c>
      <c r="S74" s="38">
        <f t="shared" si="14"/>
        <v>4.6944444444444473</v>
      </c>
    </row>
    <row r="75" spans="1:19" x14ac:dyDescent="0.25">
      <c r="A75" s="2">
        <v>435</v>
      </c>
      <c r="B75" s="7">
        <f t="shared" si="11"/>
        <v>-13</v>
      </c>
      <c r="C75" s="2">
        <v>1975.1</v>
      </c>
      <c r="D75" s="7">
        <f t="shared" si="10"/>
        <v>192</v>
      </c>
      <c r="E75" s="2">
        <v>54030</v>
      </c>
      <c r="F75" s="2">
        <v>997</v>
      </c>
      <c r="G75" s="2">
        <v>0</v>
      </c>
      <c r="H75" s="38"/>
      <c r="Q75" s="38">
        <f t="shared" si="12"/>
        <v>989.5</v>
      </c>
      <c r="R75" s="38">
        <f t="shared" si="13"/>
        <v>3.9444444444444446</v>
      </c>
      <c r="S75" s="38">
        <f t="shared" si="14"/>
        <v>6.1527777777777812</v>
      </c>
    </row>
    <row r="76" spans="1:19" x14ac:dyDescent="0.25">
      <c r="A76" s="2">
        <v>441</v>
      </c>
      <c r="B76" s="7">
        <f t="shared" si="11"/>
        <v>-7</v>
      </c>
      <c r="C76" s="2">
        <v>1981.1</v>
      </c>
      <c r="D76" s="7">
        <f t="shared" si="10"/>
        <v>198</v>
      </c>
      <c r="E76" s="2">
        <v>60038</v>
      </c>
      <c r="F76" s="2">
        <v>1003</v>
      </c>
      <c r="G76" s="2">
        <v>-44</v>
      </c>
      <c r="H76" s="38"/>
      <c r="Q76" s="38">
        <f t="shared" si="12"/>
        <v>1044.6666666666667</v>
      </c>
      <c r="R76" s="38">
        <f t="shared" si="13"/>
        <v>188.55555555555554</v>
      </c>
      <c r="S76" s="38">
        <f t="shared" si="14"/>
        <v>4.9351851851851807</v>
      </c>
    </row>
    <row r="77" spans="1:19" x14ac:dyDescent="0.25">
      <c r="A77" s="2">
        <v>439</v>
      </c>
      <c r="B77" s="7">
        <f t="shared" si="11"/>
        <v>-9</v>
      </c>
      <c r="C77" s="2">
        <v>1993.1</v>
      </c>
      <c r="D77" s="7">
        <f t="shared" si="10"/>
        <v>210</v>
      </c>
      <c r="E77" s="2">
        <v>72834</v>
      </c>
      <c r="F77" s="2">
        <v>1094</v>
      </c>
      <c r="G77" s="2">
        <v>-15</v>
      </c>
      <c r="H77" s="38"/>
      <c r="Q77" s="38">
        <f t="shared" si="12"/>
        <v>1078.3333333333333</v>
      </c>
      <c r="R77" s="38">
        <f t="shared" si="13"/>
        <v>-42.930555555555557</v>
      </c>
      <c r="S77" s="38">
        <f t="shared" si="14"/>
        <v>4.4861111111111107</v>
      </c>
    </row>
    <row r="78" spans="1:19" x14ac:dyDescent="0.25">
      <c r="A78" s="2">
        <v>436</v>
      </c>
      <c r="B78" s="7">
        <f t="shared" si="11"/>
        <v>-12</v>
      </c>
      <c r="C78" s="2">
        <v>1999.1</v>
      </c>
      <c r="D78" s="7">
        <f t="shared" si="10"/>
        <v>216</v>
      </c>
      <c r="E78" s="2">
        <v>79448</v>
      </c>
      <c r="F78" s="2">
        <v>1113</v>
      </c>
      <c r="G78" s="2">
        <v>7</v>
      </c>
      <c r="H78" s="38"/>
      <c r="Q78" s="38">
        <f t="shared" si="12"/>
        <v>1125.4166666666667</v>
      </c>
      <c r="R78" s="38">
        <f t="shared" si="13"/>
        <v>7.6944444444444446</v>
      </c>
      <c r="S78" s="38">
        <f t="shared" si="14"/>
        <v>-89.8611111111111</v>
      </c>
    </row>
    <row r="79" spans="1:19" x14ac:dyDescent="0.25">
      <c r="A79" s="2">
        <v>440</v>
      </c>
      <c r="B79" s="7">
        <f t="shared" si="11"/>
        <v>-8</v>
      </c>
      <c r="C79" s="2">
        <v>2005.1</v>
      </c>
      <c r="D79" s="7">
        <f t="shared" si="10"/>
        <v>222</v>
      </c>
      <c r="E79" s="2">
        <v>86339</v>
      </c>
      <c r="F79" s="2">
        <v>1136</v>
      </c>
      <c r="G79" s="2">
        <v>-73</v>
      </c>
      <c r="H79" s="38"/>
    </row>
    <row r="80" spans="1:19" x14ac:dyDescent="0.25">
      <c r="H80" s="38"/>
    </row>
    <row r="81" spans="1:19" x14ac:dyDescent="0.25">
      <c r="A81" s="7" t="s">
        <v>4</v>
      </c>
      <c r="C81" s="7" t="s">
        <v>0</v>
      </c>
      <c r="E81" s="7" t="s">
        <v>1</v>
      </c>
      <c r="F81" s="7" t="s">
        <v>2</v>
      </c>
      <c r="G81" s="7" t="s">
        <v>3</v>
      </c>
      <c r="H81" s="38" t="s">
        <v>9</v>
      </c>
      <c r="Q81" s="38" t="s">
        <v>17</v>
      </c>
      <c r="R81" s="38" t="s">
        <v>18</v>
      </c>
      <c r="S81" s="38" t="s">
        <v>21</v>
      </c>
    </row>
    <row r="82" spans="1:19" x14ac:dyDescent="0.25">
      <c r="A82" s="3">
        <v>445</v>
      </c>
      <c r="B82">
        <f>A82-$A$82</f>
        <v>0</v>
      </c>
      <c r="C82" s="3">
        <v>523.1</v>
      </c>
      <c r="D82">
        <f t="shared" ref="D82:D100" si="15">C82-$C$82</f>
        <v>0</v>
      </c>
      <c r="E82" s="3">
        <v>87394</v>
      </c>
      <c r="F82" s="3">
        <v>0</v>
      </c>
      <c r="G82" s="3">
        <v>-37</v>
      </c>
      <c r="H82" s="38" t="s">
        <v>12</v>
      </c>
      <c r="Q82" s="38"/>
      <c r="R82" s="38"/>
      <c r="S82" s="38"/>
    </row>
    <row r="83" spans="1:19" x14ac:dyDescent="0.25">
      <c r="A83" s="3">
        <v>1871</v>
      </c>
      <c r="B83" s="7">
        <f t="shared" ref="B83:B100" si="16">A83-$A$82</f>
        <v>1426</v>
      </c>
      <c r="C83" s="3">
        <v>535.1</v>
      </c>
      <c r="D83" s="7">
        <f t="shared" si="15"/>
        <v>12</v>
      </c>
      <c r="E83" s="3">
        <v>87394</v>
      </c>
      <c r="F83" s="3">
        <v>1</v>
      </c>
      <c r="G83" s="3">
        <v>0</v>
      </c>
      <c r="Q83" s="38">
        <f>(E84-E82)/(D84-D82)</f>
        <v>-12.5</v>
      </c>
      <c r="R83" s="38">
        <f>((E84)-(2*E83)+(E82))/POWER((D83-D82),2)</f>
        <v>-1.5625</v>
      </c>
      <c r="S83" s="38">
        <f>(Q84-Q82)/(D84-D82)</f>
        <v>-14.567901234567902</v>
      </c>
    </row>
    <row r="84" spans="1:19" x14ac:dyDescent="0.25">
      <c r="A84" s="3">
        <v>2142</v>
      </c>
      <c r="B84" s="7">
        <f t="shared" si="16"/>
        <v>1697</v>
      </c>
      <c r="C84" s="3">
        <v>541.1</v>
      </c>
      <c r="D84" s="7">
        <f t="shared" si="15"/>
        <v>18</v>
      </c>
      <c r="E84" s="3">
        <v>87169</v>
      </c>
      <c r="F84" s="3">
        <v>-64</v>
      </c>
      <c r="G84" s="3">
        <v>-633</v>
      </c>
      <c r="Q84" s="38">
        <f t="shared" ref="Q84:Q99" si="17">(E85-E83)/(D85-D83)</f>
        <v>-262.22222222222223</v>
      </c>
      <c r="R84" s="38">
        <f t="shared" ref="R84:R99" si="18">((E85)-(2*E84)+(E83))/POWER((D84-D83),2)</f>
        <v>-118.61111111111111</v>
      </c>
      <c r="S84" s="38">
        <f>(Q86-Q84)/(D86-D84)</f>
        <v>-32.226851851851855</v>
      </c>
    </row>
    <row r="85" spans="1:19" x14ac:dyDescent="0.25">
      <c r="A85" s="3">
        <v>2349</v>
      </c>
      <c r="B85" s="7">
        <f t="shared" si="16"/>
        <v>1904</v>
      </c>
      <c r="C85" s="3">
        <v>553.1</v>
      </c>
      <c r="D85" s="7">
        <f t="shared" si="15"/>
        <v>30</v>
      </c>
      <c r="E85" s="3">
        <v>82674</v>
      </c>
      <c r="F85" s="3">
        <v>-574</v>
      </c>
      <c r="G85" s="3">
        <v>-691</v>
      </c>
      <c r="H85" s="38"/>
      <c r="Q85" s="38">
        <f t="shared" si="17"/>
        <v>-645.95833333333337</v>
      </c>
      <c r="R85" s="38">
        <f t="shared" si="18"/>
        <v>-45.229166666666664</v>
      </c>
      <c r="S85" s="38">
        <f>(Q87-Q85)/(D87-D85)</f>
        <v>-39.636574074074076</v>
      </c>
    </row>
    <row r="86" spans="1:19" x14ac:dyDescent="0.25">
      <c r="A86" s="3">
        <v>2030</v>
      </c>
      <c r="B86" s="7">
        <f t="shared" si="16"/>
        <v>1585</v>
      </c>
      <c r="C86" s="3">
        <v>565.1</v>
      </c>
      <c r="D86" s="7">
        <f t="shared" si="15"/>
        <v>42</v>
      </c>
      <c r="E86" s="3">
        <v>71666</v>
      </c>
      <c r="F86" s="3">
        <v>-1101</v>
      </c>
      <c r="G86" s="3">
        <v>-691</v>
      </c>
      <c r="H86" s="38"/>
      <c r="Q86" s="38">
        <f t="shared" si="17"/>
        <v>-1035.6666666666667</v>
      </c>
      <c r="R86" s="38">
        <f t="shared" si="18"/>
        <v>23.430555555555557</v>
      </c>
      <c r="S86" s="38">
        <f>(Q88-Q86)/(D88-D86)</f>
        <v>-44.310185185185183</v>
      </c>
    </row>
    <row r="87" spans="1:19" x14ac:dyDescent="0.25">
      <c r="A87" s="3">
        <v>1284</v>
      </c>
      <c r="B87" s="7">
        <f t="shared" si="16"/>
        <v>839</v>
      </c>
      <c r="C87" s="3">
        <v>571.1</v>
      </c>
      <c r="D87" s="7">
        <f t="shared" si="15"/>
        <v>48</v>
      </c>
      <c r="E87" s="3">
        <v>64032</v>
      </c>
      <c r="F87" s="3">
        <v>-1316</v>
      </c>
      <c r="G87" s="3">
        <v>-415</v>
      </c>
      <c r="H87" s="38"/>
      <c r="Q87" s="38">
        <f t="shared" si="17"/>
        <v>-1359.4166666666667</v>
      </c>
      <c r="R87" s="38">
        <f t="shared" si="18"/>
        <v>-29.027777777777779</v>
      </c>
      <c r="S87" s="38">
        <f>(Q89-Q87)/(D89-D87)</f>
        <v>-16.532407407407405</v>
      </c>
    </row>
    <row r="88" spans="1:19" x14ac:dyDescent="0.25">
      <c r="A88" s="3">
        <v>881</v>
      </c>
      <c r="B88" s="7">
        <f t="shared" si="16"/>
        <v>436</v>
      </c>
      <c r="C88" s="3">
        <v>577.1</v>
      </c>
      <c r="D88" s="7">
        <f t="shared" si="15"/>
        <v>54</v>
      </c>
      <c r="E88" s="3">
        <v>55353</v>
      </c>
      <c r="F88" s="3">
        <v>-1454</v>
      </c>
      <c r="G88" s="3">
        <v>-422</v>
      </c>
      <c r="H88" s="38"/>
      <c r="Q88" s="38">
        <f t="shared" si="17"/>
        <v>-1567.3888888888889</v>
      </c>
      <c r="R88" s="38">
        <f t="shared" si="18"/>
        <v>-301.52777777777777</v>
      </c>
      <c r="S88" s="38">
        <f>(Q90-Q88)/(D90-D88)</f>
        <v>-10.964506172839505</v>
      </c>
    </row>
    <row r="89" spans="1:19" x14ac:dyDescent="0.25">
      <c r="A89" s="3">
        <v>560</v>
      </c>
      <c r="B89" s="7">
        <f t="shared" si="16"/>
        <v>115</v>
      </c>
      <c r="C89" s="3">
        <v>589.1</v>
      </c>
      <c r="D89" s="7">
        <f t="shared" si="15"/>
        <v>66</v>
      </c>
      <c r="E89" s="3">
        <v>35819</v>
      </c>
      <c r="F89" s="3">
        <v>-1664</v>
      </c>
      <c r="G89" s="3">
        <v>-335</v>
      </c>
      <c r="H89" s="38"/>
      <c r="Q89" s="38">
        <f t="shared" si="17"/>
        <v>-1657</v>
      </c>
      <c r="R89" s="38">
        <f t="shared" si="18"/>
        <v>64.180555555555557</v>
      </c>
      <c r="S89" s="38">
        <f>(Q91-Q89)/(D91-D89)</f>
        <v>-16.944444444444439</v>
      </c>
    </row>
    <row r="90" spans="1:19" x14ac:dyDescent="0.25">
      <c r="A90" s="3">
        <v>503</v>
      </c>
      <c r="B90" s="7">
        <f t="shared" si="16"/>
        <v>58</v>
      </c>
      <c r="C90" s="3">
        <v>595.1</v>
      </c>
      <c r="D90" s="7">
        <f t="shared" si="15"/>
        <v>72</v>
      </c>
      <c r="E90" s="3">
        <v>25527</v>
      </c>
      <c r="F90" s="3">
        <v>-1770</v>
      </c>
      <c r="G90" s="3">
        <v>-291</v>
      </c>
      <c r="H90" s="38"/>
      <c r="Q90" s="38">
        <f t="shared" si="17"/>
        <v>-1764.75</v>
      </c>
      <c r="R90" s="38">
        <f t="shared" si="18"/>
        <v>-16.472222222222221</v>
      </c>
      <c r="S90" s="38">
        <f>(Q92-Q90)/(D92-D90)</f>
        <v>128.85523504273505</v>
      </c>
    </row>
    <row r="91" spans="1:19" x14ac:dyDescent="0.25">
      <c r="A91" s="3">
        <v>475</v>
      </c>
      <c r="B91" s="7">
        <f t="shared" si="16"/>
        <v>30</v>
      </c>
      <c r="C91" s="3">
        <v>601.1</v>
      </c>
      <c r="D91" s="7">
        <f t="shared" si="15"/>
        <v>78</v>
      </c>
      <c r="E91" s="3">
        <v>14642</v>
      </c>
      <c r="F91" s="3">
        <v>-1843</v>
      </c>
      <c r="G91" s="3">
        <v>-342</v>
      </c>
      <c r="H91" s="38"/>
      <c r="Q91" s="38">
        <f t="shared" si="17"/>
        <v>-1860.3333333333333</v>
      </c>
      <c r="R91" s="38">
        <f t="shared" si="18"/>
        <v>-15.388888888888889</v>
      </c>
      <c r="S91" s="38">
        <f>(Q93-Q91)/(D93-D91)</f>
        <v>51.413105413105413</v>
      </c>
    </row>
    <row r="92" spans="1:19" x14ac:dyDescent="0.25">
      <c r="A92" s="3">
        <v>452</v>
      </c>
      <c r="B92" s="7">
        <f t="shared" si="16"/>
        <v>7</v>
      </c>
      <c r="C92" s="3">
        <v>607.1</v>
      </c>
      <c r="D92" s="7">
        <f t="shared" si="15"/>
        <v>84</v>
      </c>
      <c r="E92" s="3">
        <v>3203</v>
      </c>
      <c r="F92" s="3">
        <v>-1933</v>
      </c>
      <c r="G92" s="3">
        <v>-466</v>
      </c>
      <c r="Q92" s="38">
        <f t="shared" si="17"/>
        <v>-218.48717948717947</v>
      </c>
      <c r="R92" s="38">
        <f t="shared" si="18"/>
        <v>398.80555555555554</v>
      </c>
      <c r="S92" s="38">
        <f>(Q94-Q92)/(D94-D92)</f>
        <v>27.635754985754986</v>
      </c>
    </row>
    <row r="93" spans="1:19" x14ac:dyDescent="0.25">
      <c r="A93" s="3">
        <v>440</v>
      </c>
      <c r="B93" s="7">
        <f t="shared" si="16"/>
        <v>-5</v>
      </c>
      <c r="C93" s="3">
        <v>640.1</v>
      </c>
      <c r="D93" s="7">
        <f t="shared" si="15"/>
        <v>117</v>
      </c>
      <c r="E93" s="3">
        <v>6121</v>
      </c>
      <c r="F93" s="3">
        <v>733</v>
      </c>
      <c r="G93" s="3">
        <v>7</v>
      </c>
      <c r="Q93" s="38">
        <f t="shared" si="17"/>
        <v>144.77777777777777</v>
      </c>
      <c r="R93" s="38">
        <f t="shared" si="18"/>
        <v>-0.57300275482093666</v>
      </c>
      <c r="S93" s="38">
        <f>(Q95-Q93)/(D95-D93)</f>
        <v>43.244444444444447</v>
      </c>
    </row>
    <row r="94" spans="1:19" x14ac:dyDescent="0.25">
      <c r="A94" s="3">
        <v>434</v>
      </c>
      <c r="B94" s="7">
        <f t="shared" si="16"/>
        <v>-11</v>
      </c>
      <c r="C94" s="3">
        <v>643.1</v>
      </c>
      <c r="D94" s="7">
        <f t="shared" si="15"/>
        <v>120</v>
      </c>
      <c r="E94" s="3">
        <v>8415</v>
      </c>
      <c r="F94" s="3">
        <v>756</v>
      </c>
      <c r="G94" s="3">
        <v>21</v>
      </c>
      <c r="H94" s="38"/>
      <c r="Q94" s="38">
        <f t="shared" si="17"/>
        <v>776.4</v>
      </c>
      <c r="R94" s="38">
        <f t="shared" si="18"/>
        <v>784.22222222222217</v>
      </c>
      <c r="S94" s="38">
        <f>(Q96-Q94)/(D96-D94)</f>
        <v>4.1675925925925918</v>
      </c>
    </row>
    <row r="95" spans="1:19" x14ac:dyDescent="0.25">
      <c r="A95" s="3">
        <v>433</v>
      </c>
      <c r="B95" s="7">
        <f t="shared" si="16"/>
        <v>-12</v>
      </c>
      <c r="C95" s="3">
        <v>655.1</v>
      </c>
      <c r="D95" s="7">
        <f t="shared" si="15"/>
        <v>132</v>
      </c>
      <c r="E95" s="3">
        <v>17767</v>
      </c>
      <c r="F95" s="3">
        <v>817</v>
      </c>
      <c r="G95" s="3">
        <v>-37</v>
      </c>
      <c r="H95" s="38"/>
      <c r="Q95" s="38">
        <f t="shared" si="17"/>
        <v>793.44444444444446</v>
      </c>
      <c r="R95" s="38">
        <f t="shared" si="18"/>
        <v>-30.708333333333332</v>
      </c>
      <c r="S95" s="38">
        <f>(Q97-Q95)/(D97-D95)</f>
        <v>7.1226851851851807</v>
      </c>
    </row>
    <row r="96" spans="1:19" x14ac:dyDescent="0.25">
      <c r="A96" s="3">
        <v>439</v>
      </c>
      <c r="B96" s="7">
        <f t="shared" si="16"/>
        <v>-6</v>
      </c>
      <c r="C96" s="3">
        <v>661.1</v>
      </c>
      <c r="D96" s="7">
        <f t="shared" si="15"/>
        <v>138</v>
      </c>
      <c r="E96" s="3">
        <v>22697</v>
      </c>
      <c r="F96" s="3">
        <v>816</v>
      </c>
      <c r="G96" s="3">
        <v>-66</v>
      </c>
      <c r="H96" s="38"/>
      <c r="Q96" s="38">
        <f t="shared" si="17"/>
        <v>851.41666666666663</v>
      </c>
      <c r="R96" s="38">
        <f t="shared" si="18"/>
        <v>9.9166666666666661</v>
      </c>
      <c r="S96" s="38">
        <f>(Q98-Q96)/(D98-D96)</f>
        <v>6.2569444444444473</v>
      </c>
    </row>
    <row r="97" spans="1:19" x14ac:dyDescent="0.25">
      <c r="A97" s="3">
        <v>438</v>
      </c>
      <c r="B97" s="7">
        <f t="shared" si="16"/>
        <v>-7</v>
      </c>
      <c r="C97" s="3">
        <v>667.1</v>
      </c>
      <c r="D97" s="7">
        <f t="shared" si="15"/>
        <v>144</v>
      </c>
      <c r="E97" s="3">
        <v>27984</v>
      </c>
      <c r="F97" s="3">
        <v>891</v>
      </c>
      <c r="G97" s="3">
        <v>14</v>
      </c>
      <c r="H97" s="38"/>
      <c r="Q97" s="38">
        <f t="shared" si="17"/>
        <v>878.91666666666663</v>
      </c>
      <c r="R97" s="38">
        <f t="shared" si="18"/>
        <v>-0.75</v>
      </c>
      <c r="S97" s="38">
        <f>(Q99-Q97)/(D99-D97)</f>
        <v>5.2206790123456823</v>
      </c>
    </row>
    <row r="98" spans="1:19" x14ac:dyDescent="0.25">
      <c r="A98" s="3">
        <v>434</v>
      </c>
      <c r="B98" s="7">
        <f t="shared" si="16"/>
        <v>-11</v>
      </c>
      <c r="C98" s="3">
        <v>673.1</v>
      </c>
      <c r="D98" s="7">
        <f t="shared" si="15"/>
        <v>150</v>
      </c>
      <c r="E98" s="3">
        <v>33244</v>
      </c>
      <c r="F98" s="3">
        <v>905</v>
      </c>
      <c r="G98" s="3">
        <v>-8</v>
      </c>
      <c r="H98" s="38"/>
      <c r="Q98" s="38">
        <f t="shared" si="17"/>
        <v>926.5</v>
      </c>
      <c r="R98" s="38">
        <f t="shared" si="18"/>
        <v>171.02777777777777</v>
      </c>
      <c r="S98" s="38">
        <f>(Q100-Q98)/(D100-D98)</f>
        <v>-51.472222222222221</v>
      </c>
    </row>
    <row r="99" spans="1:19" x14ac:dyDescent="0.25">
      <c r="A99" s="3">
        <v>439</v>
      </c>
      <c r="B99" s="7">
        <f t="shared" si="16"/>
        <v>-6</v>
      </c>
      <c r="C99" s="3">
        <v>685.1</v>
      </c>
      <c r="D99" s="7">
        <f t="shared" si="15"/>
        <v>162</v>
      </c>
      <c r="E99" s="3">
        <v>44661</v>
      </c>
      <c r="F99" s="3">
        <v>986</v>
      </c>
      <c r="G99" s="3">
        <v>0</v>
      </c>
      <c r="H99" s="38"/>
      <c r="Q99" s="38">
        <f t="shared" si="17"/>
        <v>972.88888888888891</v>
      </c>
      <c r="R99" s="38">
        <f t="shared" si="18"/>
        <v>-36.958333333333336</v>
      </c>
    </row>
    <row r="100" spans="1:19" x14ac:dyDescent="0.25">
      <c r="A100" s="3">
        <v>435</v>
      </c>
      <c r="B100" s="7">
        <f t="shared" si="16"/>
        <v>-10</v>
      </c>
      <c r="C100" s="3">
        <v>691.1</v>
      </c>
      <c r="D100" s="7">
        <f t="shared" si="15"/>
        <v>168</v>
      </c>
      <c r="E100" s="3">
        <v>50756</v>
      </c>
      <c r="F100" s="3">
        <v>996</v>
      </c>
      <c r="G100" s="3">
        <v>-8</v>
      </c>
      <c r="H100" s="38"/>
    </row>
    <row r="101" spans="1:19" x14ac:dyDescent="0.25">
      <c r="H101" s="38"/>
    </row>
    <row r="102" spans="1:19" x14ac:dyDescent="0.25">
      <c r="A102" s="7" t="s">
        <v>4</v>
      </c>
      <c r="C102" s="7" t="s">
        <v>0</v>
      </c>
      <c r="E102" s="7" t="s">
        <v>1</v>
      </c>
      <c r="F102" s="7" t="s">
        <v>2</v>
      </c>
      <c r="G102" s="7" t="s">
        <v>3</v>
      </c>
      <c r="H102" s="38" t="s">
        <v>9</v>
      </c>
      <c r="Q102" s="38" t="s">
        <v>17</v>
      </c>
      <c r="R102" s="38" t="s">
        <v>18</v>
      </c>
      <c r="S102" s="38" t="s">
        <v>21</v>
      </c>
    </row>
    <row r="103" spans="1:19" x14ac:dyDescent="0.25">
      <c r="A103" s="4">
        <v>441</v>
      </c>
      <c r="B103">
        <f>A103-$A$103</f>
        <v>0</v>
      </c>
      <c r="C103" s="4">
        <v>780.1</v>
      </c>
      <c r="D103">
        <f t="shared" ref="D103:D120" si="19">C103-$C$103</f>
        <v>0</v>
      </c>
      <c r="E103" s="4">
        <v>87394</v>
      </c>
      <c r="F103" s="4">
        <v>0</v>
      </c>
      <c r="G103" s="4">
        <v>-73</v>
      </c>
      <c r="H103" s="38" t="s">
        <v>13</v>
      </c>
      <c r="Q103" s="38"/>
      <c r="R103" s="38"/>
      <c r="S103" s="38"/>
    </row>
    <row r="104" spans="1:19" x14ac:dyDescent="0.25">
      <c r="A104" s="4">
        <v>595</v>
      </c>
      <c r="B104" s="7">
        <f t="shared" ref="B104:B120" si="20">A104-$A$103</f>
        <v>154</v>
      </c>
      <c r="C104" s="4">
        <v>786.1</v>
      </c>
      <c r="D104" s="7">
        <f t="shared" si="19"/>
        <v>6</v>
      </c>
      <c r="E104" s="4">
        <v>87394</v>
      </c>
      <c r="F104" s="4">
        <v>0</v>
      </c>
      <c r="G104" s="4">
        <v>-15</v>
      </c>
      <c r="H104" s="38"/>
      <c r="Q104" s="38">
        <f>(E105-E103)/(D105-D103)</f>
        <v>0.33333333333333331</v>
      </c>
      <c r="R104" s="38">
        <f>((E105)-(2*E104)+(E103))/POWER((D104-D103),2)</f>
        <v>0.1111111111111111</v>
      </c>
      <c r="S104" s="38">
        <f>(Q105-Q103)/(D105-D103)</f>
        <v>-3.4722222222222224E-2</v>
      </c>
    </row>
    <row r="105" spans="1:19" x14ac:dyDescent="0.25">
      <c r="A105" s="4">
        <v>1461</v>
      </c>
      <c r="B105" s="7">
        <f t="shared" si="20"/>
        <v>1020</v>
      </c>
      <c r="C105" s="4">
        <v>792.1</v>
      </c>
      <c r="D105" s="7">
        <f t="shared" si="19"/>
        <v>12</v>
      </c>
      <c r="E105" s="4">
        <v>87398</v>
      </c>
      <c r="F105" s="4">
        <v>1</v>
      </c>
      <c r="G105" s="4">
        <v>-22</v>
      </c>
      <c r="H105" s="38"/>
      <c r="Q105" s="38">
        <f t="shared" ref="Q105:Q119" si="21">(E106-E104)/(D106-D104)</f>
        <v>-0.41666666666666669</v>
      </c>
      <c r="R105" s="38">
        <f t="shared" ref="R105:R119" si="22">((E106)-(2*E105)+(E104))/POWER((D105-D104),2)</f>
        <v>-0.3611111111111111</v>
      </c>
      <c r="S105" s="38">
        <f t="shared" ref="S105:S119" si="23">(Q106-Q104)/(D106-D104)</f>
        <v>-12.680555555555557</v>
      </c>
    </row>
    <row r="106" spans="1:19" x14ac:dyDescent="0.25">
      <c r="A106" s="4">
        <v>1911</v>
      </c>
      <c r="B106" s="7">
        <f t="shared" si="20"/>
        <v>1470</v>
      </c>
      <c r="C106" s="4">
        <v>798.1</v>
      </c>
      <c r="D106" s="7">
        <f t="shared" si="19"/>
        <v>18</v>
      </c>
      <c r="E106" s="4">
        <v>87389</v>
      </c>
      <c r="F106" s="4">
        <v>-2</v>
      </c>
      <c r="G106" s="4">
        <v>0</v>
      </c>
      <c r="H106" s="38"/>
      <c r="Q106" s="38">
        <f t="shared" si="21"/>
        <v>-151.83333333333334</v>
      </c>
      <c r="R106" s="38">
        <f t="shared" si="22"/>
        <v>-75.416666666666671</v>
      </c>
      <c r="S106" s="38">
        <f t="shared" si="23"/>
        <v>-27.472222222222221</v>
      </c>
    </row>
    <row r="107" spans="1:19" x14ac:dyDescent="0.25">
      <c r="A107" s="4">
        <v>2290</v>
      </c>
      <c r="B107" s="7">
        <f t="shared" si="20"/>
        <v>1849</v>
      </c>
      <c r="C107" s="4">
        <v>810.1</v>
      </c>
      <c r="D107" s="7">
        <f t="shared" si="19"/>
        <v>30</v>
      </c>
      <c r="E107" s="4">
        <v>84665</v>
      </c>
      <c r="F107" s="4">
        <v>-405</v>
      </c>
      <c r="G107" s="4">
        <v>-662</v>
      </c>
      <c r="H107" s="38"/>
      <c r="Q107" s="38">
        <f t="shared" si="21"/>
        <v>-494.91666666666669</v>
      </c>
      <c r="R107" s="38">
        <f t="shared" si="22"/>
        <v>-44.652777777777779</v>
      </c>
      <c r="S107" s="38">
        <f t="shared" si="23"/>
        <v>-29.177997076023388</v>
      </c>
    </row>
    <row r="108" spans="1:19" x14ac:dyDescent="0.25">
      <c r="A108" s="4">
        <v>2387</v>
      </c>
      <c r="B108" s="7">
        <f t="shared" si="20"/>
        <v>1946</v>
      </c>
      <c r="C108" s="4">
        <v>822.1</v>
      </c>
      <c r="D108" s="7">
        <f t="shared" si="19"/>
        <v>42</v>
      </c>
      <c r="E108" s="4">
        <v>75511</v>
      </c>
      <c r="F108" s="4">
        <v>-923</v>
      </c>
      <c r="G108" s="4">
        <v>-706</v>
      </c>
      <c r="H108" s="38"/>
      <c r="Q108" s="38">
        <f t="shared" si="21"/>
        <v>-852.10526315789468</v>
      </c>
      <c r="R108" s="38">
        <f t="shared" si="22"/>
        <v>14.708333333333334</v>
      </c>
      <c r="S108" s="38">
        <f t="shared" si="23"/>
        <v>-62.421052631578945</v>
      </c>
    </row>
    <row r="109" spans="1:19" x14ac:dyDescent="0.25">
      <c r="A109" s="4">
        <v>2418</v>
      </c>
      <c r="B109" s="7">
        <f t="shared" si="20"/>
        <v>1977</v>
      </c>
      <c r="C109" s="4">
        <v>829.1</v>
      </c>
      <c r="D109" s="7">
        <f t="shared" si="19"/>
        <v>49</v>
      </c>
      <c r="E109" s="4">
        <v>68475</v>
      </c>
      <c r="F109" s="4">
        <v>-1202</v>
      </c>
      <c r="G109" s="4">
        <v>-706</v>
      </c>
      <c r="H109" s="38"/>
      <c r="Q109" s="38">
        <f t="shared" si="21"/>
        <v>-1680.9166666666667</v>
      </c>
      <c r="R109" s="38">
        <f t="shared" si="22"/>
        <v>-947.77551020408168</v>
      </c>
      <c r="S109" s="38">
        <f t="shared" si="23"/>
        <v>-27.8913661468486</v>
      </c>
    </row>
    <row r="110" spans="1:19" x14ac:dyDescent="0.25">
      <c r="A110" s="4">
        <v>612</v>
      </c>
      <c r="B110" s="7">
        <f t="shared" si="20"/>
        <v>171</v>
      </c>
      <c r="C110" s="4">
        <v>858.1</v>
      </c>
      <c r="D110" s="7">
        <f t="shared" si="19"/>
        <v>78</v>
      </c>
      <c r="E110" s="4">
        <v>14998</v>
      </c>
      <c r="F110" s="4">
        <v>-2100</v>
      </c>
      <c r="G110" s="4">
        <v>-371</v>
      </c>
      <c r="H110" s="38"/>
      <c r="Q110" s="38">
        <f t="shared" si="21"/>
        <v>-1856.1944444444443</v>
      </c>
      <c r="R110" s="38">
        <f t="shared" si="22"/>
        <v>47.718192627824017</v>
      </c>
      <c r="S110" s="38">
        <f t="shared" si="23"/>
        <v>46.349340031520882</v>
      </c>
    </row>
    <row r="111" spans="1:19" x14ac:dyDescent="0.25">
      <c r="A111" s="4">
        <v>521</v>
      </c>
      <c r="B111" s="7">
        <f t="shared" si="20"/>
        <v>80</v>
      </c>
      <c r="C111" s="4">
        <v>865.1</v>
      </c>
      <c r="D111" s="7">
        <f t="shared" si="19"/>
        <v>85</v>
      </c>
      <c r="E111" s="4">
        <v>1652</v>
      </c>
      <c r="F111" s="4">
        <v>-2156</v>
      </c>
      <c r="G111" s="4">
        <v>-320</v>
      </c>
      <c r="H111" s="38"/>
      <c r="Q111" s="38">
        <f t="shared" si="21"/>
        <v>-12.340425531914894</v>
      </c>
      <c r="R111" s="38">
        <f t="shared" si="22"/>
        <v>532.89795918367349</v>
      </c>
      <c r="S111" s="38">
        <f t="shared" si="23"/>
        <v>46.517308341776427</v>
      </c>
    </row>
    <row r="112" spans="1:19" x14ac:dyDescent="0.25">
      <c r="A112" s="4">
        <v>441</v>
      </c>
      <c r="B112" s="7">
        <f t="shared" si="20"/>
        <v>0</v>
      </c>
      <c r="C112" s="4">
        <v>905.1</v>
      </c>
      <c r="D112" s="7">
        <f t="shared" si="19"/>
        <v>125</v>
      </c>
      <c r="E112" s="4">
        <v>14418</v>
      </c>
      <c r="F112" s="4">
        <v>825</v>
      </c>
      <c r="G112" s="4">
        <v>-22</v>
      </c>
      <c r="H112" s="38"/>
      <c r="Q112" s="38">
        <f t="shared" si="21"/>
        <v>330.11904761904759</v>
      </c>
      <c r="R112" s="38">
        <f t="shared" si="22"/>
        <v>-7.2918750000000001</v>
      </c>
      <c r="S112" s="38">
        <f t="shared" si="23"/>
        <v>22.239288165506423</v>
      </c>
    </row>
    <row r="113" spans="1:19" x14ac:dyDescent="0.25">
      <c r="A113" s="4">
        <v>442</v>
      </c>
      <c r="B113" s="7">
        <f t="shared" si="20"/>
        <v>1</v>
      </c>
      <c r="C113" s="4">
        <v>907.1</v>
      </c>
      <c r="D113" s="7">
        <f t="shared" si="19"/>
        <v>127</v>
      </c>
      <c r="E113" s="4">
        <v>15517</v>
      </c>
      <c r="F113" s="4">
        <v>836</v>
      </c>
      <c r="G113" s="4">
        <v>-15</v>
      </c>
      <c r="Q113" s="38">
        <f t="shared" si="21"/>
        <v>921.70967741935488</v>
      </c>
      <c r="R113" s="38">
        <f t="shared" si="22"/>
        <v>6593.75</v>
      </c>
      <c r="S113" s="38">
        <f t="shared" si="23"/>
        <v>19.78200204813108</v>
      </c>
    </row>
    <row r="114" spans="1:19" x14ac:dyDescent="0.25">
      <c r="A114" s="4">
        <v>435</v>
      </c>
      <c r="B114" s="7">
        <f t="shared" si="20"/>
        <v>-6</v>
      </c>
      <c r="C114" s="4">
        <v>936.1</v>
      </c>
      <c r="D114" s="7">
        <f t="shared" si="19"/>
        <v>156</v>
      </c>
      <c r="E114" s="4">
        <v>42991</v>
      </c>
      <c r="F114" s="4">
        <v>983</v>
      </c>
      <c r="G114" s="4">
        <v>65</v>
      </c>
      <c r="Q114" s="38">
        <f t="shared" si="21"/>
        <v>943.36111111111109</v>
      </c>
      <c r="R114" s="38">
        <f t="shared" si="22"/>
        <v>-24.954815695600477</v>
      </c>
      <c r="S114" s="38">
        <f t="shared" si="23"/>
        <v>1.5721670802315941</v>
      </c>
    </row>
    <row r="115" spans="1:19" x14ac:dyDescent="0.25">
      <c r="A115" s="4">
        <v>436</v>
      </c>
      <c r="B115" s="7">
        <f t="shared" si="20"/>
        <v>-5</v>
      </c>
      <c r="C115" s="4">
        <v>943.1</v>
      </c>
      <c r="D115" s="7">
        <f t="shared" si="19"/>
        <v>163</v>
      </c>
      <c r="E115" s="4">
        <v>49478</v>
      </c>
      <c r="F115" s="4">
        <v>1022</v>
      </c>
      <c r="G115" s="4">
        <v>-168</v>
      </c>
      <c r="H115" s="38"/>
      <c r="Q115" s="38">
        <f t="shared" si="21"/>
        <v>978.30769230769226</v>
      </c>
      <c r="R115" s="38">
        <f t="shared" si="22"/>
        <v>-5.2244897959183669</v>
      </c>
      <c r="S115" s="38">
        <f t="shared" si="23"/>
        <v>10.647435897435903</v>
      </c>
    </row>
    <row r="116" spans="1:19" x14ac:dyDescent="0.25">
      <c r="A116" s="4">
        <v>438</v>
      </c>
      <c r="B116" s="7">
        <f t="shared" si="20"/>
        <v>-3</v>
      </c>
      <c r="C116" s="4">
        <v>949.1</v>
      </c>
      <c r="D116" s="7">
        <f t="shared" si="19"/>
        <v>169</v>
      </c>
      <c r="E116" s="4">
        <v>55709</v>
      </c>
      <c r="F116" s="4">
        <v>1068</v>
      </c>
      <c r="G116" s="4">
        <v>0</v>
      </c>
      <c r="H116" s="38"/>
      <c r="Q116" s="38">
        <f t="shared" si="21"/>
        <v>1081.7777777777778</v>
      </c>
      <c r="R116" s="38">
        <f t="shared" si="22"/>
        <v>194.72222222222223</v>
      </c>
      <c r="S116" s="38">
        <f t="shared" si="23"/>
        <v>10.087481146304684</v>
      </c>
    </row>
    <row r="117" spans="1:19" x14ac:dyDescent="0.25">
      <c r="A117" s="4">
        <v>435</v>
      </c>
      <c r="B117" s="7">
        <f t="shared" si="20"/>
        <v>-6</v>
      </c>
      <c r="C117" s="4">
        <v>961.1</v>
      </c>
      <c r="D117" s="7">
        <f t="shared" si="19"/>
        <v>181</v>
      </c>
      <c r="E117" s="4">
        <v>68950</v>
      </c>
      <c r="F117" s="4">
        <v>1092</v>
      </c>
      <c r="G117" s="4">
        <v>-73</v>
      </c>
      <c r="H117" s="38"/>
      <c r="Q117" s="38">
        <f t="shared" si="21"/>
        <v>1159.8823529411766</v>
      </c>
      <c r="R117" s="38">
        <f t="shared" si="22"/>
        <v>-46.972222222222221</v>
      </c>
      <c r="S117" s="38">
        <f t="shared" si="23"/>
        <v>3.1013071895424806</v>
      </c>
    </row>
    <row r="118" spans="1:19" x14ac:dyDescent="0.25">
      <c r="A118" s="4">
        <v>443</v>
      </c>
      <c r="B118" s="7">
        <f t="shared" si="20"/>
        <v>2</v>
      </c>
      <c r="C118" s="4">
        <v>966.1</v>
      </c>
      <c r="D118" s="7">
        <f t="shared" si="19"/>
        <v>186</v>
      </c>
      <c r="E118" s="4">
        <v>75427</v>
      </c>
      <c r="F118" s="4">
        <v>1141</v>
      </c>
      <c r="G118" s="4">
        <v>29</v>
      </c>
      <c r="H118" s="38"/>
      <c r="Q118" s="38">
        <f t="shared" si="21"/>
        <v>1134.5</v>
      </c>
      <c r="R118" s="38">
        <f t="shared" si="22"/>
        <v>26.4</v>
      </c>
      <c r="S118" s="38">
        <f t="shared" si="23"/>
        <v>-50.608617131062964</v>
      </c>
    </row>
    <row r="119" spans="1:19" x14ac:dyDescent="0.25">
      <c r="A119" s="4">
        <v>438</v>
      </c>
      <c r="B119" s="7">
        <f t="shared" si="20"/>
        <v>-3</v>
      </c>
      <c r="C119" s="4">
        <v>973.1</v>
      </c>
      <c r="D119" s="7">
        <f t="shared" si="19"/>
        <v>193</v>
      </c>
      <c r="E119" s="4">
        <v>82564</v>
      </c>
      <c r="F119" s="4">
        <v>1198</v>
      </c>
      <c r="G119" s="4">
        <v>-15</v>
      </c>
      <c r="H119" s="38"/>
      <c r="Q119" s="38">
        <f t="shared" si="21"/>
        <v>552.57894736842104</v>
      </c>
      <c r="R119" s="38">
        <f t="shared" si="22"/>
        <v>-77.040816326530617</v>
      </c>
      <c r="S119" s="38">
        <f t="shared" si="23"/>
        <v>-59.710526315789473</v>
      </c>
    </row>
    <row r="120" spans="1:19" x14ac:dyDescent="0.25">
      <c r="A120" s="4">
        <v>438</v>
      </c>
      <c r="B120" s="7">
        <f t="shared" si="20"/>
        <v>-3</v>
      </c>
      <c r="C120" s="4">
        <v>985.1</v>
      </c>
      <c r="D120" s="7">
        <f t="shared" si="19"/>
        <v>205</v>
      </c>
      <c r="E120" s="4">
        <v>85926</v>
      </c>
      <c r="F120" s="4">
        <v>-138</v>
      </c>
      <c r="G120" s="4">
        <v>-37</v>
      </c>
      <c r="H120" s="38"/>
    </row>
    <row r="121" spans="1:19" x14ac:dyDescent="0.25">
      <c r="H121" s="38"/>
    </row>
    <row r="122" spans="1:19" x14ac:dyDescent="0.25">
      <c r="H122" s="38"/>
    </row>
    <row r="123" spans="1:19" x14ac:dyDescent="0.25">
      <c r="A123" s="7" t="s">
        <v>4</v>
      </c>
      <c r="C123" s="7" t="s">
        <v>0</v>
      </c>
      <c r="E123" s="7" t="s">
        <v>1</v>
      </c>
      <c r="F123" s="7" t="s">
        <v>2</v>
      </c>
      <c r="G123" s="7" t="s">
        <v>3</v>
      </c>
      <c r="H123" s="38" t="s">
        <v>9</v>
      </c>
      <c r="Q123" s="38" t="s">
        <v>17</v>
      </c>
      <c r="R123" s="38" t="s">
        <v>18</v>
      </c>
      <c r="S123" s="38" t="s">
        <v>21</v>
      </c>
    </row>
    <row r="124" spans="1:19" x14ac:dyDescent="0.25">
      <c r="A124" s="5">
        <v>445</v>
      </c>
      <c r="B124">
        <f>A124-$A$124</f>
        <v>0</v>
      </c>
      <c r="C124" s="5">
        <v>800.1</v>
      </c>
      <c r="D124">
        <f t="shared" ref="D124:D143" si="24">C124-$C$124</f>
        <v>0</v>
      </c>
      <c r="E124" s="5">
        <v>87389</v>
      </c>
      <c r="F124" s="5">
        <v>0</v>
      </c>
      <c r="G124" s="5">
        <v>7</v>
      </c>
      <c r="H124" s="38" t="s">
        <v>14</v>
      </c>
      <c r="Q124" s="38"/>
      <c r="R124" s="38"/>
      <c r="S124" s="38"/>
    </row>
    <row r="125" spans="1:19" x14ac:dyDescent="0.25">
      <c r="A125" s="5">
        <v>986</v>
      </c>
      <c r="B125" s="7">
        <f t="shared" ref="B125:B143" si="25">A125-$A$124</f>
        <v>541</v>
      </c>
      <c r="C125" s="5">
        <v>806.1</v>
      </c>
      <c r="D125" s="7">
        <f t="shared" si="24"/>
        <v>6</v>
      </c>
      <c r="E125" s="5">
        <v>87385</v>
      </c>
      <c r="F125" s="5">
        <v>-1</v>
      </c>
      <c r="G125" s="5">
        <v>-8</v>
      </c>
      <c r="H125" s="38"/>
      <c r="Q125" s="38">
        <f>(E126-E124)/(D126-D124)</f>
        <v>-1.0833333333333333</v>
      </c>
      <c r="R125" s="38">
        <f>((E126)-(2*E125)+(E124))/POWER((D125-D124),2)</f>
        <v>-0.1388888888888889</v>
      </c>
      <c r="S125" s="38">
        <f>(Q126-Q124)/(D126-D124)</f>
        <v>-43.599537037037038</v>
      </c>
    </row>
    <row r="126" spans="1:19" x14ac:dyDescent="0.25">
      <c r="A126" s="5">
        <v>1667</v>
      </c>
      <c r="B126" s="7">
        <f t="shared" si="25"/>
        <v>1222</v>
      </c>
      <c r="C126" s="5">
        <v>812.1</v>
      </c>
      <c r="D126" s="7">
        <f t="shared" si="24"/>
        <v>12</v>
      </c>
      <c r="E126" s="5">
        <v>87376</v>
      </c>
      <c r="F126" s="5">
        <v>-13</v>
      </c>
      <c r="G126" s="5">
        <v>-517</v>
      </c>
      <c r="H126" s="38"/>
      <c r="Q126" s="38">
        <f t="shared" ref="Q126:Q142" si="26">(E127-E125)/(D127-D125)</f>
        <v>-523.19444444444446</v>
      </c>
      <c r="R126" s="38">
        <f t="shared" ref="R126:R142" si="27">((E127)-(2*E126)+(E125))/POWER((D126-D125),2)</f>
        <v>-522.69444444444446</v>
      </c>
      <c r="S126" s="38">
        <f t="shared" ref="S126:S142" si="28">(Q127-Q125)/(D127-D125)</f>
        <v>-21.427469135802468</v>
      </c>
    </row>
    <row r="127" spans="1:19" x14ac:dyDescent="0.25">
      <c r="A127" s="5">
        <v>2399</v>
      </c>
      <c r="B127" s="7">
        <f t="shared" si="25"/>
        <v>1954</v>
      </c>
      <c r="C127" s="5">
        <v>842.1</v>
      </c>
      <c r="D127" s="7">
        <f t="shared" si="24"/>
        <v>42</v>
      </c>
      <c r="E127" s="5">
        <v>68550</v>
      </c>
      <c r="F127" s="5">
        <v>-1200</v>
      </c>
      <c r="G127" s="5">
        <v>-764</v>
      </c>
      <c r="H127" s="38"/>
      <c r="Q127" s="38">
        <f t="shared" si="26"/>
        <v>-772.47222222222217</v>
      </c>
      <c r="R127" s="38">
        <f t="shared" si="27"/>
        <v>10.936666666666667</v>
      </c>
      <c r="S127" s="38">
        <f t="shared" si="28"/>
        <v>-29.087191358024686</v>
      </c>
    </row>
    <row r="128" spans="1:19" x14ac:dyDescent="0.25">
      <c r="A128" s="5">
        <v>2413</v>
      </c>
      <c r="B128" s="7">
        <f t="shared" si="25"/>
        <v>1968</v>
      </c>
      <c r="C128" s="5">
        <v>848.1</v>
      </c>
      <c r="D128" s="7">
        <f t="shared" si="24"/>
        <v>48</v>
      </c>
      <c r="E128" s="5">
        <v>59567</v>
      </c>
      <c r="F128" s="5">
        <v>-1498</v>
      </c>
      <c r="G128" s="5">
        <v>-742</v>
      </c>
      <c r="H128" s="38"/>
      <c r="Q128" s="38">
        <f t="shared" si="26"/>
        <v>-1570.3333333333333</v>
      </c>
      <c r="R128" s="38">
        <f t="shared" si="27"/>
        <v>-24.388888888888889</v>
      </c>
      <c r="S128" s="38">
        <f t="shared" si="28"/>
        <v>-95.4375</v>
      </c>
    </row>
    <row r="129" spans="1:19" x14ac:dyDescent="0.25">
      <c r="A129" s="5">
        <v>2415</v>
      </c>
      <c r="B129" s="7">
        <f t="shared" si="25"/>
        <v>1970</v>
      </c>
      <c r="C129" s="5">
        <v>854.1</v>
      </c>
      <c r="D129" s="7">
        <f t="shared" si="24"/>
        <v>54</v>
      </c>
      <c r="E129" s="5">
        <v>49706</v>
      </c>
      <c r="F129" s="5">
        <v>-1725</v>
      </c>
      <c r="G129" s="5">
        <v>-648</v>
      </c>
      <c r="H129" s="38"/>
      <c r="Q129" s="38">
        <f t="shared" si="26"/>
        <v>-1917.7222222222222</v>
      </c>
      <c r="R129" s="38">
        <f t="shared" si="27"/>
        <v>-411.02777777777777</v>
      </c>
      <c r="S129" s="38">
        <f t="shared" si="28"/>
        <v>-33.66358024691359</v>
      </c>
    </row>
    <row r="130" spans="1:19" x14ac:dyDescent="0.25">
      <c r="A130" s="5">
        <v>2431</v>
      </c>
      <c r="B130" s="7">
        <f t="shared" si="25"/>
        <v>1986</v>
      </c>
      <c r="C130" s="5">
        <v>866.1</v>
      </c>
      <c r="D130" s="7">
        <f t="shared" si="24"/>
        <v>66</v>
      </c>
      <c r="E130" s="5">
        <v>25048</v>
      </c>
      <c r="F130" s="5">
        <v>-2255</v>
      </c>
      <c r="G130" s="5">
        <v>-713</v>
      </c>
      <c r="H130" s="38"/>
      <c r="Q130" s="38">
        <f t="shared" si="26"/>
        <v>-2176.2777777777778</v>
      </c>
      <c r="R130" s="38">
        <f t="shared" si="27"/>
        <v>70.4375</v>
      </c>
      <c r="S130" s="38">
        <f t="shared" si="28"/>
        <v>-34.344135802469133</v>
      </c>
    </row>
    <row r="131" spans="1:19" x14ac:dyDescent="0.25">
      <c r="A131" s="5">
        <v>2426</v>
      </c>
      <c r="B131" s="7">
        <f t="shared" si="25"/>
        <v>1981</v>
      </c>
      <c r="C131" s="5">
        <v>872.1</v>
      </c>
      <c r="D131" s="7">
        <f t="shared" si="24"/>
        <v>72</v>
      </c>
      <c r="E131" s="5">
        <v>10533</v>
      </c>
      <c r="F131" s="5">
        <v>-2465</v>
      </c>
      <c r="G131" s="5">
        <v>-677</v>
      </c>
      <c r="H131" s="38"/>
      <c r="Q131" s="38">
        <f t="shared" si="26"/>
        <v>-2535.9166666666665</v>
      </c>
      <c r="R131" s="38">
        <f t="shared" si="27"/>
        <v>-38.916666666666664</v>
      </c>
      <c r="S131" s="38">
        <f t="shared" si="28"/>
        <v>108.99537037037037</v>
      </c>
    </row>
    <row r="132" spans="1:19" x14ac:dyDescent="0.25">
      <c r="A132" s="5">
        <v>1613</v>
      </c>
      <c r="B132" s="7">
        <f t="shared" si="25"/>
        <v>1168</v>
      </c>
      <c r="C132" s="5">
        <v>878.1</v>
      </c>
      <c r="D132" s="7">
        <f t="shared" si="24"/>
        <v>78</v>
      </c>
      <c r="E132" s="5">
        <v>-5383</v>
      </c>
      <c r="F132" s="5">
        <v>-2580</v>
      </c>
      <c r="G132" s="5">
        <v>-640</v>
      </c>
      <c r="H132" s="38"/>
      <c r="Q132" s="38">
        <f t="shared" si="26"/>
        <v>-868.33333333333337</v>
      </c>
      <c r="R132" s="38">
        <f t="shared" si="27"/>
        <v>450.05555555555554</v>
      </c>
      <c r="S132" s="38">
        <f t="shared" si="28"/>
        <v>164.58333333333334</v>
      </c>
    </row>
    <row r="133" spans="1:19" x14ac:dyDescent="0.25">
      <c r="A133" s="5">
        <v>765</v>
      </c>
      <c r="B133" s="7">
        <f t="shared" si="25"/>
        <v>320</v>
      </c>
      <c r="C133" s="5">
        <v>890.1</v>
      </c>
      <c r="D133" s="7">
        <f t="shared" si="24"/>
        <v>90</v>
      </c>
      <c r="E133" s="5">
        <v>-5097</v>
      </c>
      <c r="F133" s="5">
        <v>728</v>
      </c>
      <c r="G133" s="5">
        <v>58</v>
      </c>
      <c r="H133" s="38"/>
      <c r="Q133" s="38">
        <f t="shared" si="26"/>
        <v>426.58333333333331</v>
      </c>
      <c r="R133" s="38">
        <f t="shared" si="27"/>
        <v>67.125</v>
      </c>
      <c r="S133" s="38">
        <f t="shared" si="28"/>
        <v>72.634722222222223</v>
      </c>
    </row>
    <row r="134" spans="1:19" x14ac:dyDescent="0.25">
      <c r="A134" s="5">
        <v>535</v>
      </c>
      <c r="B134" s="7">
        <f t="shared" si="25"/>
        <v>90</v>
      </c>
      <c r="C134" s="5">
        <v>902.1</v>
      </c>
      <c r="D134" s="7">
        <f t="shared" si="24"/>
        <v>102</v>
      </c>
      <c r="E134" s="5">
        <v>4855</v>
      </c>
      <c r="F134" s="5">
        <v>837</v>
      </c>
      <c r="G134" s="5">
        <v>50</v>
      </c>
      <c r="H134" s="38"/>
      <c r="Q134" s="38">
        <f t="shared" si="26"/>
        <v>874.9</v>
      </c>
      <c r="R134" s="38">
        <f t="shared" si="27"/>
        <v>44.048611111111114</v>
      </c>
      <c r="S134" s="38">
        <f t="shared" si="28"/>
        <v>16.752777777777776</v>
      </c>
    </row>
    <row r="135" spans="1:19" x14ac:dyDescent="0.25">
      <c r="A135" s="5">
        <v>458</v>
      </c>
      <c r="B135" s="7">
        <f t="shared" si="25"/>
        <v>13</v>
      </c>
      <c r="C135" s="5">
        <v>920.1</v>
      </c>
      <c r="D135" s="7">
        <f t="shared" si="24"/>
        <v>120</v>
      </c>
      <c r="E135" s="5">
        <v>21150</v>
      </c>
      <c r="F135" s="5">
        <v>918</v>
      </c>
      <c r="G135" s="5">
        <v>29</v>
      </c>
      <c r="H135" s="38"/>
      <c r="Q135" s="38">
        <f t="shared" si="26"/>
        <v>929.16666666666663</v>
      </c>
      <c r="R135" s="38">
        <f t="shared" si="27"/>
        <v>-14.552469135802468</v>
      </c>
      <c r="S135" s="38">
        <f t="shared" si="28"/>
        <v>3.6903703703703701</v>
      </c>
    </row>
    <row r="136" spans="1:19" x14ac:dyDescent="0.25">
      <c r="A136" s="5">
        <v>436</v>
      </c>
      <c r="B136" s="7">
        <f t="shared" si="25"/>
        <v>-9</v>
      </c>
      <c r="C136" s="5">
        <v>932.1</v>
      </c>
      <c r="D136" s="7">
        <f t="shared" si="24"/>
        <v>132</v>
      </c>
      <c r="E136" s="5">
        <v>32730</v>
      </c>
      <c r="F136" s="5">
        <v>972</v>
      </c>
      <c r="G136" s="5">
        <v>-37</v>
      </c>
      <c r="Q136" s="38">
        <f t="shared" si="26"/>
        <v>985.61111111111109</v>
      </c>
      <c r="R136" s="38">
        <f t="shared" si="27"/>
        <v>-37.631944444444443</v>
      </c>
      <c r="S136" s="38">
        <f t="shared" si="28"/>
        <v>4.916666666666667</v>
      </c>
    </row>
    <row r="137" spans="1:19" x14ac:dyDescent="0.25">
      <c r="A137" s="5">
        <v>441</v>
      </c>
      <c r="B137" s="7">
        <f t="shared" si="25"/>
        <v>-4</v>
      </c>
      <c r="C137" s="5">
        <v>938.1</v>
      </c>
      <c r="D137" s="7">
        <f t="shared" si="24"/>
        <v>138</v>
      </c>
      <c r="E137" s="5">
        <v>38891</v>
      </c>
      <c r="F137" s="5">
        <v>1002</v>
      </c>
      <c r="G137" s="5">
        <v>29</v>
      </c>
      <c r="Q137" s="38">
        <f t="shared" si="26"/>
        <v>1017.6666666666666</v>
      </c>
      <c r="R137" s="38">
        <f t="shared" si="27"/>
        <v>-3.0555555555555554</v>
      </c>
      <c r="S137" s="38">
        <f t="shared" si="28"/>
        <v>5.6342592592592569</v>
      </c>
    </row>
    <row r="138" spans="1:19" x14ac:dyDescent="0.25">
      <c r="A138" s="5">
        <v>440</v>
      </c>
      <c r="B138" s="7">
        <f t="shared" si="25"/>
        <v>-5</v>
      </c>
      <c r="C138" s="5">
        <v>944.1</v>
      </c>
      <c r="D138" s="7">
        <f t="shared" si="24"/>
        <v>144</v>
      </c>
      <c r="E138" s="5">
        <v>44942</v>
      </c>
      <c r="F138" s="5">
        <v>1047</v>
      </c>
      <c r="G138" s="5">
        <v>79</v>
      </c>
      <c r="H138" s="38"/>
      <c r="Q138" s="38">
        <f t="shared" si="26"/>
        <v>1053.2222222222222</v>
      </c>
      <c r="R138" s="38">
        <f t="shared" si="27"/>
        <v>190.44444444444446</v>
      </c>
      <c r="S138" s="38">
        <f t="shared" si="28"/>
        <v>4.1203703703703685</v>
      </c>
    </row>
    <row r="139" spans="1:19" x14ac:dyDescent="0.25">
      <c r="A139" s="5">
        <v>434</v>
      </c>
      <c r="B139" s="7">
        <f t="shared" si="25"/>
        <v>-11</v>
      </c>
      <c r="C139" s="5">
        <v>956.1</v>
      </c>
      <c r="D139" s="7">
        <f t="shared" si="24"/>
        <v>156</v>
      </c>
      <c r="E139" s="5">
        <v>57849</v>
      </c>
      <c r="F139" s="5">
        <v>1087</v>
      </c>
      <c r="G139" s="5">
        <v>0</v>
      </c>
      <c r="H139" s="38"/>
      <c r="Q139" s="38">
        <f t="shared" si="26"/>
        <v>1091.8333333333333</v>
      </c>
      <c r="R139" s="38">
        <f t="shared" si="27"/>
        <v>-42.784722222222221</v>
      </c>
      <c r="S139" s="38">
        <f t="shared" si="28"/>
        <v>4.2515432098765462</v>
      </c>
    </row>
    <row r="140" spans="1:19" x14ac:dyDescent="0.25">
      <c r="A140" s="5">
        <v>436</v>
      </c>
      <c r="B140" s="7">
        <f t="shared" si="25"/>
        <v>-9</v>
      </c>
      <c r="C140" s="5">
        <v>962.1</v>
      </c>
      <c r="D140" s="7">
        <f t="shared" si="24"/>
        <v>162</v>
      </c>
      <c r="E140" s="5">
        <v>64595</v>
      </c>
      <c r="F140" s="5">
        <v>1145</v>
      </c>
      <c r="G140" s="5">
        <v>0</v>
      </c>
      <c r="H140" s="38"/>
      <c r="Q140" s="38">
        <f t="shared" si="26"/>
        <v>1129.75</v>
      </c>
      <c r="R140" s="38">
        <f t="shared" si="27"/>
        <v>1.8055555555555556</v>
      </c>
      <c r="S140" s="38">
        <f t="shared" si="28"/>
        <v>4.8680555555555616</v>
      </c>
    </row>
    <row r="141" spans="1:19" x14ac:dyDescent="0.25">
      <c r="A141" s="5">
        <v>438</v>
      </c>
      <c r="B141" s="7">
        <f t="shared" si="25"/>
        <v>-7</v>
      </c>
      <c r="C141" s="5">
        <v>968.1</v>
      </c>
      <c r="D141" s="7">
        <f t="shared" si="24"/>
        <v>168</v>
      </c>
      <c r="E141" s="5">
        <v>71406</v>
      </c>
      <c r="F141" s="5">
        <v>1147</v>
      </c>
      <c r="G141" s="5">
        <v>-22</v>
      </c>
      <c r="H141" s="38"/>
      <c r="Q141" s="38">
        <f t="shared" si="26"/>
        <v>1150.25</v>
      </c>
      <c r="R141" s="38">
        <f t="shared" si="27"/>
        <v>5.0277777777777777</v>
      </c>
      <c r="S141" s="38">
        <f t="shared" si="28"/>
        <v>-24.604166666666668</v>
      </c>
    </row>
    <row r="142" spans="1:19" x14ac:dyDescent="0.25">
      <c r="A142" s="5">
        <v>434</v>
      </c>
      <c r="B142" s="7">
        <f t="shared" si="25"/>
        <v>-11</v>
      </c>
      <c r="C142" s="5">
        <v>974.1</v>
      </c>
      <c r="D142" s="7">
        <f t="shared" si="24"/>
        <v>174</v>
      </c>
      <c r="E142" s="5">
        <v>78398</v>
      </c>
      <c r="F142" s="5">
        <v>1161</v>
      </c>
      <c r="G142" s="5">
        <v>58</v>
      </c>
      <c r="H142" s="38"/>
      <c r="Q142" s="38">
        <f t="shared" si="26"/>
        <v>834.5</v>
      </c>
      <c r="R142" s="38">
        <f t="shared" si="27"/>
        <v>28.805555555555557</v>
      </c>
      <c r="S142" s="38">
        <f t="shared" si="28"/>
        <v>-63.902777777777779</v>
      </c>
    </row>
    <row r="143" spans="1:19" x14ac:dyDescent="0.25">
      <c r="A143" s="5">
        <v>440</v>
      </c>
      <c r="B143" s="7">
        <f t="shared" si="25"/>
        <v>-5</v>
      </c>
      <c r="C143" s="5">
        <v>986.1</v>
      </c>
      <c r="D143" s="7">
        <f t="shared" si="24"/>
        <v>186</v>
      </c>
      <c r="E143" s="5">
        <v>86427</v>
      </c>
      <c r="F143" s="5">
        <v>-114</v>
      </c>
      <c r="G143" s="5">
        <v>-73</v>
      </c>
      <c r="H143" s="38"/>
    </row>
    <row r="144" spans="1:19" x14ac:dyDescent="0.25">
      <c r="H144" s="38"/>
    </row>
    <row r="145" spans="1:19" x14ac:dyDescent="0.25">
      <c r="A145" s="7" t="s">
        <v>4</v>
      </c>
      <c r="C145" s="7" t="s">
        <v>0</v>
      </c>
      <c r="E145" s="7" t="s">
        <v>1</v>
      </c>
      <c r="F145" s="7" t="s">
        <v>2</v>
      </c>
      <c r="G145" s="7" t="s">
        <v>3</v>
      </c>
      <c r="H145" s="38" t="s">
        <v>9</v>
      </c>
      <c r="Q145" s="38" t="s">
        <v>17</v>
      </c>
      <c r="R145" s="38" t="s">
        <v>18</v>
      </c>
      <c r="S145" s="38" t="s">
        <v>21</v>
      </c>
    </row>
    <row r="146" spans="1:19" x14ac:dyDescent="0.25">
      <c r="A146" s="6">
        <v>448</v>
      </c>
      <c r="B146">
        <f>A146-$A$146</f>
        <v>0</v>
      </c>
      <c r="C146" s="6">
        <v>896.1</v>
      </c>
      <c r="D146">
        <f t="shared" ref="D146:D179" si="29">C146-$C$146</f>
        <v>0</v>
      </c>
      <c r="E146" s="6">
        <v>87385</v>
      </c>
      <c r="F146" s="6">
        <v>0</v>
      </c>
      <c r="G146" s="6">
        <v>-30</v>
      </c>
      <c r="H146" s="38" t="s">
        <v>15</v>
      </c>
      <c r="Q146" s="38"/>
      <c r="R146" s="38"/>
      <c r="S146" s="38"/>
    </row>
    <row r="147" spans="1:19" x14ac:dyDescent="0.25">
      <c r="A147" s="6">
        <v>1260</v>
      </c>
      <c r="B147" s="7">
        <f t="shared" ref="B147:B179" si="30">A147-$A$146</f>
        <v>812</v>
      </c>
      <c r="C147" s="6">
        <v>902.1</v>
      </c>
      <c r="D147" s="7">
        <f t="shared" si="29"/>
        <v>6</v>
      </c>
      <c r="E147" s="6">
        <v>87389</v>
      </c>
      <c r="F147" s="6">
        <v>2</v>
      </c>
      <c r="G147" s="6">
        <v>-30</v>
      </c>
      <c r="H147" s="38"/>
      <c r="Q147" s="38">
        <f>(E148-E146)/(D148-D146)</f>
        <v>0</v>
      </c>
      <c r="R147" s="38">
        <f>((E148)-(2*E147)+(E146))/POWER((D147-D146),2)</f>
        <v>-0.22222222222222221</v>
      </c>
      <c r="S147" s="38">
        <f>(Q148-Q146)/(D148-D146)</f>
        <v>-3.5972222222222219</v>
      </c>
    </row>
    <row r="148" spans="1:19" x14ac:dyDescent="0.25">
      <c r="A148" s="6">
        <v>1814</v>
      </c>
      <c r="B148" s="7">
        <f t="shared" si="30"/>
        <v>1366</v>
      </c>
      <c r="C148" s="6">
        <v>908.1</v>
      </c>
      <c r="D148" s="7">
        <f t="shared" si="29"/>
        <v>12</v>
      </c>
      <c r="E148" s="6">
        <v>87385</v>
      </c>
      <c r="F148" s="6">
        <v>0</v>
      </c>
      <c r="G148" s="6">
        <v>-30</v>
      </c>
      <c r="H148" s="38"/>
      <c r="Q148" s="38">
        <f t="shared" ref="Q148:Q178" si="31">(E149-E147)/(D149-D147)</f>
        <v>-43.166666666666664</v>
      </c>
      <c r="R148" s="38">
        <f t="shared" ref="R148:R178" si="32">((E149)-(2*E148)+(E147))/POWER((D148-D147),2)</f>
        <v>-14.166666666666666</v>
      </c>
      <c r="S148" s="38">
        <f t="shared" ref="S148:S178" si="33">(Q149-Q147)/(D149-D147)</f>
        <v>-45.541666666666664</v>
      </c>
    </row>
    <row r="149" spans="1:19" x14ac:dyDescent="0.25">
      <c r="A149" s="6">
        <v>2110</v>
      </c>
      <c r="B149" s="7">
        <f t="shared" si="30"/>
        <v>1662</v>
      </c>
      <c r="C149" s="6">
        <v>914.1</v>
      </c>
      <c r="D149" s="7">
        <f t="shared" si="29"/>
        <v>18</v>
      </c>
      <c r="E149" s="6">
        <v>86871</v>
      </c>
      <c r="F149" s="6">
        <v>-124</v>
      </c>
      <c r="G149" s="6">
        <v>-691</v>
      </c>
      <c r="H149" s="38"/>
      <c r="Q149" s="38">
        <f t="shared" si="31"/>
        <v>-546.5</v>
      </c>
      <c r="R149" s="38">
        <f t="shared" si="32"/>
        <v>-396.5</v>
      </c>
      <c r="S149" s="38">
        <f t="shared" si="33"/>
        <v>-24.473214285714285</v>
      </c>
    </row>
    <row r="150" spans="1:19" x14ac:dyDescent="0.25">
      <c r="A150" s="6">
        <v>2396</v>
      </c>
      <c r="B150" s="7">
        <f t="shared" si="30"/>
        <v>1948</v>
      </c>
      <c r="C150" s="6">
        <v>936.1</v>
      </c>
      <c r="D150" s="7">
        <f t="shared" si="29"/>
        <v>40</v>
      </c>
      <c r="E150" s="6">
        <v>72083</v>
      </c>
      <c r="F150" s="6">
        <v>-1072</v>
      </c>
      <c r="G150" s="6">
        <v>-670</v>
      </c>
      <c r="H150" s="38"/>
      <c r="Q150" s="38">
        <f t="shared" si="31"/>
        <v>-728.41666666666663</v>
      </c>
      <c r="R150" s="38">
        <f t="shared" si="32"/>
        <v>24.987603305785125</v>
      </c>
      <c r="S150" s="38">
        <f t="shared" si="33"/>
        <v>-39.392857142857139</v>
      </c>
    </row>
    <row r="151" spans="1:19" x14ac:dyDescent="0.25">
      <c r="A151" s="6">
        <v>2404</v>
      </c>
      <c r="B151" s="7">
        <f t="shared" si="30"/>
        <v>1956</v>
      </c>
      <c r="C151" s="6">
        <v>938.1</v>
      </c>
      <c r="D151" s="7">
        <f t="shared" si="29"/>
        <v>42</v>
      </c>
      <c r="E151" s="6">
        <v>69389</v>
      </c>
      <c r="F151" s="6">
        <v>-1183</v>
      </c>
      <c r="G151" s="6">
        <v>-720</v>
      </c>
      <c r="H151" s="38"/>
      <c r="Q151" s="38">
        <f t="shared" si="31"/>
        <v>-1491.9285714285713</v>
      </c>
      <c r="R151" s="38">
        <f t="shared" si="32"/>
        <v>-3874.75</v>
      </c>
      <c r="S151" s="38">
        <f t="shared" si="33"/>
        <v>-64.56547619047619</v>
      </c>
    </row>
    <row r="152" spans="1:19" x14ac:dyDescent="0.25">
      <c r="A152" s="6">
        <v>2426</v>
      </c>
      <c r="B152" s="7">
        <f t="shared" si="30"/>
        <v>1978</v>
      </c>
      <c r="C152" s="6">
        <v>950.1</v>
      </c>
      <c r="D152" s="7">
        <f t="shared" si="29"/>
        <v>54</v>
      </c>
      <c r="E152" s="6">
        <v>51196</v>
      </c>
      <c r="F152" s="6">
        <v>-1702</v>
      </c>
      <c r="G152" s="6">
        <v>-742</v>
      </c>
      <c r="H152" s="38"/>
      <c r="Q152" s="38">
        <f t="shared" si="31"/>
        <v>-1632.3333333333333</v>
      </c>
      <c r="R152" s="38">
        <f t="shared" si="32"/>
        <v>48.638888888888886</v>
      </c>
      <c r="S152" s="38">
        <f t="shared" si="33"/>
        <v>-29.216931216931219</v>
      </c>
    </row>
    <row r="153" spans="1:19" x14ac:dyDescent="0.25">
      <c r="A153" s="6">
        <v>2431</v>
      </c>
      <c r="B153" s="7">
        <f t="shared" si="30"/>
        <v>1983</v>
      </c>
      <c r="C153" s="6">
        <v>956.1</v>
      </c>
      <c r="D153" s="7">
        <f t="shared" si="29"/>
        <v>60</v>
      </c>
      <c r="E153" s="6">
        <v>40007</v>
      </c>
      <c r="F153" s="6">
        <v>-1939</v>
      </c>
      <c r="G153" s="6">
        <v>-750</v>
      </c>
      <c r="H153" s="38"/>
      <c r="Q153" s="38">
        <f t="shared" si="31"/>
        <v>-2017.8333333333333</v>
      </c>
      <c r="R153" s="38">
        <f t="shared" si="32"/>
        <v>-51</v>
      </c>
      <c r="S153" s="38">
        <f t="shared" si="33"/>
        <v>-63.856481481481502</v>
      </c>
    </row>
    <row r="154" spans="1:19" x14ac:dyDescent="0.25">
      <c r="A154" s="6">
        <v>2425</v>
      </c>
      <c r="B154" s="7">
        <f t="shared" si="30"/>
        <v>1977</v>
      </c>
      <c r="C154" s="6">
        <v>962.1</v>
      </c>
      <c r="D154" s="7">
        <f t="shared" si="29"/>
        <v>66</v>
      </c>
      <c r="E154" s="6">
        <v>26982</v>
      </c>
      <c r="F154" s="6">
        <v>-2189</v>
      </c>
      <c r="G154" s="6">
        <v>-713</v>
      </c>
      <c r="H154" s="38"/>
      <c r="Q154" s="38">
        <f t="shared" si="31"/>
        <v>-2398.6111111111113</v>
      </c>
      <c r="R154" s="38">
        <f t="shared" si="32"/>
        <v>-475.69444444444446</v>
      </c>
      <c r="S154" s="38">
        <f t="shared" si="33"/>
        <v>-1.4197530864197587</v>
      </c>
    </row>
    <row r="155" spans="1:19" x14ac:dyDescent="0.25">
      <c r="A155" s="6">
        <v>2431</v>
      </c>
      <c r="B155" s="7">
        <f t="shared" si="30"/>
        <v>1983</v>
      </c>
      <c r="C155" s="6">
        <v>974.1</v>
      </c>
      <c r="D155" s="7">
        <f t="shared" si="29"/>
        <v>78</v>
      </c>
      <c r="E155" s="6">
        <v>-3168</v>
      </c>
      <c r="F155" s="6">
        <v>-2726</v>
      </c>
      <c r="G155" s="6">
        <v>-786</v>
      </c>
      <c r="H155" s="38"/>
      <c r="Q155" s="38">
        <f t="shared" si="31"/>
        <v>-2043.3888888888889</v>
      </c>
      <c r="R155" s="38">
        <f t="shared" si="32"/>
        <v>163.32638888888889</v>
      </c>
      <c r="S155" s="38">
        <f t="shared" si="33"/>
        <v>144.32098765432099</v>
      </c>
    </row>
    <row r="156" spans="1:19" x14ac:dyDescent="0.25">
      <c r="A156" s="6">
        <v>2428</v>
      </c>
      <c r="B156" s="7">
        <f t="shared" si="30"/>
        <v>1980</v>
      </c>
      <c r="C156" s="6">
        <v>980.1</v>
      </c>
      <c r="D156" s="7">
        <f t="shared" si="29"/>
        <v>84</v>
      </c>
      <c r="E156" s="6">
        <v>-9799</v>
      </c>
      <c r="F156" s="6">
        <v>-511</v>
      </c>
      <c r="G156" s="6">
        <v>14</v>
      </c>
      <c r="H156" s="38"/>
      <c r="Q156" s="38">
        <f t="shared" si="31"/>
        <v>199.16666666666666</v>
      </c>
      <c r="R156" s="38">
        <f t="shared" si="32"/>
        <v>467.97222222222223</v>
      </c>
      <c r="S156" s="38">
        <f t="shared" si="33"/>
        <v>161.66512345679013</v>
      </c>
    </row>
    <row r="157" spans="1:19" x14ac:dyDescent="0.25">
      <c r="A157" s="6">
        <v>1617</v>
      </c>
      <c r="B157" s="7">
        <f t="shared" si="30"/>
        <v>1169</v>
      </c>
      <c r="C157" s="6">
        <v>992.1</v>
      </c>
      <c r="D157" s="7">
        <f t="shared" si="29"/>
        <v>96</v>
      </c>
      <c r="E157" s="6">
        <v>417</v>
      </c>
      <c r="F157" s="6">
        <v>908</v>
      </c>
      <c r="G157" s="6">
        <v>43</v>
      </c>
      <c r="H157" s="38"/>
      <c r="Q157" s="38">
        <f t="shared" si="31"/>
        <v>866.58333333333337</v>
      </c>
      <c r="R157" s="38">
        <f t="shared" si="32"/>
        <v>2.5416666666666665</v>
      </c>
      <c r="S157" s="38">
        <f t="shared" si="33"/>
        <v>22.364583333333332</v>
      </c>
    </row>
    <row r="158" spans="1:19" x14ac:dyDescent="0.25">
      <c r="A158" s="6">
        <v>760</v>
      </c>
      <c r="B158" s="7">
        <f t="shared" si="30"/>
        <v>312</v>
      </c>
      <c r="C158" s="6">
        <v>1004.1</v>
      </c>
      <c r="D158" s="7">
        <f t="shared" si="29"/>
        <v>108</v>
      </c>
      <c r="E158" s="6">
        <v>10999</v>
      </c>
      <c r="F158" s="6">
        <v>809</v>
      </c>
      <c r="G158" s="6">
        <v>-248</v>
      </c>
      <c r="Q158" s="38">
        <f t="shared" si="31"/>
        <v>735.91666666666663</v>
      </c>
      <c r="R158" s="38">
        <f t="shared" si="32"/>
        <v>-24.319444444444443</v>
      </c>
      <c r="S158" s="38">
        <f t="shared" si="33"/>
        <v>-14.225694444444448</v>
      </c>
    </row>
    <row r="159" spans="1:19" x14ac:dyDescent="0.25">
      <c r="A159" s="6">
        <v>536</v>
      </c>
      <c r="B159" s="7">
        <f t="shared" si="30"/>
        <v>88</v>
      </c>
      <c r="C159" s="6">
        <v>1016.1</v>
      </c>
      <c r="D159" s="7">
        <f t="shared" si="29"/>
        <v>120</v>
      </c>
      <c r="E159" s="6">
        <v>18079</v>
      </c>
      <c r="F159" s="6">
        <v>503</v>
      </c>
      <c r="G159" s="6">
        <v>-350</v>
      </c>
      <c r="Q159" s="38">
        <f t="shared" si="31"/>
        <v>525.16666666666663</v>
      </c>
      <c r="R159" s="38">
        <f t="shared" si="32"/>
        <v>-32.6875</v>
      </c>
      <c r="S159" s="38">
        <f t="shared" si="33"/>
        <v>-32.491538952745813</v>
      </c>
    </row>
    <row r="160" spans="1:19" x14ac:dyDescent="0.25">
      <c r="A160" s="6">
        <v>492</v>
      </c>
      <c r="B160" s="7">
        <f t="shared" si="30"/>
        <v>44</v>
      </c>
      <c r="C160" s="6">
        <v>1022.1</v>
      </c>
      <c r="D160" s="7">
        <f t="shared" si="29"/>
        <v>126</v>
      </c>
      <c r="E160" s="6">
        <v>20452</v>
      </c>
      <c r="F160" s="6">
        <v>365</v>
      </c>
      <c r="G160" s="6">
        <v>-328</v>
      </c>
      <c r="Q160" s="38">
        <f t="shared" si="31"/>
        <v>151.06896551724196</v>
      </c>
      <c r="R160" s="38">
        <f t="shared" si="32"/>
        <v>-10.138888888888889</v>
      </c>
      <c r="S160" s="38">
        <f t="shared" si="33"/>
        <v>-15.376436781609243</v>
      </c>
    </row>
    <row r="161" spans="1:19" x14ac:dyDescent="0.25">
      <c r="A161" s="6">
        <v>434</v>
      </c>
      <c r="B161" s="7">
        <f t="shared" si="30"/>
        <v>-14</v>
      </c>
      <c r="C161" s="6">
        <v>1045.0999999999999</v>
      </c>
      <c r="D161" s="7">
        <f t="shared" si="29"/>
        <v>148.99999999999989</v>
      </c>
      <c r="E161" s="6">
        <v>22460</v>
      </c>
      <c r="F161" s="6">
        <v>-85</v>
      </c>
      <c r="G161" s="6">
        <v>-342</v>
      </c>
      <c r="Q161" s="38">
        <f t="shared" si="31"/>
        <v>79.250000000000369</v>
      </c>
      <c r="R161" s="38">
        <f t="shared" si="32"/>
        <v>-3.9962192816635556</v>
      </c>
      <c r="S161" s="38">
        <f t="shared" si="33"/>
        <v>-16.114852729885158</v>
      </c>
    </row>
    <row r="162" spans="1:19" x14ac:dyDescent="0.25">
      <c r="A162" s="6">
        <v>434</v>
      </c>
      <c r="B162" s="7">
        <f t="shared" si="30"/>
        <v>-14</v>
      </c>
      <c r="C162" s="6">
        <v>1046.0999999999999</v>
      </c>
      <c r="D162" s="7">
        <f t="shared" si="29"/>
        <v>149.99999999999989</v>
      </c>
      <c r="E162" s="6">
        <v>22354</v>
      </c>
      <c r="F162" s="6">
        <v>-98</v>
      </c>
      <c r="G162" s="6">
        <v>-299</v>
      </c>
      <c r="Q162" s="38">
        <f t="shared" si="31"/>
        <v>-235.6875</v>
      </c>
      <c r="R162" s="38">
        <f t="shared" si="32"/>
        <v>-3559</v>
      </c>
      <c r="S162" s="38">
        <f t="shared" si="33"/>
        <v>-25.528645833333357</v>
      </c>
    </row>
    <row r="163" spans="1:19" x14ac:dyDescent="0.25">
      <c r="A163" s="6">
        <v>435</v>
      </c>
      <c r="B163" s="7">
        <f t="shared" si="30"/>
        <v>-13</v>
      </c>
      <c r="C163" s="6">
        <v>1061.0999999999999</v>
      </c>
      <c r="D163" s="7">
        <f t="shared" si="29"/>
        <v>164.99999999999989</v>
      </c>
      <c r="E163" s="6">
        <v>18689</v>
      </c>
      <c r="F163" s="6">
        <v>-348</v>
      </c>
      <c r="G163" s="6">
        <v>-328</v>
      </c>
      <c r="Q163" s="38">
        <f t="shared" si="31"/>
        <v>-329.20833333333331</v>
      </c>
      <c r="R163" s="38">
        <f t="shared" si="32"/>
        <v>-2.5377777777777779</v>
      </c>
      <c r="S163" s="38">
        <f t="shared" si="33"/>
        <v>-11.126909722222223</v>
      </c>
    </row>
    <row r="164" spans="1:19" x14ac:dyDescent="0.25">
      <c r="A164" s="6">
        <v>443</v>
      </c>
      <c r="B164" s="7">
        <f t="shared" si="30"/>
        <v>-5</v>
      </c>
      <c r="C164" s="6">
        <v>1070.0999999999999</v>
      </c>
      <c r="D164" s="7">
        <f t="shared" si="29"/>
        <v>173.99999999999989</v>
      </c>
      <c r="E164" s="6">
        <v>14453</v>
      </c>
      <c r="F164" s="6">
        <v>-497</v>
      </c>
      <c r="G164" s="6">
        <v>-364</v>
      </c>
      <c r="Q164" s="38">
        <f t="shared" si="31"/>
        <v>-502.73333333333335</v>
      </c>
      <c r="R164" s="38">
        <f t="shared" si="32"/>
        <v>11.493827160493828</v>
      </c>
      <c r="S164" s="38">
        <f t="shared" si="33"/>
        <v>-18.041666666666671</v>
      </c>
    </row>
    <row r="165" spans="1:19" x14ac:dyDescent="0.25">
      <c r="A165" s="6">
        <v>445</v>
      </c>
      <c r="B165" s="7">
        <f t="shared" si="30"/>
        <v>-3</v>
      </c>
      <c r="C165" s="6">
        <v>1076.0999999999999</v>
      </c>
      <c r="D165" s="7">
        <f t="shared" si="29"/>
        <v>179.99999999999989</v>
      </c>
      <c r="E165" s="6">
        <v>11148</v>
      </c>
      <c r="F165" s="6">
        <v>-570</v>
      </c>
      <c r="G165" s="6">
        <v>-357</v>
      </c>
      <c r="Q165" s="38">
        <f t="shared" si="31"/>
        <v>-599.83333333333337</v>
      </c>
      <c r="R165" s="38">
        <f t="shared" si="32"/>
        <v>-16.333333333333332</v>
      </c>
      <c r="S165" s="38">
        <f t="shared" si="33"/>
        <v>-19.091666666666669</v>
      </c>
    </row>
    <row r="166" spans="1:19" x14ac:dyDescent="0.25">
      <c r="A166" s="6">
        <v>434</v>
      </c>
      <c r="B166" s="7">
        <f t="shared" si="30"/>
        <v>-14</v>
      </c>
      <c r="C166" s="6">
        <v>1082.0999999999999</v>
      </c>
      <c r="D166" s="7">
        <f t="shared" si="29"/>
        <v>185.99999999999989</v>
      </c>
      <c r="E166" s="6">
        <v>7255</v>
      </c>
      <c r="F166" s="6">
        <v>-675</v>
      </c>
      <c r="G166" s="6">
        <v>-350</v>
      </c>
      <c r="Q166" s="38">
        <f t="shared" si="31"/>
        <v>-731.83333333333337</v>
      </c>
      <c r="R166" s="38">
        <f t="shared" si="32"/>
        <v>-149.63888888888889</v>
      </c>
      <c r="S166" s="38">
        <f t="shared" si="33"/>
        <v>-6.0216049382715999</v>
      </c>
    </row>
    <row r="167" spans="1:19" x14ac:dyDescent="0.25">
      <c r="A167" s="6">
        <v>439</v>
      </c>
      <c r="B167" s="7">
        <f t="shared" si="30"/>
        <v>-9</v>
      </c>
      <c r="C167" s="6">
        <v>1094.0999999999999</v>
      </c>
      <c r="D167" s="7">
        <f t="shared" si="29"/>
        <v>197.99999999999989</v>
      </c>
      <c r="E167" s="6">
        <v>-2025</v>
      </c>
      <c r="F167" s="6">
        <v>-836</v>
      </c>
      <c r="G167" s="6">
        <v>-299</v>
      </c>
      <c r="Q167" s="38">
        <f t="shared" si="31"/>
        <v>-708.22222222222217</v>
      </c>
      <c r="R167" s="38">
        <f t="shared" si="32"/>
        <v>40.361111111111114</v>
      </c>
      <c r="S167" s="38">
        <f t="shared" si="33"/>
        <v>44.529054916985956</v>
      </c>
    </row>
    <row r="168" spans="1:19" x14ac:dyDescent="0.25">
      <c r="A168" s="6">
        <v>435</v>
      </c>
      <c r="B168" s="7">
        <f t="shared" si="30"/>
        <v>-13</v>
      </c>
      <c r="C168" s="6">
        <v>1100.0999999999999</v>
      </c>
      <c r="D168" s="7">
        <f t="shared" si="29"/>
        <v>203.99999999999989</v>
      </c>
      <c r="E168" s="6">
        <v>-5493</v>
      </c>
      <c r="F168" s="6">
        <v>-474</v>
      </c>
      <c r="G168" s="6">
        <v>0</v>
      </c>
      <c r="Q168" s="38">
        <f t="shared" si="31"/>
        <v>69.689655172413794</v>
      </c>
      <c r="R168" s="38">
        <f t="shared" si="32"/>
        <v>248.80555555555554</v>
      </c>
      <c r="S168" s="38">
        <f t="shared" si="33"/>
        <v>35.315708812260539</v>
      </c>
    </row>
    <row r="169" spans="1:19" x14ac:dyDescent="0.25">
      <c r="A169" s="6">
        <v>439</v>
      </c>
      <c r="B169" s="7">
        <f t="shared" si="30"/>
        <v>-9</v>
      </c>
      <c r="C169" s="6">
        <v>1123.0999999999999</v>
      </c>
      <c r="D169" s="7">
        <f t="shared" si="29"/>
        <v>226.99999999999989</v>
      </c>
      <c r="E169" s="6">
        <v>-4</v>
      </c>
      <c r="F169" s="6">
        <v>566</v>
      </c>
      <c r="G169" s="6">
        <v>29</v>
      </c>
      <c r="Q169" s="38">
        <f t="shared" si="31"/>
        <v>315.93333333333334</v>
      </c>
      <c r="R169" s="38">
        <f t="shared" si="32"/>
        <v>-2.8355387523629489</v>
      </c>
      <c r="S169" s="38">
        <f t="shared" si="33"/>
        <v>18.002652519893896</v>
      </c>
    </row>
    <row r="170" spans="1:19" x14ac:dyDescent="0.25">
      <c r="A170" s="6">
        <v>443</v>
      </c>
      <c r="B170" s="7">
        <f t="shared" si="30"/>
        <v>-5</v>
      </c>
      <c r="C170" s="6">
        <v>1130.0999999999999</v>
      </c>
      <c r="D170" s="7">
        <f t="shared" si="29"/>
        <v>233.99999999999989</v>
      </c>
      <c r="E170" s="6">
        <v>3985</v>
      </c>
      <c r="F170" s="6">
        <v>580</v>
      </c>
      <c r="G170" s="6">
        <v>-8</v>
      </c>
      <c r="Q170" s="38">
        <f t="shared" si="31"/>
        <v>609.76923076923072</v>
      </c>
      <c r="R170" s="38">
        <f t="shared" si="32"/>
        <v>-1.0408163265306123</v>
      </c>
      <c r="S170" s="38">
        <f t="shared" si="33"/>
        <v>27.338461538461541</v>
      </c>
    </row>
    <row r="171" spans="1:19" x14ac:dyDescent="0.25">
      <c r="A171" s="6">
        <v>437</v>
      </c>
      <c r="B171" s="7">
        <f t="shared" si="30"/>
        <v>-11</v>
      </c>
      <c r="C171" s="6">
        <v>1136.0999999999999</v>
      </c>
      <c r="D171" s="7">
        <f t="shared" si="29"/>
        <v>239.99999999999989</v>
      </c>
      <c r="E171" s="6">
        <v>7923</v>
      </c>
      <c r="F171" s="6">
        <v>669</v>
      </c>
      <c r="G171" s="6">
        <v>14</v>
      </c>
      <c r="Q171" s="38">
        <f t="shared" si="31"/>
        <v>671.33333333333337</v>
      </c>
      <c r="R171" s="38">
        <f t="shared" si="32"/>
        <v>5</v>
      </c>
      <c r="S171" s="38">
        <f t="shared" si="33"/>
        <v>8.8757122507122599</v>
      </c>
    </row>
    <row r="172" spans="1:19" x14ac:dyDescent="0.25">
      <c r="A172" s="6">
        <v>432</v>
      </c>
      <c r="B172" s="7">
        <f t="shared" si="30"/>
        <v>-16</v>
      </c>
      <c r="C172" s="6">
        <v>1142.0999999999999</v>
      </c>
      <c r="D172" s="7">
        <f t="shared" si="29"/>
        <v>245.99999999999989</v>
      </c>
      <c r="E172" s="6">
        <v>12041</v>
      </c>
      <c r="F172" s="6">
        <v>683</v>
      </c>
      <c r="G172" s="6">
        <v>0</v>
      </c>
      <c r="Q172" s="38">
        <f t="shared" si="31"/>
        <v>716.27777777777783</v>
      </c>
      <c r="R172" s="38">
        <f t="shared" si="32"/>
        <v>129.36111111111111</v>
      </c>
      <c r="S172" s="38">
        <f t="shared" si="33"/>
        <v>4.2645502645502615</v>
      </c>
    </row>
    <row r="173" spans="1:19" x14ac:dyDescent="0.25">
      <c r="A173" s="6">
        <v>439</v>
      </c>
      <c r="B173" s="7">
        <f t="shared" si="30"/>
        <v>-9</v>
      </c>
      <c r="C173" s="6">
        <v>1154.0999999999999</v>
      </c>
      <c r="D173" s="7">
        <f t="shared" si="29"/>
        <v>257.99999999999989</v>
      </c>
      <c r="E173" s="6">
        <v>20816</v>
      </c>
      <c r="F173" s="6">
        <v>754</v>
      </c>
      <c r="G173" s="6">
        <v>-51</v>
      </c>
      <c r="Q173" s="38">
        <f t="shared" si="31"/>
        <v>748.09523809523807</v>
      </c>
      <c r="R173" s="38">
        <f t="shared" si="32"/>
        <v>-12.777777777777779</v>
      </c>
      <c r="S173" s="38">
        <f t="shared" si="33"/>
        <v>4.6256613756613714</v>
      </c>
    </row>
    <row r="174" spans="1:19" x14ac:dyDescent="0.25">
      <c r="A174" s="6">
        <v>429</v>
      </c>
      <c r="B174" s="7">
        <f t="shared" si="30"/>
        <v>-19</v>
      </c>
      <c r="C174" s="6">
        <v>1163.0999999999999</v>
      </c>
      <c r="D174" s="7">
        <f t="shared" si="29"/>
        <v>266.99999999999989</v>
      </c>
      <c r="E174" s="6">
        <v>27751</v>
      </c>
      <c r="F174" s="6">
        <v>831</v>
      </c>
      <c r="G174" s="6">
        <v>-30</v>
      </c>
      <c r="Q174" s="38">
        <f t="shared" si="31"/>
        <v>813.41666666666663</v>
      </c>
      <c r="R174" s="38">
        <f t="shared" si="32"/>
        <v>-50.728395061728392</v>
      </c>
      <c r="S174" s="38">
        <f t="shared" si="33"/>
        <v>12.121693121693122</v>
      </c>
    </row>
    <row r="175" spans="1:19" x14ac:dyDescent="0.25">
      <c r="A175" s="6">
        <v>429</v>
      </c>
      <c r="B175" s="7">
        <f t="shared" si="30"/>
        <v>-19</v>
      </c>
      <c r="C175" s="6">
        <v>1166.0999999999999</v>
      </c>
      <c r="D175" s="7">
        <f t="shared" si="29"/>
        <v>269.99999999999989</v>
      </c>
      <c r="E175" s="6">
        <v>30577</v>
      </c>
      <c r="F175" s="6">
        <v>833</v>
      </c>
      <c r="G175" s="6">
        <v>-8</v>
      </c>
      <c r="Q175" s="38">
        <f t="shared" si="31"/>
        <v>893.55555555555554</v>
      </c>
      <c r="R175" s="38">
        <f t="shared" si="32"/>
        <v>265.55555555555554</v>
      </c>
      <c r="S175" s="38">
        <f t="shared" si="33"/>
        <v>6.583333333333333</v>
      </c>
    </row>
    <row r="176" spans="1:19" x14ac:dyDescent="0.25">
      <c r="A176" s="6">
        <v>440</v>
      </c>
      <c r="B176" s="7">
        <f t="shared" si="30"/>
        <v>-8</v>
      </c>
      <c r="C176" s="6">
        <v>1172.0999999999999</v>
      </c>
      <c r="D176" s="7">
        <f t="shared" si="29"/>
        <v>275.99999999999989</v>
      </c>
      <c r="E176" s="6">
        <v>35793</v>
      </c>
      <c r="F176" s="6">
        <v>883</v>
      </c>
      <c r="G176" s="6">
        <v>-44</v>
      </c>
      <c r="Q176" s="38">
        <f t="shared" si="31"/>
        <v>872.66666666666663</v>
      </c>
      <c r="R176" s="38">
        <f t="shared" si="32"/>
        <v>1.1111111111111112</v>
      </c>
      <c r="S176" s="38">
        <f t="shared" si="33"/>
        <v>1.2175925925925906</v>
      </c>
    </row>
    <row r="177" spans="1:19" x14ac:dyDescent="0.25">
      <c r="A177" s="6">
        <v>441</v>
      </c>
      <c r="B177" s="7">
        <f t="shared" si="30"/>
        <v>-7</v>
      </c>
      <c r="C177" s="6">
        <v>1178.0999999999999</v>
      </c>
      <c r="D177" s="7">
        <f t="shared" si="29"/>
        <v>281.99999999999989</v>
      </c>
      <c r="E177" s="6">
        <v>41049</v>
      </c>
      <c r="F177" s="6">
        <v>890</v>
      </c>
      <c r="G177" s="6">
        <v>7</v>
      </c>
      <c r="Q177" s="38">
        <f t="shared" si="31"/>
        <v>908.16666666666663</v>
      </c>
      <c r="R177" s="38">
        <f t="shared" si="32"/>
        <v>10.722222222222221</v>
      </c>
      <c r="S177" s="38">
        <f t="shared" si="33"/>
        <v>6.3472222222222285</v>
      </c>
    </row>
    <row r="178" spans="1:19" x14ac:dyDescent="0.25">
      <c r="A178" s="6">
        <v>429</v>
      </c>
      <c r="B178" s="7">
        <f t="shared" si="30"/>
        <v>-19</v>
      </c>
      <c r="C178" s="6">
        <v>1184.0999999999999</v>
      </c>
      <c r="D178" s="7">
        <f t="shared" si="29"/>
        <v>287.99999999999989</v>
      </c>
      <c r="E178" s="6">
        <v>46691</v>
      </c>
      <c r="F178" s="6">
        <v>952</v>
      </c>
      <c r="G178" s="6">
        <v>-73</v>
      </c>
      <c r="Q178" s="38">
        <f t="shared" si="31"/>
        <v>948.83333333333337</v>
      </c>
      <c r="R178" s="38">
        <f t="shared" si="32"/>
        <v>2.8333333333333335</v>
      </c>
      <c r="S178" s="38">
        <f t="shared" si="33"/>
        <v>-75.680555555555557</v>
      </c>
    </row>
    <row r="179" spans="1:19" x14ac:dyDescent="0.25">
      <c r="A179" s="6">
        <v>440</v>
      </c>
      <c r="B179" s="7">
        <f t="shared" si="30"/>
        <v>-8</v>
      </c>
      <c r="C179" s="6">
        <v>1190.0999999999999</v>
      </c>
      <c r="D179" s="7">
        <f t="shared" si="29"/>
        <v>293.99999999999989</v>
      </c>
      <c r="E179" s="6">
        <v>52435</v>
      </c>
      <c r="F179" s="6">
        <v>965</v>
      </c>
      <c r="G179" s="6">
        <v>-37</v>
      </c>
    </row>
    <row r="181" spans="1:19" x14ac:dyDescent="0.25">
      <c r="A181" s="7" t="s">
        <v>4</v>
      </c>
      <c r="C181" s="7" t="s">
        <v>0</v>
      </c>
      <c r="E181" s="7" t="s">
        <v>1</v>
      </c>
      <c r="F181" s="7" t="s">
        <v>2</v>
      </c>
      <c r="G181" s="7" t="s">
        <v>3</v>
      </c>
      <c r="H181" s="38" t="s">
        <v>9</v>
      </c>
      <c r="I181" s="40"/>
      <c r="Q181" s="38" t="s">
        <v>17</v>
      </c>
      <c r="R181" s="38" t="s">
        <v>18</v>
      </c>
      <c r="S181" s="38" t="s">
        <v>21</v>
      </c>
    </row>
    <row r="182" spans="1:19" x14ac:dyDescent="0.25">
      <c r="A182" s="7">
        <v>448</v>
      </c>
      <c r="B182">
        <f>A182-$A$182</f>
        <v>0</v>
      </c>
      <c r="C182" s="7">
        <v>896.1</v>
      </c>
      <c r="D182">
        <f t="shared" ref="D182:D213" si="34">C182-$C$182</f>
        <v>0</v>
      </c>
      <c r="E182" s="7">
        <v>87385</v>
      </c>
      <c r="F182" s="7">
        <v>0</v>
      </c>
      <c r="G182" s="7">
        <v>-30</v>
      </c>
      <c r="H182" s="38" t="s">
        <v>16</v>
      </c>
      <c r="I182" s="40">
        <v>0</v>
      </c>
      <c r="Q182" s="38"/>
      <c r="R182" s="38"/>
      <c r="S182" s="38"/>
    </row>
    <row r="183" spans="1:19" x14ac:dyDescent="0.25">
      <c r="A183" s="7">
        <v>1260</v>
      </c>
      <c r="B183" s="7">
        <f t="shared" ref="B183:B213" si="35">A183-$A$182</f>
        <v>812</v>
      </c>
      <c r="C183" s="7">
        <v>902.1</v>
      </c>
      <c r="D183" s="7">
        <f t="shared" si="34"/>
        <v>6</v>
      </c>
      <c r="E183" s="7">
        <v>87389</v>
      </c>
      <c r="F183" s="7">
        <v>2</v>
      </c>
      <c r="G183" s="7">
        <v>-30</v>
      </c>
      <c r="I183" s="40">
        <v>812</v>
      </c>
      <c r="Q183" s="38">
        <f>(E184-E182)/(D184-D182)</f>
        <v>0</v>
      </c>
      <c r="R183" s="38">
        <f>((E184)-(2*E183)+(E182))/POWER((D183-D182),2)</f>
        <v>-0.22222222222222221</v>
      </c>
      <c r="S183" s="38">
        <f>(Q184-Q182)/(D184-D182)</f>
        <v>-3.5972222222222219</v>
      </c>
    </row>
    <row r="184" spans="1:19" x14ac:dyDescent="0.25">
      <c r="A184" s="7">
        <v>1814</v>
      </c>
      <c r="B184" s="7">
        <f t="shared" si="35"/>
        <v>1366</v>
      </c>
      <c r="C184" s="7">
        <v>908.1</v>
      </c>
      <c r="D184" s="7">
        <f t="shared" si="34"/>
        <v>12</v>
      </c>
      <c r="E184" s="7">
        <v>87385</v>
      </c>
      <c r="F184" s="7">
        <v>0</v>
      </c>
      <c r="G184" s="7">
        <v>-30</v>
      </c>
      <c r="I184" s="40">
        <v>1366</v>
      </c>
      <c r="Q184" s="38">
        <f t="shared" ref="Q184:Q212" si="36">(E185-E183)/(D185-D183)</f>
        <v>-43.166666666666664</v>
      </c>
      <c r="R184" s="38">
        <f t="shared" ref="R184:R212" si="37">((E185)-(2*E184)+(E183))/POWER((D184-D183),2)</f>
        <v>-14.166666666666666</v>
      </c>
      <c r="S184" s="38">
        <f t="shared" ref="S184:S212" si="38">(Q185-Q183)/(D185-D183)</f>
        <v>-45.541666666666664</v>
      </c>
    </row>
    <row r="185" spans="1:19" x14ac:dyDescent="0.25">
      <c r="A185" s="7">
        <v>2110</v>
      </c>
      <c r="B185" s="7">
        <f t="shared" si="35"/>
        <v>1662</v>
      </c>
      <c r="C185" s="7">
        <v>914.1</v>
      </c>
      <c r="D185" s="7">
        <f t="shared" si="34"/>
        <v>18</v>
      </c>
      <c r="E185" s="7">
        <v>86871</v>
      </c>
      <c r="F185" s="7">
        <v>-124</v>
      </c>
      <c r="G185" s="7">
        <v>-691</v>
      </c>
      <c r="I185" s="40">
        <v>1662</v>
      </c>
      <c r="Q185" s="38">
        <f t="shared" si="36"/>
        <v>-546.5</v>
      </c>
      <c r="R185" s="38">
        <f t="shared" si="37"/>
        <v>-396.5</v>
      </c>
      <c r="S185" s="38">
        <f t="shared" si="38"/>
        <v>-24.473214285714285</v>
      </c>
    </row>
    <row r="186" spans="1:19" x14ac:dyDescent="0.25">
      <c r="A186" s="7">
        <v>2396</v>
      </c>
      <c r="B186" s="7">
        <f t="shared" si="35"/>
        <v>1948</v>
      </c>
      <c r="C186" s="7">
        <v>936.1</v>
      </c>
      <c r="D186" s="7">
        <f t="shared" si="34"/>
        <v>40</v>
      </c>
      <c r="E186" s="7">
        <v>72083</v>
      </c>
      <c r="F186" s="7">
        <v>-1072</v>
      </c>
      <c r="G186" s="7">
        <v>-670</v>
      </c>
      <c r="I186" s="40">
        <v>1948</v>
      </c>
      <c r="Q186" s="38">
        <f t="shared" si="36"/>
        <v>-728.41666666666663</v>
      </c>
      <c r="R186" s="38">
        <f t="shared" si="37"/>
        <v>24.987603305785125</v>
      </c>
      <c r="S186" s="38">
        <f t="shared" si="38"/>
        <v>-39.392857142857139</v>
      </c>
    </row>
    <row r="187" spans="1:19" x14ac:dyDescent="0.25">
      <c r="A187" s="7">
        <v>2404</v>
      </c>
      <c r="B187" s="7">
        <f t="shared" si="35"/>
        <v>1956</v>
      </c>
      <c r="C187" s="7">
        <v>938.1</v>
      </c>
      <c r="D187" s="7">
        <f t="shared" si="34"/>
        <v>42</v>
      </c>
      <c r="E187" s="7">
        <v>69389</v>
      </c>
      <c r="F187" s="7">
        <v>-1183</v>
      </c>
      <c r="G187" s="7">
        <v>-720</v>
      </c>
      <c r="I187" s="40">
        <v>1956</v>
      </c>
      <c r="Q187" s="38">
        <f t="shared" si="36"/>
        <v>-1491.9285714285713</v>
      </c>
      <c r="R187" s="38">
        <f t="shared" si="37"/>
        <v>-3874.75</v>
      </c>
      <c r="S187" s="38">
        <f t="shared" si="38"/>
        <v>-64.56547619047619</v>
      </c>
    </row>
    <row r="188" spans="1:19" x14ac:dyDescent="0.25">
      <c r="A188" s="7">
        <v>2426</v>
      </c>
      <c r="B188" s="7">
        <f t="shared" si="35"/>
        <v>1978</v>
      </c>
      <c r="C188" s="7">
        <v>950.1</v>
      </c>
      <c r="D188" s="7">
        <f t="shared" si="34"/>
        <v>54</v>
      </c>
      <c r="E188" s="7">
        <v>51196</v>
      </c>
      <c r="F188" s="7">
        <v>-1702</v>
      </c>
      <c r="G188" s="7">
        <v>-742</v>
      </c>
      <c r="I188" s="40">
        <v>1978</v>
      </c>
      <c r="Q188" s="38">
        <f t="shared" si="36"/>
        <v>-1632.3333333333333</v>
      </c>
      <c r="R188" s="38">
        <f t="shared" si="37"/>
        <v>48.638888888888886</v>
      </c>
      <c r="S188" s="38">
        <f t="shared" si="38"/>
        <v>-29.216931216931219</v>
      </c>
    </row>
    <row r="189" spans="1:19" x14ac:dyDescent="0.25">
      <c r="A189" s="7">
        <v>2431</v>
      </c>
      <c r="B189" s="7">
        <f t="shared" si="35"/>
        <v>1983</v>
      </c>
      <c r="C189" s="7">
        <v>956.1</v>
      </c>
      <c r="D189" s="7">
        <f t="shared" si="34"/>
        <v>60</v>
      </c>
      <c r="E189" s="7">
        <v>40007</v>
      </c>
      <c r="F189" s="7">
        <v>-1939</v>
      </c>
      <c r="G189" s="7">
        <v>-750</v>
      </c>
      <c r="I189" s="40">
        <v>1983</v>
      </c>
      <c r="Q189" s="38">
        <f t="shared" si="36"/>
        <v>-2017.8333333333333</v>
      </c>
      <c r="R189" s="38">
        <f t="shared" si="37"/>
        <v>-51</v>
      </c>
      <c r="S189" s="38">
        <f t="shared" si="38"/>
        <v>-63.856481481481502</v>
      </c>
    </row>
    <row r="190" spans="1:19" x14ac:dyDescent="0.25">
      <c r="A190" s="7">
        <v>2425</v>
      </c>
      <c r="B190" s="7">
        <f t="shared" si="35"/>
        <v>1977</v>
      </c>
      <c r="C190" s="7">
        <v>962.1</v>
      </c>
      <c r="D190" s="7">
        <f t="shared" si="34"/>
        <v>66</v>
      </c>
      <c r="E190" s="7">
        <v>26982</v>
      </c>
      <c r="F190" s="7">
        <v>-2189</v>
      </c>
      <c r="G190" s="7">
        <v>-713</v>
      </c>
      <c r="I190" s="40">
        <v>1977</v>
      </c>
      <c r="Q190" s="38">
        <f t="shared" si="36"/>
        <v>-2398.6111111111113</v>
      </c>
      <c r="R190" s="38">
        <f t="shared" si="37"/>
        <v>-475.69444444444446</v>
      </c>
      <c r="S190" s="38">
        <f t="shared" si="38"/>
        <v>-1.4197530864197587</v>
      </c>
    </row>
    <row r="191" spans="1:19" x14ac:dyDescent="0.25">
      <c r="A191" s="7">
        <v>2431</v>
      </c>
      <c r="B191" s="7">
        <f t="shared" si="35"/>
        <v>1983</v>
      </c>
      <c r="C191" s="7">
        <v>974.1</v>
      </c>
      <c r="D191" s="7">
        <f t="shared" si="34"/>
        <v>78</v>
      </c>
      <c r="E191" s="7">
        <v>-3168</v>
      </c>
      <c r="F191" s="7">
        <v>-2726</v>
      </c>
      <c r="G191" s="7">
        <v>-786</v>
      </c>
      <c r="I191" s="40">
        <v>1983</v>
      </c>
      <c r="Q191" s="38">
        <f t="shared" si="36"/>
        <v>-2043.3888888888889</v>
      </c>
      <c r="R191" s="38">
        <f t="shared" si="37"/>
        <v>163.32638888888889</v>
      </c>
      <c r="S191" s="38">
        <f t="shared" si="38"/>
        <v>144.32098765432099</v>
      </c>
    </row>
    <row r="192" spans="1:19" x14ac:dyDescent="0.25">
      <c r="A192" s="7">
        <v>2428</v>
      </c>
      <c r="B192" s="7">
        <f t="shared" si="35"/>
        <v>1980</v>
      </c>
      <c r="C192" s="7">
        <v>980.1</v>
      </c>
      <c r="D192" s="7">
        <f t="shared" si="34"/>
        <v>84</v>
      </c>
      <c r="E192" s="7">
        <v>-9799</v>
      </c>
      <c r="F192" s="7">
        <v>-511</v>
      </c>
      <c r="G192" s="7">
        <v>14</v>
      </c>
      <c r="I192" s="40">
        <v>1980</v>
      </c>
      <c r="Q192" s="38">
        <f t="shared" si="36"/>
        <v>199.16666666666666</v>
      </c>
      <c r="R192" s="38">
        <f t="shared" si="37"/>
        <v>467.97222222222223</v>
      </c>
      <c r="S192" s="38">
        <f t="shared" si="38"/>
        <v>161.66512345679013</v>
      </c>
    </row>
    <row r="193" spans="1:19" x14ac:dyDescent="0.25">
      <c r="A193" s="7">
        <v>1617</v>
      </c>
      <c r="B193" s="7">
        <f t="shared" si="35"/>
        <v>1169</v>
      </c>
      <c r="C193" s="7">
        <v>992.1</v>
      </c>
      <c r="D193" s="7">
        <f t="shared" si="34"/>
        <v>96</v>
      </c>
      <c r="E193" s="7">
        <v>417</v>
      </c>
      <c r="F193" s="7">
        <v>908</v>
      </c>
      <c r="G193" s="7">
        <v>43</v>
      </c>
      <c r="I193" s="40">
        <v>1169</v>
      </c>
      <c r="Q193" s="38">
        <f t="shared" si="36"/>
        <v>866.58333333333337</v>
      </c>
      <c r="R193" s="38">
        <f t="shared" si="37"/>
        <v>2.5416666666666665</v>
      </c>
      <c r="S193" s="38">
        <f t="shared" si="38"/>
        <v>22.364583333333332</v>
      </c>
    </row>
    <row r="194" spans="1:19" x14ac:dyDescent="0.25">
      <c r="A194" s="7">
        <v>760</v>
      </c>
      <c r="B194" s="7">
        <f t="shared" si="35"/>
        <v>312</v>
      </c>
      <c r="C194" s="7">
        <v>1004.1</v>
      </c>
      <c r="D194" s="7">
        <f t="shared" si="34"/>
        <v>108</v>
      </c>
      <c r="E194" s="7">
        <v>10999</v>
      </c>
      <c r="F194" s="7">
        <v>809</v>
      </c>
      <c r="G194" s="7">
        <v>-248</v>
      </c>
      <c r="I194" s="40">
        <v>312</v>
      </c>
      <c r="Q194" s="38">
        <f t="shared" si="36"/>
        <v>735.91666666666663</v>
      </c>
      <c r="R194" s="38">
        <f t="shared" si="37"/>
        <v>-24.319444444444443</v>
      </c>
      <c r="S194" s="38">
        <f t="shared" si="38"/>
        <v>-14.225694444444448</v>
      </c>
    </row>
    <row r="195" spans="1:19" x14ac:dyDescent="0.25">
      <c r="A195" s="7">
        <v>536</v>
      </c>
      <c r="B195" s="7">
        <f t="shared" si="35"/>
        <v>88</v>
      </c>
      <c r="C195" s="7">
        <v>1016.1</v>
      </c>
      <c r="D195" s="7">
        <f t="shared" si="34"/>
        <v>120</v>
      </c>
      <c r="E195" s="7">
        <v>18079</v>
      </c>
      <c r="F195" s="7">
        <v>503</v>
      </c>
      <c r="G195" s="7">
        <v>-350</v>
      </c>
      <c r="I195" s="40">
        <v>88</v>
      </c>
      <c r="Q195" s="38">
        <f t="shared" si="36"/>
        <v>525.16666666666663</v>
      </c>
      <c r="R195" s="38">
        <f t="shared" si="37"/>
        <v>-32.6875</v>
      </c>
      <c r="S195" s="38">
        <f t="shared" si="38"/>
        <v>-32.491538952745813</v>
      </c>
    </row>
    <row r="196" spans="1:19" x14ac:dyDescent="0.25">
      <c r="A196" s="7">
        <v>492</v>
      </c>
      <c r="B196" s="7">
        <f t="shared" si="35"/>
        <v>44</v>
      </c>
      <c r="C196" s="7">
        <v>1022.1</v>
      </c>
      <c r="D196" s="7">
        <f t="shared" si="34"/>
        <v>126</v>
      </c>
      <c r="E196" s="7">
        <v>20452</v>
      </c>
      <c r="F196" s="7">
        <v>365</v>
      </c>
      <c r="G196" s="7">
        <v>-328</v>
      </c>
      <c r="I196" s="40">
        <v>44</v>
      </c>
      <c r="Q196" s="38">
        <f t="shared" si="36"/>
        <v>151.06896551724196</v>
      </c>
      <c r="R196" s="38">
        <f t="shared" si="37"/>
        <v>-10.138888888888889</v>
      </c>
      <c r="S196" s="38">
        <f t="shared" si="38"/>
        <v>-15.376436781609243</v>
      </c>
    </row>
    <row r="197" spans="1:19" x14ac:dyDescent="0.25">
      <c r="A197" s="7">
        <v>434</v>
      </c>
      <c r="B197" s="7">
        <f t="shared" si="35"/>
        <v>-14</v>
      </c>
      <c r="C197" s="7">
        <v>1045.0999999999999</v>
      </c>
      <c r="D197" s="7">
        <f t="shared" si="34"/>
        <v>148.99999999999989</v>
      </c>
      <c r="E197" s="7">
        <v>22460</v>
      </c>
      <c r="F197" s="7">
        <v>-85</v>
      </c>
      <c r="G197" s="7">
        <v>-342</v>
      </c>
      <c r="I197" s="40">
        <v>-14</v>
      </c>
      <c r="Q197" s="38">
        <f t="shared" si="36"/>
        <v>79.250000000000369</v>
      </c>
      <c r="R197" s="38">
        <f t="shared" si="37"/>
        <v>-3.9962192816635556</v>
      </c>
      <c r="S197" s="38">
        <f t="shared" si="38"/>
        <v>-16.114852729885158</v>
      </c>
    </row>
    <row r="198" spans="1:19" x14ac:dyDescent="0.25">
      <c r="A198" s="7">
        <v>434</v>
      </c>
      <c r="B198" s="7">
        <f t="shared" si="35"/>
        <v>-14</v>
      </c>
      <c r="C198" s="7">
        <v>1046.0999999999999</v>
      </c>
      <c r="D198" s="7">
        <f t="shared" si="34"/>
        <v>149.99999999999989</v>
      </c>
      <c r="E198" s="7">
        <v>22354</v>
      </c>
      <c r="F198" s="7">
        <v>-98</v>
      </c>
      <c r="G198" s="7">
        <v>-299</v>
      </c>
      <c r="I198" s="40">
        <v>-14</v>
      </c>
      <c r="Q198" s="38">
        <f t="shared" si="36"/>
        <v>-235.6875</v>
      </c>
      <c r="R198" s="38">
        <f t="shared" si="37"/>
        <v>-3559</v>
      </c>
      <c r="S198" s="38">
        <f t="shared" si="38"/>
        <v>-25.528645833333357</v>
      </c>
    </row>
    <row r="199" spans="1:19" x14ac:dyDescent="0.25">
      <c r="A199" s="7">
        <v>435</v>
      </c>
      <c r="B199" s="7">
        <f t="shared" si="35"/>
        <v>-13</v>
      </c>
      <c r="C199" s="7">
        <v>1061.0999999999999</v>
      </c>
      <c r="D199" s="7">
        <f t="shared" si="34"/>
        <v>164.99999999999989</v>
      </c>
      <c r="E199" s="7">
        <v>18689</v>
      </c>
      <c r="F199" s="7">
        <v>-348</v>
      </c>
      <c r="G199" s="7">
        <v>-328</v>
      </c>
      <c r="I199" s="40">
        <v>-13</v>
      </c>
      <c r="Q199" s="38">
        <f t="shared" si="36"/>
        <v>-329.20833333333331</v>
      </c>
      <c r="R199" s="38">
        <f t="shared" si="37"/>
        <v>-2.5377777777777779</v>
      </c>
      <c r="S199" s="38">
        <f t="shared" si="38"/>
        <v>-11.126909722222223</v>
      </c>
    </row>
    <row r="200" spans="1:19" x14ac:dyDescent="0.25">
      <c r="A200" s="7">
        <v>443</v>
      </c>
      <c r="B200" s="7">
        <f t="shared" si="35"/>
        <v>-5</v>
      </c>
      <c r="C200" s="7">
        <v>1070.0999999999999</v>
      </c>
      <c r="D200" s="7">
        <f t="shared" si="34"/>
        <v>173.99999999999989</v>
      </c>
      <c r="E200" s="7">
        <v>14453</v>
      </c>
      <c r="F200" s="7">
        <v>-497</v>
      </c>
      <c r="G200" s="7">
        <v>-364</v>
      </c>
      <c r="I200" s="40">
        <v>-5</v>
      </c>
      <c r="Q200" s="38">
        <f t="shared" si="36"/>
        <v>-502.73333333333335</v>
      </c>
      <c r="R200" s="38">
        <f t="shared" si="37"/>
        <v>11.493827160493828</v>
      </c>
      <c r="S200" s="38">
        <f t="shared" si="38"/>
        <v>-18.041666666666671</v>
      </c>
    </row>
    <row r="201" spans="1:19" x14ac:dyDescent="0.25">
      <c r="A201" s="7">
        <v>445</v>
      </c>
      <c r="B201" s="7">
        <f t="shared" si="35"/>
        <v>-3</v>
      </c>
      <c r="C201" s="7">
        <v>1076.0999999999999</v>
      </c>
      <c r="D201" s="7">
        <f t="shared" si="34"/>
        <v>179.99999999999989</v>
      </c>
      <c r="E201" s="7">
        <v>11148</v>
      </c>
      <c r="F201" s="7">
        <v>-570</v>
      </c>
      <c r="G201" s="7">
        <v>-357</v>
      </c>
      <c r="I201" s="40">
        <v>-3</v>
      </c>
      <c r="Q201" s="38">
        <f t="shared" si="36"/>
        <v>-599.83333333333337</v>
      </c>
      <c r="R201" s="38">
        <f t="shared" si="37"/>
        <v>-16.333333333333332</v>
      </c>
      <c r="S201" s="38">
        <f t="shared" si="38"/>
        <v>-19.091666666666669</v>
      </c>
    </row>
    <row r="202" spans="1:19" x14ac:dyDescent="0.25">
      <c r="A202" s="7">
        <v>434</v>
      </c>
      <c r="B202" s="7">
        <f t="shared" si="35"/>
        <v>-14</v>
      </c>
      <c r="C202" s="7">
        <v>1082.0999999999999</v>
      </c>
      <c r="D202" s="7">
        <f t="shared" si="34"/>
        <v>185.99999999999989</v>
      </c>
      <c r="E202" s="7">
        <v>7255</v>
      </c>
      <c r="F202" s="7">
        <v>-675</v>
      </c>
      <c r="G202" s="7">
        <v>-350</v>
      </c>
      <c r="I202" s="40">
        <v>-14</v>
      </c>
      <c r="Q202" s="38">
        <f t="shared" si="36"/>
        <v>-731.83333333333337</v>
      </c>
      <c r="R202" s="38">
        <f t="shared" si="37"/>
        <v>-149.63888888888889</v>
      </c>
      <c r="S202" s="38">
        <f t="shared" si="38"/>
        <v>-6.0216049382715999</v>
      </c>
    </row>
    <row r="203" spans="1:19" x14ac:dyDescent="0.25">
      <c r="A203" s="7">
        <v>439</v>
      </c>
      <c r="B203" s="7">
        <f t="shared" si="35"/>
        <v>-9</v>
      </c>
      <c r="C203" s="7">
        <v>1094.0999999999999</v>
      </c>
      <c r="D203" s="7">
        <f t="shared" si="34"/>
        <v>197.99999999999989</v>
      </c>
      <c r="E203" s="7">
        <v>-2025</v>
      </c>
      <c r="F203" s="7">
        <v>-836</v>
      </c>
      <c r="G203" s="7">
        <v>-299</v>
      </c>
      <c r="I203" s="40">
        <v>-9</v>
      </c>
      <c r="Q203" s="38">
        <f t="shared" si="36"/>
        <v>-708.22222222222217</v>
      </c>
      <c r="R203" s="38">
        <f t="shared" si="37"/>
        <v>40.361111111111114</v>
      </c>
      <c r="S203" s="38">
        <f t="shared" si="38"/>
        <v>44.529054916985956</v>
      </c>
    </row>
    <row r="204" spans="1:19" x14ac:dyDescent="0.25">
      <c r="A204" s="7">
        <v>435</v>
      </c>
      <c r="B204" s="7">
        <f t="shared" si="35"/>
        <v>-13</v>
      </c>
      <c r="C204" s="7">
        <v>1100.0999999999999</v>
      </c>
      <c r="D204" s="7">
        <f t="shared" si="34"/>
        <v>203.99999999999989</v>
      </c>
      <c r="E204" s="7">
        <v>-5493</v>
      </c>
      <c r="F204" s="7">
        <v>-474</v>
      </c>
      <c r="G204" s="7">
        <v>0</v>
      </c>
      <c r="I204" s="40">
        <v>-13</v>
      </c>
      <c r="Q204" s="38">
        <f t="shared" si="36"/>
        <v>69.689655172413794</v>
      </c>
      <c r="R204" s="38">
        <f t="shared" si="37"/>
        <v>248.80555555555554</v>
      </c>
      <c r="S204" s="38">
        <f t="shared" si="38"/>
        <v>35.315708812260539</v>
      </c>
    </row>
    <row r="205" spans="1:19" x14ac:dyDescent="0.25">
      <c r="A205" s="7">
        <v>439</v>
      </c>
      <c r="B205" s="7">
        <f t="shared" si="35"/>
        <v>-9</v>
      </c>
      <c r="C205" s="7">
        <v>1123.0999999999999</v>
      </c>
      <c r="D205" s="7">
        <f t="shared" si="34"/>
        <v>226.99999999999989</v>
      </c>
      <c r="E205" s="7">
        <v>-4</v>
      </c>
      <c r="F205" s="7">
        <v>566</v>
      </c>
      <c r="G205" s="7">
        <v>29</v>
      </c>
      <c r="I205" s="40">
        <v>-9</v>
      </c>
      <c r="Q205" s="38">
        <f t="shared" si="36"/>
        <v>315.93333333333334</v>
      </c>
      <c r="R205" s="38">
        <f t="shared" si="37"/>
        <v>-2.8355387523629489</v>
      </c>
      <c r="S205" s="38">
        <f t="shared" si="38"/>
        <v>18.002652519893896</v>
      </c>
    </row>
    <row r="206" spans="1:19" x14ac:dyDescent="0.25">
      <c r="A206" s="7">
        <v>443</v>
      </c>
      <c r="B206" s="7">
        <f t="shared" si="35"/>
        <v>-5</v>
      </c>
      <c r="C206" s="7">
        <v>1130.0999999999999</v>
      </c>
      <c r="D206" s="7">
        <f t="shared" si="34"/>
        <v>233.99999999999989</v>
      </c>
      <c r="E206" s="7">
        <v>3985</v>
      </c>
      <c r="F206" s="7">
        <v>580</v>
      </c>
      <c r="G206" s="7">
        <v>-8</v>
      </c>
      <c r="I206" s="40">
        <v>-5</v>
      </c>
      <c r="Q206" s="38">
        <f t="shared" si="36"/>
        <v>609.76923076923072</v>
      </c>
      <c r="R206" s="38">
        <f t="shared" si="37"/>
        <v>-1.0408163265306123</v>
      </c>
      <c r="S206" s="38">
        <f t="shared" si="38"/>
        <v>27.338461538461541</v>
      </c>
    </row>
    <row r="207" spans="1:19" x14ac:dyDescent="0.25">
      <c r="A207" s="7">
        <v>437</v>
      </c>
      <c r="B207" s="7">
        <f t="shared" si="35"/>
        <v>-11</v>
      </c>
      <c r="C207" s="7">
        <v>1136.0999999999999</v>
      </c>
      <c r="D207" s="7">
        <f t="shared" si="34"/>
        <v>239.99999999999989</v>
      </c>
      <c r="E207" s="7">
        <v>7923</v>
      </c>
      <c r="F207" s="7">
        <v>669</v>
      </c>
      <c r="G207" s="7">
        <v>14</v>
      </c>
      <c r="I207" s="40">
        <v>-11</v>
      </c>
      <c r="Q207" s="38">
        <f t="shared" si="36"/>
        <v>671.33333333333337</v>
      </c>
      <c r="R207" s="38">
        <f t="shared" si="37"/>
        <v>5</v>
      </c>
      <c r="S207" s="38">
        <f t="shared" si="38"/>
        <v>8.8757122507122599</v>
      </c>
    </row>
    <row r="208" spans="1:19" x14ac:dyDescent="0.25">
      <c r="A208" s="7">
        <v>432</v>
      </c>
      <c r="B208" s="7">
        <f t="shared" si="35"/>
        <v>-16</v>
      </c>
      <c r="C208" s="7">
        <v>1142.0999999999999</v>
      </c>
      <c r="D208" s="7">
        <f t="shared" si="34"/>
        <v>245.99999999999989</v>
      </c>
      <c r="E208" s="7">
        <v>12041</v>
      </c>
      <c r="F208" s="7">
        <v>683</v>
      </c>
      <c r="G208" s="7">
        <v>0</v>
      </c>
      <c r="I208" s="40">
        <v>-16</v>
      </c>
      <c r="Q208" s="38">
        <f t="shared" si="36"/>
        <v>716.27777777777783</v>
      </c>
      <c r="R208" s="38">
        <f t="shared" si="37"/>
        <v>129.36111111111111</v>
      </c>
      <c r="S208" s="38">
        <f t="shared" si="38"/>
        <v>4.2645502645502615</v>
      </c>
    </row>
    <row r="209" spans="1:19" x14ac:dyDescent="0.25">
      <c r="A209" s="7">
        <v>439</v>
      </c>
      <c r="B209" s="7">
        <f t="shared" si="35"/>
        <v>-9</v>
      </c>
      <c r="C209" s="7">
        <v>1154.0999999999999</v>
      </c>
      <c r="D209" s="7">
        <f t="shared" si="34"/>
        <v>257.99999999999989</v>
      </c>
      <c r="E209" s="7">
        <v>20816</v>
      </c>
      <c r="F209" s="7">
        <v>754</v>
      </c>
      <c r="G209" s="7">
        <v>-51</v>
      </c>
      <c r="I209" s="40">
        <v>-9</v>
      </c>
      <c r="Q209" s="38">
        <f t="shared" si="36"/>
        <v>748.09523809523807</v>
      </c>
      <c r="R209" s="38">
        <f t="shared" si="37"/>
        <v>-12.777777777777779</v>
      </c>
      <c r="S209" s="38">
        <f t="shared" si="38"/>
        <v>4.6256613756613714</v>
      </c>
    </row>
    <row r="210" spans="1:19" x14ac:dyDescent="0.25">
      <c r="A210" s="7">
        <v>429</v>
      </c>
      <c r="B210" s="7">
        <f t="shared" si="35"/>
        <v>-19</v>
      </c>
      <c r="C210" s="7">
        <v>1163.0999999999999</v>
      </c>
      <c r="D210" s="7">
        <f t="shared" si="34"/>
        <v>266.99999999999989</v>
      </c>
      <c r="E210" s="7">
        <v>27751</v>
      </c>
      <c r="F210" s="7">
        <v>831</v>
      </c>
      <c r="G210" s="7">
        <v>-30</v>
      </c>
      <c r="I210" s="40">
        <v>-19</v>
      </c>
      <c r="Q210" s="38">
        <f t="shared" si="36"/>
        <v>813.41666666666663</v>
      </c>
      <c r="R210" s="38">
        <f t="shared" si="37"/>
        <v>-50.728395061728392</v>
      </c>
      <c r="S210" s="38">
        <f t="shared" si="38"/>
        <v>12.121693121693122</v>
      </c>
    </row>
    <row r="211" spans="1:19" x14ac:dyDescent="0.25">
      <c r="A211" s="7">
        <v>429</v>
      </c>
      <c r="B211" s="7">
        <f t="shared" si="35"/>
        <v>-19</v>
      </c>
      <c r="C211" s="7">
        <v>1166.0999999999999</v>
      </c>
      <c r="D211" s="7">
        <f t="shared" si="34"/>
        <v>269.99999999999989</v>
      </c>
      <c r="E211" s="7">
        <v>30577</v>
      </c>
      <c r="F211" s="7">
        <v>833</v>
      </c>
      <c r="G211" s="7">
        <v>-8</v>
      </c>
      <c r="I211" s="40">
        <v>-19</v>
      </c>
      <c r="Q211" s="38">
        <f t="shared" si="36"/>
        <v>893.55555555555554</v>
      </c>
      <c r="R211" s="38">
        <f t="shared" si="37"/>
        <v>265.55555555555554</v>
      </c>
      <c r="S211" s="38">
        <f t="shared" si="38"/>
        <v>6.583333333333333</v>
      </c>
    </row>
    <row r="212" spans="1:19" x14ac:dyDescent="0.25">
      <c r="A212" s="7">
        <v>440</v>
      </c>
      <c r="B212" s="7">
        <f t="shared" si="35"/>
        <v>-8</v>
      </c>
      <c r="C212" s="7">
        <v>1172.0999999999999</v>
      </c>
      <c r="D212" s="7">
        <f t="shared" si="34"/>
        <v>275.99999999999989</v>
      </c>
      <c r="E212" s="7">
        <v>35793</v>
      </c>
      <c r="F212" s="7">
        <v>883</v>
      </c>
      <c r="G212" s="7">
        <v>-44</v>
      </c>
      <c r="I212" s="40">
        <v>-8</v>
      </c>
      <c r="Q212" s="38">
        <f t="shared" si="36"/>
        <v>872.66666666666663</v>
      </c>
      <c r="R212" s="38">
        <f t="shared" si="37"/>
        <v>1.1111111111111112</v>
      </c>
      <c r="S212" s="38">
        <f t="shared" si="38"/>
        <v>-74.462962962962962</v>
      </c>
    </row>
    <row r="213" spans="1:19" x14ac:dyDescent="0.25">
      <c r="A213" s="7">
        <v>441</v>
      </c>
      <c r="B213" s="7">
        <f t="shared" si="35"/>
        <v>-7</v>
      </c>
      <c r="C213" s="7">
        <v>1178.0999999999999</v>
      </c>
      <c r="D213" s="7">
        <f t="shared" si="34"/>
        <v>281.99999999999989</v>
      </c>
      <c r="E213" s="7">
        <v>41049</v>
      </c>
      <c r="F213" s="7">
        <v>890</v>
      </c>
      <c r="G213" s="7">
        <v>7</v>
      </c>
      <c r="I213" s="40">
        <v>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83"/>
  <sheetViews>
    <sheetView topLeftCell="A148" workbookViewId="0">
      <selection activeCell="H158" activeCellId="1" sqref="B158:B183 H158:H183"/>
    </sheetView>
  </sheetViews>
  <sheetFormatPr baseColWidth="10" defaultColWidth="9.140625" defaultRowHeight="15" x14ac:dyDescent="0.25"/>
  <sheetData>
    <row r="2" spans="1:18" x14ac:dyDescent="0.25">
      <c r="A2" t="s">
        <v>0</v>
      </c>
      <c r="C2" t="s">
        <v>1</v>
      </c>
      <c r="D2" t="s">
        <v>2</v>
      </c>
      <c r="E2" t="s">
        <v>3</v>
      </c>
      <c r="F2" t="s">
        <v>5</v>
      </c>
      <c r="G2" s="38" t="s">
        <v>9</v>
      </c>
      <c r="P2" s="38" t="s">
        <v>17</v>
      </c>
      <c r="Q2" s="38" t="s">
        <v>18</v>
      </c>
      <c r="R2" s="38" t="s">
        <v>21</v>
      </c>
    </row>
    <row r="3" spans="1:18" x14ac:dyDescent="0.25">
      <c r="A3" s="7">
        <v>895.1</v>
      </c>
      <c r="B3">
        <f>A3-$A$3</f>
        <v>0</v>
      </c>
      <c r="C3" s="7">
        <v>87398</v>
      </c>
      <c r="D3" s="7">
        <v>0</v>
      </c>
      <c r="E3" s="7">
        <v>-30</v>
      </c>
      <c r="F3" s="7">
        <v>1438</v>
      </c>
      <c r="G3" s="38" t="s">
        <v>8</v>
      </c>
      <c r="P3" s="38"/>
      <c r="Q3" s="38">
        <f>((C4)-(2*C3)+(C3))/POWER((6),2)</f>
        <v>0</v>
      </c>
      <c r="R3" s="38"/>
    </row>
    <row r="4" spans="1:18" x14ac:dyDescent="0.25">
      <c r="A4" s="7">
        <v>901.1</v>
      </c>
      <c r="B4" s="14">
        <f t="shared" ref="B4:B19" si="0">A4-$A$3</f>
        <v>6</v>
      </c>
      <c r="C4" s="7">
        <v>87398</v>
      </c>
      <c r="D4" s="7">
        <v>2</v>
      </c>
      <c r="E4" s="7">
        <v>-73</v>
      </c>
      <c r="F4" s="7">
        <v>1442</v>
      </c>
      <c r="G4" s="38"/>
      <c r="P4" s="38">
        <f>(D5-D3)/(B5-B3)</f>
        <v>-6.5</v>
      </c>
      <c r="Q4" s="38">
        <f>((C5)-(2*C4)+(C3))/POWER((B4-B3),2)</f>
        <v>-11.472222222222221</v>
      </c>
      <c r="R4" s="38">
        <f>(P5-P3)/(B5-B3)</f>
        <v>-1.9777777777777779</v>
      </c>
    </row>
    <row r="5" spans="1:18" x14ac:dyDescent="0.25">
      <c r="A5" s="7">
        <v>913.1</v>
      </c>
      <c r="B5" s="14">
        <f t="shared" si="0"/>
        <v>18</v>
      </c>
      <c r="C5" s="7">
        <v>86985</v>
      </c>
      <c r="D5" s="7">
        <v>-117</v>
      </c>
      <c r="E5" s="7">
        <v>-1004</v>
      </c>
      <c r="F5" s="7">
        <v>3877</v>
      </c>
      <c r="G5" s="38"/>
      <c r="P5" s="38">
        <f t="shared" ref="P5:P18" si="1">(D6-D4)/(B6-B4)</f>
        <v>-35.6</v>
      </c>
      <c r="Q5" s="38">
        <f t="shared" ref="Q5:Q18" si="2">((C6)-(2*C5)+(C4))/POWER((B5-B4),2)</f>
        <v>-128.84722222222223</v>
      </c>
      <c r="R5" s="38">
        <f t="shared" ref="R5:R18" si="3">(P6-P4)/(B6-B4)</f>
        <v>-1.1738095238095239</v>
      </c>
    </row>
    <row r="6" spans="1:18" x14ac:dyDescent="0.25">
      <c r="A6" s="7">
        <v>936.1</v>
      </c>
      <c r="B6" s="14">
        <f t="shared" si="0"/>
        <v>41</v>
      </c>
      <c r="C6" s="7">
        <v>68018</v>
      </c>
      <c r="D6" s="7">
        <v>-1244</v>
      </c>
      <c r="E6" s="7">
        <v>-597</v>
      </c>
      <c r="F6" s="7">
        <v>1691</v>
      </c>
      <c r="G6" s="38"/>
      <c r="P6" s="38">
        <f t="shared" si="1"/>
        <v>-47.583333333333336</v>
      </c>
      <c r="Q6" s="38">
        <f t="shared" si="2"/>
        <v>33.196597353497161</v>
      </c>
      <c r="R6" s="38">
        <f t="shared" si="3"/>
        <v>0.32948717948717948</v>
      </c>
    </row>
    <row r="7" spans="1:18" x14ac:dyDescent="0.25">
      <c r="A7" s="7">
        <v>937.1</v>
      </c>
      <c r="B7" s="14">
        <f t="shared" si="0"/>
        <v>42</v>
      </c>
      <c r="C7" s="7">
        <v>66612</v>
      </c>
      <c r="D7" s="7">
        <v>-1259</v>
      </c>
      <c r="E7" s="7">
        <v>-451</v>
      </c>
      <c r="F7" s="7">
        <v>1666</v>
      </c>
      <c r="G7" s="38"/>
      <c r="P7" s="38">
        <f t="shared" si="1"/>
        <v>-27.692307692307693</v>
      </c>
      <c r="Q7" s="38">
        <f t="shared" si="2"/>
        <v>-16871</v>
      </c>
      <c r="R7" s="38">
        <f t="shared" si="3"/>
        <v>1.5662393162393164</v>
      </c>
    </row>
    <row r="8" spans="1:18" x14ac:dyDescent="0.25">
      <c r="A8" s="7">
        <v>949.1</v>
      </c>
      <c r="B8" s="14">
        <f t="shared" si="0"/>
        <v>54</v>
      </c>
      <c r="C8" s="7">
        <v>48335</v>
      </c>
      <c r="D8" s="7">
        <v>-1604</v>
      </c>
      <c r="E8" s="7">
        <v>-560</v>
      </c>
      <c r="F8" s="7">
        <v>1502</v>
      </c>
      <c r="G8" s="38"/>
      <c r="P8" s="38">
        <f t="shared" si="1"/>
        <v>-27.222222222222221</v>
      </c>
      <c r="Q8" s="38">
        <f t="shared" si="2"/>
        <v>54.291666666666664</v>
      </c>
      <c r="R8" s="38">
        <f t="shared" si="3"/>
        <v>7.0868945868945862E-2</v>
      </c>
    </row>
    <row r="9" spans="1:18" x14ac:dyDescent="0.25">
      <c r="A9" s="7">
        <v>955.1</v>
      </c>
      <c r="B9" s="14">
        <f t="shared" si="0"/>
        <v>60</v>
      </c>
      <c r="C9" s="7">
        <v>37876</v>
      </c>
      <c r="D9" s="7">
        <v>-1749</v>
      </c>
      <c r="E9" s="7">
        <v>-488</v>
      </c>
      <c r="F9" s="7">
        <v>1465</v>
      </c>
      <c r="G9" s="38"/>
      <c r="P9" s="38">
        <f t="shared" si="1"/>
        <v>-26.416666666666668</v>
      </c>
      <c r="Q9" s="38">
        <f t="shared" si="2"/>
        <v>-18.666666666666668</v>
      </c>
      <c r="R9" s="38">
        <f t="shared" si="3"/>
        <v>0.1388888888888887</v>
      </c>
    </row>
    <row r="10" spans="1:18" x14ac:dyDescent="0.25">
      <c r="A10" s="7">
        <v>961.1</v>
      </c>
      <c r="B10" s="14">
        <f t="shared" si="0"/>
        <v>66</v>
      </c>
      <c r="C10" s="7">
        <v>26745</v>
      </c>
      <c r="D10" s="7">
        <v>-1921</v>
      </c>
      <c r="E10" s="7">
        <v>-495</v>
      </c>
      <c r="F10" s="7">
        <v>1454</v>
      </c>
      <c r="G10" s="38"/>
      <c r="P10" s="38">
        <f t="shared" si="1"/>
        <v>-25.555555555555557</v>
      </c>
      <c r="Q10" s="38">
        <f t="shared" si="2"/>
        <v>-405.41666666666669</v>
      </c>
      <c r="R10" s="38">
        <f t="shared" si="3"/>
        <v>3.5694444444444446</v>
      </c>
    </row>
    <row r="11" spans="1:18" x14ac:dyDescent="0.25">
      <c r="A11" s="7">
        <v>973.1</v>
      </c>
      <c r="B11" s="14">
        <f t="shared" si="0"/>
        <v>78</v>
      </c>
      <c r="C11" s="7">
        <v>1019</v>
      </c>
      <c r="D11" s="7">
        <v>-2209</v>
      </c>
      <c r="E11" s="7">
        <v>-510</v>
      </c>
      <c r="F11" s="7">
        <v>1433</v>
      </c>
      <c r="G11" s="38"/>
      <c r="P11" s="38">
        <f t="shared" si="1"/>
        <v>37.833333333333336</v>
      </c>
      <c r="Q11" s="38">
        <f t="shared" si="2"/>
        <v>109.56944444444444</v>
      </c>
      <c r="R11" s="38">
        <f t="shared" si="3"/>
        <v>13.915123456790123</v>
      </c>
    </row>
    <row r="12" spans="1:18" x14ac:dyDescent="0.25">
      <c r="A12" s="7">
        <v>979.1</v>
      </c>
      <c r="B12" s="14">
        <f t="shared" si="0"/>
        <v>84</v>
      </c>
      <c r="C12" s="7">
        <v>-8929</v>
      </c>
      <c r="D12" s="7">
        <v>-1240</v>
      </c>
      <c r="E12" s="7">
        <v>-597</v>
      </c>
      <c r="F12" s="7">
        <v>1433</v>
      </c>
      <c r="G12" s="38"/>
      <c r="P12" s="38">
        <f t="shared" si="1"/>
        <v>224.91666666666666</v>
      </c>
      <c r="Q12" s="38">
        <f t="shared" si="2"/>
        <v>330.88888888888891</v>
      </c>
      <c r="R12" s="38">
        <f t="shared" si="3"/>
        <v>1.9781746031746028</v>
      </c>
    </row>
    <row r="13" spans="1:18" x14ac:dyDescent="0.25">
      <c r="A13" s="7">
        <v>985.1</v>
      </c>
      <c r="B13" s="14">
        <f t="shared" si="0"/>
        <v>90</v>
      </c>
      <c r="C13" s="7">
        <v>-6965</v>
      </c>
      <c r="D13" s="7">
        <v>490</v>
      </c>
      <c r="E13" s="7">
        <v>-51</v>
      </c>
      <c r="F13" s="7">
        <v>1431</v>
      </c>
      <c r="G13" s="38"/>
      <c r="P13" s="38">
        <f t="shared" si="1"/>
        <v>61.571428571428569</v>
      </c>
      <c r="Q13" s="38">
        <f t="shared" si="2"/>
        <v>619.36111111111109</v>
      </c>
      <c r="R13" s="38">
        <f t="shared" si="3"/>
        <v>-6.0157142857142851</v>
      </c>
    </row>
    <row r="14" spans="1:18" x14ac:dyDescent="0.25">
      <c r="A14" s="7">
        <v>1014.1</v>
      </c>
      <c r="B14" s="14">
        <f t="shared" si="0"/>
        <v>119</v>
      </c>
      <c r="C14" s="7">
        <v>17296</v>
      </c>
      <c r="D14" s="7">
        <v>915</v>
      </c>
      <c r="E14" s="7">
        <v>-15</v>
      </c>
      <c r="F14" s="7">
        <v>1431</v>
      </c>
      <c r="G14" s="38"/>
      <c r="P14" s="38">
        <f t="shared" si="1"/>
        <v>14.366666666666667</v>
      </c>
      <c r="Q14" s="38">
        <f t="shared" si="2"/>
        <v>-27.634958382877528</v>
      </c>
      <c r="R14" s="38">
        <f t="shared" si="3"/>
        <v>-1.9714285714285713</v>
      </c>
    </row>
    <row r="15" spans="1:18" x14ac:dyDescent="0.25">
      <c r="A15" s="7">
        <v>1015.1</v>
      </c>
      <c r="B15" s="14">
        <f t="shared" si="0"/>
        <v>120</v>
      </c>
      <c r="C15" s="7">
        <v>18316</v>
      </c>
      <c r="D15" s="7">
        <v>921</v>
      </c>
      <c r="E15" s="7">
        <v>-59</v>
      </c>
      <c r="F15" s="7">
        <v>1432</v>
      </c>
      <c r="G15" s="38"/>
      <c r="P15" s="38">
        <f t="shared" si="1"/>
        <v>2.4285714285714284</v>
      </c>
      <c r="Q15" s="38">
        <f t="shared" si="2"/>
        <v>4521</v>
      </c>
      <c r="R15" s="38">
        <f t="shared" si="3"/>
        <v>-1.3301587301587257</v>
      </c>
    </row>
    <row r="16" spans="1:18" x14ac:dyDescent="0.25">
      <c r="A16" s="7">
        <v>1021.1</v>
      </c>
      <c r="B16" s="14">
        <f t="shared" si="0"/>
        <v>126</v>
      </c>
      <c r="C16" s="7">
        <v>23857</v>
      </c>
      <c r="D16" s="7">
        <v>932</v>
      </c>
      <c r="E16" s="7">
        <v>36</v>
      </c>
      <c r="F16" s="7">
        <v>1438</v>
      </c>
      <c r="G16" s="38"/>
      <c r="P16" s="38">
        <f t="shared" si="1"/>
        <v>5.0555555555555873</v>
      </c>
      <c r="Q16" s="38">
        <f t="shared" si="2"/>
        <v>176.05555555555554</v>
      </c>
      <c r="R16" s="38">
        <f t="shared" si="3"/>
        <v>0.13668430335097259</v>
      </c>
    </row>
    <row r="17" spans="1:18" x14ac:dyDescent="0.25">
      <c r="A17" s="7">
        <v>1033.0999999999999</v>
      </c>
      <c r="B17" s="14">
        <f t="shared" si="0"/>
        <v>137.99999999999989</v>
      </c>
      <c r="C17" s="7">
        <v>35736</v>
      </c>
      <c r="D17" s="7">
        <v>1012</v>
      </c>
      <c r="E17" s="7">
        <v>7</v>
      </c>
      <c r="F17" s="7">
        <v>1432</v>
      </c>
      <c r="G17" s="38"/>
      <c r="P17" s="38">
        <f t="shared" si="1"/>
        <v>4.8888888888889195</v>
      </c>
      <c r="Q17" s="38">
        <f t="shared" si="2"/>
        <v>-40.652777777778546</v>
      </c>
      <c r="R17" s="38">
        <f t="shared" si="3"/>
        <v>2.469135802468975E-2</v>
      </c>
    </row>
    <row r="18" spans="1:18" x14ac:dyDescent="0.25">
      <c r="A18" s="7">
        <v>1039.0999999999999</v>
      </c>
      <c r="B18" s="14">
        <f t="shared" si="0"/>
        <v>143.99999999999989</v>
      </c>
      <c r="C18" s="7">
        <v>41761</v>
      </c>
      <c r="D18" s="7">
        <v>1020</v>
      </c>
      <c r="E18" s="7">
        <v>29</v>
      </c>
      <c r="F18" s="7">
        <v>1437</v>
      </c>
      <c r="G18" s="38"/>
      <c r="P18" s="38">
        <f t="shared" si="1"/>
        <v>5.5</v>
      </c>
      <c r="Q18" s="38">
        <f t="shared" si="2"/>
        <v>14.277777777777779</v>
      </c>
      <c r="R18" s="38">
        <f t="shared" si="3"/>
        <v>-0.40740740740740994</v>
      </c>
    </row>
    <row r="19" spans="1:18" x14ac:dyDescent="0.25">
      <c r="A19" s="7">
        <v>1045.0999999999999</v>
      </c>
      <c r="B19" s="14">
        <f t="shared" si="0"/>
        <v>149.99999999999989</v>
      </c>
      <c r="C19" s="7">
        <v>48300</v>
      </c>
      <c r="D19" s="7">
        <v>1078</v>
      </c>
      <c r="E19" s="7">
        <v>65</v>
      </c>
      <c r="F19" s="7">
        <v>1434</v>
      </c>
      <c r="G19" s="38"/>
    </row>
    <row r="20" spans="1:18" x14ac:dyDescent="0.25">
      <c r="G20" s="38"/>
    </row>
    <row r="21" spans="1:18" x14ac:dyDescent="0.25">
      <c r="G21" s="38"/>
    </row>
    <row r="22" spans="1:18" x14ac:dyDescent="0.25">
      <c r="A22" s="14" t="s">
        <v>0</v>
      </c>
      <c r="C22" s="14" t="s">
        <v>1</v>
      </c>
      <c r="D22" s="14" t="s">
        <v>2</v>
      </c>
      <c r="E22" s="14" t="s">
        <v>3</v>
      </c>
      <c r="F22" s="14" t="s">
        <v>5</v>
      </c>
      <c r="G22" s="38" t="s">
        <v>9</v>
      </c>
      <c r="P22" s="38" t="s">
        <v>17</v>
      </c>
      <c r="Q22" s="38" t="s">
        <v>18</v>
      </c>
      <c r="R22" s="38" t="s">
        <v>21</v>
      </c>
    </row>
    <row r="23" spans="1:18" x14ac:dyDescent="0.25">
      <c r="A23" s="8">
        <v>1038.0999999999999</v>
      </c>
      <c r="B23">
        <f>A23-$A$23</f>
        <v>0</v>
      </c>
      <c r="C23" s="8">
        <v>87407</v>
      </c>
      <c r="D23" s="8">
        <v>0</v>
      </c>
      <c r="E23" s="8">
        <v>0</v>
      </c>
      <c r="F23" s="8">
        <v>1438</v>
      </c>
      <c r="G23" s="38" t="s">
        <v>10</v>
      </c>
      <c r="P23" s="38">
        <f>(D24-D23)/(B24-B23)</f>
        <v>-5.166666666666667</v>
      </c>
      <c r="Q23" s="38">
        <f>((C24)-(2*C23)+(C23))/POWER((6),2)</f>
        <v>-1.7222222222222223</v>
      </c>
      <c r="R23" s="38"/>
    </row>
    <row r="24" spans="1:18" x14ac:dyDescent="0.25">
      <c r="A24" s="8">
        <v>1044.0999999999999</v>
      </c>
      <c r="B24" s="14">
        <f t="shared" ref="B24:B34" si="4">A24-$A$23</f>
        <v>6</v>
      </c>
      <c r="C24" s="8">
        <v>87345</v>
      </c>
      <c r="D24" s="8">
        <v>-31</v>
      </c>
      <c r="E24" s="8">
        <v>-633</v>
      </c>
      <c r="F24" s="8">
        <v>2297</v>
      </c>
      <c r="P24" s="38">
        <f>(D25-D23)/(B25-B23)</f>
        <v>-53.578947368421055</v>
      </c>
      <c r="Q24" s="38">
        <f>((C25)-(2*C24)+(C23))/POWER((B24-B23),2)</f>
        <v>-1008.8888888888889</v>
      </c>
      <c r="R24" s="38">
        <f>(P25-P23)/(B25-B23)</f>
        <v>-1.2357456140350878</v>
      </c>
    </row>
    <row r="25" spans="1:18" x14ac:dyDescent="0.25">
      <c r="A25" s="8">
        <v>1076.0999999999999</v>
      </c>
      <c r="B25" s="14">
        <f t="shared" si="4"/>
        <v>38</v>
      </c>
      <c r="C25" s="8">
        <v>50963</v>
      </c>
      <c r="D25" s="8">
        <v>-2036</v>
      </c>
      <c r="E25" s="8">
        <v>-670</v>
      </c>
      <c r="F25" s="8">
        <v>2208</v>
      </c>
      <c r="G25" s="38"/>
      <c r="P25" s="38">
        <f t="shared" ref="P25:P33" si="5">(D26-D24)/(B26-B24)</f>
        <v>-52.125</v>
      </c>
      <c r="Q25" s="38">
        <f t="shared" ref="Q25:Q33" si="6">((C26)-(2*C25)+(C24))/POWER((B25-B24),2)</f>
        <v>-0.626953125</v>
      </c>
      <c r="R25" s="38">
        <f t="shared" ref="R25:R33" si="7">(P26-P24)/(B26-B24)</f>
        <v>2.8368163054695565</v>
      </c>
    </row>
    <row r="26" spans="1:18" x14ac:dyDescent="0.25">
      <c r="A26" s="8">
        <v>1092.0999999999999</v>
      </c>
      <c r="B26" s="14">
        <f t="shared" si="4"/>
        <v>54</v>
      </c>
      <c r="C26" s="8">
        <v>13939</v>
      </c>
      <c r="D26" s="8">
        <v>-2533</v>
      </c>
      <c r="E26" s="8">
        <v>-488</v>
      </c>
      <c r="F26" s="8">
        <v>1581</v>
      </c>
      <c r="G26" s="38"/>
      <c r="P26" s="38">
        <f t="shared" si="5"/>
        <v>82.588235294117652</v>
      </c>
      <c r="Q26" s="38">
        <f t="shared" si="6"/>
        <v>69.6796875</v>
      </c>
      <c r="R26" s="38">
        <f t="shared" si="7"/>
        <v>4.8968137254901967</v>
      </c>
    </row>
    <row r="27" spans="1:18" x14ac:dyDescent="0.25">
      <c r="A27" s="8">
        <v>1110.0999999999999</v>
      </c>
      <c r="B27" s="14">
        <f t="shared" si="4"/>
        <v>72</v>
      </c>
      <c r="C27" s="8">
        <v>-5247</v>
      </c>
      <c r="D27" s="8">
        <v>772</v>
      </c>
      <c r="E27" s="8">
        <v>-15</v>
      </c>
      <c r="F27" s="8">
        <v>1450</v>
      </c>
      <c r="G27" s="38"/>
      <c r="P27" s="38">
        <f t="shared" si="5"/>
        <v>114.36666666666666</v>
      </c>
      <c r="Q27" s="38">
        <f t="shared" si="6"/>
        <v>91.753086419753089</v>
      </c>
      <c r="R27" s="38">
        <f t="shared" si="7"/>
        <v>-2.5249108734402852</v>
      </c>
    </row>
    <row r="28" spans="1:18" x14ac:dyDescent="0.25">
      <c r="A28" s="8">
        <v>1122.0999999999999</v>
      </c>
      <c r="B28" s="14">
        <f t="shared" si="4"/>
        <v>84</v>
      </c>
      <c r="C28" s="8">
        <v>5295</v>
      </c>
      <c r="D28" s="8">
        <v>898</v>
      </c>
      <c r="E28" s="8">
        <v>0</v>
      </c>
      <c r="F28" s="8">
        <v>1440</v>
      </c>
      <c r="G28" s="38"/>
      <c r="P28" s="38">
        <f t="shared" si="5"/>
        <v>6.8409090909090908</v>
      </c>
      <c r="Q28" s="38">
        <f t="shared" si="6"/>
        <v>155.09027777777777</v>
      </c>
      <c r="R28" s="38">
        <f t="shared" si="7"/>
        <v>-2.4793672014260246</v>
      </c>
    </row>
    <row r="29" spans="1:18" x14ac:dyDescent="0.25">
      <c r="A29" s="8">
        <v>1154.0999999999999</v>
      </c>
      <c r="B29" s="14">
        <f t="shared" si="4"/>
        <v>116</v>
      </c>
      <c r="C29" s="8">
        <v>38170</v>
      </c>
      <c r="D29" s="8">
        <v>1073</v>
      </c>
      <c r="E29" s="8">
        <v>-51</v>
      </c>
      <c r="F29" s="8">
        <v>1433</v>
      </c>
      <c r="G29" s="38"/>
      <c r="P29" s="38">
        <f t="shared" si="5"/>
        <v>5.2745098039215685</v>
      </c>
      <c r="Q29" s="38">
        <f t="shared" si="6"/>
        <v>-11.7919921875</v>
      </c>
      <c r="R29" s="38">
        <f t="shared" si="7"/>
        <v>-4.0106951871657671E-3</v>
      </c>
    </row>
    <row r="30" spans="1:18" x14ac:dyDescent="0.25">
      <c r="A30" s="8">
        <v>1173.0999999999999</v>
      </c>
      <c r="B30" s="14">
        <f t="shared" si="4"/>
        <v>135</v>
      </c>
      <c r="C30" s="8">
        <v>58970</v>
      </c>
      <c r="D30" s="8">
        <v>1167</v>
      </c>
      <c r="E30" s="8">
        <v>0</v>
      </c>
      <c r="F30" s="8">
        <v>1432</v>
      </c>
      <c r="G30" s="38"/>
      <c r="P30" s="38">
        <f t="shared" si="5"/>
        <v>6.6363636363636367</v>
      </c>
      <c r="Q30" s="38">
        <f t="shared" si="6"/>
        <v>-47.490304709141277</v>
      </c>
      <c r="R30" s="38">
        <f t="shared" si="7"/>
        <v>-0.11853832442067737</v>
      </c>
    </row>
    <row r="31" spans="1:18" x14ac:dyDescent="0.25">
      <c r="A31" s="8">
        <v>1176.0999999999999</v>
      </c>
      <c r="B31" s="14">
        <f t="shared" si="4"/>
        <v>138</v>
      </c>
      <c r="C31" s="8">
        <v>62626</v>
      </c>
      <c r="D31" s="8">
        <v>1219</v>
      </c>
      <c r="E31" s="8">
        <v>43</v>
      </c>
      <c r="F31" s="8">
        <v>1427</v>
      </c>
      <c r="G31" s="38"/>
      <c r="P31" s="38">
        <f t="shared" si="5"/>
        <v>2.6666666666666665</v>
      </c>
      <c r="Q31" s="38">
        <f t="shared" si="6"/>
        <v>1221.6666666666667</v>
      </c>
      <c r="R31" s="38">
        <f t="shared" si="7"/>
        <v>-0.23872053872053875</v>
      </c>
    </row>
    <row r="32" spans="1:18" x14ac:dyDescent="0.25">
      <c r="A32" s="8">
        <v>1188.0999999999999</v>
      </c>
      <c r="B32" s="14">
        <f t="shared" si="4"/>
        <v>150</v>
      </c>
      <c r="C32" s="8">
        <v>77277</v>
      </c>
      <c r="D32" s="8">
        <v>1207</v>
      </c>
      <c r="E32" s="8">
        <v>87</v>
      </c>
      <c r="F32" s="8">
        <v>1430</v>
      </c>
      <c r="G32" s="38"/>
      <c r="P32" s="38">
        <f t="shared" si="5"/>
        <v>3.0555555555555554</v>
      </c>
      <c r="Q32" s="38">
        <f t="shared" si="6"/>
        <v>-50.347222222222221</v>
      </c>
      <c r="R32" s="38">
        <f t="shared" si="7"/>
        <v>-6.208333333333333</v>
      </c>
    </row>
    <row r="33" spans="1:18" x14ac:dyDescent="0.25">
      <c r="A33" s="8">
        <v>1194.0999999999999</v>
      </c>
      <c r="B33" s="14">
        <f t="shared" si="4"/>
        <v>156</v>
      </c>
      <c r="C33" s="8">
        <v>84678</v>
      </c>
      <c r="D33" s="8">
        <v>1274</v>
      </c>
      <c r="E33" s="8">
        <v>14</v>
      </c>
      <c r="F33" s="8">
        <v>1428</v>
      </c>
      <c r="G33" s="38"/>
      <c r="P33" s="38">
        <f t="shared" si="5"/>
        <v>-109.08333333333333</v>
      </c>
      <c r="Q33" s="38">
        <f t="shared" si="6"/>
        <v>-156.52777777777777</v>
      </c>
      <c r="R33" s="38">
        <f t="shared" si="7"/>
        <v>-0.25462962962962959</v>
      </c>
    </row>
    <row r="34" spans="1:18" x14ac:dyDescent="0.25">
      <c r="A34" s="8">
        <v>1200.0999999999999</v>
      </c>
      <c r="B34" s="14">
        <f t="shared" si="4"/>
        <v>162</v>
      </c>
      <c r="C34" s="8">
        <v>86444</v>
      </c>
      <c r="D34" s="8">
        <v>-102</v>
      </c>
      <c r="E34" s="8">
        <v>21</v>
      </c>
      <c r="F34" s="8">
        <v>1436</v>
      </c>
      <c r="G34" s="38"/>
    </row>
    <row r="35" spans="1:18" x14ac:dyDescent="0.25">
      <c r="G35" s="38"/>
    </row>
    <row r="36" spans="1:18" x14ac:dyDescent="0.25">
      <c r="A36" s="14" t="s">
        <v>0</v>
      </c>
      <c r="C36" s="14" t="s">
        <v>1</v>
      </c>
      <c r="D36" s="14" t="s">
        <v>2</v>
      </c>
      <c r="E36" s="14" t="s">
        <v>3</v>
      </c>
      <c r="F36" s="14" t="s">
        <v>5</v>
      </c>
      <c r="G36" s="38" t="s">
        <v>9</v>
      </c>
      <c r="P36" s="38" t="s">
        <v>17</v>
      </c>
      <c r="Q36" s="38" t="s">
        <v>18</v>
      </c>
      <c r="R36" s="38" t="s">
        <v>21</v>
      </c>
    </row>
    <row r="37" spans="1:18" x14ac:dyDescent="0.25">
      <c r="A37" s="9">
        <v>1003.1</v>
      </c>
      <c r="B37">
        <f>A37-$A$37</f>
        <v>0</v>
      </c>
      <c r="C37" s="9">
        <v>87416</v>
      </c>
      <c r="D37" s="9">
        <v>0</v>
      </c>
      <c r="E37" s="9">
        <v>-8</v>
      </c>
      <c r="F37" s="9">
        <v>2521</v>
      </c>
      <c r="G37" s="38" t="s">
        <v>11</v>
      </c>
      <c r="P37" s="38">
        <f>(D38-D37)/(B38-B37)</f>
        <v>-45.833333333333336</v>
      </c>
      <c r="Q37" s="38">
        <f>((C38)-(2*C37)+(C37))/POWER((12),2)</f>
        <v>-22.069444444444443</v>
      </c>
      <c r="R37" s="38"/>
    </row>
    <row r="38" spans="1:18" x14ac:dyDescent="0.25">
      <c r="A38" s="9">
        <v>1015.1</v>
      </c>
      <c r="B38" s="14">
        <f t="shared" ref="B38:B54" si="8">A38-$A$37</f>
        <v>12</v>
      </c>
      <c r="C38" s="9">
        <v>84238</v>
      </c>
      <c r="D38" s="9">
        <v>-550</v>
      </c>
      <c r="E38" s="9">
        <v>-1099</v>
      </c>
      <c r="F38" s="9">
        <v>4611</v>
      </c>
      <c r="G38" s="38"/>
      <c r="P38" s="38">
        <f>(D39-D37)/(B39-B37)</f>
        <v>-65.750000000000313</v>
      </c>
      <c r="Q38" s="38">
        <f>((C39)-(2*C38)+(C37))/POWER((B38-B37),2)</f>
        <v>-78.118055555555557</v>
      </c>
      <c r="R38" s="38">
        <f>(P39-P37)/(B39-B37)</f>
        <v>-1.0750000000000166</v>
      </c>
    </row>
    <row r="39" spans="1:18" x14ac:dyDescent="0.25">
      <c r="A39" s="9">
        <v>1027.0999999999999</v>
      </c>
      <c r="B39" s="14">
        <f t="shared" si="8"/>
        <v>23.999999999999886</v>
      </c>
      <c r="C39" s="9">
        <v>69811</v>
      </c>
      <c r="D39" s="9">
        <v>-1578</v>
      </c>
      <c r="E39" s="9">
        <v>-1266</v>
      </c>
      <c r="F39" s="9">
        <v>5188</v>
      </c>
      <c r="G39" s="38"/>
      <c r="P39" s="38">
        <f t="shared" ref="P39:P53" si="9">(D40-D38)/(B40-B38)</f>
        <v>-71.63333333333361</v>
      </c>
      <c r="Q39" s="38">
        <f t="shared" ref="Q39:Q53" si="10">((C40)-(2*C39)+(C38))/POWER((B39-B38),2)</f>
        <v>-189.2986111111147</v>
      </c>
      <c r="R39" s="38">
        <f t="shared" ref="R39:R53" si="11">(P40-P38)/(B40-B38)</f>
        <v>1.3142473118279723</v>
      </c>
    </row>
    <row r="40" spans="1:18" x14ac:dyDescent="0.25">
      <c r="A40" s="9">
        <v>1045.0999999999999</v>
      </c>
      <c r="B40" s="14">
        <f t="shared" si="8"/>
        <v>41.999999999999886</v>
      </c>
      <c r="C40" s="9">
        <v>28125</v>
      </c>
      <c r="D40" s="9">
        <v>-2699</v>
      </c>
      <c r="E40" s="9">
        <v>-640</v>
      </c>
      <c r="F40" s="9">
        <v>2219</v>
      </c>
      <c r="G40" s="38"/>
      <c r="P40" s="38">
        <f t="shared" si="9"/>
        <v>-26.322580645161292</v>
      </c>
      <c r="Q40" s="38">
        <f t="shared" si="10"/>
        <v>21.00925925925926</v>
      </c>
      <c r="R40" s="38">
        <f t="shared" si="11"/>
        <v>7.3147849462365677</v>
      </c>
    </row>
    <row r="41" spans="1:18" x14ac:dyDescent="0.25">
      <c r="A41" s="9">
        <v>1058.0999999999999</v>
      </c>
      <c r="B41" s="14">
        <f t="shared" si="8"/>
        <v>54.999999999999886</v>
      </c>
      <c r="C41" s="9">
        <v>-6754</v>
      </c>
      <c r="D41" s="9">
        <v>-2394</v>
      </c>
      <c r="E41" s="9">
        <v>-15</v>
      </c>
      <c r="F41" s="9">
        <v>1657</v>
      </c>
      <c r="G41" s="38"/>
      <c r="P41" s="38">
        <f t="shared" si="9"/>
        <v>155.125</v>
      </c>
      <c r="Q41" s="38">
        <f t="shared" si="10"/>
        <v>227.7869822485207</v>
      </c>
      <c r="R41" s="38">
        <f t="shared" si="11"/>
        <v>9.6629506641366216</v>
      </c>
    </row>
    <row r="42" spans="1:18" x14ac:dyDescent="0.25">
      <c r="A42" s="9">
        <v>1069.0999999999999</v>
      </c>
      <c r="B42" s="14">
        <f t="shared" si="8"/>
        <v>65.999999999999886</v>
      </c>
      <c r="C42" s="9">
        <v>-3137</v>
      </c>
      <c r="D42" s="9">
        <v>1024</v>
      </c>
      <c r="E42" s="9">
        <v>-66</v>
      </c>
      <c r="F42" s="9">
        <v>1489</v>
      </c>
      <c r="G42" s="38"/>
      <c r="P42" s="38">
        <f t="shared" si="9"/>
        <v>205.58823529411765</v>
      </c>
      <c r="Q42" s="38">
        <f t="shared" si="10"/>
        <v>25.595041322314049</v>
      </c>
      <c r="R42" s="38">
        <f t="shared" si="11"/>
        <v>-8.8112745098039209</v>
      </c>
    </row>
    <row r="43" spans="1:18" x14ac:dyDescent="0.25">
      <c r="A43" s="9">
        <v>1075.0999999999999</v>
      </c>
      <c r="B43" s="14">
        <f t="shared" si="8"/>
        <v>71.999999999999886</v>
      </c>
      <c r="C43" s="9">
        <v>3577</v>
      </c>
      <c r="D43" s="9">
        <v>1101</v>
      </c>
      <c r="E43" s="9">
        <v>-117</v>
      </c>
      <c r="F43" s="9">
        <v>1467</v>
      </c>
      <c r="G43" s="38"/>
      <c r="P43" s="38">
        <f t="shared" si="9"/>
        <v>5.333333333333333</v>
      </c>
      <c r="Q43" s="38">
        <f t="shared" si="10"/>
        <v>883.69444444444446</v>
      </c>
      <c r="R43" s="38">
        <f t="shared" si="11"/>
        <v>-5.1460600872365578</v>
      </c>
    </row>
    <row r="44" spans="1:18" x14ac:dyDescent="0.25">
      <c r="A44" s="9">
        <v>1108.0999999999999</v>
      </c>
      <c r="B44" s="14">
        <f t="shared" si="8"/>
        <v>104.99999999999989</v>
      </c>
      <c r="C44" s="9">
        <v>42104</v>
      </c>
      <c r="D44" s="9">
        <v>1232</v>
      </c>
      <c r="E44" s="9">
        <v>36</v>
      </c>
      <c r="F44" s="9">
        <v>1436</v>
      </c>
      <c r="G44" s="38"/>
      <c r="P44" s="38">
        <f t="shared" si="9"/>
        <v>4.8918918918918921</v>
      </c>
      <c r="Q44" s="38">
        <f t="shared" si="10"/>
        <v>-30.770431588613405</v>
      </c>
      <c r="R44" s="38">
        <f t="shared" si="11"/>
        <v>2.4024024024024034E-2</v>
      </c>
    </row>
    <row r="45" spans="1:18" x14ac:dyDescent="0.25">
      <c r="A45" s="9">
        <v>1112.0999999999999</v>
      </c>
      <c r="B45" s="14">
        <f t="shared" si="8"/>
        <v>108.99999999999989</v>
      </c>
      <c r="C45" s="9">
        <v>47122</v>
      </c>
      <c r="D45" s="9">
        <v>1282</v>
      </c>
      <c r="E45" s="9">
        <v>29</v>
      </c>
      <c r="F45" s="9">
        <v>1434</v>
      </c>
      <c r="P45" s="38">
        <f t="shared" si="9"/>
        <v>6.2222222222222223</v>
      </c>
      <c r="Q45" s="38">
        <f t="shared" si="10"/>
        <v>155.75</v>
      </c>
      <c r="R45" s="38">
        <f t="shared" si="11"/>
        <v>-5.9883412824589359E-2</v>
      </c>
    </row>
    <row r="46" spans="1:18" x14ac:dyDescent="0.25">
      <c r="A46" s="9">
        <v>1117.0999999999999</v>
      </c>
      <c r="B46" s="14">
        <f t="shared" si="8"/>
        <v>113.99999999999989</v>
      </c>
      <c r="C46" s="9">
        <v>54632</v>
      </c>
      <c r="D46" s="9">
        <v>1288</v>
      </c>
      <c r="E46" s="9">
        <v>-22</v>
      </c>
      <c r="F46" s="9">
        <v>1436</v>
      </c>
      <c r="P46" s="38">
        <f t="shared" si="9"/>
        <v>4.3529411764705879</v>
      </c>
      <c r="Q46" s="38">
        <f t="shared" si="10"/>
        <v>338.76</v>
      </c>
      <c r="R46" s="38">
        <f t="shared" si="11"/>
        <v>-0.23529411764705882</v>
      </c>
    </row>
    <row r="47" spans="1:18" x14ac:dyDescent="0.25">
      <c r="A47" s="9">
        <v>1129.0999999999999</v>
      </c>
      <c r="B47" s="14">
        <f t="shared" si="8"/>
        <v>125.99999999999989</v>
      </c>
      <c r="C47" s="9">
        <v>70611</v>
      </c>
      <c r="D47" s="9">
        <v>1356</v>
      </c>
      <c r="E47" s="9">
        <v>-30</v>
      </c>
      <c r="F47" s="9">
        <v>1430</v>
      </c>
      <c r="G47" s="38"/>
      <c r="P47" s="38">
        <f t="shared" si="9"/>
        <v>2.2222222222222223</v>
      </c>
      <c r="Q47" s="38">
        <f t="shared" si="10"/>
        <v>-54.902777777777779</v>
      </c>
      <c r="R47" s="38">
        <f t="shared" si="11"/>
        <v>-0.14923747276688448</v>
      </c>
    </row>
    <row r="48" spans="1:18" x14ac:dyDescent="0.25">
      <c r="A48" s="9">
        <v>1135.0999999999999</v>
      </c>
      <c r="B48" s="14">
        <f t="shared" si="8"/>
        <v>131.99999999999989</v>
      </c>
      <c r="C48" s="9">
        <v>78684</v>
      </c>
      <c r="D48" s="9">
        <v>1328</v>
      </c>
      <c r="E48" s="9">
        <v>14</v>
      </c>
      <c r="F48" s="9">
        <v>1437</v>
      </c>
      <c r="G48" s="38"/>
      <c r="P48" s="38">
        <f t="shared" si="9"/>
        <v>1.6666666666666667</v>
      </c>
      <c r="Q48" s="38">
        <f t="shared" si="10"/>
        <v>6.8055555555555554</v>
      </c>
      <c r="R48" s="38">
        <f t="shared" si="11"/>
        <v>-6.6588693957115019</v>
      </c>
    </row>
    <row r="49" spans="1:18" x14ac:dyDescent="0.25">
      <c r="A49" s="9">
        <v>1141.0999999999999</v>
      </c>
      <c r="B49" s="14">
        <f t="shared" si="8"/>
        <v>137.99999999999989</v>
      </c>
      <c r="C49" s="9">
        <v>87002</v>
      </c>
      <c r="D49" s="9">
        <v>1376</v>
      </c>
      <c r="E49" s="9">
        <v>29</v>
      </c>
      <c r="F49" s="9">
        <v>1431</v>
      </c>
      <c r="G49" s="38"/>
      <c r="P49" s="38">
        <f t="shared" si="9"/>
        <v>-77.684210526315795</v>
      </c>
      <c r="Q49" s="38">
        <f t="shared" si="10"/>
        <v>-291.72222222222223</v>
      </c>
      <c r="R49" s="38">
        <f t="shared" si="11"/>
        <v>-3.9519852262234534</v>
      </c>
    </row>
    <row r="50" spans="1:18" x14ac:dyDescent="0.25">
      <c r="A50" s="9">
        <v>1154.0999999999999</v>
      </c>
      <c r="B50" s="14">
        <f t="shared" si="8"/>
        <v>150.99999999999989</v>
      </c>
      <c r="C50" s="9">
        <v>84818</v>
      </c>
      <c r="D50" s="9">
        <v>-148</v>
      </c>
      <c r="E50" s="9">
        <v>-22</v>
      </c>
      <c r="F50" s="9">
        <v>1438</v>
      </c>
      <c r="G50" s="38"/>
      <c r="P50" s="38">
        <f t="shared" si="9"/>
        <v>-73.421052631578945</v>
      </c>
      <c r="Q50" s="38">
        <f t="shared" si="10"/>
        <v>12.615384615384615</v>
      </c>
      <c r="R50" s="38">
        <f t="shared" si="11"/>
        <v>4.9881641903802576</v>
      </c>
    </row>
    <row r="51" spans="1:18" x14ac:dyDescent="0.25">
      <c r="A51" s="9">
        <v>1160.0999999999999</v>
      </c>
      <c r="B51" s="14">
        <f t="shared" si="8"/>
        <v>156.99999999999989</v>
      </c>
      <c r="C51" s="9">
        <v>84766</v>
      </c>
      <c r="D51" s="9">
        <v>-19</v>
      </c>
      <c r="E51" s="9">
        <v>43</v>
      </c>
      <c r="F51" s="9">
        <v>1438</v>
      </c>
      <c r="G51" s="38"/>
      <c r="P51" s="38">
        <f t="shared" si="9"/>
        <v>17.09090909090909</v>
      </c>
      <c r="Q51" s="38">
        <f t="shared" si="10"/>
        <v>3.3888888888888888</v>
      </c>
      <c r="R51" s="38">
        <f t="shared" si="11"/>
        <v>7.0079744816586924</v>
      </c>
    </row>
    <row r="52" spans="1:18" x14ac:dyDescent="0.25">
      <c r="A52" s="9">
        <v>1165.0999999999999</v>
      </c>
      <c r="B52" s="14">
        <f t="shared" si="8"/>
        <v>161.99999999999989</v>
      </c>
      <c r="C52" s="9">
        <v>84836</v>
      </c>
      <c r="D52" s="9">
        <v>40</v>
      </c>
      <c r="E52" s="9">
        <v>-22</v>
      </c>
      <c r="F52" s="9">
        <v>1435</v>
      </c>
      <c r="G52" s="38"/>
      <c r="P52" s="38">
        <f t="shared" si="9"/>
        <v>3.6666666666666665</v>
      </c>
      <c r="Q52" s="38">
        <f t="shared" si="10"/>
        <v>1.24</v>
      </c>
      <c r="R52" s="38">
        <f t="shared" si="11"/>
        <v>-0.92887205387205374</v>
      </c>
    </row>
    <row r="53" spans="1:18" x14ac:dyDescent="0.25">
      <c r="A53" s="9">
        <v>1172.0999999999999</v>
      </c>
      <c r="B53" s="14">
        <f t="shared" si="8"/>
        <v>168.99999999999989</v>
      </c>
      <c r="C53" s="9">
        <v>84937</v>
      </c>
      <c r="D53" s="9">
        <v>25</v>
      </c>
      <c r="E53" s="9">
        <v>21</v>
      </c>
      <c r="F53" s="9">
        <v>1438</v>
      </c>
      <c r="G53" s="38"/>
      <c r="P53" s="38">
        <f t="shared" si="9"/>
        <v>5.9444444444444446</v>
      </c>
      <c r="Q53" s="38">
        <f t="shared" si="10"/>
        <v>24.224489795918366</v>
      </c>
      <c r="R53" s="38">
        <f t="shared" si="11"/>
        <v>-0.20370370370370369</v>
      </c>
    </row>
    <row r="54" spans="1:18" x14ac:dyDescent="0.25">
      <c r="A54" s="9">
        <v>1183.0999999999999</v>
      </c>
      <c r="B54" s="14">
        <f t="shared" si="8"/>
        <v>179.99999999999989</v>
      </c>
      <c r="C54" s="9">
        <v>86225</v>
      </c>
      <c r="D54" s="9">
        <v>147</v>
      </c>
      <c r="E54" s="9">
        <v>-8</v>
      </c>
      <c r="F54" s="9">
        <v>1436</v>
      </c>
      <c r="G54" s="38"/>
    </row>
    <row r="55" spans="1:18" x14ac:dyDescent="0.25">
      <c r="G55" s="38"/>
    </row>
    <row r="56" spans="1:18" x14ac:dyDescent="0.25">
      <c r="G56" s="38"/>
    </row>
    <row r="57" spans="1:18" x14ac:dyDescent="0.25">
      <c r="A57" s="14" t="s">
        <v>0</v>
      </c>
      <c r="C57" s="14" t="s">
        <v>1</v>
      </c>
      <c r="D57" s="14" t="s">
        <v>2</v>
      </c>
      <c r="E57" s="14" t="s">
        <v>3</v>
      </c>
      <c r="F57" s="14" t="s">
        <v>5</v>
      </c>
      <c r="G57" s="38" t="s">
        <v>9</v>
      </c>
      <c r="P57" s="38" t="s">
        <v>17</v>
      </c>
      <c r="Q57" s="38" t="s">
        <v>18</v>
      </c>
      <c r="R57" s="38" t="s">
        <v>21</v>
      </c>
    </row>
    <row r="58" spans="1:18" x14ac:dyDescent="0.25">
      <c r="A58" s="10">
        <v>565.1</v>
      </c>
      <c r="B58">
        <f>A58-$A$58</f>
        <v>0</v>
      </c>
      <c r="C58" s="10">
        <v>87429</v>
      </c>
      <c r="D58" s="10">
        <v>0</v>
      </c>
      <c r="E58" s="10">
        <v>-8</v>
      </c>
      <c r="F58" s="10">
        <v>2523</v>
      </c>
      <c r="G58" s="38" t="s">
        <v>12</v>
      </c>
      <c r="P58" s="38">
        <f>(D59-D58)/(B59-B58)</f>
        <v>0.16666666666666666</v>
      </c>
      <c r="Q58" s="38">
        <f>((C59)-(2*C58)+(C58))/POWER((6),2)</f>
        <v>0.1111111111111111</v>
      </c>
      <c r="R58" s="38"/>
    </row>
    <row r="59" spans="1:18" x14ac:dyDescent="0.25">
      <c r="A59" s="10">
        <v>571.1</v>
      </c>
      <c r="B59" s="14">
        <f t="shared" ref="B59:B75" si="12">A59-$A$58</f>
        <v>6</v>
      </c>
      <c r="C59" s="10">
        <v>87433</v>
      </c>
      <c r="D59" s="10">
        <v>1</v>
      </c>
      <c r="E59" s="10">
        <v>43</v>
      </c>
      <c r="F59" s="10">
        <v>3890</v>
      </c>
      <c r="G59" s="38"/>
      <c r="P59" s="38">
        <f>(D60-D58)/(B60-B58)</f>
        <v>-20.09090909090909</v>
      </c>
      <c r="Q59" s="38">
        <f>((C60)-(2*C59)+(C58))/POWER((B59-B58),2)</f>
        <v>-24.166666666666668</v>
      </c>
      <c r="R59" s="38">
        <f>(P60-P58)/(B60-B58)</f>
        <v>-6.746212121212122</v>
      </c>
    </row>
    <row r="60" spans="1:18" x14ac:dyDescent="0.25">
      <c r="A60" s="10">
        <v>576.1</v>
      </c>
      <c r="B60" s="14">
        <f t="shared" si="12"/>
        <v>11</v>
      </c>
      <c r="C60" s="10">
        <v>86567</v>
      </c>
      <c r="D60" s="10">
        <v>-221</v>
      </c>
      <c r="E60" s="10">
        <v>-1099</v>
      </c>
      <c r="F60" s="10">
        <v>4611</v>
      </c>
      <c r="G60" s="38"/>
      <c r="P60" s="38">
        <f t="shared" ref="P60:P74" si="13">(D61-D59)/(B61-B59)</f>
        <v>-74.041666666666671</v>
      </c>
      <c r="Q60" s="38">
        <f t="shared" ref="Q60:Q74" si="14">((C61)-(2*C60)+(C59))/POWER((B60-B59),2)</f>
        <v>-802.6</v>
      </c>
      <c r="R60" s="38">
        <f t="shared" ref="R60:R74" si="15">(P61-P59)/(B61-B59)</f>
        <v>-2.6428787878787876</v>
      </c>
    </row>
    <row r="61" spans="1:18" x14ac:dyDescent="0.25">
      <c r="A61" s="10">
        <v>595.1</v>
      </c>
      <c r="B61" s="14">
        <f t="shared" si="12"/>
        <v>30</v>
      </c>
      <c r="C61" s="10">
        <v>65636</v>
      </c>
      <c r="D61" s="10">
        <v>-1776</v>
      </c>
      <c r="E61" s="10">
        <v>-1244</v>
      </c>
      <c r="F61" s="10">
        <v>5315</v>
      </c>
      <c r="G61" s="38"/>
      <c r="P61" s="38">
        <f t="shared" si="13"/>
        <v>-83.52</v>
      </c>
      <c r="Q61" s="38">
        <f t="shared" si="14"/>
        <v>21.681440443213297</v>
      </c>
      <c r="R61" s="38">
        <f t="shared" si="15"/>
        <v>-0.315</v>
      </c>
    </row>
    <row r="62" spans="1:18" x14ac:dyDescent="0.25">
      <c r="A62" s="10">
        <v>601.1</v>
      </c>
      <c r="B62" s="14">
        <f t="shared" si="12"/>
        <v>36</v>
      </c>
      <c r="C62" s="10">
        <v>52532</v>
      </c>
      <c r="D62" s="10">
        <v>-2309</v>
      </c>
      <c r="E62" s="10">
        <v>-1273</v>
      </c>
      <c r="F62" s="10">
        <v>5362</v>
      </c>
      <c r="G62" s="38"/>
      <c r="P62" s="38">
        <f t="shared" si="13"/>
        <v>-81.916666666666671</v>
      </c>
      <c r="Q62" s="38">
        <f t="shared" si="14"/>
        <v>-85.111111111111114</v>
      </c>
      <c r="R62" s="38">
        <f t="shared" si="15"/>
        <v>13.853162393162393</v>
      </c>
    </row>
    <row r="63" spans="1:18" x14ac:dyDescent="0.25">
      <c r="A63" s="10">
        <v>607.1</v>
      </c>
      <c r="B63" s="14">
        <f t="shared" si="12"/>
        <v>42</v>
      </c>
      <c r="C63" s="10">
        <v>36364</v>
      </c>
      <c r="D63" s="10">
        <v>-2759</v>
      </c>
      <c r="E63" s="10">
        <v>-1055</v>
      </c>
      <c r="F63" s="10">
        <v>3522</v>
      </c>
      <c r="G63" s="38"/>
      <c r="P63" s="38">
        <f t="shared" si="13"/>
        <v>82.717948717948715</v>
      </c>
      <c r="Q63" s="38">
        <f t="shared" si="14"/>
        <v>-478.25</v>
      </c>
      <c r="R63" s="38">
        <f t="shared" si="15"/>
        <v>4.6972934472934478</v>
      </c>
    </row>
    <row r="64" spans="1:18" x14ac:dyDescent="0.25">
      <c r="A64" s="10">
        <v>640.1</v>
      </c>
      <c r="B64" s="14">
        <f t="shared" si="12"/>
        <v>75</v>
      </c>
      <c r="C64" s="10">
        <v>2979</v>
      </c>
      <c r="D64" s="10">
        <v>917</v>
      </c>
      <c r="E64" s="10">
        <v>0</v>
      </c>
      <c r="F64" s="10">
        <v>1496</v>
      </c>
      <c r="P64" s="38">
        <f t="shared" si="13"/>
        <v>101.27777777777777</v>
      </c>
      <c r="Q64" s="38">
        <f t="shared" si="14"/>
        <v>33.166207529843895</v>
      </c>
      <c r="R64" s="38">
        <f t="shared" si="15"/>
        <v>-3.14031339031339</v>
      </c>
    </row>
    <row r="65" spans="1:18" x14ac:dyDescent="0.25">
      <c r="A65" s="10">
        <v>643.1</v>
      </c>
      <c r="B65" s="14">
        <f t="shared" si="12"/>
        <v>78</v>
      </c>
      <c r="C65" s="10">
        <v>5712</v>
      </c>
      <c r="D65" s="10">
        <v>887</v>
      </c>
      <c r="E65" s="10">
        <v>-524</v>
      </c>
      <c r="F65" s="10">
        <v>1479</v>
      </c>
      <c r="P65" s="38">
        <f t="shared" si="13"/>
        <v>-30.333333333333332</v>
      </c>
      <c r="Q65" s="38">
        <f t="shared" si="14"/>
        <v>806.77777777777783</v>
      </c>
      <c r="R65" s="38">
        <f t="shared" si="15"/>
        <v>-6.4358465608465609</v>
      </c>
    </row>
    <row r="66" spans="1:18" x14ac:dyDescent="0.25">
      <c r="A66" s="10">
        <v>661.1</v>
      </c>
      <c r="B66" s="14">
        <f t="shared" si="12"/>
        <v>96</v>
      </c>
      <c r="C66" s="10">
        <v>15706</v>
      </c>
      <c r="D66" s="10">
        <v>280</v>
      </c>
      <c r="E66" s="10">
        <v>-502</v>
      </c>
      <c r="F66" s="10">
        <v>1438</v>
      </c>
      <c r="G66" s="38"/>
      <c r="P66" s="38">
        <f t="shared" si="13"/>
        <v>-33.875</v>
      </c>
      <c r="Q66" s="38">
        <f t="shared" si="14"/>
        <v>-28.783950617283949</v>
      </c>
      <c r="R66" s="38">
        <f t="shared" si="15"/>
        <v>-0.17708333333333348</v>
      </c>
    </row>
    <row r="67" spans="1:18" x14ac:dyDescent="0.25">
      <c r="A67" s="10">
        <v>667.1</v>
      </c>
      <c r="B67" s="14">
        <f t="shared" si="12"/>
        <v>102</v>
      </c>
      <c r="C67" s="10">
        <v>16374</v>
      </c>
      <c r="D67" s="10">
        <v>74</v>
      </c>
      <c r="E67" s="10">
        <v>-568</v>
      </c>
      <c r="F67" s="10">
        <v>1443</v>
      </c>
      <c r="G67" s="38"/>
      <c r="P67" s="38">
        <f t="shared" si="13"/>
        <v>-34.583333333333336</v>
      </c>
      <c r="Q67" s="38">
        <f t="shared" si="14"/>
        <v>-34.694444444444443</v>
      </c>
      <c r="R67" s="38">
        <f t="shared" si="15"/>
        <v>0.11458333333333333</v>
      </c>
    </row>
    <row r="68" spans="1:18" x14ac:dyDescent="0.25">
      <c r="A68" s="10">
        <v>673.1</v>
      </c>
      <c r="B68" s="14">
        <f t="shared" si="12"/>
        <v>108</v>
      </c>
      <c r="C68" s="10">
        <v>15793</v>
      </c>
      <c r="D68" s="10">
        <v>-135</v>
      </c>
      <c r="E68" s="10">
        <v>-495</v>
      </c>
      <c r="F68" s="10">
        <v>1445</v>
      </c>
      <c r="G68" s="38"/>
      <c r="P68" s="38">
        <f t="shared" si="13"/>
        <v>-32.5</v>
      </c>
      <c r="Q68" s="38">
        <f t="shared" si="14"/>
        <v>-30.722222222222221</v>
      </c>
      <c r="R68" s="38">
        <f t="shared" si="15"/>
        <v>0.22916666666666696</v>
      </c>
    </row>
    <row r="69" spans="1:18" x14ac:dyDescent="0.25">
      <c r="A69" s="10">
        <v>679.1</v>
      </c>
      <c r="B69" s="14">
        <f t="shared" si="12"/>
        <v>114</v>
      </c>
      <c r="C69" s="10">
        <v>14106</v>
      </c>
      <c r="D69" s="10">
        <v>-316</v>
      </c>
      <c r="E69" s="10">
        <v>-575</v>
      </c>
      <c r="F69" s="10">
        <v>1442</v>
      </c>
      <c r="G69" s="38"/>
      <c r="P69" s="38">
        <f t="shared" si="13"/>
        <v>-31.833333333333332</v>
      </c>
      <c r="Q69" s="38">
        <f t="shared" si="14"/>
        <v>-142.22222222222223</v>
      </c>
      <c r="R69" s="38">
        <f t="shared" si="15"/>
        <v>3.5591168091168095</v>
      </c>
    </row>
    <row r="70" spans="1:18" x14ac:dyDescent="0.25">
      <c r="A70" s="10">
        <v>691.1</v>
      </c>
      <c r="B70" s="14">
        <f t="shared" si="12"/>
        <v>126</v>
      </c>
      <c r="C70" s="10">
        <v>7299</v>
      </c>
      <c r="D70" s="10">
        <v>-708</v>
      </c>
      <c r="E70" s="10">
        <v>-459</v>
      </c>
      <c r="F70" s="10">
        <v>1439</v>
      </c>
      <c r="G70" s="38"/>
      <c r="P70" s="38">
        <f t="shared" si="13"/>
        <v>31.564102564102566</v>
      </c>
      <c r="Q70" s="38">
        <f t="shared" si="14"/>
        <v>9.4583333333333339</v>
      </c>
      <c r="R70" s="38">
        <f t="shared" si="15"/>
        <v>2.1982905982905985</v>
      </c>
    </row>
    <row r="71" spans="1:18" x14ac:dyDescent="0.25">
      <c r="A71" s="10">
        <v>718.1</v>
      </c>
      <c r="B71" s="14">
        <f t="shared" si="12"/>
        <v>153</v>
      </c>
      <c r="C71" s="10">
        <v>1854</v>
      </c>
      <c r="D71" s="10">
        <v>915</v>
      </c>
      <c r="E71" s="10">
        <v>-73</v>
      </c>
      <c r="F71" s="10">
        <v>1433</v>
      </c>
      <c r="G71" s="38"/>
      <c r="P71" s="38">
        <f t="shared" si="13"/>
        <v>53.9</v>
      </c>
      <c r="Q71" s="38">
        <f t="shared" si="14"/>
        <v>11.200274348422496</v>
      </c>
      <c r="R71" s="38">
        <f t="shared" si="15"/>
        <v>-0.89778892604979565</v>
      </c>
    </row>
    <row r="72" spans="1:18" x14ac:dyDescent="0.25">
      <c r="A72" s="10">
        <v>721.1</v>
      </c>
      <c r="B72" s="14">
        <f t="shared" si="12"/>
        <v>156</v>
      </c>
      <c r="C72" s="10">
        <v>4574</v>
      </c>
      <c r="D72" s="10">
        <v>909</v>
      </c>
      <c r="E72" s="10">
        <v>0</v>
      </c>
      <c r="F72" s="10">
        <v>1433</v>
      </c>
      <c r="G72" s="38"/>
      <c r="P72" s="38">
        <f t="shared" si="13"/>
        <v>4.6304347826086953</v>
      </c>
      <c r="Q72" s="38">
        <f t="shared" si="14"/>
        <v>4825.2222222222226</v>
      </c>
      <c r="R72" s="38">
        <f t="shared" si="15"/>
        <v>-1.0493558776167473</v>
      </c>
    </row>
    <row r="73" spans="1:18" x14ac:dyDescent="0.25">
      <c r="A73" s="10">
        <v>764.1</v>
      </c>
      <c r="B73" s="14">
        <f t="shared" si="12"/>
        <v>199</v>
      </c>
      <c r="C73" s="10">
        <v>50721</v>
      </c>
      <c r="D73" s="10">
        <v>1128</v>
      </c>
      <c r="E73" s="10">
        <v>-30</v>
      </c>
      <c r="F73" s="10">
        <v>1430</v>
      </c>
      <c r="G73" s="38"/>
      <c r="P73" s="38">
        <f t="shared" si="13"/>
        <v>5.6296296296296298</v>
      </c>
      <c r="Q73" s="38">
        <f t="shared" si="14"/>
        <v>-18.348296376419686</v>
      </c>
      <c r="R73" s="38">
        <f t="shared" si="15"/>
        <v>2.1005020365634182E-2</v>
      </c>
    </row>
    <row r="74" spans="1:18" x14ac:dyDescent="0.25">
      <c r="A74" s="10">
        <v>775.1</v>
      </c>
      <c r="B74" s="14">
        <f t="shared" si="12"/>
        <v>210</v>
      </c>
      <c r="C74" s="10">
        <v>62942</v>
      </c>
      <c r="D74" s="10">
        <v>1213</v>
      </c>
      <c r="E74" s="10">
        <v>50</v>
      </c>
      <c r="F74" s="10">
        <v>1434</v>
      </c>
      <c r="G74" s="38"/>
      <c r="P74" s="38">
        <f t="shared" si="13"/>
        <v>5.7647058823529411</v>
      </c>
      <c r="Q74" s="38">
        <f t="shared" si="14"/>
        <v>-42.636363636363633</v>
      </c>
      <c r="R74" s="38">
        <f t="shared" si="15"/>
        <v>-0.33115468409586057</v>
      </c>
    </row>
    <row r="75" spans="1:18" x14ac:dyDescent="0.25">
      <c r="A75" s="10">
        <v>781.1</v>
      </c>
      <c r="B75" s="14">
        <f t="shared" si="12"/>
        <v>216</v>
      </c>
      <c r="C75" s="10">
        <v>70004</v>
      </c>
      <c r="D75" s="10">
        <v>1226</v>
      </c>
      <c r="E75" s="10">
        <v>-37</v>
      </c>
      <c r="F75" s="10">
        <v>1428</v>
      </c>
      <c r="G75" s="38"/>
    </row>
    <row r="76" spans="1:18" x14ac:dyDescent="0.25">
      <c r="G76" s="38"/>
    </row>
    <row r="77" spans="1:18" x14ac:dyDescent="0.25">
      <c r="G77" s="38"/>
    </row>
    <row r="78" spans="1:18" x14ac:dyDescent="0.25">
      <c r="A78" s="14" t="s">
        <v>0</v>
      </c>
      <c r="C78" s="14" t="s">
        <v>1</v>
      </c>
      <c r="D78" s="14" t="s">
        <v>2</v>
      </c>
      <c r="E78" s="14" t="s">
        <v>3</v>
      </c>
      <c r="F78" s="14" t="s">
        <v>5</v>
      </c>
      <c r="G78" s="38" t="s">
        <v>9</v>
      </c>
      <c r="P78" s="38" t="s">
        <v>17</v>
      </c>
      <c r="Q78" s="38" t="s">
        <v>18</v>
      </c>
      <c r="R78" s="38" t="s">
        <v>21</v>
      </c>
    </row>
    <row r="79" spans="1:18" x14ac:dyDescent="0.25">
      <c r="A79" s="11">
        <v>512.1</v>
      </c>
      <c r="B79">
        <f>A79-$A$79</f>
        <v>0</v>
      </c>
      <c r="C79" s="11">
        <v>87433</v>
      </c>
      <c r="D79" s="11">
        <v>0</v>
      </c>
      <c r="E79" s="11">
        <v>-73</v>
      </c>
      <c r="F79" s="11">
        <v>1439</v>
      </c>
      <c r="G79" s="38" t="s">
        <v>13</v>
      </c>
      <c r="P79" s="38"/>
      <c r="Q79" s="38"/>
      <c r="R79" s="38"/>
    </row>
    <row r="80" spans="1:18" x14ac:dyDescent="0.25">
      <c r="A80" s="11">
        <v>518.1</v>
      </c>
      <c r="B80" s="14">
        <f t="shared" ref="B80:B100" si="16">A80-$A$79</f>
        <v>6</v>
      </c>
      <c r="C80" s="11">
        <v>87433</v>
      </c>
      <c r="D80" s="11">
        <v>1</v>
      </c>
      <c r="E80" s="11">
        <v>-59</v>
      </c>
      <c r="F80" s="11">
        <v>2195</v>
      </c>
      <c r="G80" s="38"/>
      <c r="P80" s="38">
        <f>(D81-D79)/(B81-B79)</f>
        <v>-5.25</v>
      </c>
      <c r="Q80" s="38">
        <f>((C81)-(2*C80)+(C79))/POWER((B80-B79),2)</f>
        <v>-4.8888888888888893</v>
      </c>
      <c r="R80" s="38">
        <f>(P81-P79)/(B81-B79)</f>
        <v>-4.875</v>
      </c>
    </row>
    <row r="81" spans="1:18" x14ac:dyDescent="0.25">
      <c r="A81" s="11">
        <v>524.1</v>
      </c>
      <c r="B81" s="14">
        <f t="shared" si="16"/>
        <v>12</v>
      </c>
      <c r="C81" s="11">
        <v>87257</v>
      </c>
      <c r="D81" s="11">
        <v>-63</v>
      </c>
      <c r="E81" s="11">
        <v>-997</v>
      </c>
      <c r="F81" s="11">
        <v>3715</v>
      </c>
      <c r="G81" s="38"/>
      <c r="P81" s="38">
        <f t="shared" ref="P81:P99" si="17">(D82-D80)/(B82-B80)</f>
        <v>-58.5</v>
      </c>
      <c r="Q81" s="38">
        <f t="shared" ref="Q81:Q99" si="18">((C82)-(2*C81)+(C80))/POWER((B81-B80),2)</f>
        <v>-401.36111111111109</v>
      </c>
      <c r="R81" s="38">
        <f t="shared" ref="R81:R99" si="19">(P82-P80)/(B82-B80)</f>
        <v>-3.0729166666666665</v>
      </c>
    </row>
    <row r="82" spans="1:18" x14ac:dyDescent="0.25">
      <c r="A82" s="11">
        <v>542.1</v>
      </c>
      <c r="B82" s="14">
        <f t="shared" si="16"/>
        <v>30</v>
      </c>
      <c r="C82" s="11">
        <v>72632</v>
      </c>
      <c r="D82" s="11">
        <v>-1403</v>
      </c>
      <c r="E82" s="11">
        <v>-1222</v>
      </c>
      <c r="F82" s="11">
        <v>5169</v>
      </c>
      <c r="G82" s="38"/>
      <c r="P82" s="38">
        <f t="shared" si="17"/>
        <v>-79</v>
      </c>
      <c r="Q82" s="38">
        <f t="shared" si="18"/>
        <v>11.42283950617284</v>
      </c>
      <c r="R82" s="38">
        <f t="shared" si="19"/>
        <v>-1.1770833333333333</v>
      </c>
    </row>
    <row r="83" spans="1:18" x14ac:dyDescent="0.25">
      <c r="A83" s="11">
        <v>548.1</v>
      </c>
      <c r="B83" s="14">
        <f t="shared" si="16"/>
        <v>36</v>
      </c>
      <c r="C83" s="11">
        <v>61708</v>
      </c>
      <c r="D83" s="11">
        <v>-1959</v>
      </c>
      <c r="E83" s="11">
        <v>-1266</v>
      </c>
      <c r="F83" s="11">
        <v>5288</v>
      </c>
      <c r="P83" s="38">
        <f t="shared" si="17"/>
        <v>-86.75</v>
      </c>
      <c r="Q83" s="38">
        <f t="shared" si="18"/>
        <v>-95.361111111111114</v>
      </c>
      <c r="R83" s="38">
        <f t="shared" si="19"/>
        <v>-0.375</v>
      </c>
    </row>
    <row r="84" spans="1:18" x14ac:dyDescent="0.25">
      <c r="A84" s="11">
        <v>554.1</v>
      </c>
      <c r="B84" s="14">
        <f t="shared" si="16"/>
        <v>42</v>
      </c>
      <c r="C84" s="11">
        <v>47351</v>
      </c>
      <c r="D84" s="11">
        <v>-2444</v>
      </c>
      <c r="E84" s="11">
        <v>-1368</v>
      </c>
      <c r="F84" s="11">
        <v>5348</v>
      </c>
      <c r="P84" s="38">
        <f t="shared" si="17"/>
        <v>-83.5</v>
      </c>
      <c r="Q84" s="38">
        <f t="shared" si="18"/>
        <v>-644.77777777777783</v>
      </c>
      <c r="R84" s="38">
        <f t="shared" si="19"/>
        <v>3.9243827160493825</v>
      </c>
    </row>
    <row r="85" spans="1:18" x14ac:dyDescent="0.25">
      <c r="A85" s="11">
        <v>566.1</v>
      </c>
      <c r="B85" s="14">
        <f t="shared" si="16"/>
        <v>54</v>
      </c>
      <c r="C85" s="11">
        <v>9782</v>
      </c>
      <c r="D85" s="11">
        <v>-3462</v>
      </c>
      <c r="E85" s="11">
        <v>-1339</v>
      </c>
      <c r="F85" s="11">
        <v>5409</v>
      </c>
      <c r="G85" s="38"/>
      <c r="P85" s="38">
        <f t="shared" si="17"/>
        <v>-16.111111111111111</v>
      </c>
      <c r="Q85" s="38">
        <f t="shared" si="18"/>
        <v>124.70138888888889</v>
      </c>
      <c r="R85" s="38">
        <f t="shared" si="19"/>
        <v>23.824074074074073</v>
      </c>
    </row>
    <row r="86" spans="1:18" x14ac:dyDescent="0.25">
      <c r="A86" s="11">
        <v>572.1</v>
      </c>
      <c r="B86" s="14">
        <f t="shared" si="16"/>
        <v>60</v>
      </c>
      <c r="C86" s="11">
        <v>-9830</v>
      </c>
      <c r="D86" s="11">
        <v>-2734</v>
      </c>
      <c r="E86" s="11">
        <v>-1091</v>
      </c>
      <c r="F86" s="11">
        <v>3548</v>
      </c>
      <c r="G86" s="38"/>
      <c r="P86" s="38">
        <f t="shared" si="17"/>
        <v>345.33333333333331</v>
      </c>
      <c r="Q86" s="38">
        <f t="shared" si="18"/>
        <v>578.58333333333337</v>
      </c>
      <c r="R86" s="38">
        <f t="shared" si="19"/>
        <v>14.561342592592593</v>
      </c>
    </row>
    <row r="87" spans="1:18" x14ac:dyDescent="0.25">
      <c r="A87" s="11">
        <v>578.1</v>
      </c>
      <c r="B87" s="14">
        <f t="shared" si="16"/>
        <v>66</v>
      </c>
      <c r="C87" s="11">
        <v>-8613</v>
      </c>
      <c r="D87" s="11">
        <v>682</v>
      </c>
      <c r="E87" s="11">
        <v>29</v>
      </c>
      <c r="F87" s="11">
        <v>2559</v>
      </c>
      <c r="G87" s="38"/>
      <c r="P87" s="38">
        <f t="shared" si="17"/>
        <v>158.625</v>
      </c>
      <c r="Q87" s="38">
        <f t="shared" si="18"/>
        <v>536</v>
      </c>
      <c r="R87" s="38">
        <f t="shared" si="19"/>
        <v>-14.526388888888889</v>
      </c>
    </row>
    <row r="88" spans="1:18" x14ac:dyDescent="0.25">
      <c r="A88" s="11">
        <v>596.1</v>
      </c>
      <c r="B88" s="14">
        <f t="shared" si="16"/>
        <v>84</v>
      </c>
      <c r="C88" s="11">
        <v>11900</v>
      </c>
      <c r="D88" s="11">
        <v>1073</v>
      </c>
      <c r="E88" s="11">
        <v>-502</v>
      </c>
      <c r="F88" s="11">
        <v>1602</v>
      </c>
      <c r="G88" s="38"/>
      <c r="P88" s="38">
        <f t="shared" si="17"/>
        <v>-3.3</v>
      </c>
      <c r="Q88" s="38">
        <f t="shared" si="18"/>
        <v>-35.75</v>
      </c>
      <c r="R88" s="38">
        <f t="shared" si="19"/>
        <v>-6.4371124031007749</v>
      </c>
    </row>
    <row r="89" spans="1:18" x14ac:dyDescent="0.25">
      <c r="A89" s="11">
        <v>608.1</v>
      </c>
      <c r="B89" s="14">
        <f t="shared" si="16"/>
        <v>96</v>
      </c>
      <c r="C89" s="11">
        <v>20830</v>
      </c>
      <c r="D89" s="11">
        <v>583</v>
      </c>
      <c r="E89" s="11">
        <v>-517</v>
      </c>
      <c r="F89" s="11">
        <v>1485</v>
      </c>
      <c r="G89" s="38"/>
      <c r="P89" s="38">
        <f t="shared" si="17"/>
        <v>-34.488372093023258</v>
      </c>
      <c r="Q89" s="38">
        <f t="shared" si="18"/>
        <v>-61.590277777777779</v>
      </c>
      <c r="R89" s="38">
        <f t="shared" si="19"/>
        <v>-0.639732805541811</v>
      </c>
    </row>
    <row r="90" spans="1:18" x14ac:dyDescent="0.25">
      <c r="A90" s="11">
        <v>639.1</v>
      </c>
      <c r="B90" s="14">
        <f t="shared" si="16"/>
        <v>127</v>
      </c>
      <c r="C90" s="11">
        <v>20891</v>
      </c>
      <c r="D90" s="11">
        <v>-410</v>
      </c>
      <c r="E90" s="11">
        <v>-619</v>
      </c>
      <c r="F90" s="11">
        <v>1432</v>
      </c>
      <c r="G90" s="38"/>
      <c r="P90" s="38">
        <f t="shared" si="17"/>
        <v>-30.808510638297872</v>
      </c>
      <c r="Q90" s="38">
        <f t="shared" si="18"/>
        <v>-11.107180020811654</v>
      </c>
      <c r="R90" s="38">
        <f t="shared" si="19"/>
        <v>6.5459731641295898E-2</v>
      </c>
    </row>
    <row r="91" spans="1:18" x14ac:dyDescent="0.25">
      <c r="A91" s="11">
        <v>655.1</v>
      </c>
      <c r="B91" s="14">
        <f t="shared" si="16"/>
        <v>143</v>
      </c>
      <c r="C91" s="11">
        <v>10278</v>
      </c>
      <c r="D91" s="11">
        <v>-865</v>
      </c>
      <c r="E91" s="11">
        <v>-568</v>
      </c>
      <c r="F91" s="11">
        <v>1434</v>
      </c>
      <c r="G91" s="38"/>
      <c r="P91" s="38">
        <f t="shared" si="17"/>
        <v>-31.411764705882351</v>
      </c>
      <c r="Q91" s="38">
        <f t="shared" si="18"/>
        <v>34.5390625</v>
      </c>
      <c r="R91" s="38">
        <f t="shared" si="19"/>
        <v>4.7022084056683759</v>
      </c>
    </row>
    <row r="92" spans="1:18" x14ac:dyDescent="0.25">
      <c r="A92" s="11">
        <v>656.1</v>
      </c>
      <c r="B92" s="14">
        <f t="shared" si="16"/>
        <v>144</v>
      </c>
      <c r="C92" s="11">
        <v>8507</v>
      </c>
      <c r="D92" s="11">
        <v>-944</v>
      </c>
      <c r="E92" s="11">
        <v>-510</v>
      </c>
      <c r="F92" s="11">
        <v>1433</v>
      </c>
      <c r="G92" s="38"/>
      <c r="P92" s="38">
        <f t="shared" si="17"/>
        <v>49.12903225806452</v>
      </c>
      <c r="Q92" s="38">
        <f t="shared" si="18"/>
        <v>-8665</v>
      </c>
      <c r="R92" s="38">
        <f t="shared" si="19"/>
        <v>2.4230473357608084</v>
      </c>
    </row>
    <row r="93" spans="1:18" x14ac:dyDescent="0.25">
      <c r="A93" s="11">
        <v>686.1</v>
      </c>
      <c r="B93" s="14">
        <f t="shared" si="16"/>
        <v>174</v>
      </c>
      <c r="C93" s="11">
        <v>-1929</v>
      </c>
      <c r="D93" s="11">
        <v>658</v>
      </c>
      <c r="E93" s="11">
        <v>-15</v>
      </c>
      <c r="F93" s="11">
        <v>1432</v>
      </c>
      <c r="G93" s="38"/>
      <c r="P93" s="38">
        <f t="shared" si="17"/>
        <v>43.702702702702702</v>
      </c>
      <c r="Q93" s="38">
        <f t="shared" si="18"/>
        <v>16.585555555555555</v>
      </c>
      <c r="R93" s="38">
        <f t="shared" si="19"/>
        <v>-1.1566405114792211</v>
      </c>
    </row>
    <row r="94" spans="1:18" x14ac:dyDescent="0.25">
      <c r="A94" s="11">
        <v>693.1</v>
      </c>
      <c r="B94" s="14">
        <f t="shared" si="16"/>
        <v>181</v>
      </c>
      <c r="C94" s="11">
        <v>2562</v>
      </c>
      <c r="D94" s="11">
        <v>673</v>
      </c>
      <c r="E94" s="11">
        <v>-15</v>
      </c>
      <c r="F94" s="11">
        <v>1431</v>
      </c>
      <c r="G94" s="38"/>
      <c r="P94" s="38">
        <f t="shared" si="17"/>
        <v>6.333333333333333</v>
      </c>
      <c r="Q94" s="38">
        <f t="shared" si="18"/>
        <v>87.979591836734699</v>
      </c>
      <c r="R94" s="38">
        <f t="shared" si="19"/>
        <v>-1.9736795619148557</v>
      </c>
    </row>
    <row r="95" spans="1:18" x14ac:dyDescent="0.25">
      <c r="A95" s="11">
        <v>704.1</v>
      </c>
      <c r="B95" s="14">
        <f t="shared" si="16"/>
        <v>192</v>
      </c>
      <c r="C95" s="11">
        <v>11364</v>
      </c>
      <c r="D95" s="11">
        <v>772</v>
      </c>
      <c r="E95" s="11">
        <v>7</v>
      </c>
      <c r="F95" s="11">
        <v>1428</v>
      </c>
      <c r="G95" s="38"/>
      <c r="P95" s="38">
        <f t="shared" si="17"/>
        <v>8.1764705882352935</v>
      </c>
      <c r="Q95" s="38">
        <f t="shared" si="18"/>
        <v>-33.413223140495866</v>
      </c>
      <c r="R95" s="38">
        <f t="shared" si="19"/>
        <v>-0.15686274509803921</v>
      </c>
    </row>
    <row r="96" spans="1:18" x14ac:dyDescent="0.25">
      <c r="A96" s="11">
        <v>710.1</v>
      </c>
      <c r="B96" s="14">
        <f t="shared" si="16"/>
        <v>198</v>
      </c>
      <c r="C96" s="11">
        <v>16123</v>
      </c>
      <c r="D96" s="11">
        <v>812</v>
      </c>
      <c r="E96" s="11">
        <v>-22</v>
      </c>
      <c r="F96" s="11">
        <v>1427</v>
      </c>
      <c r="G96" s="38"/>
      <c r="P96" s="38">
        <f t="shared" si="17"/>
        <v>3.6666666666666665</v>
      </c>
      <c r="Q96" s="38">
        <f t="shared" si="18"/>
        <v>3.6666666666666665</v>
      </c>
      <c r="R96" s="38">
        <f t="shared" si="19"/>
        <v>-0.38044662309368188</v>
      </c>
    </row>
    <row r="97" spans="1:18" x14ac:dyDescent="0.25">
      <c r="A97" s="11">
        <v>716.1</v>
      </c>
      <c r="B97" s="14">
        <f t="shared" si="16"/>
        <v>204</v>
      </c>
      <c r="C97" s="11">
        <v>21014</v>
      </c>
      <c r="D97" s="11">
        <v>816</v>
      </c>
      <c r="E97" s="11">
        <v>-95</v>
      </c>
      <c r="F97" s="11">
        <v>1433</v>
      </c>
      <c r="G97" s="38"/>
      <c r="P97" s="38">
        <f t="shared" si="17"/>
        <v>3.6111111111111112</v>
      </c>
      <c r="Q97" s="38">
        <f t="shared" si="18"/>
        <v>152.58333333333334</v>
      </c>
      <c r="R97" s="38">
        <f t="shared" si="19"/>
        <v>5.555555555555558E-2</v>
      </c>
    </row>
    <row r="98" spans="1:18" x14ac:dyDescent="0.25">
      <c r="A98" s="11">
        <v>728.1</v>
      </c>
      <c r="B98" s="14">
        <f t="shared" si="16"/>
        <v>216</v>
      </c>
      <c r="C98" s="11">
        <v>31398</v>
      </c>
      <c r="D98" s="11">
        <v>877</v>
      </c>
      <c r="E98" s="11">
        <v>21</v>
      </c>
      <c r="F98" s="11">
        <v>1426</v>
      </c>
      <c r="G98" s="38"/>
      <c r="P98" s="38">
        <f t="shared" si="17"/>
        <v>4.666666666666667</v>
      </c>
      <c r="Q98" s="38">
        <f t="shared" si="18"/>
        <v>3.4861111111111112</v>
      </c>
      <c r="R98" s="38">
        <f t="shared" si="19"/>
        <v>3.2407407407407419E-2</v>
      </c>
    </row>
    <row r="99" spans="1:18" x14ac:dyDescent="0.25">
      <c r="A99" s="11">
        <v>740.1</v>
      </c>
      <c r="B99" s="14">
        <f t="shared" si="16"/>
        <v>228</v>
      </c>
      <c r="C99" s="11">
        <v>42284</v>
      </c>
      <c r="D99" s="11">
        <v>928</v>
      </c>
      <c r="E99" s="11">
        <v>0</v>
      </c>
      <c r="F99" s="11">
        <v>1432</v>
      </c>
      <c r="G99" s="38"/>
      <c r="P99" s="38">
        <f t="shared" si="17"/>
        <v>4.3888888888888893</v>
      </c>
      <c r="Q99" s="38">
        <f t="shared" si="18"/>
        <v>-35.958333333333336</v>
      </c>
      <c r="R99" s="38">
        <f t="shared" si="19"/>
        <v>-0.2592592592592593</v>
      </c>
    </row>
    <row r="100" spans="1:18" x14ac:dyDescent="0.25">
      <c r="A100" s="11">
        <v>746.1</v>
      </c>
      <c r="B100" s="14">
        <f t="shared" si="16"/>
        <v>234</v>
      </c>
      <c r="C100" s="11">
        <v>47992</v>
      </c>
      <c r="D100" s="11">
        <v>956</v>
      </c>
      <c r="E100" s="11">
        <v>-15</v>
      </c>
      <c r="F100" s="11">
        <v>1428</v>
      </c>
      <c r="G100" s="38"/>
    </row>
    <row r="101" spans="1:18" x14ac:dyDescent="0.25">
      <c r="G101" s="38"/>
    </row>
    <row r="102" spans="1:18" x14ac:dyDescent="0.25">
      <c r="G102" s="38"/>
    </row>
    <row r="103" spans="1:18" x14ac:dyDescent="0.25">
      <c r="A103" s="14" t="s">
        <v>0</v>
      </c>
      <c r="C103" s="14" t="s">
        <v>1</v>
      </c>
      <c r="D103" s="14" t="s">
        <v>2</v>
      </c>
      <c r="E103" s="14" t="s">
        <v>3</v>
      </c>
      <c r="F103" s="14" t="s">
        <v>5</v>
      </c>
      <c r="G103" s="38" t="s">
        <v>9</v>
      </c>
      <c r="P103" s="38" t="s">
        <v>17</v>
      </c>
      <c r="Q103" s="38" t="s">
        <v>18</v>
      </c>
      <c r="R103" s="38" t="s">
        <v>21</v>
      </c>
    </row>
    <row r="104" spans="1:18" x14ac:dyDescent="0.25">
      <c r="A104" s="12">
        <v>931.1</v>
      </c>
      <c r="B104">
        <f>A104-$A$104</f>
        <v>0</v>
      </c>
      <c r="C104" s="12">
        <v>87451</v>
      </c>
      <c r="D104" s="12">
        <v>0</v>
      </c>
      <c r="E104" s="12">
        <v>0</v>
      </c>
      <c r="F104" s="12">
        <v>2106</v>
      </c>
      <c r="G104" s="38" t="s">
        <v>14</v>
      </c>
      <c r="P104" s="38">
        <f>(D105-D104)/(B105-B104)</f>
        <v>-27.5</v>
      </c>
      <c r="Q104" s="38">
        <f>((C105)-(2*C104)+(C104))/POWER((6),2)</f>
        <v>-18.083333333333332</v>
      </c>
      <c r="R104" s="38"/>
    </row>
    <row r="105" spans="1:18" x14ac:dyDescent="0.25">
      <c r="A105" s="12">
        <v>937.1</v>
      </c>
      <c r="B105" s="14">
        <f t="shared" ref="B105:B124" si="20">A105-$A$104</f>
        <v>6</v>
      </c>
      <c r="C105" s="12">
        <v>86800</v>
      </c>
      <c r="D105" s="12">
        <v>-165</v>
      </c>
      <c r="E105" s="12">
        <v>-837</v>
      </c>
      <c r="F105" s="12">
        <v>3669</v>
      </c>
      <c r="G105" s="38"/>
      <c r="P105" s="38">
        <f>(D106-D104)/(B106-B104)</f>
        <v>-58.388888888888886</v>
      </c>
      <c r="Q105" s="38">
        <f>((C106)-(2*C105)+(C104))/POWER((B105-B104),2)</f>
        <v>-223.97222222222223</v>
      </c>
      <c r="R105" s="38">
        <f>(P106-P104)/(B106-B104)</f>
        <v>-3.1222222222222222</v>
      </c>
    </row>
    <row r="106" spans="1:18" x14ac:dyDescent="0.25">
      <c r="A106" s="12">
        <v>949.1</v>
      </c>
      <c r="B106" s="14">
        <f t="shared" si="20"/>
        <v>18</v>
      </c>
      <c r="C106" s="12">
        <v>78086</v>
      </c>
      <c r="D106" s="12">
        <v>-1051</v>
      </c>
      <c r="E106" s="12">
        <v>-1135</v>
      </c>
      <c r="F106" s="12">
        <v>4922</v>
      </c>
      <c r="G106" s="38"/>
      <c r="P106" s="38">
        <f t="shared" ref="P106:P123" si="21">(D107-D105)/(B107-B105)</f>
        <v>-83.7</v>
      </c>
      <c r="Q106" s="38">
        <f t="shared" ref="Q106:Q123" si="22">((C107)-(2*C106)+(C105))/POWER((B106-B105),2)</f>
        <v>-196.22916666666666</v>
      </c>
      <c r="R106" s="38">
        <f t="shared" ref="R106:R123" si="23">(P107-P105)/(B107-B105)</f>
        <v>-0.88842592592592617</v>
      </c>
    </row>
    <row r="107" spans="1:18" x14ac:dyDescent="0.25">
      <c r="A107" s="12">
        <v>967.1</v>
      </c>
      <c r="B107" s="14">
        <f t="shared" si="20"/>
        <v>36</v>
      </c>
      <c r="C107" s="12">
        <v>41115</v>
      </c>
      <c r="D107" s="12">
        <v>-2676</v>
      </c>
      <c r="E107" s="12">
        <v>-1288</v>
      </c>
      <c r="F107" s="12">
        <v>5343</v>
      </c>
      <c r="G107" s="38"/>
      <c r="P107" s="38">
        <f t="shared" si="21"/>
        <v>-85.041666666666671</v>
      </c>
      <c r="Q107" s="38">
        <f t="shared" si="22"/>
        <v>64.003086419753089</v>
      </c>
      <c r="R107" s="38">
        <f t="shared" si="23"/>
        <v>0.25138888888888883</v>
      </c>
    </row>
    <row r="108" spans="1:18" x14ac:dyDescent="0.25">
      <c r="A108" s="12">
        <v>973.1</v>
      </c>
      <c r="B108" s="14">
        <f t="shared" si="20"/>
        <v>42</v>
      </c>
      <c r="C108" s="12">
        <v>24881</v>
      </c>
      <c r="D108" s="12">
        <v>-3092</v>
      </c>
      <c r="E108" s="12">
        <v>-1259</v>
      </c>
      <c r="F108" s="12">
        <v>5378</v>
      </c>
      <c r="G108" s="38"/>
      <c r="P108" s="38">
        <f t="shared" si="21"/>
        <v>-77.666666666666671</v>
      </c>
      <c r="Q108" s="38">
        <f t="shared" si="22"/>
        <v>-131.08333333333334</v>
      </c>
      <c r="R108" s="38">
        <f t="shared" si="23"/>
        <v>25.40625</v>
      </c>
    </row>
    <row r="109" spans="1:18" x14ac:dyDescent="0.25">
      <c r="A109" s="12">
        <v>979.1</v>
      </c>
      <c r="B109" s="14">
        <f t="shared" si="20"/>
        <v>48</v>
      </c>
      <c r="C109" s="12">
        <v>3928</v>
      </c>
      <c r="D109" s="12">
        <v>-3608</v>
      </c>
      <c r="E109" s="12">
        <v>-1302</v>
      </c>
      <c r="F109" s="12">
        <v>5406</v>
      </c>
      <c r="G109" s="38"/>
      <c r="P109" s="38">
        <f t="shared" si="21"/>
        <v>219.83333333333334</v>
      </c>
      <c r="Q109" s="38">
        <f t="shared" si="22"/>
        <v>288.72222222222223</v>
      </c>
      <c r="R109" s="38">
        <f t="shared" si="23"/>
        <v>11.944444444444445</v>
      </c>
    </row>
    <row r="110" spans="1:18" x14ac:dyDescent="0.25">
      <c r="A110" s="12">
        <v>991.1</v>
      </c>
      <c r="B110" s="14">
        <f t="shared" si="20"/>
        <v>60</v>
      </c>
      <c r="C110" s="12">
        <v>-6631</v>
      </c>
      <c r="D110" s="12">
        <v>865</v>
      </c>
      <c r="E110" s="12">
        <v>79</v>
      </c>
      <c r="F110" s="12">
        <v>5415</v>
      </c>
      <c r="G110" s="38"/>
      <c r="P110" s="38">
        <f t="shared" si="21"/>
        <v>137.33333333333334</v>
      </c>
      <c r="Q110" s="38">
        <f t="shared" si="22"/>
        <v>173.20138888888889</v>
      </c>
      <c r="R110" s="38">
        <f t="shared" si="23"/>
        <v>-7.9524691358024713</v>
      </c>
    </row>
    <row r="111" spans="1:18" x14ac:dyDescent="0.25">
      <c r="A111" s="12">
        <v>1009.1</v>
      </c>
      <c r="B111" s="14">
        <f t="shared" si="20"/>
        <v>78</v>
      </c>
      <c r="C111" s="12">
        <v>7751</v>
      </c>
      <c r="D111" s="12">
        <v>512</v>
      </c>
      <c r="E111" s="12">
        <v>-866</v>
      </c>
      <c r="F111" s="12">
        <v>2860</v>
      </c>
      <c r="G111" s="38"/>
      <c r="P111" s="38">
        <f t="shared" si="21"/>
        <v>-18.74074074074078</v>
      </c>
      <c r="Q111" s="38">
        <f t="shared" si="22"/>
        <v>-76.259259259259252</v>
      </c>
      <c r="R111" s="38">
        <f t="shared" si="23"/>
        <v>-2.6066001899335292</v>
      </c>
    </row>
    <row r="112" spans="1:18" x14ac:dyDescent="0.25">
      <c r="A112" s="12">
        <v>1045.0999999999999</v>
      </c>
      <c r="B112" s="14">
        <f t="shared" si="20"/>
        <v>113.99999999999989</v>
      </c>
      <c r="C112" s="12">
        <v>-2575</v>
      </c>
      <c r="D112" s="12">
        <v>-147</v>
      </c>
      <c r="E112" s="12">
        <v>-15</v>
      </c>
      <c r="F112" s="12">
        <v>1471</v>
      </c>
      <c r="G112" s="38"/>
      <c r="P112" s="38">
        <f t="shared" si="21"/>
        <v>-3.4230769230769305</v>
      </c>
      <c r="Q112" s="38">
        <f t="shared" si="22"/>
        <v>9.3379629629630223</v>
      </c>
      <c r="R112" s="38">
        <f t="shared" si="23"/>
        <v>0.69662714824005367</v>
      </c>
    </row>
    <row r="113" spans="1:18" x14ac:dyDescent="0.25">
      <c r="A113" s="12">
        <v>1061.0999999999999</v>
      </c>
      <c r="B113" s="14">
        <f t="shared" si="20"/>
        <v>129.99999999999989</v>
      </c>
      <c r="C113" s="12">
        <v>-799</v>
      </c>
      <c r="D113" s="12">
        <v>334</v>
      </c>
      <c r="E113" s="12">
        <v>0</v>
      </c>
      <c r="F113" s="12">
        <v>1447</v>
      </c>
      <c r="P113" s="38">
        <f t="shared" si="21"/>
        <v>17.483870967741936</v>
      </c>
      <c r="Q113" s="38">
        <f t="shared" si="22"/>
        <v>15.42578125</v>
      </c>
      <c r="R113" s="38">
        <f t="shared" si="23"/>
        <v>0.24621788201392805</v>
      </c>
    </row>
    <row r="114" spans="1:18" x14ac:dyDescent="0.25">
      <c r="A114" s="12">
        <v>1076.0999999999999</v>
      </c>
      <c r="B114" s="14">
        <f t="shared" si="20"/>
        <v>144.99999999999989</v>
      </c>
      <c r="C114" s="12">
        <v>4926</v>
      </c>
      <c r="D114" s="12">
        <v>395</v>
      </c>
      <c r="E114" s="12">
        <v>-8</v>
      </c>
      <c r="F114" s="12">
        <v>1436</v>
      </c>
      <c r="P114" s="38">
        <f t="shared" si="21"/>
        <v>4.209677419354839</v>
      </c>
      <c r="Q114" s="38">
        <f t="shared" si="22"/>
        <v>73.635555555555555</v>
      </c>
      <c r="R114" s="38">
        <f t="shared" si="23"/>
        <v>-0.217786111165649</v>
      </c>
    </row>
    <row r="115" spans="1:18" x14ac:dyDescent="0.25">
      <c r="A115" s="12">
        <v>1123.0999999999999</v>
      </c>
      <c r="B115" s="14">
        <f t="shared" si="20"/>
        <v>191.99999999999989</v>
      </c>
      <c r="C115" s="12">
        <v>27219</v>
      </c>
      <c r="D115" s="12">
        <v>595</v>
      </c>
      <c r="E115" s="12">
        <v>-8</v>
      </c>
      <c r="F115" s="12">
        <v>1434</v>
      </c>
      <c r="G115" s="38"/>
      <c r="P115" s="38">
        <f t="shared" si="21"/>
        <v>3.9811320754716979</v>
      </c>
      <c r="Q115" s="38">
        <f t="shared" si="22"/>
        <v>-8.5817111815301033</v>
      </c>
      <c r="R115" s="38">
        <f t="shared" si="23"/>
        <v>-9.6165550821667688E-3</v>
      </c>
    </row>
    <row r="116" spans="1:18" x14ac:dyDescent="0.25">
      <c r="A116" s="12">
        <v>1129.0999999999999</v>
      </c>
      <c r="B116" s="14">
        <f t="shared" si="20"/>
        <v>197.99999999999989</v>
      </c>
      <c r="C116" s="12">
        <v>30555</v>
      </c>
      <c r="D116" s="12">
        <v>606</v>
      </c>
      <c r="E116" s="12">
        <v>-37</v>
      </c>
      <c r="F116" s="12">
        <v>1427</v>
      </c>
      <c r="G116" s="38"/>
      <c r="P116" s="38">
        <f t="shared" si="21"/>
        <v>3.7</v>
      </c>
      <c r="Q116" s="38">
        <f t="shared" si="22"/>
        <v>156.83333333333334</v>
      </c>
      <c r="R116" s="38">
        <f t="shared" si="23"/>
        <v>7.8721174004192873E-2</v>
      </c>
    </row>
    <row r="117" spans="1:18" x14ac:dyDescent="0.25">
      <c r="A117" s="12">
        <v>1143.0999999999999</v>
      </c>
      <c r="B117" s="14">
        <f t="shared" si="20"/>
        <v>211.99999999999989</v>
      </c>
      <c r="C117" s="12">
        <v>39537</v>
      </c>
      <c r="D117" s="12">
        <v>669</v>
      </c>
      <c r="E117" s="12">
        <v>0</v>
      </c>
      <c r="F117" s="12">
        <v>1436</v>
      </c>
      <c r="G117" s="38"/>
      <c r="P117" s="38">
        <f t="shared" si="21"/>
        <v>5.5555555555555554</v>
      </c>
      <c r="Q117" s="38">
        <f t="shared" si="22"/>
        <v>-31.25</v>
      </c>
      <c r="R117" s="38">
        <f t="shared" si="23"/>
        <v>8.958333333333332E-2</v>
      </c>
    </row>
    <row r="118" spans="1:18" x14ac:dyDescent="0.25">
      <c r="A118" s="12">
        <v>1147.0999999999999</v>
      </c>
      <c r="B118" s="14">
        <f t="shared" si="20"/>
        <v>215.99999999999989</v>
      </c>
      <c r="C118" s="12">
        <v>42394</v>
      </c>
      <c r="D118" s="12">
        <v>706</v>
      </c>
      <c r="E118" s="12">
        <v>0</v>
      </c>
      <c r="F118" s="12">
        <v>1430</v>
      </c>
      <c r="G118" s="38"/>
      <c r="P118" s="38">
        <f t="shared" si="21"/>
        <v>5.3125</v>
      </c>
      <c r="Q118" s="38">
        <f t="shared" si="22"/>
        <v>380.3125</v>
      </c>
      <c r="R118" s="38">
        <f t="shared" si="23"/>
        <v>-8.6805555555555525E-2</v>
      </c>
    </row>
    <row r="119" spans="1:18" x14ac:dyDescent="0.25">
      <c r="A119" s="12">
        <v>1159.0999999999999</v>
      </c>
      <c r="B119" s="14">
        <f t="shared" si="20"/>
        <v>227.99999999999989</v>
      </c>
      <c r="C119" s="12">
        <v>51336</v>
      </c>
      <c r="D119" s="12">
        <v>754</v>
      </c>
      <c r="E119" s="12">
        <v>-37</v>
      </c>
      <c r="F119" s="12">
        <v>1433</v>
      </c>
      <c r="G119" s="38"/>
      <c r="P119" s="38">
        <f t="shared" si="21"/>
        <v>4.166666666666667</v>
      </c>
      <c r="Q119" s="38">
        <f t="shared" si="22"/>
        <v>-29.840277777777779</v>
      </c>
      <c r="R119" s="38">
        <f t="shared" si="23"/>
        <v>4.6741452991453013E-2</v>
      </c>
    </row>
    <row r="120" spans="1:18" x14ac:dyDescent="0.25">
      <c r="A120" s="12">
        <v>1165.0999999999999</v>
      </c>
      <c r="B120" s="14">
        <f t="shared" si="20"/>
        <v>233.99999999999989</v>
      </c>
      <c r="C120" s="12">
        <v>55981</v>
      </c>
      <c r="D120" s="12">
        <v>781</v>
      </c>
      <c r="E120" s="12">
        <v>21</v>
      </c>
      <c r="F120" s="12">
        <v>1433</v>
      </c>
      <c r="G120" s="38"/>
      <c r="P120" s="38">
        <f t="shared" si="21"/>
        <v>6.1538461538461542</v>
      </c>
      <c r="Q120" s="38">
        <f t="shared" si="22"/>
        <v>38.833333333333336</v>
      </c>
      <c r="R120" s="38">
        <f t="shared" si="23"/>
        <v>0.11965811965811965</v>
      </c>
    </row>
    <row r="121" spans="1:18" x14ac:dyDescent="0.25">
      <c r="A121" s="12">
        <v>1172.0999999999999</v>
      </c>
      <c r="B121" s="14">
        <f t="shared" si="20"/>
        <v>240.99999999999989</v>
      </c>
      <c r="C121" s="12">
        <v>62024</v>
      </c>
      <c r="D121" s="12">
        <v>834</v>
      </c>
      <c r="E121" s="12">
        <v>0</v>
      </c>
      <c r="F121" s="12">
        <v>1425</v>
      </c>
      <c r="G121" s="38"/>
      <c r="P121" s="38">
        <f t="shared" si="21"/>
        <v>5.7222222222222223</v>
      </c>
      <c r="Q121" s="38">
        <f t="shared" si="22"/>
        <v>62.775510204081634</v>
      </c>
      <c r="R121" s="38">
        <f t="shared" si="23"/>
        <v>-0.1458019105077929</v>
      </c>
    </row>
    <row r="122" spans="1:18" x14ac:dyDescent="0.25">
      <c r="A122" s="12">
        <v>1183.0999999999999</v>
      </c>
      <c r="B122" s="14">
        <f t="shared" si="20"/>
        <v>251.99999999999989</v>
      </c>
      <c r="C122" s="12">
        <v>71143</v>
      </c>
      <c r="D122" s="12">
        <v>884</v>
      </c>
      <c r="E122" s="12">
        <v>0</v>
      </c>
      <c r="F122" s="12">
        <v>1435</v>
      </c>
      <c r="G122" s="38"/>
      <c r="P122" s="38">
        <f t="shared" si="21"/>
        <v>3.5294117647058822</v>
      </c>
      <c r="Q122" s="38">
        <f t="shared" si="22"/>
        <v>-30.768595041322314</v>
      </c>
      <c r="R122" s="38">
        <f t="shared" si="23"/>
        <v>-2.9299516908212562</v>
      </c>
    </row>
    <row r="123" spans="1:18" x14ac:dyDescent="0.25">
      <c r="A123" s="12">
        <v>1189.0999999999999</v>
      </c>
      <c r="B123" s="14">
        <f t="shared" si="20"/>
        <v>257.99999999999989</v>
      </c>
      <c r="C123" s="12">
        <v>76539</v>
      </c>
      <c r="D123" s="12">
        <v>894</v>
      </c>
      <c r="E123" s="12">
        <v>43</v>
      </c>
      <c r="F123" s="12">
        <v>1431</v>
      </c>
      <c r="G123" s="38"/>
      <c r="P123" s="38">
        <f t="shared" si="21"/>
        <v>-44.086956521739133</v>
      </c>
      <c r="Q123" s="38">
        <f t="shared" si="22"/>
        <v>127.08333333333333</v>
      </c>
      <c r="R123" s="38">
        <f t="shared" si="23"/>
        <v>-0.15345268542199489</v>
      </c>
    </row>
    <row r="124" spans="1:18" x14ac:dyDescent="0.25">
      <c r="A124" s="12">
        <v>1206.0999999999999</v>
      </c>
      <c r="B124" s="14">
        <f t="shared" si="20"/>
        <v>274.99999999999989</v>
      </c>
      <c r="C124" s="12">
        <v>86510</v>
      </c>
      <c r="D124" s="12">
        <v>-130</v>
      </c>
      <c r="E124" s="12">
        <v>-44</v>
      </c>
      <c r="F124" s="12">
        <v>1440</v>
      </c>
      <c r="G124" s="38"/>
    </row>
    <row r="125" spans="1:18" x14ac:dyDescent="0.25">
      <c r="G125" s="38"/>
    </row>
    <row r="126" spans="1:18" x14ac:dyDescent="0.25">
      <c r="G126" s="38"/>
    </row>
    <row r="127" spans="1:18" x14ac:dyDescent="0.25">
      <c r="A127" s="14" t="s">
        <v>0</v>
      </c>
      <c r="C127" s="14" t="s">
        <v>1</v>
      </c>
      <c r="D127" s="14" t="s">
        <v>2</v>
      </c>
      <c r="E127" s="14" t="s">
        <v>3</v>
      </c>
      <c r="F127" s="14" t="s">
        <v>5</v>
      </c>
      <c r="G127" s="38" t="s">
        <v>9</v>
      </c>
      <c r="P127" s="38" t="s">
        <v>17</v>
      </c>
      <c r="Q127" s="38" t="s">
        <v>18</v>
      </c>
      <c r="R127" s="38" t="s">
        <v>21</v>
      </c>
    </row>
    <row r="128" spans="1:18" x14ac:dyDescent="0.25">
      <c r="A128" s="13">
        <v>1675.1</v>
      </c>
      <c r="B128">
        <f>A128-$A$128</f>
        <v>0</v>
      </c>
      <c r="C128" s="13">
        <v>87446</v>
      </c>
      <c r="D128" s="13">
        <v>0</v>
      </c>
      <c r="E128" s="13">
        <v>0</v>
      </c>
      <c r="F128" s="13">
        <v>3078</v>
      </c>
      <c r="G128" s="38" t="s">
        <v>15</v>
      </c>
      <c r="P128" s="38">
        <f>(D129-D128)/(B129-B128)</f>
        <v>-25.666666666666668</v>
      </c>
      <c r="Q128" s="38"/>
      <c r="R128" s="38"/>
    </row>
    <row r="129" spans="1:18" x14ac:dyDescent="0.25">
      <c r="A129" s="13">
        <v>1681.1</v>
      </c>
      <c r="B129" s="14">
        <f t="shared" ref="B129:B154" si="24">A129-$A$128</f>
        <v>6</v>
      </c>
      <c r="C129" s="13">
        <v>86879</v>
      </c>
      <c r="D129" s="13">
        <v>-154</v>
      </c>
      <c r="E129" s="13">
        <v>-1077</v>
      </c>
      <c r="F129" s="13">
        <v>4178</v>
      </c>
      <c r="G129" s="38"/>
      <c r="P129" s="38">
        <f>(D130-D128)/(B130-B128)</f>
        <v>-61.444444444444443</v>
      </c>
      <c r="Q129" s="38">
        <f>((C130)-(2*C129)+(C128))/POWER((B129-B128),2)</f>
        <v>-237.16666666666666</v>
      </c>
      <c r="R129" s="38">
        <f>(P130-P128)/(B130-B128)</f>
        <v>-3.2756613756613757</v>
      </c>
    </row>
    <row r="130" spans="1:18" x14ac:dyDescent="0.25">
      <c r="A130" s="13">
        <v>1693.1</v>
      </c>
      <c r="B130" s="14">
        <f t="shared" si="24"/>
        <v>18</v>
      </c>
      <c r="C130" s="13">
        <v>77774</v>
      </c>
      <c r="D130" s="13">
        <v>-1106</v>
      </c>
      <c r="E130" s="13">
        <v>-1259</v>
      </c>
      <c r="F130" s="13">
        <v>5075</v>
      </c>
      <c r="G130" s="38"/>
      <c r="P130" s="38">
        <f t="shared" ref="P130:P153" si="25">(D131-D129)/(B131-B129)</f>
        <v>-84.628571428571433</v>
      </c>
      <c r="Q130" s="38">
        <f t="shared" ref="Q130:Q153" si="26">((C131)-(2*C130)+(C129))/POWER((B130-B129),2)</f>
        <v>-298.70833333333331</v>
      </c>
      <c r="R130" s="38">
        <f t="shared" ref="R130:R153" si="27">(P131-P129)/(B131-B129)</f>
        <v>-0.73849206349206364</v>
      </c>
    </row>
    <row r="131" spans="1:18" x14ac:dyDescent="0.25">
      <c r="A131" s="13">
        <v>1716.1</v>
      </c>
      <c r="B131" s="14">
        <f t="shared" si="24"/>
        <v>41</v>
      </c>
      <c r="C131" s="13">
        <v>25655</v>
      </c>
      <c r="D131" s="13">
        <v>-3116</v>
      </c>
      <c r="E131" s="13">
        <v>-1259</v>
      </c>
      <c r="F131" s="13">
        <v>5389</v>
      </c>
      <c r="G131" s="38"/>
      <c r="P131" s="38">
        <f t="shared" si="25"/>
        <v>-87.291666666666671</v>
      </c>
      <c r="Q131" s="38">
        <f t="shared" si="26"/>
        <v>92.251417769376175</v>
      </c>
      <c r="R131" s="38">
        <f t="shared" si="27"/>
        <v>0.21071428571428599</v>
      </c>
    </row>
    <row r="132" spans="1:18" x14ac:dyDescent="0.25">
      <c r="A132" s="13">
        <v>1717.1</v>
      </c>
      <c r="B132" s="14">
        <f t="shared" si="24"/>
        <v>42</v>
      </c>
      <c r="C132" s="13">
        <v>22337</v>
      </c>
      <c r="D132" s="13">
        <v>-3201</v>
      </c>
      <c r="E132" s="13">
        <v>-1179</v>
      </c>
      <c r="F132" s="13">
        <v>5391</v>
      </c>
      <c r="G132" s="38"/>
      <c r="P132" s="38">
        <f t="shared" si="25"/>
        <v>-79.571428571428569</v>
      </c>
      <c r="Q132" s="38">
        <f t="shared" si="26"/>
        <v>-18540</v>
      </c>
      <c r="R132" s="38">
        <f t="shared" si="27"/>
        <v>45.811507936507937</v>
      </c>
    </row>
    <row r="133" spans="1:18" x14ac:dyDescent="0.25">
      <c r="A133" s="13">
        <v>1723.1</v>
      </c>
      <c r="B133" s="14">
        <f t="shared" si="24"/>
        <v>48</v>
      </c>
      <c r="C133" s="13">
        <v>479</v>
      </c>
      <c r="D133" s="13">
        <v>-3673</v>
      </c>
      <c r="E133" s="13">
        <v>-1368</v>
      </c>
      <c r="F133" s="13">
        <v>5410</v>
      </c>
      <c r="G133" s="38"/>
      <c r="P133" s="38">
        <f t="shared" si="25"/>
        <v>233.38888888888889</v>
      </c>
      <c r="Q133" s="38">
        <f t="shared" si="26"/>
        <v>423.22222222222223</v>
      </c>
      <c r="R133" s="38">
        <f t="shared" si="27"/>
        <v>15.082671957671957</v>
      </c>
    </row>
    <row r="134" spans="1:18" x14ac:dyDescent="0.25">
      <c r="A134" s="13">
        <v>1735.1</v>
      </c>
      <c r="B134" s="14">
        <f t="shared" si="24"/>
        <v>60</v>
      </c>
      <c r="C134" s="13">
        <v>-6143</v>
      </c>
      <c r="D134" s="13">
        <v>1000</v>
      </c>
      <c r="E134" s="13">
        <v>-30</v>
      </c>
      <c r="F134" s="13">
        <v>5416</v>
      </c>
      <c r="G134" s="38"/>
      <c r="P134" s="38">
        <f t="shared" si="25"/>
        <v>191.91666666666666</v>
      </c>
      <c r="Q134" s="38">
        <f t="shared" si="26"/>
        <v>127.67361111111111</v>
      </c>
      <c r="R134" s="38">
        <f t="shared" si="27"/>
        <v>-11.546242463393625</v>
      </c>
    </row>
    <row r="135" spans="1:18" x14ac:dyDescent="0.25">
      <c r="A135" s="13">
        <v>1747.1</v>
      </c>
      <c r="B135" s="14">
        <f t="shared" si="24"/>
        <v>72</v>
      </c>
      <c r="C135" s="13">
        <v>5620</v>
      </c>
      <c r="D135" s="13">
        <v>933</v>
      </c>
      <c r="E135" s="13">
        <v>-459</v>
      </c>
      <c r="F135" s="13">
        <v>5426</v>
      </c>
      <c r="G135" s="38"/>
      <c r="P135" s="38">
        <f t="shared" si="25"/>
        <v>-43.720930232558139</v>
      </c>
      <c r="Q135" s="38">
        <f t="shared" si="26"/>
        <v>-168.22916666666666</v>
      </c>
      <c r="R135" s="38">
        <f t="shared" si="27"/>
        <v>-4.2937430786267994</v>
      </c>
    </row>
    <row r="136" spans="1:18" x14ac:dyDescent="0.25">
      <c r="A136" s="13">
        <v>1778.1</v>
      </c>
      <c r="B136" s="14">
        <f t="shared" si="24"/>
        <v>103</v>
      </c>
      <c r="C136" s="13">
        <v>-6842</v>
      </c>
      <c r="D136" s="13">
        <v>-880</v>
      </c>
      <c r="E136" s="13">
        <v>-8</v>
      </c>
      <c r="F136" s="13">
        <v>2034</v>
      </c>
      <c r="P136" s="38">
        <f t="shared" si="25"/>
        <v>7.2857142857142856</v>
      </c>
      <c r="Q136" s="38">
        <f t="shared" si="26"/>
        <v>21.514047866805409</v>
      </c>
      <c r="R136" s="38">
        <f t="shared" si="27"/>
        <v>4.0829913360693109</v>
      </c>
    </row>
    <row r="137" spans="1:18" x14ac:dyDescent="0.25">
      <c r="A137" s="13">
        <v>1789.1</v>
      </c>
      <c r="B137" s="14">
        <f t="shared" si="24"/>
        <v>114</v>
      </c>
      <c r="C137" s="13">
        <v>1371</v>
      </c>
      <c r="D137" s="13">
        <v>1239</v>
      </c>
      <c r="E137" s="13">
        <v>-44</v>
      </c>
      <c r="F137" s="13">
        <v>1626</v>
      </c>
      <c r="P137" s="38">
        <f t="shared" si="25"/>
        <v>127.76470588235294</v>
      </c>
      <c r="Q137" s="38">
        <f t="shared" si="26"/>
        <v>-5.553719008264463</v>
      </c>
      <c r="R137" s="38">
        <f t="shared" si="27"/>
        <v>-2.2645442792501616</v>
      </c>
    </row>
    <row r="138" spans="1:18" x14ac:dyDescent="0.25">
      <c r="A138" s="13">
        <v>1795.1</v>
      </c>
      <c r="B138" s="14">
        <f t="shared" si="24"/>
        <v>120</v>
      </c>
      <c r="C138" s="13">
        <v>8912</v>
      </c>
      <c r="D138" s="13">
        <v>1292</v>
      </c>
      <c r="E138" s="13">
        <v>36</v>
      </c>
      <c r="F138" s="13">
        <v>1533</v>
      </c>
      <c r="G138" s="38"/>
      <c r="P138" s="38">
        <f t="shared" si="25"/>
        <v>-31.21153846153846</v>
      </c>
      <c r="Q138" s="38">
        <f t="shared" si="26"/>
        <v>255.97222222222223</v>
      </c>
      <c r="R138" s="38">
        <f t="shared" si="27"/>
        <v>-3.1541289592760178</v>
      </c>
    </row>
    <row r="139" spans="1:18" x14ac:dyDescent="0.25">
      <c r="A139" s="13">
        <v>1841.1</v>
      </c>
      <c r="B139" s="14">
        <f t="shared" si="24"/>
        <v>166</v>
      </c>
      <c r="C139" s="13">
        <v>25668</v>
      </c>
      <c r="D139" s="13">
        <v>-384</v>
      </c>
      <c r="E139" s="13">
        <v>-517</v>
      </c>
      <c r="F139" s="13">
        <v>1427</v>
      </c>
      <c r="G139" s="38"/>
      <c r="P139" s="38">
        <f t="shared" si="25"/>
        <v>-36.25</v>
      </c>
      <c r="Q139" s="38">
        <f t="shared" si="26"/>
        <v>-8.3653119092627595</v>
      </c>
      <c r="R139" s="38">
        <f t="shared" si="27"/>
        <v>0.11865436311000825</v>
      </c>
    </row>
    <row r="140" spans="1:18" x14ac:dyDescent="0.25">
      <c r="A140" s="13">
        <v>1843.1</v>
      </c>
      <c r="B140" s="14">
        <f t="shared" si="24"/>
        <v>168</v>
      </c>
      <c r="C140" s="13">
        <v>24723</v>
      </c>
      <c r="D140" s="13">
        <v>-448</v>
      </c>
      <c r="E140" s="13">
        <v>-560</v>
      </c>
      <c r="F140" s="13">
        <v>1430</v>
      </c>
      <c r="G140" s="38"/>
      <c r="P140" s="38">
        <f t="shared" si="25"/>
        <v>-25.516129032258064</v>
      </c>
      <c r="Q140" s="38">
        <f t="shared" si="26"/>
        <v>-6015.75</v>
      </c>
      <c r="R140" s="38">
        <f t="shared" si="27"/>
        <v>0.35430107526881721</v>
      </c>
    </row>
    <row r="141" spans="1:18" x14ac:dyDescent="0.25">
      <c r="A141" s="13">
        <v>1872.1</v>
      </c>
      <c r="B141" s="14">
        <f t="shared" si="24"/>
        <v>197</v>
      </c>
      <c r="C141" s="13">
        <v>-285</v>
      </c>
      <c r="D141" s="13">
        <v>-1175</v>
      </c>
      <c r="E141" s="13">
        <v>-510</v>
      </c>
      <c r="F141" s="13">
        <v>1433</v>
      </c>
      <c r="G141" s="38"/>
      <c r="P141" s="38">
        <f t="shared" si="25"/>
        <v>-25.266666666666666</v>
      </c>
      <c r="Q141" s="38">
        <f t="shared" si="26"/>
        <v>28.392390011890605</v>
      </c>
      <c r="R141" s="38">
        <f t="shared" si="27"/>
        <v>3.9552995391705066</v>
      </c>
    </row>
    <row r="142" spans="1:18" x14ac:dyDescent="0.25">
      <c r="A142" s="13">
        <v>1873.1</v>
      </c>
      <c r="B142" s="14">
        <f t="shared" si="24"/>
        <v>198</v>
      </c>
      <c r="C142" s="13">
        <v>-1415</v>
      </c>
      <c r="D142" s="13">
        <v>-1206</v>
      </c>
      <c r="E142" s="13">
        <v>-466</v>
      </c>
      <c r="F142" s="13">
        <v>1434</v>
      </c>
      <c r="G142" s="38"/>
      <c r="P142" s="38">
        <f t="shared" si="25"/>
        <v>93.142857142857139</v>
      </c>
      <c r="Q142" s="38">
        <f t="shared" si="26"/>
        <v>-3545</v>
      </c>
      <c r="R142" s="38">
        <f t="shared" si="27"/>
        <v>14.74642857142857</v>
      </c>
    </row>
    <row r="143" spans="1:18" x14ac:dyDescent="0.25">
      <c r="A143" s="13">
        <v>1879.1</v>
      </c>
      <c r="B143" s="14">
        <f t="shared" si="24"/>
        <v>204</v>
      </c>
      <c r="C143" s="13">
        <v>-6090</v>
      </c>
      <c r="D143" s="13">
        <v>-523</v>
      </c>
      <c r="E143" s="13">
        <v>-44</v>
      </c>
      <c r="F143" s="13">
        <v>1431</v>
      </c>
      <c r="G143" s="38"/>
      <c r="P143" s="38">
        <f t="shared" si="25"/>
        <v>77.958333333333329</v>
      </c>
      <c r="Q143" s="38">
        <f t="shared" si="26"/>
        <v>260.33333333333331</v>
      </c>
      <c r="R143" s="38">
        <f t="shared" si="27"/>
        <v>-2.5924107142857142</v>
      </c>
    </row>
    <row r="144" spans="1:18" x14ac:dyDescent="0.25">
      <c r="A144" s="13">
        <v>1897.1</v>
      </c>
      <c r="B144" s="14">
        <f t="shared" si="24"/>
        <v>222</v>
      </c>
      <c r="C144" s="13">
        <v>-1393</v>
      </c>
      <c r="D144" s="13">
        <v>665</v>
      </c>
      <c r="E144" s="13">
        <v>0</v>
      </c>
      <c r="F144" s="13">
        <v>1435</v>
      </c>
      <c r="G144" s="38"/>
      <c r="P144" s="38">
        <f t="shared" si="25"/>
        <v>30.925000000000001</v>
      </c>
      <c r="Q144" s="38">
        <f t="shared" si="26"/>
        <v>30.817901234567902</v>
      </c>
      <c r="R144" s="38">
        <f t="shared" si="27"/>
        <v>-1.8726069819819819</v>
      </c>
    </row>
    <row r="145" spans="1:18" x14ac:dyDescent="0.25">
      <c r="A145" s="13">
        <v>1919.1</v>
      </c>
      <c r="B145" s="14">
        <f t="shared" si="24"/>
        <v>244</v>
      </c>
      <c r="C145" s="13">
        <v>13289</v>
      </c>
      <c r="D145" s="13">
        <v>714</v>
      </c>
      <c r="E145" s="13">
        <v>-15</v>
      </c>
      <c r="F145" s="13">
        <v>1422</v>
      </c>
      <c r="G145" s="38"/>
      <c r="P145" s="38">
        <f t="shared" si="25"/>
        <v>3.0540540540540539</v>
      </c>
      <c r="Q145" s="38">
        <f t="shared" si="26"/>
        <v>-6.3553719008264462</v>
      </c>
      <c r="R145" s="38">
        <f t="shared" si="27"/>
        <v>-0.70202702702702702</v>
      </c>
    </row>
    <row r="146" spans="1:18" x14ac:dyDescent="0.25">
      <c r="A146" s="13">
        <v>1934.1</v>
      </c>
      <c r="B146" s="14">
        <f t="shared" si="24"/>
        <v>259</v>
      </c>
      <c r="C146" s="13">
        <v>24895</v>
      </c>
      <c r="D146" s="13">
        <v>778</v>
      </c>
      <c r="E146" s="13">
        <v>14</v>
      </c>
      <c r="F146" s="13">
        <v>1434</v>
      </c>
      <c r="G146" s="38"/>
      <c r="P146" s="38">
        <f t="shared" si="25"/>
        <v>4.95</v>
      </c>
      <c r="Q146" s="38">
        <f t="shared" si="26"/>
        <v>-34.982222222222219</v>
      </c>
      <c r="R146" s="38">
        <f t="shared" si="27"/>
        <v>3.3660933660933659E-2</v>
      </c>
    </row>
    <row r="147" spans="1:18" x14ac:dyDescent="0.25">
      <c r="A147" s="13">
        <v>1939.1</v>
      </c>
      <c r="B147" s="14">
        <f t="shared" si="24"/>
        <v>264</v>
      </c>
      <c r="C147" s="13">
        <v>28630</v>
      </c>
      <c r="D147" s="13">
        <v>813</v>
      </c>
      <c r="E147" s="13">
        <v>29</v>
      </c>
      <c r="F147" s="13">
        <v>1427</v>
      </c>
      <c r="G147" s="38"/>
      <c r="P147" s="38">
        <f t="shared" si="25"/>
        <v>3.7272727272727271</v>
      </c>
      <c r="Q147" s="38">
        <f t="shared" si="26"/>
        <v>45</v>
      </c>
      <c r="R147" s="38">
        <f t="shared" si="27"/>
        <v>-4.5959595959595957E-2</v>
      </c>
    </row>
    <row r="148" spans="1:18" x14ac:dyDescent="0.25">
      <c r="A148" s="13">
        <v>1945.1</v>
      </c>
      <c r="B148" s="14">
        <f t="shared" si="24"/>
        <v>270</v>
      </c>
      <c r="C148" s="13">
        <v>33490</v>
      </c>
      <c r="D148" s="13">
        <v>819</v>
      </c>
      <c r="E148" s="13">
        <v>-30</v>
      </c>
      <c r="F148" s="13">
        <v>1436</v>
      </c>
      <c r="G148" s="38"/>
      <c r="P148" s="38">
        <f t="shared" si="25"/>
        <v>4.4444444444444446</v>
      </c>
      <c r="Q148" s="38">
        <f t="shared" si="26"/>
        <v>152.97222222222223</v>
      </c>
      <c r="R148" s="38">
        <f t="shared" si="27"/>
        <v>-6.453423120089773E-3</v>
      </c>
    </row>
    <row r="149" spans="1:18" x14ac:dyDescent="0.25">
      <c r="A149" s="13">
        <v>1957.1</v>
      </c>
      <c r="B149" s="14">
        <f t="shared" si="24"/>
        <v>282</v>
      </c>
      <c r="C149" s="13">
        <v>43857</v>
      </c>
      <c r="D149" s="13">
        <v>893</v>
      </c>
      <c r="E149" s="13">
        <v>29</v>
      </c>
      <c r="F149" s="13">
        <v>1433</v>
      </c>
      <c r="G149" s="38"/>
      <c r="P149" s="38">
        <f t="shared" si="25"/>
        <v>3.6111111111111112</v>
      </c>
      <c r="Q149" s="38">
        <f t="shared" si="26"/>
        <v>-34.576388888888886</v>
      </c>
      <c r="R149" s="38">
        <f t="shared" si="27"/>
        <v>-0.16820987654320987</v>
      </c>
    </row>
    <row r="150" spans="1:18" x14ac:dyDescent="0.25">
      <c r="A150" s="13">
        <v>1963.1</v>
      </c>
      <c r="B150" s="14">
        <f t="shared" si="24"/>
        <v>288</v>
      </c>
      <c r="C150" s="13">
        <v>49245</v>
      </c>
      <c r="D150" s="13">
        <v>884</v>
      </c>
      <c r="E150" s="13">
        <v>-44</v>
      </c>
      <c r="F150" s="13">
        <v>1430</v>
      </c>
      <c r="G150" s="38"/>
      <c r="P150" s="38">
        <f t="shared" si="25"/>
        <v>1.4166666666666667</v>
      </c>
      <c r="Q150" s="38">
        <f t="shared" si="26"/>
        <v>-2.8333333333333335</v>
      </c>
      <c r="R150" s="38">
        <f t="shared" si="27"/>
        <v>4.6296296296296315E-2</v>
      </c>
    </row>
    <row r="151" spans="1:18" x14ac:dyDescent="0.25">
      <c r="A151" s="13">
        <v>1969.1</v>
      </c>
      <c r="B151" s="14">
        <f t="shared" si="24"/>
        <v>294</v>
      </c>
      <c r="C151" s="13">
        <v>54531</v>
      </c>
      <c r="D151" s="13">
        <v>910</v>
      </c>
      <c r="E151" s="13">
        <v>7</v>
      </c>
      <c r="F151" s="13">
        <v>1434</v>
      </c>
      <c r="G151" s="38"/>
      <c r="P151" s="38">
        <f t="shared" si="25"/>
        <v>4.166666666666667</v>
      </c>
      <c r="Q151" s="38">
        <f t="shared" si="26"/>
        <v>7.833333333333333</v>
      </c>
      <c r="R151" s="38">
        <f t="shared" si="27"/>
        <v>0.44212962962962959</v>
      </c>
    </row>
    <row r="152" spans="1:18" x14ac:dyDescent="0.25">
      <c r="A152" s="13">
        <v>1975.1</v>
      </c>
      <c r="B152" s="14">
        <f t="shared" si="24"/>
        <v>300</v>
      </c>
      <c r="C152" s="13">
        <v>60099</v>
      </c>
      <c r="D152" s="13">
        <v>934</v>
      </c>
      <c r="E152" s="13">
        <v>-8</v>
      </c>
      <c r="F152" s="13">
        <v>1435</v>
      </c>
      <c r="G152" s="38"/>
      <c r="P152" s="38">
        <f t="shared" si="25"/>
        <v>6.7222222222222223</v>
      </c>
      <c r="Q152" s="38">
        <f t="shared" si="26"/>
        <v>182.97222222222223</v>
      </c>
      <c r="R152" s="38">
        <f t="shared" si="27"/>
        <v>-3.3950617283950643E-2</v>
      </c>
    </row>
    <row r="153" spans="1:18" x14ac:dyDescent="0.25">
      <c r="A153" s="13">
        <v>1987.1</v>
      </c>
      <c r="B153" s="14">
        <f t="shared" si="24"/>
        <v>312</v>
      </c>
      <c r="C153" s="13">
        <v>72254</v>
      </c>
      <c r="D153" s="13">
        <v>1031</v>
      </c>
      <c r="E153" s="13">
        <v>-8</v>
      </c>
      <c r="F153" s="13">
        <v>1432</v>
      </c>
      <c r="G153" s="38"/>
      <c r="P153" s="38">
        <f t="shared" si="25"/>
        <v>3.5555555555555554</v>
      </c>
      <c r="Q153" s="38">
        <f t="shared" si="26"/>
        <v>-42.534722222222221</v>
      </c>
      <c r="R153" s="38">
        <f t="shared" si="27"/>
        <v>-0.37345679012345678</v>
      </c>
    </row>
    <row r="154" spans="1:18" x14ac:dyDescent="0.25">
      <c r="A154" s="13">
        <v>1993.1</v>
      </c>
      <c r="B154" s="14">
        <f t="shared" si="24"/>
        <v>318</v>
      </c>
      <c r="C154" s="13">
        <v>78284</v>
      </c>
      <c r="D154" s="13">
        <v>998</v>
      </c>
      <c r="E154" s="13">
        <v>-44</v>
      </c>
      <c r="F154" s="13">
        <v>1432</v>
      </c>
      <c r="G154" s="38"/>
    </row>
    <row r="155" spans="1:18" x14ac:dyDescent="0.25">
      <c r="G155" s="38"/>
    </row>
    <row r="156" spans="1:18" x14ac:dyDescent="0.25">
      <c r="G156" s="38"/>
    </row>
    <row r="157" spans="1:18" x14ac:dyDescent="0.25">
      <c r="A157" s="14" t="s">
        <v>0</v>
      </c>
      <c r="C157" s="14" t="s">
        <v>1</v>
      </c>
      <c r="D157" s="14" t="s">
        <v>2</v>
      </c>
      <c r="E157" s="14" t="s">
        <v>3</v>
      </c>
      <c r="F157" s="14" t="s">
        <v>5</v>
      </c>
      <c r="G157" s="38" t="s">
        <v>9</v>
      </c>
      <c r="P157" s="38" t="s">
        <v>17</v>
      </c>
      <c r="Q157" s="38" t="s">
        <v>18</v>
      </c>
      <c r="R157" s="38" t="s">
        <v>21</v>
      </c>
    </row>
    <row r="158" spans="1:18" x14ac:dyDescent="0.25">
      <c r="A158" s="14">
        <v>943.1</v>
      </c>
      <c r="B158">
        <f>A158-$A$158</f>
        <v>0</v>
      </c>
      <c r="C158" s="14">
        <v>87424</v>
      </c>
      <c r="D158" s="14">
        <v>0</v>
      </c>
      <c r="E158" s="14">
        <v>-15</v>
      </c>
      <c r="F158" s="14">
        <v>1444</v>
      </c>
      <c r="G158" s="38" t="s">
        <v>16</v>
      </c>
      <c r="H158">
        <f>F158-$F$158</f>
        <v>0</v>
      </c>
      <c r="P158" s="38"/>
      <c r="Q158" s="38"/>
      <c r="R158" s="38"/>
    </row>
    <row r="159" spans="1:18" x14ac:dyDescent="0.25">
      <c r="A159" s="14">
        <v>949.1</v>
      </c>
      <c r="B159" s="14">
        <f t="shared" ref="B159:B183" si="28">A159-$A$158</f>
        <v>6</v>
      </c>
      <c r="C159" s="14">
        <v>87424</v>
      </c>
      <c r="D159" s="14">
        <v>-1</v>
      </c>
      <c r="E159" s="14">
        <v>-44</v>
      </c>
      <c r="F159" s="14">
        <v>1444</v>
      </c>
      <c r="H159" s="40">
        <f t="shared" ref="H159:H183" si="29">F159-$F$158</f>
        <v>0</v>
      </c>
      <c r="P159" s="38">
        <f>(D160-D158)/(B160-B158)</f>
        <v>-8.3333333333333329E-2</v>
      </c>
      <c r="Q159" s="38">
        <f>((C160)-(2*C159)+(C158))/POWER((B159-B158),2)</f>
        <v>-0.1111111111111111</v>
      </c>
      <c r="R159" s="38">
        <f>(P160-P158)/(B160-B158)</f>
        <v>-0.15740740740740741</v>
      </c>
    </row>
    <row r="160" spans="1:18" x14ac:dyDescent="0.25">
      <c r="A160" s="14">
        <v>955.1</v>
      </c>
      <c r="B160" s="14">
        <f t="shared" si="28"/>
        <v>12</v>
      </c>
      <c r="C160" s="14">
        <v>87420</v>
      </c>
      <c r="D160" s="14">
        <v>-1</v>
      </c>
      <c r="E160" s="14">
        <v>-8</v>
      </c>
      <c r="F160" s="14">
        <v>1438</v>
      </c>
      <c r="H160" s="40">
        <f t="shared" si="29"/>
        <v>-6</v>
      </c>
      <c r="P160" s="38">
        <f t="shared" ref="P160:P182" si="30">(D161-D159)/(B161-B159)</f>
        <v>-1.8888888888888888</v>
      </c>
      <c r="Q160" s="38">
        <f t="shared" ref="Q160:Q182" si="31">((C161)-(2*C160)+(C159))/POWER((B160-B159),2)</f>
        <v>-1.8333333333333333</v>
      </c>
      <c r="R160" s="38">
        <f t="shared" ref="R160:R182" si="32">(P161-P159)/(B161-B159)</f>
        <v>-1.6180555555555556</v>
      </c>
    </row>
    <row r="161" spans="1:18" x14ac:dyDescent="0.25">
      <c r="A161" s="14">
        <v>967.1</v>
      </c>
      <c r="B161" s="14">
        <f t="shared" si="28"/>
        <v>24</v>
      </c>
      <c r="C161" s="14">
        <v>87350</v>
      </c>
      <c r="D161" s="14">
        <v>-35</v>
      </c>
      <c r="E161" s="14">
        <v>-633</v>
      </c>
      <c r="F161" s="14">
        <v>2429</v>
      </c>
      <c r="H161" s="40">
        <f t="shared" si="29"/>
        <v>985</v>
      </c>
      <c r="P161" s="38">
        <f t="shared" si="30"/>
        <v>-29.208333333333332</v>
      </c>
      <c r="Q161" s="38">
        <f t="shared" si="31"/>
        <v>-32.444444444444443</v>
      </c>
      <c r="R161" s="38">
        <f t="shared" si="32"/>
        <v>-2.467592592592593</v>
      </c>
    </row>
    <row r="162" spans="1:18" x14ac:dyDescent="0.25">
      <c r="A162" s="14">
        <v>979.1</v>
      </c>
      <c r="B162" s="14">
        <f t="shared" si="28"/>
        <v>36</v>
      </c>
      <c r="C162" s="14">
        <v>82608</v>
      </c>
      <c r="D162" s="14">
        <v>-702</v>
      </c>
      <c r="E162" s="14">
        <v>-1099</v>
      </c>
      <c r="F162" s="14">
        <v>4580</v>
      </c>
      <c r="H162" s="40">
        <f t="shared" si="29"/>
        <v>3136</v>
      </c>
      <c r="P162" s="38">
        <f t="shared" si="30"/>
        <v>-61.111111111111114</v>
      </c>
      <c r="Q162" s="38">
        <f t="shared" si="31"/>
        <v>-11.5625</v>
      </c>
      <c r="R162" s="38">
        <f t="shared" si="32"/>
        <v>-3.0185846560846565</v>
      </c>
    </row>
    <row r="163" spans="1:18" x14ac:dyDescent="0.25">
      <c r="A163" s="14">
        <v>985.1</v>
      </c>
      <c r="B163" s="14">
        <f t="shared" si="28"/>
        <v>42</v>
      </c>
      <c r="C163" s="14">
        <v>76201</v>
      </c>
      <c r="D163" s="14">
        <v>-1135</v>
      </c>
      <c r="E163" s="14">
        <v>-1186</v>
      </c>
      <c r="F163" s="14">
        <v>4977</v>
      </c>
      <c r="H163" s="40">
        <f t="shared" si="29"/>
        <v>3533</v>
      </c>
      <c r="P163" s="38">
        <f t="shared" si="30"/>
        <v>-83.542857142857144</v>
      </c>
      <c r="Q163" s="38">
        <f t="shared" si="31"/>
        <v>-1888.6944444444443</v>
      </c>
      <c r="R163" s="38">
        <f t="shared" si="32"/>
        <v>3.1250793650793689</v>
      </c>
    </row>
    <row r="164" spans="1:18" x14ac:dyDescent="0.25">
      <c r="A164" s="14">
        <v>1014.1</v>
      </c>
      <c r="B164" s="14">
        <f t="shared" si="28"/>
        <v>71</v>
      </c>
      <c r="C164" s="14">
        <v>1801</v>
      </c>
      <c r="D164" s="14">
        <v>-3626</v>
      </c>
      <c r="E164" s="14">
        <v>-1244</v>
      </c>
      <c r="F164" s="14">
        <v>5399</v>
      </c>
      <c r="H164" s="40">
        <f t="shared" si="29"/>
        <v>3955</v>
      </c>
      <c r="P164" s="38">
        <f t="shared" si="30"/>
        <v>48.266666666666787</v>
      </c>
      <c r="Q164" s="38">
        <f t="shared" si="31"/>
        <v>84.297265160523182</v>
      </c>
      <c r="R164" s="38">
        <f t="shared" si="32"/>
        <v>4.6952176139273138</v>
      </c>
    </row>
    <row r="165" spans="1:18" x14ac:dyDescent="0.25">
      <c r="A165" s="14">
        <v>1030.0999999999999</v>
      </c>
      <c r="B165" s="14">
        <f t="shared" si="28"/>
        <v>86.999999999999886</v>
      </c>
      <c r="C165" s="14">
        <v>-1705</v>
      </c>
      <c r="D165" s="14">
        <v>1037</v>
      </c>
      <c r="E165" s="14">
        <v>-15</v>
      </c>
      <c r="F165" s="14">
        <v>5421</v>
      </c>
      <c r="H165" s="40">
        <f t="shared" si="29"/>
        <v>3977</v>
      </c>
      <c r="P165" s="38">
        <f t="shared" si="30"/>
        <v>127.74193548387143</v>
      </c>
      <c r="Q165" s="38">
        <f t="shared" si="31"/>
        <v>58.238281250000824</v>
      </c>
      <c r="R165" s="38">
        <f t="shared" si="32"/>
        <v>-3.807885304659516</v>
      </c>
    </row>
    <row r="166" spans="1:18" x14ac:dyDescent="0.25">
      <c r="A166" s="14">
        <v>1045.0999999999999</v>
      </c>
      <c r="B166" s="14">
        <f t="shared" si="28"/>
        <v>101.99999999999989</v>
      </c>
      <c r="C166" s="14">
        <v>9698</v>
      </c>
      <c r="D166" s="14">
        <v>334</v>
      </c>
      <c r="E166" s="14">
        <v>-1310</v>
      </c>
      <c r="F166" s="14">
        <v>5422</v>
      </c>
      <c r="H166" s="40">
        <f t="shared" si="29"/>
        <v>3978</v>
      </c>
      <c r="P166" s="38">
        <f t="shared" si="30"/>
        <v>-69.777777777777771</v>
      </c>
      <c r="Q166" s="38">
        <f t="shared" si="31"/>
        <v>-76.071111111111108</v>
      </c>
      <c r="R166" s="38">
        <f t="shared" si="32"/>
        <v>-8.2106066640116993</v>
      </c>
    </row>
    <row r="167" spans="1:18" x14ac:dyDescent="0.25">
      <c r="A167" s="14">
        <v>1057.0999999999999</v>
      </c>
      <c r="B167" s="14">
        <f t="shared" si="28"/>
        <v>113.99999999999989</v>
      </c>
      <c r="C167" s="14">
        <v>3985</v>
      </c>
      <c r="D167" s="14">
        <v>-847</v>
      </c>
      <c r="E167" s="14">
        <v>-1237</v>
      </c>
      <c r="F167" s="14">
        <v>5415</v>
      </c>
      <c r="H167" s="40">
        <f t="shared" si="29"/>
        <v>3971</v>
      </c>
      <c r="P167" s="38">
        <f t="shared" si="30"/>
        <v>-93.944444444444443</v>
      </c>
      <c r="Q167" s="38">
        <f t="shared" si="31"/>
        <v>-7.4375</v>
      </c>
      <c r="R167" s="38">
        <f t="shared" si="32"/>
        <v>6.9368606701940037</v>
      </c>
    </row>
    <row r="168" spans="1:18" x14ac:dyDescent="0.25">
      <c r="A168" s="14">
        <v>1063.0999999999999</v>
      </c>
      <c r="B168" s="14">
        <f t="shared" si="28"/>
        <v>119.99999999999989</v>
      </c>
      <c r="C168" s="14">
        <v>-2799</v>
      </c>
      <c r="D168" s="14">
        <v>-1357</v>
      </c>
      <c r="E168" s="14">
        <v>-1273</v>
      </c>
      <c r="F168" s="14">
        <v>5422</v>
      </c>
      <c r="H168" s="40">
        <f t="shared" si="29"/>
        <v>3978</v>
      </c>
      <c r="P168" s="38">
        <f t="shared" si="30"/>
        <v>55.085714285714289</v>
      </c>
      <c r="Q168" s="38">
        <f t="shared" si="31"/>
        <v>735.77777777777783</v>
      </c>
      <c r="R168" s="38">
        <f t="shared" si="32"/>
        <v>4.3404761904761902</v>
      </c>
    </row>
    <row r="169" spans="1:18" x14ac:dyDescent="0.25">
      <c r="A169" s="14">
        <v>1092.0999999999999</v>
      </c>
      <c r="B169" s="14">
        <f t="shared" si="28"/>
        <v>148.99999999999989</v>
      </c>
      <c r="C169" s="14">
        <v>16905</v>
      </c>
      <c r="D169" s="14">
        <v>1081</v>
      </c>
      <c r="E169" s="14">
        <v>-633</v>
      </c>
      <c r="F169" s="14">
        <v>2059</v>
      </c>
      <c r="H169" s="40">
        <f t="shared" si="29"/>
        <v>615</v>
      </c>
      <c r="P169" s="38">
        <f t="shared" si="30"/>
        <v>57.972222222222221</v>
      </c>
      <c r="Q169" s="38">
        <f t="shared" si="31"/>
        <v>-16.834720570749109</v>
      </c>
      <c r="R169" s="38">
        <f t="shared" si="32"/>
        <v>-2.709983291562239</v>
      </c>
    </row>
    <row r="170" spans="1:18" x14ac:dyDescent="0.25">
      <c r="A170" s="14">
        <v>1099.0999999999999</v>
      </c>
      <c r="B170" s="14">
        <f t="shared" si="28"/>
        <v>155.99999999999989</v>
      </c>
      <c r="C170" s="14">
        <v>22451</v>
      </c>
      <c r="D170" s="14">
        <v>730</v>
      </c>
      <c r="E170" s="14">
        <v>-619</v>
      </c>
      <c r="F170" s="14">
        <v>1733</v>
      </c>
      <c r="H170" s="40">
        <f t="shared" si="29"/>
        <v>289</v>
      </c>
      <c r="P170" s="38">
        <f t="shared" si="30"/>
        <v>-42.473684210526315</v>
      </c>
      <c r="Q170" s="38">
        <f t="shared" si="31"/>
        <v>-10.673469387755102</v>
      </c>
      <c r="R170" s="38">
        <f t="shared" si="32"/>
        <v>-5.0570175438596499</v>
      </c>
    </row>
    <row r="171" spans="1:18" x14ac:dyDescent="0.25">
      <c r="A171" s="14">
        <v>1111.0999999999999</v>
      </c>
      <c r="B171" s="14">
        <f t="shared" si="28"/>
        <v>167.99999999999989</v>
      </c>
      <c r="C171" s="14">
        <v>27474</v>
      </c>
      <c r="D171" s="14">
        <v>274</v>
      </c>
      <c r="E171" s="14">
        <v>-510</v>
      </c>
      <c r="F171" s="14">
        <v>1516</v>
      </c>
      <c r="H171" s="40">
        <f t="shared" si="29"/>
        <v>72</v>
      </c>
      <c r="P171" s="38">
        <f t="shared" si="30"/>
        <v>-38.111111111111114</v>
      </c>
      <c r="Q171" s="38">
        <f t="shared" si="31"/>
        <v>-30.972222222222221</v>
      </c>
      <c r="R171" s="38">
        <f t="shared" si="32"/>
        <v>0.51088369070825201</v>
      </c>
    </row>
    <row r="172" spans="1:18" x14ac:dyDescent="0.25">
      <c r="A172" s="14">
        <v>1117.0999999999999</v>
      </c>
      <c r="B172" s="14">
        <f t="shared" si="28"/>
        <v>173.99999999999989</v>
      </c>
      <c r="C172" s="14">
        <v>28037</v>
      </c>
      <c r="D172" s="14">
        <v>44</v>
      </c>
      <c r="E172" s="14">
        <v>-539</v>
      </c>
      <c r="F172" s="14">
        <v>1474</v>
      </c>
      <c r="H172" s="40">
        <f t="shared" si="29"/>
        <v>30</v>
      </c>
      <c r="P172" s="38">
        <f t="shared" si="30"/>
        <v>-33.277777777777779</v>
      </c>
      <c r="Q172" s="38">
        <f t="shared" si="31"/>
        <v>-83.638888888888886</v>
      </c>
      <c r="R172" s="38">
        <f t="shared" si="32"/>
        <v>0.43710377043710402</v>
      </c>
    </row>
    <row r="173" spans="1:18" x14ac:dyDescent="0.25">
      <c r="A173" s="14">
        <v>1129.0999999999999</v>
      </c>
      <c r="B173" s="14">
        <f t="shared" si="28"/>
        <v>185.99999999999989</v>
      </c>
      <c r="C173" s="14">
        <v>25589</v>
      </c>
      <c r="D173" s="14">
        <v>-325</v>
      </c>
      <c r="E173" s="14">
        <v>-517</v>
      </c>
      <c r="F173" s="14">
        <v>1445</v>
      </c>
      <c r="H173" s="40">
        <f t="shared" si="29"/>
        <v>1</v>
      </c>
      <c r="P173" s="38">
        <f t="shared" si="30"/>
        <v>-30.243243243243242</v>
      </c>
      <c r="Q173" s="38">
        <f t="shared" si="31"/>
        <v>-114.47222222222223</v>
      </c>
      <c r="R173" s="38">
        <f t="shared" si="32"/>
        <v>1.2428404013769869</v>
      </c>
    </row>
    <row r="174" spans="1:18" x14ac:dyDescent="0.25">
      <c r="A174" s="14">
        <v>1154.0999999999999</v>
      </c>
      <c r="B174" s="14">
        <f t="shared" si="28"/>
        <v>210.99999999999989</v>
      </c>
      <c r="C174" s="14">
        <v>6657</v>
      </c>
      <c r="D174" s="14">
        <v>-1075</v>
      </c>
      <c r="E174" s="14">
        <v>-560</v>
      </c>
      <c r="F174" s="14">
        <v>1429</v>
      </c>
      <c r="H174" s="40">
        <f t="shared" si="29"/>
        <v>-15</v>
      </c>
      <c r="P174" s="38">
        <f t="shared" si="30"/>
        <v>12.707317073170731</v>
      </c>
      <c r="Q174" s="38">
        <f t="shared" si="31"/>
        <v>11.2592</v>
      </c>
      <c r="R174" s="38">
        <f t="shared" si="32"/>
        <v>2.0387334348646378</v>
      </c>
    </row>
    <row r="175" spans="1:18" x14ac:dyDescent="0.25">
      <c r="A175" s="14">
        <v>1170.0999999999999</v>
      </c>
      <c r="B175" s="14">
        <f t="shared" si="28"/>
        <v>226.99999999999989</v>
      </c>
      <c r="C175" s="14">
        <v>-5238</v>
      </c>
      <c r="D175" s="14">
        <v>196</v>
      </c>
      <c r="E175" s="14">
        <v>14</v>
      </c>
      <c r="F175" s="14">
        <v>1435</v>
      </c>
      <c r="H175" s="40">
        <f t="shared" si="29"/>
        <v>-9</v>
      </c>
      <c r="P175" s="38">
        <f t="shared" si="30"/>
        <v>53.344827586206897</v>
      </c>
      <c r="Q175" s="38">
        <f t="shared" si="31"/>
        <v>68.8125</v>
      </c>
      <c r="R175" s="38">
        <f t="shared" si="32"/>
        <v>0.10991102651498387</v>
      </c>
    </row>
    <row r="176" spans="1:18" x14ac:dyDescent="0.25">
      <c r="A176" s="14">
        <v>1183.0999999999999</v>
      </c>
      <c r="B176" s="14">
        <f t="shared" si="28"/>
        <v>239.99999999999989</v>
      </c>
      <c r="C176" s="14">
        <v>483</v>
      </c>
      <c r="D176" s="14">
        <v>472</v>
      </c>
      <c r="E176" s="14">
        <v>7</v>
      </c>
      <c r="F176" s="14">
        <v>1436</v>
      </c>
      <c r="H176" s="40">
        <f t="shared" si="29"/>
        <v>-8</v>
      </c>
      <c r="P176" s="38">
        <f t="shared" si="30"/>
        <v>15.894736842105264</v>
      </c>
      <c r="Q176" s="38">
        <f t="shared" si="31"/>
        <v>-16.325443786982248</v>
      </c>
      <c r="R176" s="38">
        <f t="shared" si="32"/>
        <v>-2.4742891712038717</v>
      </c>
    </row>
    <row r="177" spans="1:18" x14ac:dyDescent="0.25">
      <c r="A177" s="14">
        <v>1189.0999999999999</v>
      </c>
      <c r="B177" s="14">
        <f t="shared" si="28"/>
        <v>245.99999999999989</v>
      </c>
      <c r="C177" s="14">
        <v>3445</v>
      </c>
      <c r="D177" s="14">
        <v>498</v>
      </c>
      <c r="E177" s="14">
        <v>29</v>
      </c>
      <c r="F177" s="14">
        <v>1437</v>
      </c>
      <c r="H177" s="40">
        <f t="shared" si="29"/>
        <v>-7</v>
      </c>
      <c r="P177" s="38">
        <f t="shared" si="30"/>
        <v>6.333333333333333</v>
      </c>
      <c r="Q177" s="38">
        <f t="shared" si="31"/>
        <v>6.583333333333333</v>
      </c>
      <c r="R177" s="38">
        <f t="shared" si="32"/>
        <v>-0.71807992202729043</v>
      </c>
    </row>
    <row r="178" spans="1:18" x14ac:dyDescent="0.25">
      <c r="A178" s="14">
        <v>1195.0999999999999</v>
      </c>
      <c r="B178" s="14">
        <f t="shared" si="28"/>
        <v>251.99999999999989</v>
      </c>
      <c r="C178" s="14">
        <v>6644</v>
      </c>
      <c r="D178" s="14">
        <v>548</v>
      </c>
      <c r="E178" s="14">
        <v>7</v>
      </c>
      <c r="F178" s="14">
        <v>1427</v>
      </c>
      <c r="H178" s="40">
        <f t="shared" si="29"/>
        <v>-17</v>
      </c>
      <c r="P178" s="38">
        <f t="shared" si="30"/>
        <v>7.2777777777777777</v>
      </c>
      <c r="Q178" s="38">
        <f t="shared" si="31"/>
        <v>112.91666666666667</v>
      </c>
      <c r="R178" s="38">
        <f t="shared" si="32"/>
        <v>7.098765432098765E-2</v>
      </c>
    </row>
    <row r="179" spans="1:18" x14ac:dyDescent="0.25">
      <c r="A179" s="14">
        <v>1207.0999999999999</v>
      </c>
      <c r="B179" s="14">
        <f t="shared" si="28"/>
        <v>263.99999999999989</v>
      </c>
      <c r="C179" s="14">
        <v>13908</v>
      </c>
      <c r="D179" s="14">
        <v>629</v>
      </c>
      <c r="E179" s="14">
        <v>-15</v>
      </c>
      <c r="F179" s="14">
        <v>1429</v>
      </c>
      <c r="H179" s="40">
        <f t="shared" si="29"/>
        <v>-15</v>
      </c>
      <c r="P179" s="38">
        <f t="shared" si="30"/>
        <v>7.6111111111111107</v>
      </c>
      <c r="Q179" s="38">
        <f t="shared" si="31"/>
        <v>-22.333333333333332</v>
      </c>
      <c r="R179" s="38">
        <f t="shared" si="32"/>
        <v>-3.8580246913580259E-2</v>
      </c>
    </row>
    <row r="180" spans="1:18" x14ac:dyDescent="0.25">
      <c r="A180" s="14">
        <v>1213.0999999999999</v>
      </c>
      <c r="B180" s="14">
        <f t="shared" si="28"/>
        <v>269.99999999999989</v>
      </c>
      <c r="C180" s="14">
        <v>17956</v>
      </c>
      <c r="D180" s="14">
        <v>685</v>
      </c>
      <c r="E180" s="14">
        <v>0</v>
      </c>
      <c r="F180" s="14">
        <v>1433</v>
      </c>
      <c r="H180" s="40">
        <f t="shared" si="29"/>
        <v>-11</v>
      </c>
      <c r="P180" s="38">
        <f t="shared" si="30"/>
        <v>6.583333333333333</v>
      </c>
      <c r="Q180" s="38">
        <f t="shared" si="31"/>
        <v>4.1111111111111107</v>
      </c>
      <c r="R180" s="38">
        <f t="shared" si="32"/>
        <v>-0.1759259259259259</v>
      </c>
    </row>
    <row r="181" spans="1:18" x14ac:dyDescent="0.25">
      <c r="A181" s="14">
        <v>1219.0999999999999</v>
      </c>
      <c r="B181" s="14">
        <f t="shared" si="28"/>
        <v>275.99999999999989</v>
      </c>
      <c r="C181" s="14">
        <v>22152</v>
      </c>
      <c r="D181" s="14">
        <v>708</v>
      </c>
      <c r="E181" s="14">
        <v>14</v>
      </c>
      <c r="F181" s="14">
        <v>1431</v>
      </c>
      <c r="H181" s="40">
        <f t="shared" si="29"/>
        <v>-13</v>
      </c>
      <c r="P181" s="38">
        <f t="shared" si="30"/>
        <v>5.5</v>
      </c>
      <c r="Q181" s="38">
        <f t="shared" si="31"/>
        <v>139.30555555555554</v>
      </c>
      <c r="R181" s="38">
        <f t="shared" si="32"/>
        <v>4.4753086419753126E-2</v>
      </c>
    </row>
    <row r="182" spans="1:18" x14ac:dyDescent="0.25">
      <c r="A182" s="14">
        <v>1231.0999999999999</v>
      </c>
      <c r="B182" s="14">
        <f t="shared" si="28"/>
        <v>287.99999999999989</v>
      </c>
      <c r="C182" s="14">
        <v>31363</v>
      </c>
      <c r="D182" s="14">
        <v>784</v>
      </c>
      <c r="E182" s="14">
        <v>-15</v>
      </c>
      <c r="F182" s="14">
        <v>1432</v>
      </c>
      <c r="H182" s="40">
        <f t="shared" si="29"/>
        <v>-12</v>
      </c>
      <c r="P182" s="38">
        <f t="shared" si="30"/>
        <v>7.3888888888888893</v>
      </c>
      <c r="Q182" s="38">
        <f t="shared" si="31"/>
        <v>-29.479166666666668</v>
      </c>
      <c r="R182" s="38">
        <f t="shared" si="32"/>
        <v>-0.30555555555555558</v>
      </c>
    </row>
    <row r="183" spans="1:18" x14ac:dyDescent="0.25">
      <c r="A183" s="14">
        <v>1237.0999999999999</v>
      </c>
      <c r="B183" s="14">
        <f t="shared" si="28"/>
        <v>293.99999999999989</v>
      </c>
      <c r="C183" s="14">
        <v>36329</v>
      </c>
      <c r="D183" s="14">
        <v>841</v>
      </c>
      <c r="E183" s="14">
        <v>-15</v>
      </c>
      <c r="F183" s="14">
        <v>1432</v>
      </c>
      <c r="H183" s="40">
        <f t="shared" si="29"/>
        <v>-12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4"/>
  <sheetViews>
    <sheetView topLeftCell="A150" workbookViewId="0">
      <selection activeCell="H166" activeCellId="1" sqref="B166:B184 H166:H184"/>
    </sheetView>
  </sheetViews>
  <sheetFormatPr baseColWidth="10" defaultColWidth="9.140625" defaultRowHeight="15" x14ac:dyDescent="0.25"/>
  <cols>
    <col min="18" max="18" width="9.5703125" bestFit="1" customWidth="1"/>
  </cols>
  <sheetData>
    <row r="1" spans="1:19" x14ac:dyDescent="0.25">
      <c r="G1" s="38"/>
    </row>
    <row r="2" spans="1:19" x14ac:dyDescent="0.25">
      <c r="G2" s="38"/>
    </row>
    <row r="3" spans="1:19" x14ac:dyDescent="0.25">
      <c r="A3" t="s">
        <v>0</v>
      </c>
      <c r="C3" t="s">
        <v>1</v>
      </c>
      <c r="D3" t="s">
        <v>2</v>
      </c>
      <c r="E3" t="s">
        <v>3</v>
      </c>
      <c r="F3" t="s">
        <v>4</v>
      </c>
      <c r="G3" s="38" t="s">
        <v>9</v>
      </c>
      <c r="Q3" s="38" t="s">
        <v>17</v>
      </c>
      <c r="R3" s="38" t="s">
        <v>19</v>
      </c>
      <c r="S3" s="38" t="s">
        <v>21</v>
      </c>
    </row>
    <row r="4" spans="1:19" x14ac:dyDescent="0.25">
      <c r="A4" s="15">
        <v>949.1</v>
      </c>
      <c r="B4">
        <f>A4-$A$4</f>
        <v>0</v>
      </c>
      <c r="C4" s="15">
        <v>87446</v>
      </c>
      <c r="D4" s="15">
        <v>-1</v>
      </c>
      <c r="E4" s="15">
        <v>-8</v>
      </c>
      <c r="F4" s="15">
        <v>5079</v>
      </c>
      <c r="G4" s="38" t="s">
        <v>8</v>
      </c>
      <c r="Q4" s="38">
        <f>(C5-C4)/(B5-B4)</f>
        <v>-648.88888888888891</v>
      </c>
      <c r="R4" s="38"/>
      <c r="S4" s="38">
        <f>(Q5-Q4)/(B5-B4)</f>
        <v>-20.411401597676104</v>
      </c>
    </row>
    <row r="5" spans="1:19" x14ac:dyDescent="0.25">
      <c r="A5" s="15">
        <v>967.1</v>
      </c>
      <c r="B5" s="22">
        <f t="shared" ref="B5:B19" si="0">A5-$A$4</f>
        <v>18</v>
      </c>
      <c r="C5" s="15">
        <v>75766</v>
      </c>
      <c r="D5" s="15">
        <v>-1031</v>
      </c>
      <c r="E5" s="15">
        <v>-611</v>
      </c>
      <c r="F5" s="15">
        <v>2088</v>
      </c>
      <c r="G5" s="38"/>
      <c r="Q5" s="38">
        <f>(C6-C4)/(B6-B4)</f>
        <v>-1016.2941176470588</v>
      </c>
      <c r="R5" s="38">
        <f>((C6)-(2*C5)+(C4))/POWER((B5-B4),2)</f>
        <v>-34.549382716049379</v>
      </c>
      <c r="S5" s="38">
        <f>(Q6-Q4)/(B6-B4)</f>
        <v>-23.058823529411764</v>
      </c>
    </row>
    <row r="6" spans="1:19" x14ac:dyDescent="0.25">
      <c r="A6" s="15">
        <v>983.1</v>
      </c>
      <c r="B6" s="22">
        <f t="shared" si="0"/>
        <v>34</v>
      </c>
      <c r="C6" s="15">
        <v>52892</v>
      </c>
      <c r="D6" s="15">
        <v>-1620</v>
      </c>
      <c r="E6" s="15">
        <v>-539</v>
      </c>
      <c r="F6" s="15">
        <v>1549</v>
      </c>
      <c r="G6" s="38"/>
      <c r="Q6" s="38">
        <f>(C7-C5)/(B7-B5)</f>
        <v>-1432.8888888888889</v>
      </c>
      <c r="R6" s="38">
        <f>((C7)-(2*C6)+(C5))/POWER((B6-B5),2)</f>
        <v>77.953125</v>
      </c>
      <c r="S6" s="38">
        <f t="shared" ref="S6:S18" si="1">(Q7-Q5)/(D7-D5)</f>
        <v>1.2391896293401083</v>
      </c>
    </row>
    <row r="7" spans="1:19" x14ac:dyDescent="0.25">
      <c r="A7" s="15">
        <v>985.1</v>
      </c>
      <c r="B7" s="22">
        <f t="shared" si="0"/>
        <v>36</v>
      </c>
      <c r="C7" s="15">
        <v>49974</v>
      </c>
      <c r="D7" s="15">
        <v>-1676</v>
      </c>
      <c r="E7" s="15">
        <v>-539</v>
      </c>
      <c r="F7" s="15">
        <v>1531</v>
      </c>
      <c r="G7" s="38"/>
      <c r="Q7" s="38">
        <f>(C8-C6)/(B8-B6)</f>
        <v>-1815.5714285714287</v>
      </c>
      <c r="R7" s="38">
        <f>((C8)-(2*C7)+(C6))/POWER((B7-B6),2)</f>
        <v>-4895.5</v>
      </c>
      <c r="S7" s="38">
        <f t="shared" si="1"/>
        <v>1.4330877839165133</v>
      </c>
    </row>
    <row r="8" spans="1:19" x14ac:dyDescent="0.25">
      <c r="A8" s="15">
        <v>997.1</v>
      </c>
      <c r="B8" s="22">
        <f t="shared" si="0"/>
        <v>48</v>
      </c>
      <c r="C8" s="15">
        <v>27474</v>
      </c>
      <c r="D8" s="15">
        <v>-1982</v>
      </c>
      <c r="E8" s="15">
        <v>-517</v>
      </c>
      <c r="F8" s="15">
        <v>1454</v>
      </c>
      <c r="G8" s="38"/>
      <c r="Q8" s="38">
        <f>(C9-C7)/(B9-B7)</f>
        <v>-1951.6666666666667</v>
      </c>
      <c r="R8" s="38">
        <f>((C9)-(2*C8)+(C7))/POWER((B8-B7),2)</f>
        <v>68.541666666666671</v>
      </c>
      <c r="S8" s="38">
        <f t="shared" si="1"/>
        <v>0.78235324302134657</v>
      </c>
    </row>
    <row r="9" spans="1:19" x14ac:dyDescent="0.25">
      <c r="A9" s="15">
        <v>1003.1</v>
      </c>
      <c r="B9" s="22">
        <f t="shared" si="0"/>
        <v>54</v>
      </c>
      <c r="C9" s="15">
        <v>14844</v>
      </c>
      <c r="D9" s="15">
        <v>-2140</v>
      </c>
      <c r="E9" s="15">
        <v>-444</v>
      </c>
      <c r="F9" s="15">
        <v>1447</v>
      </c>
      <c r="G9" s="38"/>
      <c r="Q9" s="38">
        <f>(C10-C8)/(B10-B8)</f>
        <v>-2178.5833333333335</v>
      </c>
      <c r="R9" s="38">
        <f>((C10)-(2*C9)+(C8))/POWER((B9-B8),2)</f>
        <v>-24.527777777777779</v>
      </c>
      <c r="S9" s="38">
        <f t="shared" si="1"/>
        <v>-2.5843045843045842</v>
      </c>
    </row>
    <row r="10" spans="1:19" x14ac:dyDescent="0.25">
      <c r="A10" s="15">
        <v>1009.1</v>
      </c>
      <c r="B10" s="22">
        <f t="shared" si="0"/>
        <v>60</v>
      </c>
      <c r="C10" s="15">
        <v>1331</v>
      </c>
      <c r="D10" s="15">
        <v>-2268</v>
      </c>
      <c r="E10" s="15">
        <v>-517</v>
      </c>
      <c r="F10" s="15">
        <v>1438</v>
      </c>
      <c r="G10" s="38"/>
      <c r="Q10" s="38">
        <f>(C11-C9)/(B11-B9)</f>
        <v>-1212.5555555555557</v>
      </c>
      <c r="R10" s="38">
        <f>((C11)-(2*C10)+(C9))/POWER((B10-B9),2)</f>
        <v>144.44444444444446</v>
      </c>
      <c r="S10" s="38">
        <f t="shared" si="1"/>
        <v>0.97154293607252673</v>
      </c>
    </row>
    <row r="11" spans="1:19" x14ac:dyDescent="0.25">
      <c r="A11" s="15">
        <v>1021.1</v>
      </c>
      <c r="B11" s="22">
        <f t="shared" si="0"/>
        <v>72</v>
      </c>
      <c r="C11" s="15">
        <v>-6982</v>
      </c>
      <c r="D11" s="15">
        <v>496</v>
      </c>
      <c r="E11" s="15">
        <v>29</v>
      </c>
      <c r="F11" s="15">
        <v>1432</v>
      </c>
      <c r="G11" s="38"/>
      <c r="Q11" s="38">
        <f>(C12-C10)/(B12-B10)</f>
        <v>382.40384615384698</v>
      </c>
      <c r="R11" s="38">
        <f>((C12)-(2*C11)+(C10))/POWER((B11-B10),2)</f>
        <v>253.54861111111111</v>
      </c>
      <c r="S11" s="38">
        <f t="shared" si="1"/>
        <v>0.63742340011742316</v>
      </c>
    </row>
    <row r="12" spans="1:19" x14ac:dyDescent="0.25">
      <c r="A12" s="15">
        <v>1061.0999999999999</v>
      </c>
      <c r="B12" s="22">
        <f t="shared" si="0"/>
        <v>111.99999999999989</v>
      </c>
      <c r="C12" s="15">
        <v>21216</v>
      </c>
      <c r="D12" s="15">
        <v>760</v>
      </c>
      <c r="E12" s="15">
        <v>29</v>
      </c>
      <c r="F12" s="15">
        <v>1436</v>
      </c>
      <c r="G12" s="38"/>
      <c r="Q12" s="38">
        <f>(C13-C11)/(B13-B11)</f>
        <v>717.56250000000171</v>
      </c>
      <c r="R12" s="38">
        <f>((C13)-(2*C12)+(C11))/POWER((B12-B11),2)</f>
        <v>-13.720625000000078</v>
      </c>
      <c r="S12" s="38">
        <f t="shared" si="1"/>
        <v>1.3137327971712804</v>
      </c>
    </row>
    <row r="13" spans="1:19" x14ac:dyDescent="0.25">
      <c r="A13" s="15">
        <v>1069.0999999999999</v>
      </c>
      <c r="B13" s="22">
        <f t="shared" si="0"/>
        <v>119.99999999999989</v>
      </c>
      <c r="C13" s="15">
        <v>27461</v>
      </c>
      <c r="D13" s="15">
        <v>813</v>
      </c>
      <c r="E13" s="15">
        <v>-22</v>
      </c>
      <c r="F13" s="15">
        <v>1429</v>
      </c>
      <c r="G13" s="38"/>
      <c r="Q13" s="38">
        <f>(C14-C12)/(B14-B12)</f>
        <v>798.85714285714289</v>
      </c>
      <c r="R13" s="38">
        <f>((C14)-(2*C13)+(C12))/POWER((B13-B12),2)</f>
        <v>-20.40625</v>
      </c>
      <c r="S13" s="38">
        <f t="shared" si="1"/>
        <v>2.2849916387959603</v>
      </c>
    </row>
    <row r="14" spans="1:19" x14ac:dyDescent="0.25">
      <c r="A14" s="15">
        <v>1075.0999999999999</v>
      </c>
      <c r="B14" s="22">
        <f t="shared" si="0"/>
        <v>125.99999999999989</v>
      </c>
      <c r="C14" s="15">
        <v>32400</v>
      </c>
      <c r="D14" s="15">
        <v>825</v>
      </c>
      <c r="E14" s="15">
        <v>-51</v>
      </c>
      <c r="F14" s="15">
        <v>1423</v>
      </c>
      <c r="G14" s="38"/>
      <c r="Q14" s="38">
        <f>(C15-C13)/(B15-B13)</f>
        <v>866.08695652173913</v>
      </c>
      <c r="R14" s="38">
        <f>((C15)-(2*C14)+(C13))/POWER((B14-B13),2)</f>
        <v>278.94444444444446</v>
      </c>
      <c r="S14" s="38">
        <f t="shared" si="1"/>
        <v>0.88801674515960149</v>
      </c>
    </row>
    <row r="15" spans="1:19" x14ac:dyDescent="0.25">
      <c r="A15" s="15">
        <v>1092.0999999999999</v>
      </c>
      <c r="B15" s="22">
        <f t="shared" si="0"/>
        <v>142.99999999999989</v>
      </c>
      <c r="C15" s="15">
        <v>47381</v>
      </c>
      <c r="D15" s="15">
        <v>904</v>
      </c>
      <c r="E15" s="15">
        <v>-8</v>
      </c>
      <c r="F15" s="15">
        <v>1430</v>
      </c>
      <c r="G15" s="38"/>
      <c r="Q15" s="38">
        <f>(C16-C14)/(B16-B14)</f>
        <v>879.66666666666663</v>
      </c>
      <c r="R15" s="38">
        <f>((C16)-(2*C15)+(C14))/POWER((B15-B14),2)</f>
        <v>-30.622837370242216</v>
      </c>
      <c r="S15" s="38">
        <f t="shared" si="1"/>
        <v>0.70553262473534495</v>
      </c>
    </row>
    <row r="16" spans="1:19" x14ac:dyDescent="0.25">
      <c r="A16" s="15">
        <v>1099.0999999999999</v>
      </c>
      <c r="B16" s="22">
        <f t="shared" si="0"/>
        <v>149.99999999999989</v>
      </c>
      <c r="C16" s="15">
        <v>53512</v>
      </c>
      <c r="D16" s="15">
        <v>932</v>
      </c>
      <c r="E16" s="15">
        <v>0</v>
      </c>
      <c r="F16" s="15">
        <v>1430</v>
      </c>
      <c r="G16" s="38"/>
      <c r="Q16" s="38">
        <f>(C17-C15)/(B17-B15)</f>
        <v>941.57894736842104</v>
      </c>
      <c r="R16" s="38">
        <f>((C17)-(2*C16)+(C15))/POWER((B16-B15),2)</f>
        <v>114.85714285714286</v>
      </c>
      <c r="S16" s="38">
        <f t="shared" si="1"/>
        <v>1.0208970438328242</v>
      </c>
    </row>
    <row r="17" spans="1:19" x14ac:dyDescent="0.25">
      <c r="A17" s="15">
        <v>1111.0999999999999</v>
      </c>
      <c r="B17" s="22">
        <f t="shared" si="0"/>
        <v>161.99999999999989</v>
      </c>
      <c r="C17" s="15">
        <v>65271</v>
      </c>
      <c r="D17" s="15">
        <v>1013</v>
      </c>
      <c r="E17" s="15">
        <v>-8</v>
      </c>
      <c r="F17" s="15">
        <v>1429</v>
      </c>
      <c r="G17" s="38"/>
      <c r="Q17" s="38">
        <f>(C18-C16)/(B18-B16)</f>
        <v>990.94444444444446</v>
      </c>
      <c r="R17" s="38">
        <f>((C18)-(2*C17)+(C16))/POWER((B17-B16),2)</f>
        <v>-39.451388888888886</v>
      </c>
      <c r="S17" s="38">
        <f t="shared" si="1"/>
        <v>0.9965026946451091</v>
      </c>
    </row>
    <row r="18" spans="1:19" x14ac:dyDescent="0.25">
      <c r="A18" s="15">
        <v>1117.0999999999999</v>
      </c>
      <c r="B18" s="22">
        <f t="shared" si="0"/>
        <v>167.99999999999989</v>
      </c>
      <c r="C18" s="15">
        <v>71349</v>
      </c>
      <c r="D18" s="15">
        <v>1034</v>
      </c>
      <c r="E18" s="15">
        <v>-8</v>
      </c>
      <c r="F18" s="15">
        <v>1425</v>
      </c>
      <c r="G18" s="38"/>
      <c r="Q18" s="38">
        <f>(C19-C17)/(B19-B17)</f>
        <v>1043.2222222222222</v>
      </c>
      <c r="R18" s="38">
        <f>((C19)-(2*C18)+(C17))/POWER((B18-B17),2)</f>
        <v>183.94444444444446</v>
      </c>
      <c r="S18" s="38">
        <f t="shared" si="1"/>
        <v>-11.010493827160493</v>
      </c>
    </row>
    <row r="19" spans="1:19" x14ac:dyDescent="0.25">
      <c r="A19" s="15">
        <v>1129.0999999999999</v>
      </c>
      <c r="B19" s="22">
        <f t="shared" si="0"/>
        <v>179.99999999999989</v>
      </c>
      <c r="C19" s="15">
        <v>84049</v>
      </c>
      <c r="D19" s="15">
        <v>1103</v>
      </c>
      <c r="E19" s="15">
        <v>-44</v>
      </c>
      <c r="F19" s="15">
        <v>1428</v>
      </c>
      <c r="G19" s="38"/>
    </row>
    <row r="20" spans="1:19" x14ac:dyDescent="0.25">
      <c r="G20" s="38"/>
    </row>
    <row r="21" spans="1:19" x14ac:dyDescent="0.25">
      <c r="G21" s="38"/>
    </row>
    <row r="22" spans="1:19" x14ac:dyDescent="0.25">
      <c r="A22" s="16" t="s">
        <v>0</v>
      </c>
      <c r="C22" s="16" t="s">
        <v>1</v>
      </c>
      <c r="D22" s="16" t="s">
        <v>2</v>
      </c>
      <c r="E22" s="16" t="s">
        <v>3</v>
      </c>
      <c r="F22" s="16" t="s">
        <v>4</v>
      </c>
      <c r="G22" s="38" t="s">
        <v>9</v>
      </c>
      <c r="Q22" s="38" t="s">
        <v>17</v>
      </c>
      <c r="R22" s="38" t="s">
        <v>19</v>
      </c>
      <c r="S22" s="38" t="s">
        <v>21</v>
      </c>
    </row>
    <row r="23" spans="1:19" x14ac:dyDescent="0.25">
      <c r="A23" s="16">
        <v>892.1</v>
      </c>
      <c r="B23">
        <f>A23-$A$23</f>
        <v>0</v>
      </c>
      <c r="C23" s="16">
        <v>87429</v>
      </c>
      <c r="D23" s="16">
        <v>0</v>
      </c>
      <c r="E23" s="16">
        <v>-8</v>
      </c>
      <c r="F23" s="16">
        <v>2565</v>
      </c>
      <c r="G23" s="38" t="s">
        <v>10</v>
      </c>
      <c r="Q23" s="38">
        <f>(C24-C23)/(B24-B23)</f>
        <v>-179.08333333333334</v>
      </c>
      <c r="R23" s="38"/>
      <c r="S23" s="38">
        <f>(Q24-Q23)/(B24-B23)</f>
        <v>-46.142361111111107</v>
      </c>
    </row>
    <row r="24" spans="1:19" x14ac:dyDescent="0.25">
      <c r="A24" s="16">
        <v>904.1</v>
      </c>
      <c r="B24" s="22">
        <f t="shared" ref="B24:B40" si="2">A24-$A$23</f>
        <v>12</v>
      </c>
      <c r="C24" s="16">
        <v>85280</v>
      </c>
      <c r="D24" s="16">
        <v>-455</v>
      </c>
      <c r="E24" s="16">
        <v>-1404</v>
      </c>
      <c r="F24" s="16">
        <v>6058</v>
      </c>
      <c r="Q24" s="38">
        <f>(C25-C23)/(B25-B23)</f>
        <v>-732.79166666666663</v>
      </c>
      <c r="R24" s="38">
        <f>((C25)-(2*C24)+(C23))/POWER((B24-B23),2)</f>
        <v>-92.284722222222229</v>
      </c>
      <c r="S24" s="38">
        <f>(Q25-Q23)/(B25-B23)</f>
        <v>-56.748842592592602</v>
      </c>
    </row>
    <row r="25" spans="1:19" x14ac:dyDescent="0.25">
      <c r="A25" s="16">
        <v>916.1</v>
      </c>
      <c r="B25" s="22">
        <f t="shared" si="2"/>
        <v>24</v>
      </c>
      <c r="C25" s="16">
        <v>69842</v>
      </c>
      <c r="D25" s="16">
        <v>-1705</v>
      </c>
      <c r="E25" s="16">
        <v>-1048</v>
      </c>
      <c r="F25" s="16">
        <v>4229</v>
      </c>
      <c r="Q25" s="38">
        <f t="shared" ref="Q25:Q38" si="3">(C26-C24)/(B26-B24)</f>
        <v>-1541.0555555555557</v>
      </c>
      <c r="R25" s="38">
        <f t="shared" ref="R25:R38" si="4">((C26)-(2*C25)+(C24))/POWER((B25-B24),2)</f>
        <v>21.784722222222221</v>
      </c>
      <c r="S25" s="38">
        <f t="shared" ref="S25:S38" si="5">(Q26-Q24)/(B26-B24)</f>
        <v>-81.758487654320987</v>
      </c>
    </row>
    <row r="26" spans="1:19" x14ac:dyDescent="0.25">
      <c r="A26" s="16">
        <v>922.1</v>
      </c>
      <c r="B26" s="22">
        <f t="shared" si="2"/>
        <v>30</v>
      </c>
      <c r="C26" s="16">
        <v>57541</v>
      </c>
      <c r="D26" s="16">
        <v>-2112</v>
      </c>
      <c r="E26" s="16">
        <v>-844</v>
      </c>
      <c r="F26" s="16">
        <v>2923</v>
      </c>
      <c r="G26" s="38"/>
      <c r="Q26" s="38">
        <f t="shared" si="3"/>
        <v>-2204.4444444444443</v>
      </c>
      <c r="R26" s="38">
        <f t="shared" si="4"/>
        <v>-1521.0555555555557</v>
      </c>
      <c r="S26" s="38">
        <f t="shared" si="5"/>
        <v>-5.2808641975308639</v>
      </c>
    </row>
    <row r="27" spans="1:19" x14ac:dyDescent="0.25">
      <c r="A27" s="16">
        <v>952.1</v>
      </c>
      <c r="B27" s="22">
        <f t="shared" si="2"/>
        <v>60</v>
      </c>
      <c r="C27" s="16">
        <v>-9518</v>
      </c>
      <c r="D27" s="16">
        <v>-160</v>
      </c>
      <c r="E27" s="16">
        <v>72</v>
      </c>
      <c r="F27" s="16">
        <v>1492</v>
      </c>
      <c r="G27" s="38"/>
      <c r="Q27" s="38">
        <f t="shared" si="3"/>
        <v>-1731.1666666666667</v>
      </c>
      <c r="R27" s="38">
        <f t="shared" si="4"/>
        <v>79.773333333333326</v>
      </c>
      <c r="S27" s="38">
        <f t="shared" si="5"/>
        <v>85.382716049382722</v>
      </c>
    </row>
    <row r="28" spans="1:19" x14ac:dyDescent="0.25">
      <c r="A28" s="16">
        <v>958.1</v>
      </c>
      <c r="B28" s="22">
        <f t="shared" si="2"/>
        <v>66</v>
      </c>
      <c r="C28" s="16">
        <v>-4781</v>
      </c>
      <c r="D28" s="16">
        <v>799</v>
      </c>
      <c r="E28" s="16">
        <v>-15</v>
      </c>
      <c r="F28" s="16">
        <v>1461</v>
      </c>
      <c r="G28" s="38"/>
      <c r="Q28" s="38">
        <f t="shared" si="3"/>
        <v>869.33333333333337</v>
      </c>
      <c r="R28" s="38">
        <f t="shared" si="4"/>
        <v>26.611111111111111</v>
      </c>
      <c r="S28" s="38">
        <f t="shared" si="5"/>
        <v>221.46759259259261</v>
      </c>
    </row>
    <row r="29" spans="1:19" x14ac:dyDescent="0.25">
      <c r="A29" s="16">
        <v>964.1</v>
      </c>
      <c r="B29" s="22">
        <f t="shared" si="2"/>
        <v>72</v>
      </c>
      <c r="C29" s="16">
        <v>914</v>
      </c>
      <c r="D29" s="16">
        <v>916</v>
      </c>
      <c r="E29" s="16">
        <v>-88</v>
      </c>
      <c r="F29" s="16">
        <v>1451</v>
      </c>
      <c r="G29" s="38"/>
      <c r="Q29" s="38">
        <f t="shared" si="3"/>
        <v>926.44444444444446</v>
      </c>
      <c r="R29" s="38">
        <f t="shared" si="4"/>
        <v>146.83333333333334</v>
      </c>
      <c r="S29" s="38">
        <f t="shared" si="5"/>
        <v>3.6080246913580254</v>
      </c>
    </row>
    <row r="30" spans="1:19" x14ac:dyDescent="0.25">
      <c r="A30" s="16">
        <v>976.1</v>
      </c>
      <c r="B30" s="22">
        <f t="shared" si="2"/>
        <v>84</v>
      </c>
      <c r="C30" s="16">
        <v>11895</v>
      </c>
      <c r="D30" s="16">
        <v>958</v>
      </c>
      <c r="E30" s="16">
        <v>0</v>
      </c>
      <c r="F30" s="16">
        <v>1430</v>
      </c>
      <c r="G30" s="38"/>
      <c r="Q30" s="38">
        <f t="shared" si="3"/>
        <v>934.27777777777783</v>
      </c>
      <c r="R30" s="38">
        <f t="shared" si="4"/>
        <v>-35.729166666666664</v>
      </c>
      <c r="S30" s="38">
        <f t="shared" si="5"/>
        <v>2.9753086419753081</v>
      </c>
    </row>
    <row r="31" spans="1:19" x14ac:dyDescent="0.25">
      <c r="A31" s="16">
        <v>982.1</v>
      </c>
      <c r="B31" s="22">
        <f t="shared" si="2"/>
        <v>90</v>
      </c>
      <c r="C31" s="16">
        <v>17731</v>
      </c>
      <c r="D31" s="16">
        <v>988</v>
      </c>
      <c r="E31" s="16">
        <v>0</v>
      </c>
      <c r="F31" s="16">
        <v>1433</v>
      </c>
      <c r="G31" s="38"/>
      <c r="Q31" s="38">
        <f t="shared" si="3"/>
        <v>980</v>
      </c>
      <c r="R31" s="38">
        <f t="shared" si="4"/>
        <v>2.4444444444444446</v>
      </c>
      <c r="S31" s="38">
        <f t="shared" si="5"/>
        <v>8.6527777777777715</v>
      </c>
    </row>
    <row r="32" spans="1:19" x14ac:dyDescent="0.25">
      <c r="A32" s="16">
        <v>988.1</v>
      </c>
      <c r="B32" s="22">
        <f t="shared" si="2"/>
        <v>96</v>
      </c>
      <c r="C32" s="16">
        <v>23655</v>
      </c>
      <c r="D32" s="16">
        <v>1013</v>
      </c>
      <c r="E32" s="16">
        <v>-44</v>
      </c>
      <c r="F32" s="16">
        <v>1429</v>
      </c>
      <c r="G32" s="38"/>
      <c r="Q32" s="38">
        <f t="shared" si="3"/>
        <v>1038.1111111111111</v>
      </c>
      <c r="R32" s="38">
        <f t="shared" si="4"/>
        <v>189.94444444444446</v>
      </c>
      <c r="S32" s="38">
        <f t="shared" si="5"/>
        <v>4.2870370370370416</v>
      </c>
    </row>
    <row r="33" spans="1:19" x14ac:dyDescent="0.25">
      <c r="A33" s="16">
        <v>1000.1</v>
      </c>
      <c r="B33" s="22">
        <f t="shared" si="2"/>
        <v>108</v>
      </c>
      <c r="C33" s="16">
        <v>36417</v>
      </c>
      <c r="D33" s="16">
        <v>1073</v>
      </c>
      <c r="E33" s="16">
        <v>-8</v>
      </c>
      <c r="F33" s="16">
        <v>1430</v>
      </c>
      <c r="G33" s="38"/>
      <c r="Q33" s="38">
        <f t="shared" si="3"/>
        <v>1057.1666666666667</v>
      </c>
      <c r="R33" s="38">
        <f t="shared" si="4"/>
        <v>-45.104166666666664</v>
      </c>
      <c r="S33" s="38">
        <f t="shared" si="5"/>
        <v>2.8317901234567873</v>
      </c>
    </row>
    <row r="34" spans="1:19" x14ac:dyDescent="0.25">
      <c r="A34" s="16">
        <v>1006.1</v>
      </c>
      <c r="B34" s="22">
        <f t="shared" si="2"/>
        <v>114</v>
      </c>
      <c r="C34" s="16">
        <v>42684</v>
      </c>
      <c r="D34" s="16">
        <v>1077</v>
      </c>
      <c r="E34" s="16">
        <v>0</v>
      </c>
      <c r="F34" s="16">
        <v>1432</v>
      </c>
      <c r="G34" s="38"/>
      <c r="Q34" s="38">
        <f t="shared" si="3"/>
        <v>1089.0833333333333</v>
      </c>
      <c r="R34" s="38">
        <f t="shared" si="4"/>
        <v>14.861111111111111</v>
      </c>
      <c r="S34" s="38">
        <f t="shared" si="5"/>
        <v>6.5347222222222099</v>
      </c>
    </row>
    <row r="35" spans="1:19" x14ac:dyDescent="0.25">
      <c r="A35" s="16">
        <v>1012.1</v>
      </c>
      <c r="B35" s="22">
        <f t="shared" si="2"/>
        <v>120</v>
      </c>
      <c r="C35" s="16">
        <v>49486</v>
      </c>
      <c r="D35" s="16">
        <v>1100</v>
      </c>
      <c r="E35" s="16">
        <v>0</v>
      </c>
      <c r="F35" s="16">
        <v>1430</v>
      </c>
      <c r="G35" s="38"/>
      <c r="Q35" s="38">
        <f t="shared" si="3"/>
        <v>1135.5833333333333</v>
      </c>
      <c r="R35" s="38">
        <f t="shared" si="4"/>
        <v>0.63888888888888884</v>
      </c>
      <c r="S35" s="38">
        <f t="shared" si="5"/>
        <v>5.4375000000009095</v>
      </c>
    </row>
    <row r="36" spans="1:19" x14ac:dyDescent="0.25">
      <c r="A36" s="16">
        <v>1018.1</v>
      </c>
      <c r="B36" s="22">
        <f t="shared" si="2"/>
        <v>126</v>
      </c>
      <c r="C36" s="16">
        <v>56311</v>
      </c>
      <c r="D36" s="16">
        <v>1148</v>
      </c>
      <c r="E36" s="16">
        <v>-8</v>
      </c>
      <c r="F36" s="16">
        <v>1432</v>
      </c>
      <c r="G36" s="38"/>
      <c r="Q36" s="38">
        <f t="shared" si="3"/>
        <v>1154.3333333333442</v>
      </c>
      <c r="R36" s="38">
        <f t="shared" si="4"/>
        <v>5.6111111111111107</v>
      </c>
      <c r="S36" s="38">
        <f t="shared" si="5"/>
        <v>2.8402777777787267</v>
      </c>
    </row>
    <row r="37" spans="1:19" x14ac:dyDescent="0.25">
      <c r="A37" s="16">
        <v>1024.0999999999999</v>
      </c>
      <c r="B37" s="22">
        <f t="shared" si="2"/>
        <v>131.99999999999989</v>
      </c>
      <c r="C37" s="16">
        <v>63338</v>
      </c>
      <c r="D37" s="16">
        <v>1198</v>
      </c>
      <c r="E37" s="16">
        <v>79</v>
      </c>
      <c r="F37" s="16">
        <v>1432</v>
      </c>
      <c r="G37" s="38"/>
      <c r="Q37" s="38">
        <f t="shared" si="3"/>
        <v>1169.6666666666777</v>
      </c>
      <c r="R37" s="38">
        <f t="shared" si="4"/>
        <v>-0.50000000000001898</v>
      </c>
      <c r="S37" s="38">
        <f t="shared" si="5"/>
        <v>2.7708333333324502</v>
      </c>
    </row>
    <row r="38" spans="1:19" x14ac:dyDescent="0.25">
      <c r="A38" s="16">
        <v>1030.0999999999999</v>
      </c>
      <c r="B38" s="22">
        <f t="shared" si="2"/>
        <v>137.99999999999989</v>
      </c>
      <c r="C38" s="16">
        <v>70347</v>
      </c>
      <c r="D38" s="16">
        <v>1195</v>
      </c>
      <c r="E38" s="16">
        <v>-15</v>
      </c>
      <c r="F38" s="16">
        <v>1432</v>
      </c>
      <c r="G38" s="38"/>
      <c r="Q38" s="38">
        <f t="shared" si="3"/>
        <v>1187.5833333333333</v>
      </c>
      <c r="R38" s="38">
        <f t="shared" si="4"/>
        <v>6.4722222222222223</v>
      </c>
      <c r="S38" s="38">
        <f t="shared" si="5"/>
        <v>-97.472222222223138</v>
      </c>
    </row>
    <row r="39" spans="1:19" x14ac:dyDescent="0.25">
      <c r="A39" s="16">
        <v>1036.0999999999999</v>
      </c>
      <c r="B39" s="22">
        <f t="shared" si="2"/>
        <v>143.99999999999989</v>
      </c>
      <c r="C39" s="16">
        <v>77589</v>
      </c>
      <c r="D39" s="16">
        <v>1181</v>
      </c>
      <c r="E39" s="16">
        <v>58</v>
      </c>
      <c r="F39" s="16">
        <v>1429</v>
      </c>
      <c r="G39" s="38"/>
    </row>
    <row r="40" spans="1:19" x14ac:dyDescent="0.25">
      <c r="A40" s="16">
        <v>1048.0999999999999</v>
      </c>
      <c r="B40" s="22">
        <f t="shared" si="2"/>
        <v>155.99999999999989</v>
      </c>
      <c r="C40" s="16">
        <v>86519</v>
      </c>
      <c r="D40" s="16">
        <v>-91</v>
      </c>
      <c r="E40" s="16">
        <v>-15</v>
      </c>
      <c r="F40" s="16">
        <v>1432</v>
      </c>
      <c r="G40" s="38"/>
    </row>
    <row r="41" spans="1:19" x14ac:dyDescent="0.25">
      <c r="G41" s="38"/>
    </row>
    <row r="42" spans="1:19" x14ac:dyDescent="0.25">
      <c r="G42" s="38"/>
    </row>
    <row r="43" spans="1:19" x14ac:dyDescent="0.25">
      <c r="G43" s="38"/>
    </row>
    <row r="44" spans="1:19" x14ac:dyDescent="0.25">
      <c r="A44" s="16" t="s">
        <v>0</v>
      </c>
      <c r="C44" s="16" t="s">
        <v>1</v>
      </c>
      <c r="D44" s="16" t="s">
        <v>2</v>
      </c>
      <c r="E44" s="16" t="s">
        <v>3</v>
      </c>
      <c r="F44" s="16" t="s">
        <v>4</v>
      </c>
      <c r="G44" s="38" t="s">
        <v>9</v>
      </c>
      <c r="Q44" s="38" t="s">
        <v>17</v>
      </c>
      <c r="R44" s="38" t="s">
        <v>19</v>
      </c>
      <c r="S44" s="38" t="s">
        <v>21</v>
      </c>
    </row>
    <row r="45" spans="1:19" x14ac:dyDescent="0.25">
      <c r="A45" s="17">
        <v>1161.0999999999999</v>
      </c>
      <c r="B45">
        <f>A45-$A$45</f>
        <v>0</v>
      </c>
      <c r="C45" s="17">
        <v>87437</v>
      </c>
      <c r="D45" s="17">
        <v>0</v>
      </c>
      <c r="E45" s="17">
        <v>0</v>
      </c>
      <c r="F45" s="17">
        <v>1435</v>
      </c>
      <c r="G45" s="38" t="s">
        <v>11</v>
      </c>
      <c r="Q45" s="38"/>
      <c r="R45" s="38"/>
      <c r="S45" s="38">
        <f>(Q46-Q45)/(B46-B45)</f>
        <v>0</v>
      </c>
    </row>
    <row r="46" spans="1:19" x14ac:dyDescent="0.25">
      <c r="A46" s="17">
        <v>1167.0999999999999</v>
      </c>
      <c r="B46" s="22">
        <f t="shared" ref="B46:B68" si="6">A46-$A$45</f>
        <v>6</v>
      </c>
      <c r="C46" s="17">
        <v>87442</v>
      </c>
      <c r="D46" s="17">
        <v>0</v>
      </c>
      <c r="E46" s="17">
        <v>29</v>
      </c>
      <c r="F46" s="17">
        <v>1440</v>
      </c>
      <c r="Q46" s="38">
        <f>(C47-C45)/(B47-B45)</f>
        <v>0</v>
      </c>
      <c r="R46" s="38">
        <f>((C47)-(2*C46)+(C45))/POWER((B46-B45),2)</f>
        <v>-0.27777777777777779</v>
      </c>
      <c r="S46" s="38">
        <f>(Q47-Q45)/(B47-B45)</f>
        <v>-21.199074074074073</v>
      </c>
    </row>
    <row r="47" spans="1:19" x14ac:dyDescent="0.25">
      <c r="A47" s="17">
        <v>1173.0999999999999</v>
      </c>
      <c r="B47" s="22">
        <f t="shared" si="6"/>
        <v>12</v>
      </c>
      <c r="C47" s="17">
        <v>87437</v>
      </c>
      <c r="D47" s="17">
        <v>-1</v>
      </c>
      <c r="E47" s="17">
        <v>-44</v>
      </c>
      <c r="F47" s="17">
        <v>3068</v>
      </c>
      <c r="Q47" s="38">
        <f t="shared" ref="Q47:Q67" si="7">(C48-C46)/(B48-B46)</f>
        <v>-254.38888888888889</v>
      </c>
      <c r="R47" s="38">
        <f t="shared" ref="R47:R67" si="8">((C48)-(2*C47)+(C46))/POWER((B47-B46),2)</f>
        <v>-126.91666666666667</v>
      </c>
      <c r="S47" s="38">
        <f t="shared" ref="S47:S67" si="9">(Q48-Q46)/(B48-B46)</f>
        <v>-55.409722222222221</v>
      </c>
    </row>
    <row r="48" spans="1:19" x14ac:dyDescent="0.25">
      <c r="A48" s="17">
        <v>1185.0999999999999</v>
      </c>
      <c r="B48" s="22">
        <f t="shared" si="6"/>
        <v>24</v>
      </c>
      <c r="C48" s="17">
        <v>82863</v>
      </c>
      <c r="D48" s="17">
        <v>-765</v>
      </c>
      <c r="E48" s="17">
        <v>-1419</v>
      </c>
      <c r="F48" s="17">
        <v>6190</v>
      </c>
      <c r="G48" s="38"/>
      <c r="Q48" s="38">
        <f t="shared" si="7"/>
        <v>-997.375</v>
      </c>
      <c r="R48" s="38">
        <f t="shared" si="8"/>
        <v>-102.70138888888889</v>
      </c>
      <c r="S48" s="38">
        <f t="shared" si="9"/>
        <v>-70.638888888888886</v>
      </c>
    </row>
    <row r="49" spans="1:19" x14ac:dyDescent="0.25">
      <c r="A49" s="17">
        <v>1197.0999999999999</v>
      </c>
      <c r="B49" s="22">
        <f t="shared" si="6"/>
        <v>36</v>
      </c>
      <c r="C49" s="17">
        <v>63500</v>
      </c>
      <c r="D49" s="17">
        <v>-2066</v>
      </c>
      <c r="E49" s="17">
        <v>-1688</v>
      </c>
      <c r="F49" s="17">
        <v>7077</v>
      </c>
      <c r="G49" s="38"/>
      <c r="Q49" s="38">
        <f t="shared" si="7"/>
        <v>-1949.7222222222222</v>
      </c>
      <c r="R49" s="38">
        <f t="shared" si="8"/>
        <v>25.215277777777779</v>
      </c>
      <c r="S49" s="38">
        <f t="shared" si="9"/>
        <v>-51.109325396825398</v>
      </c>
    </row>
    <row r="50" spans="1:19" x14ac:dyDescent="0.25">
      <c r="A50" s="17">
        <v>1203.0999999999999</v>
      </c>
      <c r="B50" s="22">
        <f t="shared" si="6"/>
        <v>42</v>
      </c>
      <c r="C50" s="17">
        <v>47768</v>
      </c>
      <c r="D50" s="17">
        <v>-2724</v>
      </c>
      <c r="E50" s="17">
        <v>-1404</v>
      </c>
      <c r="F50" s="17">
        <v>5609</v>
      </c>
      <c r="G50" s="38"/>
      <c r="Q50" s="38">
        <f t="shared" si="7"/>
        <v>-1917.3428571428572</v>
      </c>
      <c r="R50" s="38">
        <f t="shared" si="8"/>
        <v>-990.08333333333337</v>
      </c>
      <c r="S50" s="38">
        <f t="shared" si="9"/>
        <v>7.555873015873015</v>
      </c>
    </row>
    <row r="51" spans="1:19" x14ac:dyDescent="0.25">
      <c r="A51" s="17">
        <v>1232.0999999999999</v>
      </c>
      <c r="B51" s="22">
        <f t="shared" si="6"/>
        <v>71</v>
      </c>
      <c r="C51" s="17">
        <v>-3607</v>
      </c>
      <c r="D51" s="17">
        <v>855</v>
      </c>
      <c r="E51" s="17">
        <v>-37</v>
      </c>
      <c r="F51" s="17">
        <v>1629</v>
      </c>
      <c r="G51" s="38"/>
      <c r="Q51" s="38">
        <f t="shared" si="7"/>
        <v>-1685.2666666666667</v>
      </c>
      <c r="R51" s="38">
        <f t="shared" si="8"/>
        <v>62.059453032104635</v>
      </c>
      <c r="S51" s="38">
        <f t="shared" si="9"/>
        <v>90.319120879120874</v>
      </c>
    </row>
    <row r="52" spans="1:19" x14ac:dyDescent="0.25">
      <c r="A52" s="17">
        <v>1233.0999999999999</v>
      </c>
      <c r="B52" s="22">
        <f t="shared" si="6"/>
        <v>72</v>
      </c>
      <c r="C52" s="17">
        <v>-2790</v>
      </c>
      <c r="D52" s="17">
        <v>845</v>
      </c>
      <c r="E52" s="17">
        <v>-30</v>
      </c>
      <c r="F52" s="17">
        <v>1610</v>
      </c>
      <c r="G52" s="38"/>
      <c r="Q52" s="38">
        <f t="shared" si="7"/>
        <v>792.23076923076928</v>
      </c>
      <c r="R52" s="38">
        <f t="shared" si="8"/>
        <v>8665</v>
      </c>
      <c r="S52" s="38">
        <f t="shared" si="9"/>
        <v>178.39551282051281</v>
      </c>
    </row>
    <row r="53" spans="1:19" x14ac:dyDescent="0.25">
      <c r="A53" s="17">
        <v>1245.0999999999999</v>
      </c>
      <c r="B53" s="22">
        <f t="shared" si="6"/>
        <v>84</v>
      </c>
      <c r="C53" s="17">
        <v>6692</v>
      </c>
      <c r="D53" s="17">
        <v>750</v>
      </c>
      <c r="E53" s="17">
        <v>-539</v>
      </c>
      <c r="F53" s="17">
        <v>1478</v>
      </c>
      <c r="G53" s="38"/>
      <c r="Q53" s="38">
        <f t="shared" si="7"/>
        <v>633.875</v>
      </c>
      <c r="R53" s="38">
        <f t="shared" si="8"/>
        <v>-26.048611111111111</v>
      </c>
      <c r="S53" s="38">
        <f t="shared" si="9"/>
        <v>-18.50267094017094</v>
      </c>
    </row>
    <row r="54" spans="1:19" x14ac:dyDescent="0.25">
      <c r="A54" s="17">
        <v>1257.0999999999999</v>
      </c>
      <c r="B54" s="22">
        <f t="shared" si="6"/>
        <v>96</v>
      </c>
      <c r="C54" s="17">
        <v>12423</v>
      </c>
      <c r="D54" s="17">
        <v>275</v>
      </c>
      <c r="E54" s="17">
        <v>-495</v>
      </c>
      <c r="F54" s="17">
        <v>1442</v>
      </c>
      <c r="G54" s="38"/>
      <c r="Q54" s="38">
        <f t="shared" si="7"/>
        <v>348.16666666666669</v>
      </c>
      <c r="R54" s="38">
        <f t="shared" si="8"/>
        <v>-36.076388888888886</v>
      </c>
      <c r="S54" s="38">
        <f t="shared" si="9"/>
        <v>-41.088734567901234</v>
      </c>
    </row>
    <row r="55" spans="1:19" x14ac:dyDescent="0.25">
      <c r="A55" s="17">
        <v>1263.0999999999999</v>
      </c>
      <c r="B55" s="22">
        <f t="shared" si="6"/>
        <v>102</v>
      </c>
      <c r="C55" s="17">
        <v>12959</v>
      </c>
      <c r="D55" s="17">
        <v>52</v>
      </c>
      <c r="E55" s="17">
        <v>-560</v>
      </c>
      <c r="F55" s="17">
        <v>1433</v>
      </c>
      <c r="G55" s="38"/>
      <c r="Q55" s="38">
        <f t="shared" si="7"/>
        <v>-105.72222222222223</v>
      </c>
      <c r="R55" s="38">
        <f t="shared" si="8"/>
        <v>-82.638888888888886</v>
      </c>
      <c r="S55" s="38">
        <f t="shared" si="9"/>
        <v>-35.712962962962962</v>
      </c>
    </row>
    <row r="56" spans="1:19" x14ac:dyDescent="0.25">
      <c r="A56" s="17">
        <v>1275.0999999999999</v>
      </c>
      <c r="B56" s="22">
        <f t="shared" si="6"/>
        <v>114</v>
      </c>
      <c r="C56" s="17">
        <v>10520</v>
      </c>
      <c r="D56" s="17">
        <v>-330</v>
      </c>
      <c r="E56" s="17">
        <v>-560</v>
      </c>
      <c r="F56" s="17">
        <v>1431</v>
      </c>
      <c r="G56" s="38"/>
      <c r="Q56" s="38">
        <f t="shared" si="7"/>
        <v>-294.66666666666669</v>
      </c>
      <c r="R56" s="38">
        <f t="shared" si="8"/>
        <v>-2.9583333333333335</v>
      </c>
      <c r="S56" s="38">
        <f t="shared" si="9"/>
        <v>-24.195987654320987</v>
      </c>
    </row>
    <row r="57" spans="1:19" x14ac:dyDescent="0.25">
      <c r="A57" s="17">
        <v>1281.0999999999999</v>
      </c>
      <c r="B57" s="22">
        <f t="shared" si="6"/>
        <v>120</v>
      </c>
      <c r="C57" s="17">
        <v>7655</v>
      </c>
      <c r="D57" s="17">
        <v>-506</v>
      </c>
      <c r="E57" s="17">
        <v>-510</v>
      </c>
      <c r="F57" s="17">
        <v>1423</v>
      </c>
      <c r="G57" s="38"/>
      <c r="Q57" s="38">
        <f t="shared" si="7"/>
        <v>-541.25</v>
      </c>
      <c r="R57" s="38">
        <f t="shared" si="8"/>
        <v>-21.25</v>
      </c>
      <c r="S57" s="38">
        <f t="shared" si="9"/>
        <v>-30.555555555555557</v>
      </c>
    </row>
    <row r="58" spans="1:19" x14ac:dyDescent="0.25">
      <c r="A58" s="17">
        <v>1287.0999999999999</v>
      </c>
      <c r="B58" s="22">
        <f t="shared" si="6"/>
        <v>126</v>
      </c>
      <c r="C58" s="17">
        <v>4025</v>
      </c>
      <c r="D58" s="17">
        <v>-642</v>
      </c>
      <c r="E58" s="17">
        <v>-430</v>
      </c>
      <c r="F58" s="17">
        <v>1425</v>
      </c>
      <c r="G58" s="38"/>
      <c r="Q58" s="38">
        <f t="shared" si="7"/>
        <v>-661.33333333333337</v>
      </c>
      <c r="R58" s="38">
        <f t="shared" si="8"/>
        <v>-18.777777777777779</v>
      </c>
      <c r="S58" s="38">
        <f t="shared" si="9"/>
        <v>-16.75</v>
      </c>
    </row>
    <row r="59" spans="1:19" x14ac:dyDescent="0.25">
      <c r="A59" s="17">
        <v>1293.0999999999999</v>
      </c>
      <c r="B59" s="22">
        <f t="shared" si="6"/>
        <v>132</v>
      </c>
      <c r="C59" s="17">
        <v>-281</v>
      </c>
      <c r="D59" s="17">
        <v>-752</v>
      </c>
      <c r="E59" s="17">
        <v>-575</v>
      </c>
      <c r="F59" s="17">
        <v>1428</v>
      </c>
      <c r="G59" s="38"/>
      <c r="Q59" s="38">
        <f t="shared" si="7"/>
        <v>-742.25</v>
      </c>
      <c r="R59" s="38">
        <f t="shared" si="8"/>
        <v>-8.1944444444444446</v>
      </c>
      <c r="S59" s="38">
        <f t="shared" si="9"/>
        <v>48.217592592592588</v>
      </c>
    </row>
    <row r="60" spans="1:19" x14ac:dyDescent="0.25">
      <c r="A60" s="17">
        <v>1299.0999999999999</v>
      </c>
      <c r="B60" s="22">
        <f t="shared" si="6"/>
        <v>138</v>
      </c>
      <c r="C60" s="17">
        <v>-4882</v>
      </c>
      <c r="D60" s="17">
        <v>-688</v>
      </c>
      <c r="E60" s="17">
        <v>-22</v>
      </c>
      <c r="F60" s="17">
        <v>1430</v>
      </c>
      <c r="G60" s="38"/>
      <c r="Q60" s="38">
        <f t="shared" si="7"/>
        <v>-82.722222222222229</v>
      </c>
      <c r="R60" s="38">
        <f t="shared" si="8"/>
        <v>214.25</v>
      </c>
      <c r="S60" s="38">
        <f t="shared" si="9"/>
        <v>67.979938271604937</v>
      </c>
    </row>
    <row r="61" spans="1:19" x14ac:dyDescent="0.25">
      <c r="A61" s="17">
        <v>1311.1</v>
      </c>
      <c r="B61" s="22">
        <f t="shared" si="6"/>
        <v>150</v>
      </c>
      <c r="C61" s="17">
        <v>-1770</v>
      </c>
      <c r="D61" s="17">
        <v>856</v>
      </c>
      <c r="E61" s="17">
        <v>0</v>
      </c>
      <c r="F61" s="17">
        <v>1434</v>
      </c>
      <c r="G61" s="38"/>
      <c r="Q61" s="38">
        <f t="shared" si="7"/>
        <v>481.38888888888891</v>
      </c>
      <c r="R61" s="38">
        <f t="shared" si="8"/>
        <v>16.951388888888889</v>
      </c>
      <c r="S61" s="38">
        <f t="shared" si="9"/>
        <v>57.322530864197539</v>
      </c>
    </row>
    <row r="62" spans="1:19" x14ac:dyDescent="0.25">
      <c r="A62" s="17">
        <v>1317.1</v>
      </c>
      <c r="B62" s="22">
        <f t="shared" si="6"/>
        <v>156</v>
      </c>
      <c r="C62" s="17">
        <v>3783</v>
      </c>
      <c r="D62" s="17">
        <v>931</v>
      </c>
      <c r="E62" s="17">
        <v>21</v>
      </c>
      <c r="F62" s="17">
        <v>1433</v>
      </c>
      <c r="G62" s="38"/>
      <c r="Q62" s="38">
        <f t="shared" si="7"/>
        <v>949.08333333333337</v>
      </c>
      <c r="R62" s="38">
        <f t="shared" si="8"/>
        <v>7.8611111111111107</v>
      </c>
      <c r="S62" s="38">
        <f t="shared" si="9"/>
        <v>43.016203703703702</v>
      </c>
    </row>
    <row r="63" spans="1:19" x14ac:dyDescent="0.25">
      <c r="A63" s="17">
        <v>1323.1</v>
      </c>
      <c r="B63" s="22">
        <f t="shared" si="6"/>
        <v>162</v>
      </c>
      <c r="C63" s="17">
        <v>9619</v>
      </c>
      <c r="D63" s="17">
        <v>970</v>
      </c>
      <c r="E63" s="17">
        <v>50</v>
      </c>
      <c r="F63" s="17">
        <v>1424</v>
      </c>
      <c r="G63" s="38"/>
      <c r="Q63" s="38">
        <f t="shared" si="7"/>
        <v>997.58333333333337</v>
      </c>
      <c r="R63" s="38">
        <f t="shared" si="8"/>
        <v>340.83333333333331</v>
      </c>
      <c r="S63" s="38">
        <f t="shared" si="9"/>
        <v>3.0326388888888878</v>
      </c>
    </row>
    <row r="64" spans="1:19" x14ac:dyDescent="0.25">
      <c r="A64" s="17">
        <v>1341.1</v>
      </c>
      <c r="B64" s="22">
        <f t="shared" si="6"/>
        <v>180</v>
      </c>
      <c r="C64" s="17">
        <v>27725</v>
      </c>
      <c r="D64" s="17">
        <v>1053</v>
      </c>
      <c r="E64" s="17">
        <v>-30</v>
      </c>
      <c r="F64" s="17">
        <v>1423</v>
      </c>
      <c r="G64" s="38"/>
      <c r="Q64" s="38">
        <f t="shared" si="7"/>
        <v>1021.8666666666667</v>
      </c>
      <c r="R64" s="38">
        <f t="shared" si="8"/>
        <v>-17.148148148148149</v>
      </c>
      <c r="S64" s="38">
        <f t="shared" si="9"/>
        <v>2.2287037037036992</v>
      </c>
    </row>
    <row r="65" spans="1:19" x14ac:dyDescent="0.25">
      <c r="A65" s="17">
        <v>1353.1</v>
      </c>
      <c r="B65" s="22">
        <f t="shared" si="6"/>
        <v>192</v>
      </c>
      <c r="C65" s="17">
        <v>40275</v>
      </c>
      <c r="D65" s="17">
        <v>1065</v>
      </c>
      <c r="E65" s="17">
        <v>36</v>
      </c>
      <c r="F65" s="17">
        <v>1434</v>
      </c>
      <c r="Q65" s="38">
        <f t="shared" si="7"/>
        <v>1064.4444444444443</v>
      </c>
      <c r="R65" s="38">
        <f t="shared" si="8"/>
        <v>-41.25</v>
      </c>
      <c r="S65" s="38">
        <f t="shared" si="9"/>
        <v>4.0027777777777818</v>
      </c>
    </row>
    <row r="66" spans="1:19" x14ac:dyDescent="0.25">
      <c r="A66" s="17">
        <v>1359.1</v>
      </c>
      <c r="B66" s="22">
        <f t="shared" si="6"/>
        <v>198</v>
      </c>
      <c r="C66" s="17">
        <v>46885</v>
      </c>
      <c r="D66" s="17">
        <v>1113</v>
      </c>
      <c r="E66" s="17">
        <v>-44</v>
      </c>
      <c r="F66" s="17">
        <v>1426</v>
      </c>
      <c r="Q66" s="38">
        <f t="shared" si="7"/>
        <v>1093.9166666666667</v>
      </c>
      <c r="R66" s="38">
        <f t="shared" si="8"/>
        <v>-2.5833333333333335</v>
      </c>
      <c r="S66" s="38">
        <f t="shared" si="9"/>
        <v>2.7546296296296382</v>
      </c>
    </row>
    <row r="67" spans="1:19" x14ac:dyDescent="0.25">
      <c r="A67" s="17">
        <v>1365.1</v>
      </c>
      <c r="B67" s="22">
        <f t="shared" si="6"/>
        <v>204</v>
      </c>
      <c r="C67" s="17">
        <v>53402</v>
      </c>
      <c r="D67" s="17">
        <v>1096</v>
      </c>
      <c r="E67" s="17">
        <v>-59</v>
      </c>
      <c r="F67" s="17">
        <v>1426</v>
      </c>
      <c r="G67" s="38"/>
      <c r="Q67" s="38">
        <f t="shared" si="7"/>
        <v>1097.5</v>
      </c>
      <c r="R67" s="38">
        <f t="shared" si="8"/>
        <v>3.7777777777777777</v>
      </c>
      <c r="S67" s="38">
        <f t="shared" si="9"/>
        <v>-91.159722222222229</v>
      </c>
    </row>
    <row r="68" spans="1:19" x14ac:dyDescent="0.25">
      <c r="A68" s="17">
        <v>1371.1</v>
      </c>
      <c r="B68" s="22">
        <f t="shared" si="6"/>
        <v>210</v>
      </c>
      <c r="C68" s="17">
        <v>60055</v>
      </c>
      <c r="D68" s="17">
        <v>1113</v>
      </c>
      <c r="E68" s="17">
        <v>43</v>
      </c>
      <c r="F68" s="17">
        <v>1433</v>
      </c>
      <c r="G68" s="38"/>
    </row>
    <row r="69" spans="1:19" x14ac:dyDescent="0.25">
      <c r="G69" s="38"/>
    </row>
    <row r="70" spans="1:19" x14ac:dyDescent="0.25">
      <c r="G70" s="38"/>
    </row>
    <row r="71" spans="1:19" x14ac:dyDescent="0.25">
      <c r="G71" s="38"/>
    </row>
    <row r="72" spans="1:19" x14ac:dyDescent="0.25">
      <c r="A72" s="17" t="s">
        <v>0</v>
      </c>
      <c r="C72" s="17" t="s">
        <v>1</v>
      </c>
      <c r="D72" s="17" t="s">
        <v>2</v>
      </c>
      <c r="E72" s="17" t="s">
        <v>3</v>
      </c>
      <c r="F72" s="17" t="s">
        <v>4</v>
      </c>
      <c r="G72" s="38" t="s">
        <v>9</v>
      </c>
      <c r="Q72" s="38" t="s">
        <v>17</v>
      </c>
      <c r="R72" s="38" t="s">
        <v>19</v>
      </c>
      <c r="S72" s="38" t="s">
        <v>21</v>
      </c>
    </row>
    <row r="73" spans="1:19" x14ac:dyDescent="0.25">
      <c r="A73" s="18">
        <v>974.1</v>
      </c>
      <c r="B73">
        <f>A73-$A$73</f>
        <v>0</v>
      </c>
      <c r="C73" s="18">
        <v>87398</v>
      </c>
      <c r="D73" s="18">
        <v>0</v>
      </c>
      <c r="E73" s="18">
        <v>-30</v>
      </c>
      <c r="F73" s="18">
        <v>3059</v>
      </c>
      <c r="G73" s="38" t="s">
        <v>12</v>
      </c>
      <c r="Q73" s="38">
        <f>(C74-C73)/(B74-B73)</f>
        <v>-125.25</v>
      </c>
      <c r="R73" s="38">
        <f>((C74)-(2*C73)+(C73))/POWER((12),2)</f>
        <v>-10.4375</v>
      </c>
      <c r="S73" s="38">
        <f>(Q74-Q73)/(B74-B73)</f>
        <v>-45.013888888888886</v>
      </c>
    </row>
    <row r="74" spans="1:19" x14ac:dyDescent="0.25">
      <c r="A74" s="18">
        <v>986.1</v>
      </c>
      <c r="B74" s="22">
        <f t="shared" ref="B74:B93" si="10">A74-$A$73</f>
        <v>12</v>
      </c>
      <c r="C74" s="18">
        <v>85895</v>
      </c>
      <c r="D74" s="18">
        <v>-357</v>
      </c>
      <c r="E74" s="18">
        <v>-1404</v>
      </c>
      <c r="F74" s="18">
        <v>6197</v>
      </c>
      <c r="G74" s="38"/>
      <c r="Q74" s="38">
        <f>(C75-C73)/(B75-B73)</f>
        <v>-665.41666666666663</v>
      </c>
      <c r="R74" s="38">
        <f>((C75)-(2*C74)+(C73))/POWER((B74-B73),2)</f>
        <v>-90.027777777777771</v>
      </c>
      <c r="S74" s="38">
        <f>(Q75-Q73)/(B75-B73)</f>
        <v>-49.328472222222324</v>
      </c>
    </row>
    <row r="75" spans="1:19" x14ac:dyDescent="0.25">
      <c r="A75" s="18">
        <v>998.1</v>
      </c>
      <c r="B75" s="22">
        <f t="shared" si="10"/>
        <v>24</v>
      </c>
      <c r="C75" s="18">
        <v>71428</v>
      </c>
      <c r="D75" s="18">
        <v>-1675</v>
      </c>
      <c r="E75" s="18">
        <v>-1666</v>
      </c>
      <c r="F75" s="18">
        <v>7071</v>
      </c>
      <c r="G75" s="38"/>
      <c r="Q75" s="38">
        <f t="shared" ref="Q75:Q92" si="11">(C76-C74)/(B76-B74)</f>
        <v>-1309.1333333333357</v>
      </c>
      <c r="R75" s="38">
        <f t="shared" ref="R75:R92" si="12">((C76)-(2*C75)+(C74))/POWER((B75-B74),2)</f>
        <v>-344.54166666666669</v>
      </c>
      <c r="S75" s="38">
        <f t="shared" ref="S75:S92" si="13">(Q76-Q74)/(B76-B74)</f>
        <v>-6.3587962962963456</v>
      </c>
    </row>
    <row r="76" spans="1:19" x14ac:dyDescent="0.25">
      <c r="A76" s="18">
        <v>1046.0999999999999</v>
      </c>
      <c r="B76" s="22">
        <f t="shared" si="10"/>
        <v>71.999999999999886</v>
      </c>
      <c r="C76" s="18">
        <v>7347</v>
      </c>
      <c r="D76" s="18">
        <v>1124</v>
      </c>
      <c r="E76" s="18">
        <v>21</v>
      </c>
      <c r="F76" s="18">
        <v>1596</v>
      </c>
      <c r="G76" s="38"/>
      <c r="Q76" s="38">
        <f t="shared" si="11"/>
        <v>-1046.9444444444466</v>
      </c>
      <c r="R76" s="38">
        <f t="shared" si="12"/>
        <v>31.088107638889035</v>
      </c>
      <c r="S76" s="38">
        <f t="shared" si="13"/>
        <v>36.143448825169379</v>
      </c>
    </row>
    <row r="77" spans="1:19" x14ac:dyDescent="0.25">
      <c r="A77" s="18">
        <v>1052.0999999999999</v>
      </c>
      <c r="B77" s="22">
        <f t="shared" si="10"/>
        <v>77.999999999999886</v>
      </c>
      <c r="C77" s="18">
        <v>14893</v>
      </c>
      <c r="D77" s="18">
        <v>1062</v>
      </c>
      <c r="E77" s="18">
        <v>-633</v>
      </c>
      <c r="F77" s="18">
        <v>1510</v>
      </c>
      <c r="G77" s="38"/>
      <c r="Q77" s="38">
        <f t="shared" si="11"/>
        <v>642.61290322580646</v>
      </c>
      <c r="R77" s="38">
        <f t="shared" si="12"/>
        <v>134.13888888888889</v>
      </c>
      <c r="S77" s="38">
        <f t="shared" si="13"/>
        <v>26.409384623151162</v>
      </c>
    </row>
    <row r="78" spans="1:19" x14ac:dyDescent="0.25">
      <c r="A78" s="18">
        <v>1077.0999999999999</v>
      </c>
      <c r="B78" s="22">
        <f t="shared" si="10"/>
        <v>102.99999999999989</v>
      </c>
      <c r="C78" s="18">
        <v>27268</v>
      </c>
      <c r="D78" s="18">
        <v>145</v>
      </c>
      <c r="E78" s="18">
        <v>-560</v>
      </c>
      <c r="F78" s="18">
        <v>1429</v>
      </c>
      <c r="G78" s="38"/>
      <c r="Q78" s="38">
        <f t="shared" si="11"/>
        <v>-228.25352112676057</v>
      </c>
      <c r="R78" s="38">
        <f t="shared" si="12"/>
        <v>-65.529600000000002</v>
      </c>
      <c r="S78" s="38">
        <f t="shared" si="13"/>
        <v>-18.013726835964309</v>
      </c>
    </row>
    <row r="79" spans="1:19" x14ac:dyDescent="0.25">
      <c r="A79" s="18">
        <v>1123.0999999999999</v>
      </c>
      <c r="B79" s="22">
        <f t="shared" si="10"/>
        <v>148.99999999999989</v>
      </c>
      <c r="C79" s="18">
        <v>-1313</v>
      </c>
      <c r="D79" s="18">
        <v>-1217</v>
      </c>
      <c r="E79" s="18">
        <v>-517</v>
      </c>
      <c r="F79" s="18">
        <v>1429</v>
      </c>
      <c r="G79" s="38"/>
      <c r="Q79" s="38">
        <f t="shared" si="11"/>
        <v>-636.36170212765956</v>
      </c>
      <c r="R79" s="38">
        <f t="shared" si="12"/>
        <v>12.879489603024574</v>
      </c>
      <c r="S79" s="38">
        <f t="shared" si="13"/>
        <v>-11.938754869643391</v>
      </c>
    </row>
    <row r="80" spans="1:19" x14ac:dyDescent="0.25">
      <c r="A80" s="18">
        <v>1124.0999999999999</v>
      </c>
      <c r="B80" s="22">
        <f t="shared" si="10"/>
        <v>149.99999999999989</v>
      </c>
      <c r="C80" s="18">
        <v>-2641</v>
      </c>
      <c r="D80" s="18">
        <v>-1263</v>
      </c>
      <c r="E80" s="18">
        <v>-488</v>
      </c>
      <c r="F80" s="18">
        <v>1431</v>
      </c>
      <c r="G80" s="38"/>
      <c r="Q80" s="38">
        <f t="shared" si="11"/>
        <v>-789.375</v>
      </c>
      <c r="R80" s="38">
        <f t="shared" si="12"/>
        <v>-3659</v>
      </c>
      <c r="S80" s="38">
        <f t="shared" si="13"/>
        <v>86.99660165484633</v>
      </c>
    </row>
    <row r="81" spans="1:19" x14ac:dyDescent="0.25">
      <c r="A81" s="18">
        <v>1131.0999999999999</v>
      </c>
      <c r="B81" s="22">
        <f t="shared" si="10"/>
        <v>156.99999999999989</v>
      </c>
      <c r="C81" s="18">
        <v>-7628</v>
      </c>
      <c r="D81" s="18">
        <v>-509</v>
      </c>
      <c r="E81" s="18">
        <v>-495</v>
      </c>
      <c r="F81" s="18">
        <v>1434</v>
      </c>
      <c r="G81" s="38"/>
      <c r="Q81" s="38">
        <f t="shared" si="11"/>
        <v>59.611111111111114</v>
      </c>
      <c r="R81" s="38">
        <f t="shared" si="12"/>
        <v>225.44897959183675</v>
      </c>
      <c r="S81" s="38">
        <f t="shared" si="13"/>
        <v>83.549818840579704</v>
      </c>
    </row>
    <row r="82" spans="1:19" x14ac:dyDescent="0.25">
      <c r="A82" s="18">
        <v>1142.0999999999999</v>
      </c>
      <c r="B82" s="22">
        <f t="shared" si="10"/>
        <v>167.99999999999989</v>
      </c>
      <c r="C82" s="18">
        <v>-1568</v>
      </c>
      <c r="D82" s="18">
        <v>823</v>
      </c>
      <c r="E82" s="18">
        <v>14</v>
      </c>
      <c r="F82" s="18">
        <v>1428</v>
      </c>
      <c r="G82" s="38"/>
      <c r="Q82" s="38">
        <f t="shared" si="11"/>
        <v>714.52173913043475</v>
      </c>
      <c r="R82" s="38">
        <f t="shared" si="12"/>
        <v>35.652892561983471</v>
      </c>
      <c r="S82" s="38">
        <f t="shared" si="13"/>
        <v>33.788075260615308</v>
      </c>
    </row>
    <row r="83" spans="1:19" x14ac:dyDescent="0.25">
      <c r="A83" s="18">
        <v>1154.0999999999999</v>
      </c>
      <c r="B83" s="22">
        <f t="shared" si="10"/>
        <v>179.99999999999989</v>
      </c>
      <c r="C83" s="18">
        <v>8806</v>
      </c>
      <c r="D83" s="18">
        <v>895</v>
      </c>
      <c r="E83" s="18">
        <v>14</v>
      </c>
      <c r="F83" s="18">
        <v>1428</v>
      </c>
      <c r="G83" s="38"/>
      <c r="Q83" s="38">
        <f t="shared" si="11"/>
        <v>836.73684210526312</v>
      </c>
      <c r="R83" s="38">
        <f t="shared" si="12"/>
        <v>-33.680555555555557</v>
      </c>
      <c r="S83" s="38">
        <f t="shared" si="13"/>
        <v>10.95207220950928</v>
      </c>
    </row>
    <row r="84" spans="1:19" x14ac:dyDescent="0.25">
      <c r="A84" s="18">
        <v>1161.0999999999999</v>
      </c>
      <c r="B84" s="22">
        <f t="shared" si="10"/>
        <v>186.99999999999989</v>
      </c>
      <c r="C84" s="18">
        <v>14330</v>
      </c>
      <c r="D84" s="18">
        <v>910</v>
      </c>
      <c r="E84" s="18">
        <v>58</v>
      </c>
      <c r="F84" s="18">
        <v>1424</v>
      </c>
      <c r="Q84" s="38">
        <f t="shared" si="11"/>
        <v>922.61111111111109</v>
      </c>
      <c r="R84" s="38">
        <f t="shared" si="12"/>
        <v>113.44897959183673</v>
      </c>
      <c r="S84" s="38">
        <f t="shared" si="13"/>
        <v>8.2891296869625091</v>
      </c>
    </row>
    <row r="85" spans="1:19" x14ac:dyDescent="0.25">
      <c r="A85" s="18">
        <v>1172.0999999999999</v>
      </c>
      <c r="B85" s="22">
        <f t="shared" si="10"/>
        <v>197.99999999999989</v>
      </c>
      <c r="C85" s="18">
        <v>25413</v>
      </c>
      <c r="D85" s="18">
        <v>948</v>
      </c>
      <c r="E85" s="18">
        <v>21</v>
      </c>
      <c r="F85" s="18">
        <v>1432</v>
      </c>
      <c r="Q85" s="38">
        <f t="shared" si="11"/>
        <v>985.94117647058829</v>
      </c>
      <c r="R85" s="38">
        <f t="shared" si="12"/>
        <v>-44.669421487603309</v>
      </c>
      <c r="S85" s="38">
        <f t="shared" si="13"/>
        <v>2.9248366013071934</v>
      </c>
    </row>
    <row r="86" spans="1:19" x14ac:dyDescent="0.25">
      <c r="A86" s="18">
        <v>1178.0999999999999</v>
      </c>
      <c r="B86" s="22">
        <f t="shared" si="10"/>
        <v>203.99999999999989</v>
      </c>
      <c r="C86" s="18">
        <v>31091</v>
      </c>
      <c r="D86" s="18">
        <v>951</v>
      </c>
      <c r="E86" s="18">
        <v>-73</v>
      </c>
      <c r="F86" s="18">
        <v>1427</v>
      </c>
      <c r="G86" s="38"/>
      <c r="Q86" s="38">
        <f t="shared" si="11"/>
        <v>972.33333333333337</v>
      </c>
      <c r="R86" s="38">
        <f t="shared" si="12"/>
        <v>8.6666666666666661</v>
      </c>
      <c r="S86" s="38">
        <f t="shared" si="13"/>
        <v>0.87295751633986163</v>
      </c>
    </row>
    <row r="87" spans="1:19" x14ac:dyDescent="0.25">
      <c r="A87" s="18">
        <v>1184.0999999999999</v>
      </c>
      <c r="B87" s="22">
        <f t="shared" si="10"/>
        <v>209.99999999999989</v>
      </c>
      <c r="C87" s="18">
        <v>37081</v>
      </c>
      <c r="D87" s="18">
        <v>995</v>
      </c>
      <c r="E87" s="18">
        <v>-37</v>
      </c>
      <c r="F87" s="18">
        <v>1431</v>
      </c>
      <c r="G87" s="38"/>
      <c r="Q87" s="38">
        <f t="shared" si="11"/>
        <v>996.41666666666663</v>
      </c>
      <c r="R87" s="38">
        <f t="shared" si="12"/>
        <v>-0.63888888888888884</v>
      </c>
      <c r="S87" s="38">
        <f t="shared" si="13"/>
        <v>4.9074074074074003</v>
      </c>
    </row>
    <row r="88" spans="1:19" x14ac:dyDescent="0.25">
      <c r="A88" s="18">
        <v>1190.0999999999999</v>
      </c>
      <c r="B88" s="22">
        <f t="shared" si="10"/>
        <v>215.99999999999989</v>
      </c>
      <c r="C88" s="18">
        <v>43048</v>
      </c>
      <c r="D88" s="18">
        <v>1004</v>
      </c>
      <c r="E88" s="18">
        <v>0</v>
      </c>
      <c r="F88" s="18">
        <v>1430</v>
      </c>
      <c r="G88" s="38"/>
      <c r="Q88" s="38">
        <f t="shared" si="11"/>
        <v>1031.2222222222222</v>
      </c>
      <c r="R88" s="38">
        <f t="shared" si="12"/>
        <v>184.11111111111111</v>
      </c>
      <c r="S88" s="38">
        <f t="shared" si="13"/>
        <v>3.087962962962965</v>
      </c>
    </row>
    <row r="89" spans="1:19" x14ac:dyDescent="0.25">
      <c r="A89" s="18">
        <v>1202.0999999999999</v>
      </c>
      <c r="B89" s="22">
        <f t="shared" si="10"/>
        <v>227.99999999999989</v>
      </c>
      <c r="C89" s="18">
        <v>55643</v>
      </c>
      <c r="D89" s="18">
        <v>1060</v>
      </c>
      <c r="E89" s="18">
        <v>-88</v>
      </c>
      <c r="F89" s="18">
        <v>1427</v>
      </c>
      <c r="G89" s="38"/>
      <c r="Q89" s="38">
        <f t="shared" si="11"/>
        <v>1052</v>
      </c>
      <c r="R89" s="38">
        <f t="shared" si="12"/>
        <v>-43.430555555555557</v>
      </c>
      <c r="S89" s="38">
        <f t="shared" si="13"/>
        <v>2.1774691358024763</v>
      </c>
    </row>
    <row r="90" spans="1:19" x14ac:dyDescent="0.25">
      <c r="A90" s="18">
        <v>1208.0999999999999</v>
      </c>
      <c r="B90" s="22">
        <f t="shared" si="10"/>
        <v>233.99999999999989</v>
      </c>
      <c r="C90" s="18">
        <v>61984</v>
      </c>
      <c r="D90" s="18">
        <v>1086</v>
      </c>
      <c r="E90" s="18">
        <v>0</v>
      </c>
      <c r="F90" s="18">
        <v>1433</v>
      </c>
      <c r="G90" s="38"/>
      <c r="Q90" s="38">
        <f t="shared" si="11"/>
        <v>1070.4166666666667</v>
      </c>
      <c r="R90" s="38">
        <f t="shared" si="12"/>
        <v>4.5277777777777777</v>
      </c>
      <c r="S90" s="38">
        <f t="shared" si="13"/>
        <v>4.5787037037036953</v>
      </c>
    </row>
    <row r="91" spans="1:19" x14ac:dyDescent="0.25">
      <c r="A91" s="18">
        <v>1214.0999999999999</v>
      </c>
      <c r="B91" s="22">
        <f t="shared" si="10"/>
        <v>239.99999999999989</v>
      </c>
      <c r="C91" s="18">
        <v>68488</v>
      </c>
      <c r="D91" s="18">
        <v>1075</v>
      </c>
      <c r="E91" s="18">
        <v>14</v>
      </c>
      <c r="F91" s="18">
        <v>1429</v>
      </c>
      <c r="G91" s="38"/>
      <c r="Q91" s="38">
        <f t="shared" si="11"/>
        <v>1106.9444444444443</v>
      </c>
      <c r="R91" s="38">
        <f t="shared" si="12"/>
        <v>192.13888888888889</v>
      </c>
      <c r="S91" s="38">
        <f t="shared" si="13"/>
        <v>0.11574074074073654</v>
      </c>
    </row>
    <row r="92" spans="1:19" x14ac:dyDescent="0.25">
      <c r="A92" s="18">
        <v>1226.0999999999999</v>
      </c>
      <c r="B92" s="22">
        <f t="shared" si="10"/>
        <v>251.99999999999989</v>
      </c>
      <c r="C92" s="18">
        <v>81909</v>
      </c>
      <c r="D92" s="18">
        <v>1131</v>
      </c>
      <c r="E92" s="18">
        <v>-15</v>
      </c>
      <c r="F92" s="18">
        <v>1430</v>
      </c>
      <c r="G92" s="38"/>
      <c r="Q92" s="38">
        <f t="shared" si="11"/>
        <v>1072.5</v>
      </c>
      <c r="R92" s="38">
        <f t="shared" si="12"/>
        <v>-52.340277777777779</v>
      </c>
      <c r="S92" s="38">
        <f t="shared" si="13"/>
        <v>-61.496913580246911</v>
      </c>
    </row>
    <row r="93" spans="1:19" x14ac:dyDescent="0.25">
      <c r="A93" s="18">
        <v>1232.0999999999999</v>
      </c>
      <c r="B93" s="22">
        <f t="shared" si="10"/>
        <v>257.99999999999989</v>
      </c>
      <c r="C93" s="18">
        <v>87793</v>
      </c>
      <c r="D93" s="18">
        <v>715</v>
      </c>
      <c r="E93" s="18">
        <v>-30</v>
      </c>
      <c r="F93" s="18">
        <v>1429</v>
      </c>
      <c r="G93" s="38"/>
    </row>
    <row r="94" spans="1:19" x14ac:dyDescent="0.25">
      <c r="G94" s="38"/>
    </row>
    <row r="95" spans="1:19" x14ac:dyDescent="0.25">
      <c r="G95" s="38"/>
    </row>
    <row r="96" spans="1:19" x14ac:dyDescent="0.25">
      <c r="G96" s="38"/>
    </row>
    <row r="97" spans="1:19" x14ac:dyDescent="0.25">
      <c r="A97" s="18" t="s">
        <v>0</v>
      </c>
      <c r="C97" s="18" t="s">
        <v>1</v>
      </c>
      <c r="D97" s="18" t="s">
        <v>2</v>
      </c>
      <c r="E97" s="18" t="s">
        <v>3</v>
      </c>
      <c r="F97" s="18" t="s">
        <v>4</v>
      </c>
      <c r="G97" s="38" t="s">
        <v>9</v>
      </c>
      <c r="Q97" s="38" t="s">
        <v>17</v>
      </c>
      <c r="R97" s="38" t="s">
        <v>19</v>
      </c>
      <c r="S97" s="38" t="s">
        <v>21</v>
      </c>
    </row>
    <row r="98" spans="1:19" x14ac:dyDescent="0.25">
      <c r="A98" s="19">
        <v>566.1</v>
      </c>
      <c r="B98">
        <f>A98-$A$98</f>
        <v>0</v>
      </c>
      <c r="C98" s="19">
        <v>87385</v>
      </c>
      <c r="D98" s="19">
        <v>-1</v>
      </c>
      <c r="E98" s="19">
        <v>-30</v>
      </c>
      <c r="F98" s="19">
        <v>1440</v>
      </c>
      <c r="G98" s="38" t="s">
        <v>13</v>
      </c>
      <c r="Q98" s="38"/>
      <c r="R98" s="38"/>
      <c r="S98" s="38">
        <f>(Q99-Q98)/(B99-B98)</f>
        <v>-6.1555555555555559</v>
      </c>
    </row>
    <row r="99" spans="1:19" x14ac:dyDescent="0.25">
      <c r="A99" s="19">
        <v>571.1</v>
      </c>
      <c r="B99" s="22">
        <f t="shared" ref="B99:B116" si="14">A99-$A$98</f>
        <v>5</v>
      </c>
      <c r="C99" s="19">
        <v>87385</v>
      </c>
      <c r="D99" s="19">
        <v>0</v>
      </c>
      <c r="E99" s="19">
        <v>-44</v>
      </c>
      <c r="F99" s="19">
        <v>1440</v>
      </c>
      <c r="G99" s="38"/>
      <c r="Q99" s="38">
        <f>(C100-C98)/(B100-B98)</f>
        <v>-30.777777777777779</v>
      </c>
      <c r="R99" s="38">
        <f>((C100)-(2*C99)+(C98))/POWER((B99-B98),2)</f>
        <v>-22.16</v>
      </c>
      <c r="S99" s="38">
        <f>(Q100-Q98)/(B100-B98)</f>
        <v>-23.731111111111112</v>
      </c>
    </row>
    <row r="100" spans="1:19" x14ac:dyDescent="0.25">
      <c r="A100" s="19">
        <v>584.1</v>
      </c>
      <c r="B100" s="22">
        <f t="shared" si="14"/>
        <v>18</v>
      </c>
      <c r="C100" s="19">
        <v>86831</v>
      </c>
      <c r="D100" s="19">
        <v>-153</v>
      </c>
      <c r="E100" s="19">
        <v>-1091</v>
      </c>
      <c r="F100" s="19">
        <v>4855</v>
      </c>
      <c r="G100" s="38"/>
      <c r="Q100" s="38">
        <f t="shared" ref="Q100:Q115" si="15">(C101-C99)/(B101-B99)</f>
        <v>-427.16</v>
      </c>
      <c r="R100" s="38">
        <f t="shared" ref="R100:R115" si="16">((C101)-(2*C100)+(C99))/POWER((B100-B99),2)</f>
        <v>-56.633136094674555</v>
      </c>
      <c r="S100" s="38">
        <f t="shared" ref="S100:S115" si="17">(Q101-Q99)/(B101-B99)</f>
        <v>-47.533594771241823</v>
      </c>
    </row>
    <row r="101" spans="1:19" x14ac:dyDescent="0.25">
      <c r="A101" s="19">
        <v>596.1</v>
      </c>
      <c r="B101" s="22">
        <f t="shared" si="14"/>
        <v>30</v>
      </c>
      <c r="C101" s="19">
        <v>76706</v>
      </c>
      <c r="D101" s="19">
        <v>-1242</v>
      </c>
      <c r="E101" s="19">
        <v>-1528</v>
      </c>
      <c r="F101" s="19">
        <v>6685</v>
      </c>
      <c r="G101" s="38"/>
      <c r="Q101" s="38">
        <f t="shared" si="15"/>
        <v>-1219.1176470588234</v>
      </c>
      <c r="R101" s="38">
        <f t="shared" si="16"/>
        <v>-3.2986111111111112</v>
      </c>
      <c r="S101" s="38">
        <f t="shared" si="17"/>
        <v>-156.57882352941178</v>
      </c>
    </row>
    <row r="102" spans="1:19" x14ac:dyDescent="0.25">
      <c r="A102" s="19">
        <v>601.1</v>
      </c>
      <c r="B102" s="22">
        <f t="shared" si="14"/>
        <v>35</v>
      </c>
      <c r="C102" s="19">
        <v>66106</v>
      </c>
      <c r="D102" s="19">
        <v>-1918</v>
      </c>
      <c r="E102" s="19">
        <v>-1564</v>
      </c>
      <c r="F102" s="19">
        <v>6987</v>
      </c>
      <c r="G102" s="38"/>
      <c r="Q102" s="38">
        <f t="shared" si="15"/>
        <v>-3089</v>
      </c>
      <c r="R102" s="38">
        <f t="shared" si="16"/>
        <v>-2488.12</v>
      </c>
      <c r="S102" s="38">
        <f t="shared" si="17"/>
        <v>-70.02823529411765</v>
      </c>
    </row>
    <row r="103" spans="1:19" x14ac:dyDescent="0.25">
      <c r="A103" s="19">
        <v>623.1</v>
      </c>
      <c r="B103" s="22">
        <f t="shared" si="14"/>
        <v>57</v>
      </c>
      <c r="C103" s="19">
        <v>-6697</v>
      </c>
      <c r="D103" s="19">
        <v>-3903</v>
      </c>
      <c r="E103" s="19">
        <v>-1739</v>
      </c>
      <c r="F103" s="19">
        <v>7378</v>
      </c>
      <c r="G103" s="38"/>
      <c r="Q103" s="38">
        <f t="shared" si="15"/>
        <v>-3109.88</v>
      </c>
      <c r="R103" s="38">
        <f t="shared" si="16"/>
        <v>140.20454545454547</v>
      </c>
      <c r="S103" s="38">
        <f t="shared" si="17"/>
        <v>113.99111111111111</v>
      </c>
    </row>
    <row r="104" spans="1:19" x14ac:dyDescent="0.25">
      <c r="A104" s="19">
        <v>626.1</v>
      </c>
      <c r="B104" s="22">
        <f t="shared" si="14"/>
        <v>60</v>
      </c>
      <c r="C104" s="19">
        <v>-11641</v>
      </c>
      <c r="D104" s="19">
        <v>-2517</v>
      </c>
      <c r="E104" s="19">
        <v>-1884</v>
      </c>
      <c r="F104" s="19">
        <v>7390</v>
      </c>
      <c r="G104" s="38"/>
      <c r="Q104" s="38">
        <f t="shared" si="15"/>
        <v>-239.22222222222223</v>
      </c>
      <c r="R104" s="38">
        <f t="shared" si="16"/>
        <v>859.44444444444446</v>
      </c>
      <c r="S104" s="38">
        <f t="shared" si="17"/>
        <v>461.97277777777776</v>
      </c>
    </row>
    <row r="105" spans="1:19" x14ac:dyDescent="0.25">
      <c r="A105" s="19">
        <v>632.1</v>
      </c>
      <c r="B105" s="22">
        <f t="shared" si="14"/>
        <v>66</v>
      </c>
      <c r="C105" s="19">
        <v>-8850</v>
      </c>
      <c r="D105" s="19">
        <v>881</v>
      </c>
      <c r="E105" s="19">
        <v>0</v>
      </c>
      <c r="F105" s="19">
        <v>4592</v>
      </c>
      <c r="G105" s="38"/>
      <c r="Q105" s="38">
        <f t="shared" si="15"/>
        <v>1047.875</v>
      </c>
      <c r="R105" s="38">
        <f t="shared" si="16"/>
        <v>543.52777777777783</v>
      </c>
      <c r="S105" s="38">
        <f t="shared" si="17"/>
        <v>39.561728395061728</v>
      </c>
    </row>
    <row r="106" spans="1:19" x14ac:dyDescent="0.25">
      <c r="A106" s="19">
        <v>650.1</v>
      </c>
      <c r="B106" s="22">
        <f t="shared" si="14"/>
        <v>84</v>
      </c>
      <c r="C106" s="19">
        <v>13508</v>
      </c>
      <c r="D106" s="19">
        <v>1257</v>
      </c>
      <c r="E106" s="19">
        <v>-15</v>
      </c>
      <c r="F106" s="19">
        <v>1904</v>
      </c>
      <c r="G106" s="38"/>
      <c r="Q106" s="38">
        <f t="shared" si="15"/>
        <v>710.25925925925924</v>
      </c>
      <c r="R106" s="38">
        <f t="shared" si="16"/>
        <v>-19.635802469135804</v>
      </c>
      <c r="S106" s="38">
        <f t="shared" si="17"/>
        <v>-16.381232193732192</v>
      </c>
    </row>
    <row r="107" spans="1:19" x14ac:dyDescent="0.25">
      <c r="A107" s="19">
        <v>686.1</v>
      </c>
      <c r="B107" s="22">
        <f t="shared" si="14"/>
        <v>120</v>
      </c>
      <c r="C107" s="19">
        <v>29504</v>
      </c>
      <c r="D107" s="19">
        <v>-183</v>
      </c>
      <c r="E107" s="19">
        <v>-553</v>
      </c>
      <c r="F107" s="19">
        <v>1442</v>
      </c>
      <c r="G107" s="38"/>
      <c r="Q107" s="38">
        <f t="shared" si="15"/>
        <v>163.28846153846155</v>
      </c>
      <c r="R107" s="38">
        <f t="shared" si="16"/>
        <v>-18.133487654320987</v>
      </c>
      <c r="S107" s="38">
        <f t="shared" si="17"/>
        <v>-28.905967751712431</v>
      </c>
    </row>
    <row r="108" spans="1:19" x14ac:dyDescent="0.25">
      <c r="A108" s="19">
        <v>702.1</v>
      </c>
      <c r="B108" s="22">
        <f t="shared" si="14"/>
        <v>136</v>
      </c>
      <c r="C108" s="19">
        <v>21999</v>
      </c>
      <c r="D108" s="19">
        <v>-631</v>
      </c>
      <c r="E108" s="19">
        <v>-510</v>
      </c>
      <c r="F108" s="19">
        <v>1427</v>
      </c>
      <c r="G108" s="38"/>
      <c r="Q108" s="38">
        <f t="shared" si="15"/>
        <v>-792.85106382978722</v>
      </c>
      <c r="R108" s="38">
        <f t="shared" si="16"/>
        <v>-86.9296875</v>
      </c>
      <c r="S108" s="38">
        <f t="shared" si="17"/>
        <v>-5.8225410485190858</v>
      </c>
    </row>
    <row r="109" spans="1:19" x14ac:dyDescent="0.25">
      <c r="A109" s="19">
        <v>733.1</v>
      </c>
      <c r="B109" s="22">
        <f t="shared" si="14"/>
        <v>167</v>
      </c>
      <c r="C109" s="19">
        <v>-7760</v>
      </c>
      <c r="D109" s="19">
        <v>-326</v>
      </c>
      <c r="E109" s="19">
        <v>-30</v>
      </c>
      <c r="F109" s="19">
        <v>1430</v>
      </c>
      <c r="G109" s="38"/>
      <c r="Q109" s="38">
        <f t="shared" si="15"/>
        <v>-110.37096774193549</v>
      </c>
      <c r="R109" s="38">
        <f t="shared" si="16"/>
        <v>54.812695109261185</v>
      </c>
      <c r="S109" s="38">
        <f t="shared" si="17"/>
        <v>25.565545641729582</v>
      </c>
    </row>
    <row r="110" spans="1:19" x14ac:dyDescent="0.25">
      <c r="A110" s="19">
        <v>764.1</v>
      </c>
      <c r="B110" s="22">
        <f t="shared" si="14"/>
        <v>198</v>
      </c>
      <c r="C110" s="19">
        <v>15156</v>
      </c>
      <c r="D110" s="19">
        <v>860</v>
      </c>
      <c r="E110" s="19">
        <v>-44</v>
      </c>
      <c r="F110" s="19">
        <v>1427</v>
      </c>
      <c r="G110" s="38"/>
      <c r="Q110" s="38">
        <f t="shared" si="15"/>
        <v>792.21276595744678</v>
      </c>
      <c r="R110" s="38">
        <f t="shared" si="16"/>
        <v>-8.9469302809573357</v>
      </c>
      <c r="S110" s="38">
        <f t="shared" si="17"/>
        <v>21.303401204911157</v>
      </c>
    </row>
    <row r="111" spans="1:19" x14ac:dyDescent="0.25">
      <c r="A111" s="19">
        <v>780.1</v>
      </c>
      <c r="B111" s="22">
        <f t="shared" si="14"/>
        <v>214</v>
      </c>
      <c r="C111" s="19">
        <v>29474</v>
      </c>
      <c r="D111" s="19">
        <v>917</v>
      </c>
      <c r="E111" s="19">
        <v>65</v>
      </c>
      <c r="F111" s="19">
        <v>1425</v>
      </c>
      <c r="G111" s="38"/>
      <c r="Q111" s="38">
        <f t="shared" si="15"/>
        <v>890.88888888888891</v>
      </c>
      <c r="R111" s="38">
        <f t="shared" si="16"/>
        <v>-49.21875</v>
      </c>
      <c r="S111" s="38">
        <f t="shared" si="17"/>
        <v>7.4048463356974015</v>
      </c>
    </row>
    <row r="112" spans="1:19" x14ac:dyDescent="0.25">
      <c r="A112" s="19">
        <v>782.1</v>
      </c>
      <c r="B112" s="22">
        <f t="shared" si="14"/>
        <v>216</v>
      </c>
      <c r="C112" s="19">
        <v>31192</v>
      </c>
      <c r="D112" s="19">
        <v>910</v>
      </c>
      <c r="E112" s="19">
        <v>-153</v>
      </c>
      <c r="F112" s="19">
        <v>1429</v>
      </c>
      <c r="G112" s="38"/>
      <c r="Q112" s="38">
        <f t="shared" si="15"/>
        <v>925.5</v>
      </c>
      <c r="R112" s="38">
        <f t="shared" si="16"/>
        <v>992</v>
      </c>
      <c r="S112" s="38">
        <f t="shared" si="17"/>
        <v>8.2083333333333286</v>
      </c>
    </row>
    <row r="113" spans="1:19" x14ac:dyDescent="0.25">
      <c r="A113" s="19">
        <v>788.1</v>
      </c>
      <c r="B113" s="22">
        <f t="shared" si="14"/>
        <v>222</v>
      </c>
      <c r="C113" s="19">
        <v>36878</v>
      </c>
      <c r="D113" s="19">
        <v>958</v>
      </c>
      <c r="E113" s="19">
        <v>29</v>
      </c>
      <c r="F113" s="19">
        <v>1433</v>
      </c>
      <c r="G113" s="38"/>
      <c r="Q113" s="38">
        <f t="shared" si="15"/>
        <v>956.55555555555554</v>
      </c>
      <c r="R113" s="38">
        <f t="shared" si="16"/>
        <v>162.38888888888889</v>
      </c>
      <c r="S113" s="38">
        <f t="shared" si="17"/>
        <v>2.3487654320987681</v>
      </c>
    </row>
    <row r="114" spans="1:19" x14ac:dyDescent="0.25">
      <c r="A114" s="19">
        <v>800.1</v>
      </c>
      <c r="B114" s="22">
        <f t="shared" si="14"/>
        <v>234</v>
      </c>
      <c r="C114" s="19">
        <v>48410</v>
      </c>
      <c r="D114" s="19">
        <v>984</v>
      </c>
      <c r="E114" s="19">
        <v>-59</v>
      </c>
      <c r="F114" s="19">
        <v>1428</v>
      </c>
      <c r="Q114" s="38">
        <f t="shared" si="15"/>
        <v>967.77777777777783</v>
      </c>
      <c r="R114" s="38">
        <f t="shared" si="16"/>
        <v>-39.194444444444443</v>
      </c>
      <c r="S114" s="38">
        <f t="shared" si="17"/>
        <v>1.9691358024691366</v>
      </c>
    </row>
    <row r="115" spans="1:19" x14ac:dyDescent="0.25">
      <c r="A115" s="19">
        <v>806.1</v>
      </c>
      <c r="B115" s="22">
        <f t="shared" si="14"/>
        <v>240</v>
      </c>
      <c r="C115" s="19">
        <v>54298</v>
      </c>
      <c r="D115" s="19">
        <v>989</v>
      </c>
      <c r="E115" s="19">
        <v>-37</v>
      </c>
      <c r="F115" s="19">
        <v>1435</v>
      </c>
      <c r="Q115" s="38">
        <f t="shared" si="15"/>
        <v>992</v>
      </c>
      <c r="R115" s="38">
        <f t="shared" si="16"/>
        <v>3.5555555555555554</v>
      </c>
      <c r="S115" s="38">
        <f t="shared" si="17"/>
        <v>-80.648148148148152</v>
      </c>
    </row>
    <row r="116" spans="1:19" x14ac:dyDescent="0.25">
      <c r="A116" s="19">
        <v>812.1</v>
      </c>
      <c r="B116" s="22">
        <f t="shared" si="14"/>
        <v>246</v>
      </c>
      <c r="C116" s="19">
        <v>60314</v>
      </c>
      <c r="D116" s="19">
        <v>1008</v>
      </c>
      <c r="E116" s="19">
        <v>7</v>
      </c>
      <c r="F116" s="19">
        <v>1431</v>
      </c>
      <c r="G116" s="38"/>
    </row>
    <row r="117" spans="1:19" x14ac:dyDescent="0.25">
      <c r="G117" s="38"/>
    </row>
    <row r="118" spans="1:19" x14ac:dyDescent="0.25">
      <c r="G118" s="38"/>
    </row>
    <row r="119" spans="1:19" x14ac:dyDescent="0.25">
      <c r="G119" s="38"/>
    </row>
    <row r="120" spans="1:19" x14ac:dyDescent="0.25">
      <c r="A120" s="19" t="s">
        <v>0</v>
      </c>
      <c r="C120" s="19" t="s">
        <v>1</v>
      </c>
      <c r="D120" s="19" t="s">
        <v>2</v>
      </c>
      <c r="E120" s="19" t="s">
        <v>3</v>
      </c>
      <c r="F120" s="19" t="s">
        <v>4</v>
      </c>
      <c r="G120" s="38" t="s">
        <v>9</v>
      </c>
      <c r="Q120" s="38" t="s">
        <v>17</v>
      </c>
      <c r="R120" s="38" t="s">
        <v>19</v>
      </c>
      <c r="S120" s="38" t="s">
        <v>21</v>
      </c>
    </row>
    <row r="121" spans="1:19" x14ac:dyDescent="0.25">
      <c r="A121" s="20">
        <v>824.1</v>
      </c>
      <c r="B121">
        <f>A121-$A$121</f>
        <v>0</v>
      </c>
      <c r="C121" s="20">
        <v>87376</v>
      </c>
      <c r="D121" s="20">
        <v>0</v>
      </c>
      <c r="E121" s="20">
        <v>-8</v>
      </c>
      <c r="F121" s="20">
        <v>1439</v>
      </c>
      <c r="G121" s="38" t="s">
        <v>14</v>
      </c>
      <c r="Q121" s="38"/>
      <c r="R121" s="38"/>
      <c r="S121" s="38">
        <f>(Q122-Q121)/(B122-B121)</f>
        <v>-3.2361111111111112</v>
      </c>
    </row>
    <row r="122" spans="1:19" x14ac:dyDescent="0.25">
      <c r="A122" s="20">
        <v>836.1</v>
      </c>
      <c r="B122" s="22">
        <f t="shared" ref="B122:B139" si="18">A122-$A$121</f>
        <v>12</v>
      </c>
      <c r="C122" s="20">
        <v>87380</v>
      </c>
      <c r="D122" s="20">
        <v>3</v>
      </c>
      <c r="E122" s="20">
        <v>-37</v>
      </c>
      <c r="F122" s="20">
        <v>2041</v>
      </c>
      <c r="G122" s="38"/>
      <c r="Q122" s="38">
        <f>(C123-C121)/(B123-B121)</f>
        <v>-38.833333333333336</v>
      </c>
      <c r="R122" s="38">
        <f>((C123)-(2*C122)+(C121))/POWER((B122-B121),2)</f>
        <v>-4.9097222222222223</v>
      </c>
      <c r="S122" s="38">
        <f>(Q123-Q121)/(B123-B121)</f>
        <v>-34.53086419753086</v>
      </c>
    </row>
    <row r="123" spans="1:19" x14ac:dyDescent="0.25">
      <c r="A123" s="20">
        <v>842.1</v>
      </c>
      <c r="B123" s="22">
        <f t="shared" si="18"/>
        <v>18</v>
      </c>
      <c r="C123" s="20">
        <v>86677</v>
      </c>
      <c r="D123" s="20">
        <v>-182</v>
      </c>
      <c r="E123" s="20">
        <v>-1099</v>
      </c>
      <c r="F123" s="20">
        <v>4566</v>
      </c>
      <c r="G123" s="38"/>
      <c r="Q123" s="38">
        <f t="shared" ref="Q123:Q137" si="19">(C124-C122)/(B124-B122)</f>
        <v>-621.55555555555554</v>
      </c>
      <c r="R123" s="38">
        <f t="shared" ref="R123:R137" si="20">((C124)-(2*C123)+(C122))/POWER((B123-B122),2)</f>
        <v>-271.72222222222223</v>
      </c>
      <c r="S123" s="38">
        <f t="shared" ref="S123:S137" si="21">(Q124-Q122)/(B124-B122)</f>
        <v>-82.680555555555557</v>
      </c>
    </row>
    <row r="124" spans="1:19" x14ac:dyDescent="0.25">
      <c r="A124" s="20">
        <v>854.1</v>
      </c>
      <c r="B124" s="22">
        <f t="shared" si="18"/>
        <v>30</v>
      </c>
      <c r="C124" s="20">
        <v>76192</v>
      </c>
      <c r="D124" s="20">
        <v>-1258</v>
      </c>
      <c r="E124" s="20">
        <v>-1477</v>
      </c>
      <c r="F124" s="20">
        <v>6609</v>
      </c>
      <c r="G124" s="38"/>
      <c r="Q124" s="38">
        <f t="shared" si="19"/>
        <v>-1527.0833333333333</v>
      </c>
      <c r="R124" s="38">
        <f t="shared" si="20"/>
        <v>-108.88888888888889</v>
      </c>
      <c r="S124" s="38">
        <f t="shared" si="21"/>
        <v>-76.320899470899462</v>
      </c>
    </row>
    <row r="125" spans="1:19" x14ac:dyDescent="0.25">
      <c r="A125" s="20">
        <v>866.1</v>
      </c>
      <c r="B125" s="22">
        <f t="shared" si="18"/>
        <v>42</v>
      </c>
      <c r="C125" s="20">
        <v>50027</v>
      </c>
      <c r="D125" s="20">
        <v>-2633</v>
      </c>
      <c r="E125" s="20">
        <v>-1615</v>
      </c>
      <c r="F125" s="20">
        <v>7181</v>
      </c>
      <c r="G125" s="38"/>
      <c r="Q125" s="38">
        <f t="shared" si="19"/>
        <v>-2453.2571428571428</v>
      </c>
      <c r="R125" s="38">
        <f t="shared" si="20"/>
        <v>-232.875</v>
      </c>
      <c r="S125" s="38">
        <f t="shared" si="21"/>
        <v>8.4642857142857135</v>
      </c>
    </row>
    <row r="126" spans="1:19" x14ac:dyDescent="0.25">
      <c r="A126" s="20">
        <v>889.1</v>
      </c>
      <c r="B126" s="22">
        <f t="shared" si="18"/>
        <v>65</v>
      </c>
      <c r="C126" s="20">
        <v>-9672</v>
      </c>
      <c r="D126" s="20">
        <v>666</v>
      </c>
      <c r="E126" s="20">
        <v>-8</v>
      </c>
      <c r="F126" s="20">
        <v>7393</v>
      </c>
      <c r="G126" s="38"/>
      <c r="Q126" s="38">
        <f t="shared" si="19"/>
        <v>-1230.8333333333333</v>
      </c>
      <c r="R126" s="38">
        <f t="shared" si="20"/>
        <v>141.94328922495274</v>
      </c>
      <c r="S126" s="38">
        <f t="shared" si="21"/>
        <v>84.216953731847354</v>
      </c>
    </row>
    <row r="127" spans="1:19" x14ac:dyDescent="0.25">
      <c r="A127" s="20">
        <v>902.1</v>
      </c>
      <c r="B127" s="22">
        <f t="shared" si="18"/>
        <v>78</v>
      </c>
      <c r="C127" s="20">
        <v>5717</v>
      </c>
      <c r="D127" s="20">
        <v>1241</v>
      </c>
      <c r="E127" s="20">
        <v>0</v>
      </c>
      <c r="F127" s="20">
        <v>7415</v>
      </c>
      <c r="G127" s="38"/>
      <c r="Q127" s="38">
        <f t="shared" si="19"/>
        <v>578.55319148936167</v>
      </c>
      <c r="R127" s="38">
        <f t="shared" si="20"/>
        <v>-21.218934911242602</v>
      </c>
      <c r="S127" s="38">
        <f t="shared" si="21"/>
        <v>32.657801418439711</v>
      </c>
    </row>
    <row r="128" spans="1:19" x14ac:dyDescent="0.25">
      <c r="A128" s="20">
        <v>936.1</v>
      </c>
      <c r="B128" s="22">
        <f t="shared" si="18"/>
        <v>112</v>
      </c>
      <c r="C128" s="20">
        <v>17520</v>
      </c>
      <c r="D128" s="20">
        <v>-411</v>
      </c>
      <c r="E128" s="20">
        <v>-539</v>
      </c>
      <c r="F128" s="20">
        <v>1666</v>
      </c>
      <c r="G128" s="38"/>
      <c r="Q128" s="38">
        <f t="shared" si="19"/>
        <v>304.08333333333331</v>
      </c>
      <c r="R128" s="38">
        <f t="shared" si="20"/>
        <v>-10.950692041522492</v>
      </c>
      <c r="S128" s="38">
        <f t="shared" si="21"/>
        <v>-34.791160081053697</v>
      </c>
    </row>
    <row r="129" spans="1:19" x14ac:dyDescent="0.25">
      <c r="A129" s="20">
        <v>938.1</v>
      </c>
      <c r="B129" s="22">
        <f t="shared" si="18"/>
        <v>114</v>
      </c>
      <c r="C129" s="20">
        <v>16664</v>
      </c>
      <c r="D129" s="20">
        <v>-469</v>
      </c>
      <c r="E129" s="20">
        <v>-590</v>
      </c>
      <c r="F129" s="20">
        <v>1623</v>
      </c>
      <c r="G129" s="38"/>
      <c r="Q129" s="38">
        <f t="shared" si="19"/>
        <v>-673.92857142857144</v>
      </c>
      <c r="R129" s="38">
        <f t="shared" si="20"/>
        <v>-1930.75</v>
      </c>
      <c r="S129" s="38">
        <f t="shared" si="21"/>
        <v>-78.938492063492063</v>
      </c>
    </row>
    <row r="130" spans="1:19" x14ac:dyDescent="0.25">
      <c r="A130" s="20">
        <v>950.1</v>
      </c>
      <c r="B130" s="22">
        <f t="shared" si="18"/>
        <v>126</v>
      </c>
      <c r="C130" s="20">
        <v>8085</v>
      </c>
      <c r="D130" s="20">
        <v>-840</v>
      </c>
      <c r="E130" s="20">
        <v>-553</v>
      </c>
      <c r="F130" s="20">
        <v>1479</v>
      </c>
      <c r="G130" s="38"/>
      <c r="Q130" s="38">
        <f t="shared" si="19"/>
        <v>-801.05555555555554</v>
      </c>
      <c r="R130" s="38">
        <f t="shared" si="20"/>
        <v>19.020833333333332</v>
      </c>
      <c r="S130" s="38">
        <f t="shared" si="21"/>
        <v>43.12229437229437</v>
      </c>
    </row>
    <row r="131" spans="1:19" x14ac:dyDescent="0.25">
      <c r="A131" s="20">
        <v>956.1</v>
      </c>
      <c r="B131" s="22">
        <f t="shared" si="18"/>
        <v>132</v>
      </c>
      <c r="C131" s="20">
        <v>2245</v>
      </c>
      <c r="D131" s="20">
        <v>-975</v>
      </c>
      <c r="E131" s="20">
        <v>-517</v>
      </c>
      <c r="F131" s="20">
        <v>1457</v>
      </c>
      <c r="G131" s="38"/>
      <c r="Q131" s="38">
        <f t="shared" si="19"/>
        <v>102.27272727272727</v>
      </c>
      <c r="R131" s="38">
        <f t="shared" si="20"/>
        <v>418.19444444444446</v>
      </c>
      <c r="S131" s="38">
        <f t="shared" si="21"/>
        <v>37.284511784511785</v>
      </c>
    </row>
    <row r="132" spans="1:19" x14ac:dyDescent="0.25">
      <c r="A132" s="20">
        <v>983.1</v>
      </c>
      <c r="B132" s="22">
        <f t="shared" si="18"/>
        <v>159</v>
      </c>
      <c r="C132" s="20">
        <v>11460</v>
      </c>
      <c r="D132" s="20">
        <v>1319</v>
      </c>
      <c r="E132" s="20">
        <v>36</v>
      </c>
      <c r="F132" s="20">
        <v>1429</v>
      </c>
      <c r="G132" s="38"/>
      <c r="Q132" s="38">
        <f t="shared" si="19"/>
        <v>429.33333333333331</v>
      </c>
      <c r="R132" s="38">
        <f t="shared" si="20"/>
        <v>-7.6131687242798352</v>
      </c>
      <c r="S132" s="38">
        <f t="shared" si="21"/>
        <v>39.057575757575755</v>
      </c>
    </row>
    <row r="133" spans="1:19" x14ac:dyDescent="0.25">
      <c r="A133" s="20">
        <v>986.1</v>
      </c>
      <c r="B133" s="22">
        <f t="shared" si="18"/>
        <v>162</v>
      </c>
      <c r="C133" s="20">
        <v>15125</v>
      </c>
      <c r="D133" s="20">
        <v>1314</v>
      </c>
      <c r="E133" s="20">
        <v>-15</v>
      </c>
      <c r="F133" s="20">
        <v>1428</v>
      </c>
      <c r="G133" s="38"/>
      <c r="Q133" s="38">
        <f t="shared" si="19"/>
        <v>1274</v>
      </c>
      <c r="R133" s="38">
        <f t="shared" si="20"/>
        <v>459.55555555555554</v>
      </c>
      <c r="S133" s="38">
        <f t="shared" si="21"/>
        <v>99.277777777777771</v>
      </c>
    </row>
    <row r="134" spans="1:19" x14ac:dyDescent="0.25">
      <c r="A134" s="20">
        <v>992.1</v>
      </c>
      <c r="B134" s="22">
        <f t="shared" si="18"/>
        <v>168</v>
      </c>
      <c r="C134" s="20">
        <v>22926</v>
      </c>
      <c r="D134" s="20">
        <v>1306</v>
      </c>
      <c r="E134" s="20">
        <v>-37</v>
      </c>
      <c r="F134" s="20">
        <v>1431</v>
      </c>
      <c r="G134" s="38"/>
      <c r="Q134" s="38">
        <f t="shared" si="19"/>
        <v>1322.8333333333333</v>
      </c>
      <c r="R134" s="38">
        <f t="shared" si="20"/>
        <v>7.5555555555555554</v>
      </c>
      <c r="S134" s="38">
        <f t="shared" si="21"/>
        <v>5.3009259259259238</v>
      </c>
    </row>
    <row r="135" spans="1:19" x14ac:dyDescent="0.25">
      <c r="A135" s="20">
        <v>998.1</v>
      </c>
      <c r="B135" s="22">
        <f t="shared" si="18"/>
        <v>174</v>
      </c>
      <c r="C135" s="20">
        <v>30999</v>
      </c>
      <c r="D135" s="20">
        <v>1323</v>
      </c>
      <c r="E135" s="20">
        <v>0</v>
      </c>
      <c r="F135" s="20">
        <v>1430</v>
      </c>
      <c r="G135" s="38"/>
      <c r="Q135" s="38">
        <f t="shared" si="19"/>
        <v>1337.6111111111111</v>
      </c>
      <c r="R135" s="38">
        <f t="shared" si="20"/>
        <v>220.30555555555554</v>
      </c>
      <c r="S135" s="38">
        <f t="shared" si="21"/>
        <v>1.5524691358024763</v>
      </c>
    </row>
    <row r="136" spans="1:19" x14ac:dyDescent="0.25">
      <c r="A136" s="20">
        <v>1010.1</v>
      </c>
      <c r="B136" s="22">
        <f t="shared" si="18"/>
        <v>186</v>
      </c>
      <c r="C136" s="20">
        <v>47003</v>
      </c>
      <c r="D136" s="20">
        <v>1362</v>
      </c>
      <c r="E136" s="20">
        <v>-8</v>
      </c>
      <c r="F136" s="20">
        <v>1426</v>
      </c>
      <c r="G136" s="38"/>
      <c r="Q136" s="38">
        <f t="shared" si="19"/>
        <v>1350.7777777777778</v>
      </c>
      <c r="R136" s="38">
        <f t="shared" si="20"/>
        <v>-53.430555555555557</v>
      </c>
      <c r="S136" s="38">
        <f t="shared" si="21"/>
        <v>2.0447530864197585</v>
      </c>
    </row>
    <row r="137" spans="1:19" x14ac:dyDescent="0.25">
      <c r="A137" s="20">
        <v>1016.1</v>
      </c>
      <c r="B137" s="22">
        <f t="shared" si="18"/>
        <v>192</v>
      </c>
      <c r="C137" s="20">
        <v>55313</v>
      </c>
      <c r="D137" s="20">
        <v>1380</v>
      </c>
      <c r="E137" s="20">
        <v>94</v>
      </c>
      <c r="F137" s="20">
        <v>1433</v>
      </c>
      <c r="Q137" s="38">
        <f t="shared" si="19"/>
        <v>1374.4166666666667</v>
      </c>
      <c r="R137" s="38">
        <f t="shared" si="20"/>
        <v>-3.5277777777777777</v>
      </c>
      <c r="S137" s="38">
        <f t="shared" si="21"/>
        <v>-112.56481481481482</v>
      </c>
    </row>
    <row r="138" spans="1:19" x14ac:dyDescent="0.25">
      <c r="A138" s="20">
        <v>1022.1</v>
      </c>
      <c r="B138" s="22">
        <f t="shared" si="18"/>
        <v>198</v>
      </c>
      <c r="C138" s="20">
        <v>63496</v>
      </c>
      <c r="D138" s="20">
        <v>1417</v>
      </c>
      <c r="E138" s="20">
        <v>14</v>
      </c>
      <c r="F138" s="20">
        <v>1430</v>
      </c>
    </row>
    <row r="139" spans="1:19" x14ac:dyDescent="0.25">
      <c r="A139" s="20">
        <v>1034.0999999999999</v>
      </c>
      <c r="B139" s="22">
        <f t="shared" si="18"/>
        <v>209.99999999999989</v>
      </c>
      <c r="C139" s="20">
        <v>80138</v>
      </c>
      <c r="D139" s="20">
        <v>1353</v>
      </c>
      <c r="E139" s="20">
        <v>0</v>
      </c>
      <c r="F139" s="20">
        <v>1433</v>
      </c>
      <c r="G139" s="38"/>
    </row>
    <row r="140" spans="1:19" x14ac:dyDescent="0.25">
      <c r="G140" s="38"/>
    </row>
    <row r="141" spans="1:19" x14ac:dyDescent="0.25">
      <c r="G141" s="38"/>
    </row>
    <row r="142" spans="1:19" x14ac:dyDescent="0.25">
      <c r="A142" s="20" t="s">
        <v>0</v>
      </c>
      <c r="C142" s="20" t="s">
        <v>1</v>
      </c>
      <c r="D142" s="20" t="s">
        <v>2</v>
      </c>
      <c r="E142" s="20" t="s">
        <v>3</v>
      </c>
      <c r="F142" s="20" t="s">
        <v>4</v>
      </c>
      <c r="G142" s="38" t="s">
        <v>9</v>
      </c>
      <c r="Q142" s="38" t="s">
        <v>17</v>
      </c>
      <c r="R142" s="38" t="s">
        <v>19</v>
      </c>
      <c r="S142" s="38" t="s">
        <v>21</v>
      </c>
    </row>
    <row r="143" spans="1:19" x14ac:dyDescent="0.25">
      <c r="A143" s="21">
        <v>872.1</v>
      </c>
      <c r="B143">
        <f>A143-$A$143</f>
        <v>0</v>
      </c>
      <c r="C143" s="21">
        <v>87376</v>
      </c>
      <c r="D143" s="21">
        <v>0</v>
      </c>
      <c r="E143" s="21">
        <v>-15</v>
      </c>
      <c r="F143" s="21">
        <v>1433</v>
      </c>
      <c r="G143" s="38" t="s">
        <v>15</v>
      </c>
      <c r="Q143" s="38"/>
      <c r="R143" s="38"/>
      <c r="S143" s="38">
        <f>(Q144-Q143)/(B144-B143)</f>
        <v>-0.4861111111111111</v>
      </c>
    </row>
    <row r="144" spans="1:19" x14ac:dyDescent="0.25">
      <c r="A144" s="21">
        <v>878.1</v>
      </c>
      <c r="B144" s="22">
        <f t="shared" ref="B144:B162" si="22">A144-$A$143</f>
        <v>6</v>
      </c>
      <c r="C144" s="21">
        <v>87385</v>
      </c>
      <c r="D144" s="21">
        <v>1</v>
      </c>
      <c r="E144" s="21">
        <v>-30</v>
      </c>
      <c r="F144" s="21">
        <v>3894</v>
      </c>
      <c r="Q144" s="38">
        <f>(C145-C143)/(B145-B143)</f>
        <v>-2.9166666666666665</v>
      </c>
      <c r="R144" s="38">
        <f>((C145)-(2*C144)+(C143))/POWER((B144-B143),2)</f>
        <v>-1.4722222222222223</v>
      </c>
      <c r="S144" s="38">
        <f>(Q145-Q143)/(B145-B143)</f>
        <v>-62.989583333333336</v>
      </c>
    </row>
    <row r="145" spans="1:19" x14ac:dyDescent="0.25">
      <c r="A145" s="21">
        <v>884.1</v>
      </c>
      <c r="B145" s="22">
        <f t="shared" si="22"/>
        <v>12</v>
      </c>
      <c r="C145" s="21">
        <v>87341</v>
      </c>
      <c r="D145" s="21">
        <v>-33</v>
      </c>
      <c r="E145" s="21">
        <v>-1266</v>
      </c>
      <c r="F145" s="21">
        <v>5551</v>
      </c>
      <c r="G145" s="38"/>
      <c r="Q145" s="38">
        <f t="shared" ref="Q145:Q160" si="23">(C146-C144)/(B146-B144)</f>
        <v>-755.875</v>
      </c>
      <c r="R145" s="38">
        <f t="shared" ref="R145:R160" si="24">((C146)-(2*C145)+(C144))/POWER((B145-B144),2)</f>
        <v>-501.47222222222223</v>
      </c>
      <c r="S145" s="38">
        <f t="shared" ref="S145:S160" si="25">(Q146-Q144)/(B146-B144)</f>
        <v>-84.101851851851848</v>
      </c>
    </row>
    <row r="146" spans="1:19" x14ac:dyDescent="0.25">
      <c r="A146" s="21">
        <v>902.1</v>
      </c>
      <c r="B146" s="22">
        <f t="shared" si="22"/>
        <v>30</v>
      </c>
      <c r="C146" s="21">
        <v>69244</v>
      </c>
      <c r="D146" s="21">
        <v>-1822</v>
      </c>
      <c r="E146" s="21">
        <v>-1637</v>
      </c>
      <c r="F146" s="21">
        <v>7140</v>
      </c>
      <c r="G146" s="38"/>
      <c r="Q146" s="38">
        <f t="shared" si="23"/>
        <v>-2021.3611111111111</v>
      </c>
      <c r="R146" s="38">
        <f t="shared" si="24"/>
        <v>-112.8858024691358</v>
      </c>
      <c r="S146" s="38">
        <f t="shared" si="25"/>
        <v>-53.623842592592595</v>
      </c>
    </row>
    <row r="147" spans="1:19" x14ac:dyDescent="0.25">
      <c r="A147" s="21">
        <v>920.1</v>
      </c>
      <c r="B147" s="22">
        <f t="shared" si="22"/>
        <v>48</v>
      </c>
      <c r="C147" s="21">
        <v>14572</v>
      </c>
      <c r="D147" s="21">
        <v>-3862</v>
      </c>
      <c r="E147" s="21">
        <v>-1288</v>
      </c>
      <c r="F147" s="21">
        <v>7375</v>
      </c>
      <c r="G147" s="38"/>
      <c r="Q147" s="38">
        <f t="shared" si="23"/>
        <v>-2686.3333333333335</v>
      </c>
      <c r="R147" s="38">
        <f t="shared" si="24"/>
        <v>88.746913580246911</v>
      </c>
      <c r="S147" s="38">
        <f t="shared" si="25"/>
        <v>32.712037037037035</v>
      </c>
    </row>
    <row r="148" spans="1:19" x14ac:dyDescent="0.25">
      <c r="A148" s="21">
        <v>932.1</v>
      </c>
      <c r="B148" s="22">
        <f t="shared" si="22"/>
        <v>60</v>
      </c>
      <c r="C148" s="21">
        <v>-11346</v>
      </c>
      <c r="D148" s="21">
        <v>400</v>
      </c>
      <c r="E148" s="21">
        <v>-1760</v>
      </c>
      <c r="F148" s="21">
        <v>7400</v>
      </c>
      <c r="G148" s="38"/>
      <c r="Q148" s="38">
        <f t="shared" si="23"/>
        <v>-1040</v>
      </c>
      <c r="R148" s="38">
        <f t="shared" si="24"/>
        <v>229.97222222222223</v>
      </c>
      <c r="S148" s="38">
        <f t="shared" si="25"/>
        <v>213.01234567901236</v>
      </c>
    </row>
    <row r="149" spans="1:19" x14ac:dyDescent="0.25">
      <c r="A149" s="21">
        <v>938.1</v>
      </c>
      <c r="B149" s="22">
        <f t="shared" si="22"/>
        <v>66</v>
      </c>
      <c r="C149" s="21">
        <v>-4148</v>
      </c>
      <c r="D149" s="21">
        <v>1170</v>
      </c>
      <c r="E149" s="21">
        <v>-270</v>
      </c>
      <c r="F149" s="21">
        <v>7408</v>
      </c>
      <c r="G149" s="38"/>
      <c r="Q149" s="38">
        <f t="shared" si="23"/>
        <v>1147.8888888888889</v>
      </c>
      <c r="R149" s="38">
        <f t="shared" si="24"/>
        <v>174.05555555555554</v>
      </c>
      <c r="S149" s="38">
        <f t="shared" si="25"/>
        <v>63.729629629629635</v>
      </c>
    </row>
    <row r="150" spans="1:19" x14ac:dyDescent="0.25">
      <c r="A150" s="21">
        <v>950.1</v>
      </c>
      <c r="B150" s="22">
        <f t="shared" si="22"/>
        <v>78</v>
      </c>
      <c r="C150" s="21">
        <v>9316</v>
      </c>
      <c r="D150" s="21">
        <v>1113</v>
      </c>
      <c r="E150" s="21">
        <v>-44</v>
      </c>
      <c r="F150" s="21">
        <v>7410</v>
      </c>
      <c r="G150" s="38"/>
      <c r="Q150" s="38">
        <f t="shared" si="23"/>
        <v>107.13333333333334</v>
      </c>
      <c r="R150" s="38">
        <f t="shared" si="24"/>
        <v>-142.36111111111111</v>
      </c>
      <c r="S150" s="38">
        <f t="shared" si="25"/>
        <v>-19.554266291608066</v>
      </c>
    </row>
    <row r="151" spans="1:19" x14ac:dyDescent="0.25">
      <c r="A151" s="21">
        <v>998.1</v>
      </c>
      <c r="B151" s="22">
        <f t="shared" si="22"/>
        <v>126</v>
      </c>
      <c r="C151" s="21">
        <v>2280</v>
      </c>
      <c r="D151" s="21">
        <v>482</v>
      </c>
      <c r="E151" s="21">
        <v>7</v>
      </c>
      <c r="F151" s="21">
        <v>1589</v>
      </c>
      <c r="G151" s="38"/>
      <c r="Q151" s="38">
        <f t="shared" si="23"/>
        <v>-25.367088607594972</v>
      </c>
      <c r="R151" s="38">
        <f t="shared" si="24"/>
        <v>5.2378472222222223</v>
      </c>
      <c r="S151" s="38">
        <f t="shared" si="25"/>
        <v>-0.25907172995780287</v>
      </c>
    </row>
    <row r="152" spans="1:19" x14ac:dyDescent="0.25">
      <c r="A152" s="21">
        <v>1029.0999999999999</v>
      </c>
      <c r="B152" s="22">
        <f t="shared" si="22"/>
        <v>156.99999999999989</v>
      </c>
      <c r="C152" s="21">
        <v>7312</v>
      </c>
      <c r="D152" s="21">
        <v>-239</v>
      </c>
      <c r="E152" s="21">
        <v>-517</v>
      </c>
      <c r="F152" s="21">
        <v>1424</v>
      </c>
      <c r="G152" s="38"/>
      <c r="Q152" s="38">
        <f t="shared" si="23"/>
        <v>86.666666666666941</v>
      </c>
      <c r="R152" s="38">
        <f t="shared" si="24"/>
        <v>-7.2258064516129563</v>
      </c>
      <c r="S152" s="38">
        <f t="shared" si="25"/>
        <v>-12.184247538677957</v>
      </c>
    </row>
    <row r="153" spans="1:19" x14ac:dyDescent="0.25">
      <c r="A153" s="21">
        <v>1034.0999999999999</v>
      </c>
      <c r="B153" s="22">
        <f t="shared" si="22"/>
        <v>161.99999999999989</v>
      </c>
      <c r="C153" s="21">
        <v>5400</v>
      </c>
      <c r="D153" s="21">
        <v>-403</v>
      </c>
      <c r="E153" s="21">
        <v>-517</v>
      </c>
      <c r="F153" s="21">
        <v>1427</v>
      </c>
      <c r="G153" s="38"/>
      <c r="Q153" s="38">
        <f t="shared" si="23"/>
        <v>-464</v>
      </c>
      <c r="R153" s="38">
        <f t="shared" si="24"/>
        <v>-440.96</v>
      </c>
      <c r="S153" s="38">
        <f t="shared" si="25"/>
        <v>-9.5434027777777857</v>
      </c>
    </row>
    <row r="154" spans="1:19" x14ac:dyDescent="0.25">
      <c r="A154" s="21">
        <v>1061.0999999999999</v>
      </c>
      <c r="B154" s="22">
        <f t="shared" si="22"/>
        <v>188.99999999999989</v>
      </c>
      <c r="C154" s="21">
        <v>-7536</v>
      </c>
      <c r="D154" s="21">
        <v>44</v>
      </c>
      <c r="E154" s="21">
        <v>14</v>
      </c>
      <c r="F154" s="21">
        <v>1434</v>
      </c>
      <c r="G154" s="38"/>
      <c r="Q154" s="38">
        <f t="shared" si="23"/>
        <v>-218.72222222222223</v>
      </c>
      <c r="R154" s="38">
        <f t="shared" si="24"/>
        <v>24.688614540466393</v>
      </c>
      <c r="S154" s="38">
        <f t="shared" si="25"/>
        <v>28.911111111111111</v>
      </c>
    </row>
    <row r="155" spans="1:19" x14ac:dyDescent="0.25">
      <c r="A155" s="21">
        <v>1070.0999999999999</v>
      </c>
      <c r="B155" s="22">
        <f t="shared" si="22"/>
        <v>197.99999999999989</v>
      </c>
      <c r="C155" s="21">
        <v>-2474</v>
      </c>
      <c r="D155" s="21">
        <v>541</v>
      </c>
      <c r="E155" s="21">
        <v>-30</v>
      </c>
      <c r="F155" s="21">
        <v>1426</v>
      </c>
      <c r="G155" s="38"/>
      <c r="Q155" s="38">
        <f t="shared" si="23"/>
        <v>576.79999999999995</v>
      </c>
      <c r="R155" s="38">
        <f t="shared" si="24"/>
        <v>-18.172839506172838</v>
      </c>
      <c r="S155" s="38">
        <f t="shared" si="25"/>
        <v>55.420370370370378</v>
      </c>
    </row>
    <row r="156" spans="1:19" x14ac:dyDescent="0.25">
      <c r="A156" s="21">
        <v>1076.0999999999999</v>
      </c>
      <c r="B156" s="22">
        <f t="shared" si="22"/>
        <v>203.99999999999989</v>
      </c>
      <c r="C156" s="21">
        <v>1116</v>
      </c>
      <c r="D156" s="21">
        <v>620</v>
      </c>
      <c r="E156" s="21">
        <v>94</v>
      </c>
      <c r="F156" s="21">
        <v>1433</v>
      </c>
      <c r="G156" s="38"/>
      <c r="Q156" s="38">
        <f t="shared" si="23"/>
        <v>612.58333333333337</v>
      </c>
      <c r="R156" s="38">
        <f t="shared" si="24"/>
        <v>4.75</v>
      </c>
      <c r="S156" s="38">
        <f t="shared" si="25"/>
        <v>7.4518518518518517</v>
      </c>
    </row>
    <row r="157" spans="1:19" x14ac:dyDescent="0.25">
      <c r="A157" s="21">
        <v>1082.0999999999999</v>
      </c>
      <c r="B157" s="22">
        <f t="shared" si="22"/>
        <v>209.99999999999989</v>
      </c>
      <c r="C157" s="21">
        <v>4877</v>
      </c>
      <c r="D157" s="21">
        <v>654</v>
      </c>
      <c r="E157" s="21">
        <v>0</v>
      </c>
      <c r="F157" s="21">
        <v>1434</v>
      </c>
      <c r="G157" s="38"/>
      <c r="Q157" s="38">
        <f t="shared" si="23"/>
        <v>666.22222222222217</v>
      </c>
      <c r="R157" s="38">
        <f t="shared" si="24"/>
        <v>124.16666666666667</v>
      </c>
      <c r="S157" s="38">
        <f t="shared" si="25"/>
        <v>5.084876543209873</v>
      </c>
    </row>
    <row r="158" spans="1:19" x14ac:dyDescent="0.25">
      <c r="A158" s="21">
        <v>1094.0999999999999</v>
      </c>
      <c r="B158" s="22">
        <f t="shared" si="22"/>
        <v>221.99999999999989</v>
      </c>
      <c r="C158" s="21">
        <v>13108</v>
      </c>
      <c r="D158" s="21">
        <v>698</v>
      </c>
      <c r="E158" s="21">
        <v>0</v>
      </c>
      <c r="F158" s="21">
        <v>1427</v>
      </c>
      <c r="G158" s="38"/>
      <c r="Q158" s="38">
        <f t="shared" si="23"/>
        <v>704.11111111111109</v>
      </c>
      <c r="R158" s="38">
        <f t="shared" si="24"/>
        <v>-26.305555555555557</v>
      </c>
      <c r="S158" s="38">
        <f t="shared" si="25"/>
        <v>4.7561728395061778</v>
      </c>
    </row>
    <row r="159" spans="1:19" x14ac:dyDescent="0.25">
      <c r="A159" s="21">
        <v>1100.0999999999999</v>
      </c>
      <c r="B159" s="22">
        <f t="shared" si="22"/>
        <v>227.99999999999989</v>
      </c>
      <c r="C159" s="21">
        <v>17551</v>
      </c>
      <c r="D159" s="21">
        <v>754</v>
      </c>
      <c r="E159" s="21">
        <v>-30</v>
      </c>
      <c r="F159" s="21">
        <v>1432</v>
      </c>
      <c r="Q159" s="38">
        <f t="shared" si="23"/>
        <v>751.83333333333337</v>
      </c>
      <c r="R159" s="38">
        <f t="shared" si="24"/>
        <v>3.7777777777777777</v>
      </c>
      <c r="S159" s="38">
        <f t="shared" si="25"/>
        <v>6.9699074074074092</v>
      </c>
    </row>
    <row r="160" spans="1:19" x14ac:dyDescent="0.25">
      <c r="A160" s="21">
        <v>1106.0999999999999</v>
      </c>
      <c r="B160" s="22">
        <f t="shared" si="22"/>
        <v>233.99999999999989</v>
      </c>
      <c r="C160" s="21">
        <v>22130</v>
      </c>
      <c r="D160" s="21">
        <v>756</v>
      </c>
      <c r="E160" s="21">
        <v>94</v>
      </c>
      <c r="F160" s="21">
        <v>1432</v>
      </c>
      <c r="Q160" s="38">
        <f t="shared" si="23"/>
        <v>787.75</v>
      </c>
      <c r="R160" s="38">
        <f t="shared" si="24"/>
        <v>8.1944444444444446</v>
      </c>
      <c r="S160" s="38">
        <f t="shared" si="25"/>
        <v>-62.652777777777779</v>
      </c>
    </row>
    <row r="161" spans="1:19" x14ac:dyDescent="0.25">
      <c r="A161" s="21">
        <v>1112.0999999999999</v>
      </c>
      <c r="B161" s="22">
        <f t="shared" si="22"/>
        <v>239.99999999999989</v>
      </c>
      <c r="C161" s="21">
        <v>27004</v>
      </c>
      <c r="D161" s="21">
        <v>834</v>
      </c>
      <c r="E161" s="21">
        <v>36</v>
      </c>
      <c r="F161" s="21">
        <v>1428</v>
      </c>
    </row>
    <row r="162" spans="1:19" x14ac:dyDescent="0.25">
      <c r="A162" s="21">
        <v>1124.0999999999999</v>
      </c>
      <c r="B162" s="22">
        <f t="shared" si="22"/>
        <v>251.99999999999989</v>
      </c>
      <c r="C162" s="21">
        <v>37344</v>
      </c>
      <c r="D162" s="21">
        <v>879</v>
      </c>
      <c r="E162" s="21">
        <v>-15</v>
      </c>
      <c r="F162" s="21">
        <v>1433</v>
      </c>
    </row>
    <row r="165" spans="1:19" x14ac:dyDescent="0.25">
      <c r="A165" s="22" t="s">
        <v>0</v>
      </c>
      <c r="C165" s="22" t="s">
        <v>1</v>
      </c>
      <c r="D165" s="22" t="s">
        <v>2</v>
      </c>
      <c r="E165" s="22" t="s">
        <v>3</v>
      </c>
      <c r="F165" s="22" t="s">
        <v>4</v>
      </c>
      <c r="G165" s="38" t="s">
        <v>9</v>
      </c>
      <c r="Q165" s="38" t="s">
        <v>17</v>
      </c>
      <c r="R165" s="38" t="s">
        <v>19</v>
      </c>
      <c r="S165" s="38" t="s">
        <v>21</v>
      </c>
    </row>
    <row r="166" spans="1:19" x14ac:dyDescent="0.25">
      <c r="A166" s="22">
        <v>814.1</v>
      </c>
      <c r="B166">
        <f>A166-$A$166</f>
        <v>0</v>
      </c>
      <c r="C166" s="22">
        <v>87380</v>
      </c>
      <c r="D166" s="22">
        <v>1</v>
      </c>
      <c r="E166" s="22">
        <v>0</v>
      </c>
      <c r="F166" s="22">
        <v>1432</v>
      </c>
      <c r="G166" s="38" t="s">
        <v>16</v>
      </c>
      <c r="H166">
        <f>F166-$F$166</f>
        <v>0</v>
      </c>
      <c r="Q166" s="38">
        <f>(C167-C166)/(B167-B166)</f>
        <v>-0.66666666666666663</v>
      </c>
      <c r="R166" s="38">
        <f>((C167)-(2*C166)+(C166))/POWER((6),2)</f>
        <v>-0.1111111111111111</v>
      </c>
      <c r="S166" s="38">
        <f>(Q167-Q166)/(B167-B166)</f>
        <v>-34.916666666666664</v>
      </c>
    </row>
    <row r="167" spans="1:19" x14ac:dyDescent="0.25">
      <c r="A167" s="22">
        <v>820.1</v>
      </c>
      <c r="B167" s="22">
        <f t="shared" ref="B167:B184" si="26">A167-$A$166</f>
        <v>6</v>
      </c>
      <c r="C167" s="22">
        <v>87376</v>
      </c>
      <c r="D167" s="22">
        <v>1</v>
      </c>
      <c r="E167" s="22">
        <v>-8</v>
      </c>
      <c r="F167" s="22">
        <v>2556</v>
      </c>
      <c r="H167" s="40">
        <f t="shared" ref="H167:H184" si="27">F167-$F$166</f>
        <v>1124</v>
      </c>
      <c r="Q167" s="38">
        <f>(C168-C166)/(B168-B166)</f>
        <v>-210.16666666666666</v>
      </c>
      <c r="R167" s="38">
        <f>((C168)-(2*C167)+(C166))/POWER((B167-B166),2)</f>
        <v>-104.86111111111111</v>
      </c>
      <c r="S167" s="38">
        <f>(Q168-Q166)/(B168-B166)</f>
        <v>-50.155092592592595</v>
      </c>
    </row>
    <row r="168" spans="1:19" x14ac:dyDescent="0.25">
      <c r="A168" s="22">
        <v>832.1</v>
      </c>
      <c r="B168" s="22">
        <f t="shared" si="26"/>
        <v>18</v>
      </c>
      <c r="C168" s="22">
        <v>83597</v>
      </c>
      <c r="D168" s="22">
        <v>-668</v>
      </c>
      <c r="E168" s="22">
        <v>-1426</v>
      </c>
      <c r="F168" s="22">
        <v>6052</v>
      </c>
      <c r="H168" s="40">
        <f t="shared" si="27"/>
        <v>4620</v>
      </c>
      <c r="Q168" s="38">
        <f t="shared" ref="Q168:Q183" si="28">(C169-C167)/(B169-B167)</f>
        <v>-903.45833333333337</v>
      </c>
      <c r="R168" s="38">
        <f t="shared" ref="R168:R183" si="29">((C169)-(2*C168)+(C167))/POWER((B168-B167),2)</f>
        <v>-98.090277777777771</v>
      </c>
      <c r="S168" s="38">
        <f t="shared" ref="S168:S183" si="30">(Q169-Q167)/(B169-B167)</f>
        <v>-86.036324786324784</v>
      </c>
    </row>
    <row r="169" spans="1:19" x14ac:dyDescent="0.25">
      <c r="A169" s="22">
        <v>844.1</v>
      </c>
      <c r="B169" s="22">
        <f t="shared" si="26"/>
        <v>30</v>
      </c>
      <c r="C169" s="22">
        <v>65693</v>
      </c>
      <c r="D169" s="22">
        <v>-1940</v>
      </c>
      <c r="E169" s="22">
        <v>-1688</v>
      </c>
      <c r="F169" s="22">
        <v>7031</v>
      </c>
      <c r="H169" s="40">
        <f t="shared" si="27"/>
        <v>5599</v>
      </c>
      <c r="Q169" s="38">
        <f t="shared" si="28"/>
        <v>-2275.0384615384614</v>
      </c>
      <c r="R169" s="38">
        <f t="shared" si="29"/>
        <v>-162.10416666666666</v>
      </c>
      <c r="S169" s="38">
        <f t="shared" si="30"/>
        <v>-90.070512820512803</v>
      </c>
    </row>
    <row r="170" spans="1:19" x14ac:dyDescent="0.25">
      <c r="A170" s="22">
        <v>858.1</v>
      </c>
      <c r="B170" s="22">
        <f t="shared" si="26"/>
        <v>44</v>
      </c>
      <c r="C170" s="22">
        <v>24446</v>
      </c>
      <c r="D170" s="22">
        <v>-3576</v>
      </c>
      <c r="E170" s="22">
        <v>-1593</v>
      </c>
      <c r="F170" s="22">
        <v>7327</v>
      </c>
      <c r="H170" s="40">
        <f t="shared" si="27"/>
        <v>5895</v>
      </c>
      <c r="Q170" s="38">
        <f t="shared" si="28"/>
        <v>-3245.2916666666665</v>
      </c>
      <c r="R170" s="38">
        <f t="shared" si="29"/>
        <v>23.505102040816325</v>
      </c>
      <c r="S170" s="38">
        <f t="shared" si="30"/>
        <v>8.0276442307692264</v>
      </c>
    </row>
    <row r="171" spans="1:19" x14ac:dyDescent="0.25">
      <c r="A171" s="22">
        <v>868.1</v>
      </c>
      <c r="B171" s="22">
        <f t="shared" si="26"/>
        <v>54</v>
      </c>
      <c r="C171" s="22">
        <v>-12194</v>
      </c>
      <c r="D171" s="22">
        <v>-2500</v>
      </c>
      <c r="E171" s="22">
        <v>-1862</v>
      </c>
      <c r="F171" s="22">
        <v>7391</v>
      </c>
      <c r="H171" s="40">
        <f t="shared" si="27"/>
        <v>5959</v>
      </c>
      <c r="Q171" s="38">
        <f t="shared" si="28"/>
        <v>-2082.375</v>
      </c>
      <c r="R171" s="38">
        <f t="shared" si="29"/>
        <v>399.62</v>
      </c>
      <c r="S171" s="38">
        <f t="shared" si="30"/>
        <v>271.91753472222223</v>
      </c>
    </row>
    <row r="172" spans="1:19" x14ac:dyDescent="0.25">
      <c r="A172" s="22">
        <v>874.1</v>
      </c>
      <c r="B172" s="22">
        <f t="shared" si="26"/>
        <v>60</v>
      </c>
      <c r="C172" s="22">
        <v>-8872</v>
      </c>
      <c r="D172" s="22">
        <v>992</v>
      </c>
      <c r="E172" s="22">
        <v>-30</v>
      </c>
      <c r="F172" s="22">
        <v>7400</v>
      </c>
      <c r="H172" s="40">
        <f t="shared" si="27"/>
        <v>5968</v>
      </c>
      <c r="Q172" s="38">
        <f t="shared" si="28"/>
        <v>1105.3888888888889</v>
      </c>
      <c r="R172" s="38">
        <f t="shared" si="29"/>
        <v>368.13888888888891</v>
      </c>
      <c r="S172" s="38">
        <f t="shared" si="30"/>
        <v>128.6827718676123</v>
      </c>
    </row>
    <row r="173" spans="1:19" x14ac:dyDescent="0.25">
      <c r="A173" s="22">
        <v>886.1</v>
      </c>
      <c r="B173" s="22">
        <f t="shared" si="26"/>
        <v>72</v>
      </c>
      <c r="C173" s="22">
        <v>7703</v>
      </c>
      <c r="D173" s="22">
        <v>1400</v>
      </c>
      <c r="E173" s="22">
        <v>14</v>
      </c>
      <c r="F173" s="22">
        <v>7415</v>
      </c>
      <c r="H173" s="40">
        <f t="shared" si="27"/>
        <v>5983</v>
      </c>
      <c r="Q173" s="38">
        <f t="shared" si="28"/>
        <v>233.91489361702128</v>
      </c>
      <c r="R173" s="38">
        <f t="shared" si="29"/>
        <v>-153.86111111111111</v>
      </c>
      <c r="S173" s="38">
        <f t="shared" si="30"/>
        <v>-28.982860520094562</v>
      </c>
    </row>
    <row r="174" spans="1:19" x14ac:dyDescent="0.25">
      <c r="A174" s="22">
        <v>921.1</v>
      </c>
      <c r="B174" s="22">
        <f t="shared" si="26"/>
        <v>107</v>
      </c>
      <c r="C174" s="22">
        <v>2122</v>
      </c>
      <c r="D174" s="22">
        <v>-2007</v>
      </c>
      <c r="E174" s="22">
        <v>-1790</v>
      </c>
      <c r="F174" s="22">
        <v>7411</v>
      </c>
      <c r="H174" s="40">
        <f t="shared" si="27"/>
        <v>5979</v>
      </c>
      <c r="Q174" s="38">
        <f t="shared" si="28"/>
        <v>-256.80555555555554</v>
      </c>
      <c r="R174" s="38">
        <f t="shared" si="29"/>
        <v>1.5648979591836734</v>
      </c>
      <c r="S174" s="38">
        <f t="shared" si="30"/>
        <v>-16.072422258592471</v>
      </c>
    </row>
    <row r="175" spans="1:19" x14ac:dyDescent="0.25">
      <c r="A175" s="22">
        <v>922.1</v>
      </c>
      <c r="B175" s="22">
        <f t="shared" si="26"/>
        <v>108</v>
      </c>
      <c r="C175" s="22">
        <v>-1542</v>
      </c>
      <c r="D175" s="22">
        <v>-2196</v>
      </c>
      <c r="E175" s="22">
        <v>-1622</v>
      </c>
      <c r="F175" s="22">
        <v>7412</v>
      </c>
      <c r="H175" s="40">
        <f t="shared" si="27"/>
        <v>5980</v>
      </c>
      <c r="Q175" s="38">
        <f t="shared" si="28"/>
        <v>-344.69230769230768</v>
      </c>
      <c r="R175" s="38">
        <f t="shared" si="29"/>
        <v>2847</v>
      </c>
      <c r="S175" s="38">
        <f t="shared" si="30"/>
        <v>17.483370494240059</v>
      </c>
    </row>
    <row r="176" spans="1:19" x14ac:dyDescent="0.25">
      <c r="A176" s="22">
        <v>934.1</v>
      </c>
      <c r="B176" s="22">
        <f t="shared" si="26"/>
        <v>120</v>
      </c>
      <c r="C176" s="22">
        <v>-2359</v>
      </c>
      <c r="D176" s="22">
        <v>394</v>
      </c>
      <c r="E176" s="22">
        <v>-51</v>
      </c>
      <c r="F176" s="22">
        <v>4621</v>
      </c>
      <c r="H176" s="40">
        <f t="shared" si="27"/>
        <v>3189</v>
      </c>
      <c r="Q176" s="38">
        <f t="shared" si="28"/>
        <v>-29.521739130434781</v>
      </c>
      <c r="R176" s="38">
        <f t="shared" si="29"/>
        <v>1.9166666666666667</v>
      </c>
      <c r="S176" s="38">
        <f t="shared" si="30"/>
        <v>6.746934225195095</v>
      </c>
    </row>
    <row r="177" spans="1:19" x14ac:dyDescent="0.25">
      <c r="A177" s="22">
        <v>968.1</v>
      </c>
      <c r="B177" s="22">
        <f t="shared" si="26"/>
        <v>154</v>
      </c>
      <c r="C177" s="22">
        <v>-2900</v>
      </c>
      <c r="D177" s="22">
        <v>-332</v>
      </c>
      <c r="E177" s="22">
        <v>-30</v>
      </c>
      <c r="F177" s="22">
        <v>1531</v>
      </c>
      <c r="H177" s="40">
        <f t="shared" si="27"/>
        <v>99</v>
      </c>
      <c r="Q177" s="38">
        <f t="shared" si="28"/>
        <v>-34.333333333333336</v>
      </c>
      <c r="R177" s="38">
        <f t="shared" si="29"/>
        <v>-0.31141868512110726</v>
      </c>
      <c r="S177" s="38">
        <f t="shared" si="30"/>
        <v>-0.11853002070393377</v>
      </c>
    </row>
    <row r="178" spans="1:19" x14ac:dyDescent="0.25">
      <c r="A178" s="22">
        <v>976.1</v>
      </c>
      <c r="B178" s="22">
        <f t="shared" si="26"/>
        <v>162</v>
      </c>
      <c r="C178" s="22">
        <v>-3801</v>
      </c>
      <c r="D178" s="22">
        <v>-24</v>
      </c>
      <c r="E178" s="22">
        <v>0</v>
      </c>
      <c r="F178" s="22">
        <v>1473</v>
      </c>
      <c r="H178" s="40">
        <f t="shared" si="27"/>
        <v>41</v>
      </c>
      <c r="Q178" s="38">
        <f t="shared" si="28"/>
        <v>-34.5</v>
      </c>
      <c r="R178" s="38">
        <f t="shared" si="29"/>
        <v>20.609375</v>
      </c>
      <c r="S178" s="38">
        <f t="shared" si="30"/>
        <v>66.841478696741859</v>
      </c>
    </row>
    <row r="179" spans="1:19" x14ac:dyDescent="0.25">
      <c r="A179" s="22">
        <v>982.1</v>
      </c>
      <c r="B179" s="22">
        <f t="shared" si="26"/>
        <v>168</v>
      </c>
      <c r="C179" s="22">
        <v>-3383</v>
      </c>
      <c r="D179" s="22">
        <v>156</v>
      </c>
      <c r="E179" s="22">
        <v>43</v>
      </c>
      <c r="F179" s="22">
        <v>1450</v>
      </c>
      <c r="H179" s="40">
        <f t="shared" si="27"/>
        <v>18</v>
      </c>
      <c r="Q179" s="38">
        <f t="shared" si="28"/>
        <v>901.4473684210526</v>
      </c>
      <c r="R179" s="38">
        <f t="shared" si="29"/>
        <v>928.30555555555554</v>
      </c>
      <c r="S179" s="38">
        <f t="shared" si="30"/>
        <v>29.124686716792056</v>
      </c>
    </row>
    <row r="180" spans="1:19" x14ac:dyDescent="0.25">
      <c r="A180" s="22">
        <v>1014.1</v>
      </c>
      <c r="B180" s="22">
        <f t="shared" si="26"/>
        <v>200</v>
      </c>
      <c r="C180" s="22">
        <v>30454</v>
      </c>
      <c r="D180" s="22">
        <v>1097</v>
      </c>
      <c r="E180" s="22">
        <v>-37</v>
      </c>
      <c r="F180" s="22">
        <v>1429</v>
      </c>
      <c r="H180" s="40">
        <f t="shared" si="27"/>
        <v>-3</v>
      </c>
      <c r="Q180" s="38">
        <f t="shared" si="28"/>
        <v>1072.2380952380981</v>
      </c>
      <c r="R180" s="38">
        <f t="shared" si="29"/>
        <v>-22.109375</v>
      </c>
      <c r="S180" s="38">
        <f t="shared" si="30"/>
        <v>5.2765507518799035</v>
      </c>
    </row>
    <row r="181" spans="1:19" x14ac:dyDescent="0.25">
      <c r="A181" s="22">
        <v>1024.0999999999999</v>
      </c>
      <c r="B181" s="22">
        <f t="shared" si="26"/>
        <v>209.99999999999989</v>
      </c>
      <c r="C181" s="22">
        <v>41651</v>
      </c>
      <c r="D181" s="22">
        <v>1105</v>
      </c>
      <c r="E181" s="22">
        <v>-37</v>
      </c>
      <c r="F181" s="22">
        <v>1430</v>
      </c>
      <c r="H181" s="40">
        <f t="shared" si="27"/>
        <v>-2</v>
      </c>
      <c r="Q181" s="38">
        <f t="shared" si="28"/>
        <v>1123.062500000008</v>
      </c>
      <c r="R181" s="38">
        <f t="shared" si="29"/>
        <v>-44.250000000001009</v>
      </c>
      <c r="S181" s="38">
        <f t="shared" si="30"/>
        <v>3.3714826839825305</v>
      </c>
    </row>
    <row r="182" spans="1:19" x14ac:dyDescent="0.25">
      <c r="A182" s="22">
        <v>1030.0999999999999</v>
      </c>
      <c r="B182" s="22">
        <f t="shared" si="26"/>
        <v>215.99999999999989</v>
      </c>
      <c r="C182" s="22">
        <v>48423</v>
      </c>
      <c r="D182" s="22">
        <v>1151</v>
      </c>
      <c r="E182" s="22">
        <v>0</v>
      </c>
      <c r="F182" s="22">
        <v>1428</v>
      </c>
      <c r="H182" s="40">
        <f t="shared" si="27"/>
        <v>-4</v>
      </c>
      <c r="Q182" s="38">
        <f t="shared" si="28"/>
        <v>1126.1818181818182</v>
      </c>
      <c r="R182" s="38">
        <f t="shared" si="29"/>
        <v>312</v>
      </c>
      <c r="S182" s="38">
        <f t="shared" si="30"/>
        <v>3.516220674486445</v>
      </c>
    </row>
    <row r="183" spans="1:19" x14ac:dyDescent="0.25">
      <c r="A183" s="22">
        <v>1046.0999999999999</v>
      </c>
      <c r="B183" s="22">
        <f t="shared" si="26"/>
        <v>231.99999999999989</v>
      </c>
      <c r="C183" s="22">
        <v>66427</v>
      </c>
      <c r="D183" s="22">
        <v>1208</v>
      </c>
      <c r="E183" s="22">
        <v>0</v>
      </c>
      <c r="F183" s="22">
        <v>1427</v>
      </c>
      <c r="H183" s="40">
        <f t="shared" si="27"/>
        <v>-5</v>
      </c>
      <c r="Q183" s="38">
        <f t="shared" si="28"/>
        <v>1200.4193548387098</v>
      </c>
      <c r="R183" s="38">
        <f t="shared" si="29"/>
        <v>4.70703125</v>
      </c>
      <c r="S183" s="38">
        <f t="shared" si="30"/>
        <v>-36.328445747800586</v>
      </c>
    </row>
    <row r="184" spans="1:19" x14ac:dyDescent="0.25">
      <c r="A184" s="22">
        <v>1061.0999999999999</v>
      </c>
      <c r="B184" s="22">
        <f t="shared" si="26"/>
        <v>246.99999999999989</v>
      </c>
      <c r="C184" s="22">
        <v>85636</v>
      </c>
      <c r="D184" s="22">
        <v>1275</v>
      </c>
      <c r="E184" s="22">
        <v>7</v>
      </c>
      <c r="F184" s="22">
        <v>1423</v>
      </c>
      <c r="H184" s="40">
        <f t="shared" si="27"/>
        <v>-9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80"/>
  <sheetViews>
    <sheetView topLeftCell="A146" zoomScaleNormal="100" workbookViewId="0">
      <selection activeCell="H157" activeCellId="1" sqref="B157:B180 H157:H180"/>
    </sheetView>
  </sheetViews>
  <sheetFormatPr baseColWidth="10" defaultRowHeight="15" x14ac:dyDescent="0.25"/>
  <cols>
    <col min="17" max="17" width="12.7109375" bestFit="1" customWidth="1"/>
  </cols>
  <sheetData>
    <row r="2" spans="1:17" x14ac:dyDescent="0.25">
      <c r="A2" s="22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38" t="s">
        <v>9</v>
      </c>
      <c r="O2" t="s">
        <v>17</v>
      </c>
      <c r="P2" t="s">
        <v>19</v>
      </c>
      <c r="Q2" s="38" t="s">
        <v>21</v>
      </c>
    </row>
    <row r="3" spans="1:17" x14ac:dyDescent="0.25">
      <c r="A3" s="23">
        <v>975.1</v>
      </c>
      <c r="B3">
        <f>A3-$A$3</f>
        <v>0</v>
      </c>
      <c r="C3" s="23">
        <v>87350</v>
      </c>
      <c r="D3" s="23">
        <v>-1</v>
      </c>
      <c r="E3" s="23">
        <v>0</v>
      </c>
      <c r="F3" s="23">
        <v>1034</v>
      </c>
      <c r="G3" s="38" t="s">
        <v>8</v>
      </c>
      <c r="P3" s="38">
        <f>((C4)-(2*C3)+(C3))/POWER((12),2)</f>
        <v>-1.8611111111111112</v>
      </c>
      <c r="Q3" s="38">
        <f>(O4-O3)/(B4-B3)</f>
        <v>-30.795138888888889</v>
      </c>
    </row>
    <row r="4" spans="1:17" x14ac:dyDescent="0.25">
      <c r="A4" s="23">
        <v>987.1</v>
      </c>
      <c r="B4" s="30">
        <f t="shared" ref="B4:B21" si="0">A4-$A$3</f>
        <v>12</v>
      </c>
      <c r="C4" s="23">
        <v>87082</v>
      </c>
      <c r="D4" s="23">
        <v>-86</v>
      </c>
      <c r="E4" s="23">
        <v>-1077</v>
      </c>
      <c r="F4" s="23">
        <v>4245</v>
      </c>
      <c r="G4" s="38"/>
      <c r="O4">
        <f>(C5-C3)/(B5-B3)</f>
        <v>-369.54166666666669</v>
      </c>
      <c r="P4">
        <f>((C5)-(2*C4)+(C3))/POWER((B4-B3),2)</f>
        <v>-57.868055555555557</v>
      </c>
      <c r="Q4" s="38">
        <f>(O5-O3)/(B5-B3)</f>
        <v>-60.190891472868373</v>
      </c>
    </row>
    <row r="5" spans="1:17" x14ac:dyDescent="0.25">
      <c r="A5" s="23">
        <v>999.1</v>
      </c>
      <c r="B5" s="30">
        <f t="shared" si="0"/>
        <v>24</v>
      </c>
      <c r="C5" s="23">
        <v>78481</v>
      </c>
      <c r="D5" s="23">
        <v>-1076</v>
      </c>
      <c r="E5" s="23">
        <v>-939</v>
      </c>
      <c r="F5" s="23">
        <v>3543</v>
      </c>
      <c r="G5" s="38"/>
      <c r="O5" s="38">
        <f t="shared" ref="O5:O20" si="1">(C6-C4)/(B6-B4)</f>
        <v>-1444.5813953488409</v>
      </c>
      <c r="P5" s="38">
        <f>((C6)-(2*C5)+(C4))/POWER((B5-B4),2)</f>
        <v>-311.90972222222223</v>
      </c>
      <c r="Q5" s="38">
        <f t="shared" ref="Q5:Q20" si="2">(O6-O4)/(B6-B4)</f>
        <v>-34.121770025840014</v>
      </c>
    </row>
    <row r="6" spans="1:17" x14ac:dyDescent="0.25">
      <c r="A6" s="23">
        <v>1030.0999999999999</v>
      </c>
      <c r="B6" s="30">
        <f t="shared" si="0"/>
        <v>54.999999999999886</v>
      </c>
      <c r="C6" s="23">
        <v>24965</v>
      </c>
      <c r="D6" s="23">
        <v>-2131</v>
      </c>
      <c r="E6" s="23">
        <v>-473</v>
      </c>
      <c r="F6" s="23">
        <v>1125</v>
      </c>
      <c r="G6" s="38"/>
      <c r="O6" s="38">
        <f t="shared" si="1"/>
        <v>-1836.7777777777835</v>
      </c>
      <c r="P6" s="38">
        <f>((C7)-(2*C6)+(C5))/POWER((B6-B5),2)</f>
        <v>42.568158168574712</v>
      </c>
      <c r="Q6" s="38">
        <f t="shared" si="2"/>
        <v>-25.589910735259554</v>
      </c>
    </row>
    <row r="7" spans="1:17" x14ac:dyDescent="0.25">
      <c r="A7" s="23">
        <v>1035.0999999999999</v>
      </c>
      <c r="B7" s="30">
        <f t="shared" si="0"/>
        <v>59.999999999999886</v>
      </c>
      <c r="C7" s="23">
        <v>12357</v>
      </c>
      <c r="D7" s="23">
        <v>-2192</v>
      </c>
      <c r="E7" s="23">
        <v>-364</v>
      </c>
      <c r="F7" s="23">
        <v>1084</v>
      </c>
      <c r="G7" s="38"/>
      <c r="O7" s="38">
        <f t="shared" si="1"/>
        <v>-2365.818181818182</v>
      </c>
      <c r="P7" s="38">
        <f>((C8)-(2*C7)+(C6))/POWER((B7-B6),2)</f>
        <v>-32.32</v>
      </c>
      <c r="Q7" s="38">
        <f t="shared" si="2"/>
        <v>7.3510101010106155</v>
      </c>
    </row>
    <row r="8" spans="1:17" x14ac:dyDescent="0.25">
      <c r="A8" s="23">
        <v>1041.0999999999999</v>
      </c>
      <c r="B8" s="30">
        <f t="shared" si="0"/>
        <v>65.999999999999886</v>
      </c>
      <c r="C8" s="23">
        <v>-1059</v>
      </c>
      <c r="D8" s="23">
        <v>-2291</v>
      </c>
      <c r="E8" s="23">
        <v>-408</v>
      </c>
      <c r="F8" s="23">
        <v>1052</v>
      </c>
      <c r="G8" s="38"/>
      <c r="O8" s="38">
        <f t="shared" si="1"/>
        <v>-1755.9166666666667</v>
      </c>
      <c r="P8" s="38">
        <f>((C9)-(2*C8)+(C7))/POWER((B8-B7),2)</f>
        <v>160.02777777777777</v>
      </c>
      <c r="Q8" s="38">
        <f t="shared" si="2"/>
        <v>223.36103896103896</v>
      </c>
    </row>
    <row r="9" spans="1:17" x14ac:dyDescent="0.25">
      <c r="A9" s="23">
        <v>1047.0999999999999</v>
      </c>
      <c r="B9" s="30">
        <f t="shared" si="0"/>
        <v>71.999999999999886</v>
      </c>
      <c r="C9" s="23">
        <v>-8714</v>
      </c>
      <c r="D9" s="23">
        <v>-780</v>
      </c>
      <c r="E9" s="23">
        <v>65</v>
      </c>
      <c r="F9" s="23">
        <v>1043</v>
      </c>
      <c r="G9" s="38"/>
      <c r="O9" s="38">
        <f t="shared" si="1"/>
        <v>314.51428571428573</v>
      </c>
      <c r="P9" s="38">
        <f>((C10)-(2*C9)+(C8))/POWER((B9-B8),2)</f>
        <v>731.05555555555554</v>
      </c>
      <c r="Q9" s="38">
        <f t="shared" si="2"/>
        <v>68.349692780337946</v>
      </c>
    </row>
    <row r="10" spans="1:17" x14ac:dyDescent="0.25">
      <c r="A10" s="23">
        <v>1076.0999999999999</v>
      </c>
      <c r="B10" s="30">
        <f t="shared" si="0"/>
        <v>100.99999999999989</v>
      </c>
      <c r="C10" s="23">
        <v>9949</v>
      </c>
      <c r="D10" s="23">
        <v>760</v>
      </c>
      <c r="E10" s="23">
        <v>-30</v>
      </c>
      <c r="F10" s="23">
        <v>1027</v>
      </c>
      <c r="G10" s="38"/>
      <c r="O10" s="38">
        <f t="shared" si="1"/>
        <v>636.32258064516134</v>
      </c>
      <c r="P10" s="38">
        <f>((C11)-(2*C10)+(C9))/POWER((B10-B9),2)</f>
        <v>-20.927467300832344</v>
      </c>
      <c r="Q10" s="38">
        <f t="shared" si="2"/>
        <v>15.305990783410138</v>
      </c>
    </row>
    <row r="11" spans="1:17" x14ac:dyDescent="0.25">
      <c r="A11" s="23">
        <v>1078.0999999999999</v>
      </c>
      <c r="B11" s="30">
        <f t="shared" si="0"/>
        <v>102.99999999999989</v>
      </c>
      <c r="C11" s="23">
        <v>11012</v>
      </c>
      <c r="D11" s="23">
        <v>762</v>
      </c>
      <c r="E11" s="23">
        <v>-95</v>
      </c>
      <c r="F11" s="23">
        <v>1024</v>
      </c>
      <c r="G11" s="38"/>
      <c r="O11" s="38">
        <f t="shared" si="1"/>
        <v>789</v>
      </c>
      <c r="P11" s="38">
        <f>((C12)-(2*C11)+(C10))/POWER((B11-B10),2)</f>
        <v>2032.75</v>
      </c>
      <c r="Q11" s="38">
        <f t="shared" si="2"/>
        <v>15.188861317893576</v>
      </c>
    </row>
    <row r="12" spans="1:17" x14ac:dyDescent="0.25">
      <c r="A12" s="23">
        <v>1089.0999999999999</v>
      </c>
      <c r="B12" s="30">
        <f t="shared" si="0"/>
        <v>113.99999999999989</v>
      </c>
      <c r="C12" s="23">
        <v>20206</v>
      </c>
      <c r="D12" s="23">
        <v>811</v>
      </c>
      <c r="E12" s="23">
        <v>-131</v>
      </c>
      <c r="F12" s="23">
        <v>1030</v>
      </c>
      <c r="G12" s="38"/>
      <c r="O12" s="38">
        <f t="shared" si="1"/>
        <v>833.77777777777783</v>
      </c>
      <c r="P12" s="38">
        <f>((C13)-(2*C12)+(C11))/POWER((B12-B11),2)</f>
        <v>-27.93388429752066</v>
      </c>
      <c r="Q12" s="38">
        <f t="shared" si="2"/>
        <v>4.1388888888888893</v>
      </c>
    </row>
    <row r="13" spans="1:17" x14ac:dyDescent="0.25">
      <c r="A13" s="23">
        <v>1096.0999999999999</v>
      </c>
      <c r="B13" s="30">
        <f t="shared" si="0"/>
        <v>120.99999999999989</v>
      </c>
      <c r="C13" s="23">
        <v>26020</v>
      </c>
      <c r="D13" s="23">
        <v>866</v>
      </c>
      <c r="E13" s="23">
        <v>14</v>
      </c>
      <c r="F13" s="23">
        <v>1024</v>
      </c>
      <c r="G13" s="38"/>
      <c r="O13" s="38">
        <f t="shared" si="1"/>
        <v>863.5</v>
      </c>
      <c r="P13" s="38">
        <f>((C14)-(2*C13)+(C12))/POWER((B13-B12),2)</f>
        <v>-25.836734693877553</v>
      </c>
      <c r="Q13" s="38">
        <f t="shared" si="2"/>
        <v>6.3897306397306393</v>
      </c>
    </row>
    <row r="14" spans="1:17" x14ac:dyDescent="0.25">
      <c r="A14" s="23">
        <v>1101.0999999999999</v>
      </c>
      <c r="B14" s="30">
        <f t="shared" si="0"/>
        <v>125.99999999999989</v>
      </c>
      <c r="C14" s="23">
        <v>30568</v>
      </c>
      <c r="D14" s="23">
        <v>886</v>
      </c>
      <c r="E14" s="23">
        <v>-22</v>
      </c>
      <c r="F14" s="23">
        <v>1024</v>
      </c>
      <c r="G14" s="38"/>
      <c r="O14" s="38">
        <f t="shared" si="1"/>
        <v>910.4545454545455</v>
      </c>
      <c r="P14" s="38">
        <f>((C15)-(2*C14)+(C13))/POWER((B14-B13),2)</f>
        <v>36.76</v>
      </c>
      <c r="Q14" s="38">
        <f t="shared" si="2"/>
        <v>8.1464646464646435</v>
      </c>
    </row>
    <row r="15" spans="1:17" x14ac:dyDescent="0.25">
      <c r="A15" s="23">
        <v>1107.0999999999999</v>
      </c>
      <c r="B15" s="30">
        <f t="shared" si="0"/>
        <v>131.99999999999989</v>
      </c>
      <c r="C15" s="23">
        <v>36035</v>
      </c>
      <c r="D15" s="23">
        <v>931</v>
      </c>
      <c r="E15" s="23">
        <v>-37</v>
      </c>
      <c r="F15" s="23">
        <v>1031</v>
      </c>
      <c r="G15" s="38"/>
      <c r="O15" s="38">
        <f t="shared" si="1"/>
        <v>953.11111111111109</v>
      </c>
      <c r="P15" s="38">
        <f>((C16)-(2*C15)+(C14))/POWER((B15-B14),2)</f>
        <v>172.83333333333334</v>
      </c>
      <c r="Q15" s="38">
        <f t="shared" si="2"/>
        <v>3.6321548821548819</v>
      </c>
    </row>
    <row r="16" spans="1:17" x14ac:dyDescent="0.25">
      <c r="A16" s="23">
        <v>1119.0999999999999</v>
      </c>
      <c r="B16" s="30">
        <f t="shared" si="0"/>
        <v>143.99999999999989</v>
      </c>
      <c r="C16" s="23">
        <v>47724</v>
      </c>
      <c r="D16" s="23">
        <v>994</v>
      </c>
      <c r="E16" s="23">
        <v>-22</v>
      </c>
      <c r="F16" s="23">
        <v>1022</v>
      </c>
      <c r="G16" s="38"/>
      <c r="O16" s="38">
        <f t="shared" si="1"/>
        <v>975.83333333333337</v>
      </c>
      <c r="P16" s="38">
        <f>((C17)-(2*C16)+(C15))/POWER((B16-B15),2)</f>
        <v>-40.368055555555557</v>
      </c>
      <c r="Q16" s="38">
        <f t="shared" si="2"/>
        <v>2.9984567901234604</v>
      </c>
    </row>
    <row r="17" spans="1:17" x14ac:dyDescent="0.25">
      <c r="A17" s="23">
        <v>1125.0999999999999</v>
      </c>
      <c r="B17" s="30">
        <f t="shared" si="0"/>
        <v>149.99999999999989</v>
      </c>
      <c r="C17" s="23">
        <v>53600</v>
      </c>
      <c r="D17" s="23">
        <v>1008</v>
      </c>
      <c r="E17" s="23">
        <v>-15</v>
      </c>
      <c r="F17" s="23">
        <v>1025</v>
      </c>
      <c r="G17" s="38"/>
      <c r="O17" s="38">
        <f t="shared" si="1"/>
        <v>1007.0833333333334</v>
      </c>
      <c r="P17" s="38">
        <f>((C18)-(2*C17)+(C16))/POWER((B17-B16),2)</f>
        <v>9.25</v>
      </c>
      <c r="Q17" s="38">
        <f t="shared" si="2"/>
        <v>8.7268518518518565</v>
      </c>
    </row>
    <row r="18" spans="1:17" x14ac:dyDescent="0.25">
      <c r="A18" s="23">
        <v>1131.0999999999999</v>
      </c>
      <c r="B18" s="30">
        <f t="shared" si="0"/>
        <v>155.99999999999989</v>
      </c>
      <c r="C18" s="23">
        <v>59809</v>
      </c>
      <c r="D18" s="23">
        <v>1041</v>
      </c>
      <c r="E18" s="23">
        <v>0</v>
      </c>
      <c r="F18" s="23">
        <v>1029</v>
      </c>
      <c r="G18" s="38"/>
      <c r="O18" s="38">
        <f t="shared" si="1"/>
        <v>1080.5555555555557</v>
      </c>
      <c r="P18" s="38">
        <f>((C19)-(2*C18)+(C17))/POWER((B18-B17),2)</f>
        <v>195.33333333333334</v>
      </c>
      <c r="Q18" s="38">
        <f t="shared" si="2"/>
        <v>5.2885802469135808</v>
      </c>
    </row>
    <row r="19" spans="1:17" x14ac:dyDescent="0.25">
      <c r="A19" s="23">
        <v>1143.0999999999999</v>
      </c>
      <c r="B19" s="30">
        <f t="shared" si="0"/>
        <v>167.99999999999989</v>
      </c>
      <c r="C19" s="23">
        <v>73050</v>
      </c>
      <c r="D19" s="23">
        <v>1131</v>
      </c>
      <c r="E19" s="23">
        <v>-15</v>
      </c>
      <c r="F19" s="23">
        <v>1027</v>
      </c>
      <c r="G19" s="38"/>
      <c r="O19" s="38">
        <f t="shared" si="1"/>
        <v>1102.2777777777778</v>
      </c>
      <c r="P19" s="38">
        <f>((C20)-(2*C19)+(C18))/POWER((B19-B18),2)</f>
        <v>-46.118055555555557</v>
      </c>
      <c r="Q19" s="38">
        <f t="shared" si="2"/>
        <v>2.9367283950617269</v>
      </c>
    </row>
    <row r="20" spans="1:17" x14ac:dyDescent="0.25">
      <c r="A20" s="23">
        <v>1149.0999999999999</v>
      </c>
      <c r="B20" s="30">
        <f t="shared" si="0"/>
        <v>173.99999999999989</v>
      </c>
      <c r="C20" s="23">
        <v>79650</v>
      </c>
      <c r="D20" s="23">
        <v>1100</v>
      </c>
      <c r="E20" s="23">
        <v>7</v>
      </c>
      <c r="F20" s="23">
        <v>1029</v>
      </c>
      <c r="G20" s="38"/>
      <c r="O20" s="38">
        <f t="shared" si="1"/>
        <v>1133.4166666666667</v>
      </c>
      <c r="P20" s="38">
        <f>((C21)-(2*C20)+(C19))/POWER((B20-B19),2)</f>
        <v>11.138888888888889</v>
      </c>
      <c r="Q20" s="38">
        <f t="shared" si="2"/>
        <v>-91.856481481481481</v>
      </c>
    </row>
    <row r="21" spans="1:17" x14ac:dyDescent="0.25">
      <c r="A21" s="23">
        <v>1155.0999999999999</v>
      </c>
      <c r="B21" s="30">
        <f t="shared" si="0"/>
        <v>179.99999999999989</v>
      </c>
      <c r="C21" s="23">
        <v>86651</v>
      </c>
      <c r="D21" s="23">
        <v>1159</v>
      </c>
      <c r="E21" s="23">
        <v>58</v>
      </c>
      <c r="F21" s="23">
        <v>1024</v>
      </c>
      <c r="G21" s="38"/>
      <c r="Q21" s="38"/>
    </row>
    <row r="22" spans="1:17" x14ac:dyDescent="0.25">
      <c r="G22" s="38"/>
    </row>
    <row r="24" spans="1:17" x14ac:dyDescent="0.25">
      <c r="A24" s="23" t="s">
        <v>0</v>
      </c>
      <c r="C24" s="23" t="s">
        <v>1</v>
      </c>
      <c r="D24" s="23" t="s">
        <v>2</v>
      </c>
      <c r="E24" s="23" t="s">
        <v>3</v>
      </c>
      <c r="F24" s="23" t="s">
        <v>4</v>
      </c>
      <c r="G24" s="38" t="s">
        <v>9</v>
      </c>
      <c r="O24" s="38" t="s">
        <v>17</v>
      </c>
      <c r="P24" s="38" t="s">
        <v>19</v>
      </c>
      <c r="Q24" s="38" t="s">
        <v>21</v>
      </c>
    </row>
    <row r="25" spans="1:17" x14ac:dyDescent="0.25">
      <c r="A25" s="24">
        <v>1037.0999999999999</v>
      </c>
      <c r="B25">
        <f>A25-$A$25</f>
        <v>0</v>
      </c>
      <c r="C25" s="24">
        <v>87367</v>
      </c>
      <c r="D25" s="24">
        <v>0</v>
      </c>
      <c r="E25" s="24">
        <v>14</v>
      </c>
      <c r="F25" s="24">
        <v>1038</v>
      </c>
      <c r="G25" s="38" t="s">
        <v>10</v>
      </c>
      <c r="O25" s="38"/>
      <c r="P25" s="38"/>
      <c r="Q25" s="38">
        <f>(O26-O25)/(B26-B25)</f>
        <v>-60.409722222222221</v>
      </c>
    </row>
    <row r="26" spans="1:17" x14ac:dyDescent="0.25">
      <c r="A26" s="24">
        <v>1049.0999999999999</v>
      </c>
      <c r="B26" s="30">
        <f t="shared" ref="B26:B44" si="3">A26-$A$25</f>
        <v>12</v>
      </c>
      <c r="C26" s="24">
        <v>85772</v>
      </c>
      <c r="D26" s="24">
        <v>-378</v>
      </c>
      <c r="E26" s="24">
        <v>-1586</v>
      </c>
      <c r="F26" s="24">
        <v>6763</v>
      </c>
      <c r="G26" s="38"/>
      <c r="O26" s="38">
        <f>(C27-C25)/(B27-B25)</f>
        <v>-724.91666666666663</v>
      </c>
      <c r="P26" s="38">
        <f>((C27)-(2*C26)+(C25))/POWER((B26-B25),2)</f>
        <v>-98.666666666666671</v>
      </c>
      <c r="Q26" s="38">
        <f>(O27-O25)/(B27-B25)</f>
        <v>-67.789351851851848</v>
      </c>
    </row>
    <row r="27" spans="1:17" x14ac:dyDescent="0.25">
      <c r="A27" s="24">
        <v>1061.0999999999999</v>
      </c>
      <c r="B27" s="30">
        <f t="shared" si="3"/>
        <v>24</v>
      </c>
      <c r="C27" s="24">
        <v>69969</v>
      </c>
      <c r="D27" s="24">
        <v>-1827</v>
      </c>
      <c r="E27" s="24">
        <v>-1331</v>
      </c>
      <c r="F27" s="24">
        <v>5635</v>
      </c>
      <c r="G27" s="38"/>
      <c r="O27" s="38">
        <f t="shared" ref="O27:O43" si="4">(C28-C26)/(B28-B26)</f>
        <v>-1626.9444444444443</v>
      </c>
      <c r="P27" s="38">
        <f t="shared" ref="P27:P43" si="5">((C28)-(2*C27)+(C26))/POWER((B27-B26),2)</f>
        <v>16.118055555555557</v>
      </c>
      <c r="Q27" s="38">
        <f t="shared" ref="Q27:Q43" si="6">(O28-O26)/(B28-B26)</f>
        <v>-100.74537037037038</v>
      </c>
    </row>
    <row r="28" spans="1:17" x14ac:dyDescent="0.25">
      <c r="A28" s="24">
        <v>1067.0999999999999</v>
      </c>
      <c r="B28" s="30">
        <f t="shared" si="3"/>
        <v>30</v>
      </c>
      <c r="C28" s="24">
        <v>56487</v>
      </c>
      <c r="D28" s="24">
        <v>-2316</v>
      </c>
      <c r="E28" s="24">
        <v>-968</v>
      </c>
      <c r="F28" s="24">
        <v>3471</v>
      </c>
      <c r="G28" s="38"/>
      <c r="O28" s="38">
        <f t="shared" si="4"/>
        <v>-2538.3333333333335</v>
      </c>
      <c r="P28" s="38">
        <f t="shared" si="5"/>
        <v>-520.16666666666663</v>
      </c>
      <c r="Q28" s="38">
        <f t="shared" si="6"/>
        <v>-56.389753086419759</v>
      </c>
    </row>
    <row r="29" spans="1:17" x14ac:dyDescent="0.25">
      <c r="A29" s="24">
        <v>1079.0999999999999</v>
      </c>
      <c r="B29" s="30">
        <f t="shared" si="3"/>
        <v>42</v>
      </c>
      <c r="C29" s="24">
        <v>24279</v>
      </c>
      <c r="D29" s="24">
        <v>-2853</v>
      </c>
      <c r="E29" s="24">
        <v>-582</v>
      </c>
      <c r="F29" s="24">
        <v>1719</v>
      </c>
      <c r="G29" s="38"/>
      <c r="O29" s="38">
        <f t="shared" si="4"/>
        <v>-2641.96</v>
      </c>
      <c r="P29" s="38">
        <f t="shared" si="5"/>
        <v>-11.340277777777779</v>
      </c>
      <c r="Q29" s="38">
        <f t="shared" si="6"/>
        <v>28.117777777777782</v>
      </c>
    </row>
    <row r="30" spans="1:17" x14ac:dyDescent="0.25">
      <c r="A30" s="24">
        <v>1092.0999999999999</v>
      </c>
      <c r="B30" s="30">
        <f t="shared" si="3"/>
        <v>55</v>
      </c>
      <c r="C30" s="24">
        <v>-9562</v>
      </c>
      <c r="D30" s="24">
        <v>-1913</v>
      </c>
      <c r="E30" s="24">
        <v>-590</v>
      </c>
      <c r="F30" s="24">
        <v>1206</v>
      </c>
      <c r="G30" s="38"/>
      <c r="O30" s="38">
        <f t="shared" si="4"/>
        <v>-1835.3888888888889</v>
      </c>
      <c r="P30" s="38">
        <f t="shared" si="5"/>
        <v>205</v>
      </c>
      <c r="Q30" s="38">
        <f t="shared" si="6"/>
        <v>202.09096774193549</v>
      </c>
    </row>
    <row r="31" spans="1:17" x14ac:dyDescent="0.25">
      <c r="A31" s="24">
        <v>1097.0999999999999</v>
      </c>
      <c r="B31" s="30">
        <f t="shared" si="3"/>
        <v>60</v>
      </c>
      <c r="C31" s="24">
        <v>-8758</v>
      </c>
      <c r="D31" s="24">
        <v>473</v>
      </c>
      <c r="E31" s="24">
        <v>0</v>
      </c>
      <c r="F31" s="24">
        <v>1132</v>
      </c>
      <c r="G31" s="38"/>
      <c r="O31" s="38">
        <f t="shared" si="4"/>
        <v>995.67741935483866</v>
      </c>
      <c r="P31" s="38">
        <f t="shared" si="5"/>
        <v>1170.32</v>
      </c>
      <c r="Q31" s="38">
        <f t="shared" si="6"/>
        <v>96.135333564573941</v>
      </c>
    </row>
    <row r="32" spans="1:17" x14ac:dyDescent="0.25">
      <c r="A32" s="24">
        <v>1123.0999999999999</v>
      </c>
      <c r="B32" s="30">
        <f t="shared" si="3"/>
        <v>86</v>
      </c>
      <c r="C32" s="24">
        <v>21304</v>
      </c>
      <c r="D32" s="24">
        <v>1199</v>
      </c>
      <c r="E32" s="24">
        <v>21</v>
      </c>
      <c r="F32" s="24">
        <v>1034</v>
      </c>
      <c r="G32" s="38"/>
      <c r="O32" s="38">
        <f t="shared" si="4"/>
        <v>1144.8064516129032</v>
      </c>
      <c r="P32" s="38">
        <f t="shared" si="5"/>
        <v>-36.442307692307693</v>
      </c>
      <c r="Q32" s="38">
        <f t="shared" si="6"/>
        <v>6.7656240435820569</v>
      </c>
    </row>
    <row r="33" spans="1:20" x14ac:dyDescent="0.25">
      <c r="A33" s="24">
        <v>1128.0999999999999</v>
      </c>
      <c r="B33" s="30">
        <f t="shared" si="3"/>
        <v>91</v>
      </c>
      <c r="C33" s="24">
        <v>26731</v>
      </c>
      <c r="D33" s="24">
        <v>1250</v>
      </c>
      <c r="E33" s="24">
        <v>14</v>
      </c>
      <c r="F33" s="24">
        <v>1029</v>
      </c>
      <c r="G33" s="38"/>
      <c r="O33" s="38">
        <f t="shared" si="4"/>
        <v>1205.4117647058824</v>
      </c>
      <c r="P33" s="38">
        <f t="shared" si="5"/>
        <v>385.52</v>
      </c>
      <c r="Q33" s="38">
        <f t="shared" si="6"/>
        <v>11.291662015849985</v>
      </c>
    </row>
    <row r="34" spans="1:20" x14ac:dyDescent="0.25">
      <c r="A34" s="24">
        <v>1140.0999999999999</v>
      </c>
      <c r="B34" s="30">
        <f t="shared" si="3"/>
        <v>103</v>
      </c>
      <c r="C34" s="24">
        <v>41796</v>
      </c>
      <c r="D34" s="24">
        <v>1259</v>
      </c>
      <c r="E34" s="24">
        <v>-15</v>
      </c>
      <c r="F34" s="24">
        <v>1035</v>
      </c>
      <c r="G34" s="38"/>
      <c r="O34" s="38">
        <f t="shared" si="4"/>
        <v>1336.7647058823529</v>
      </c>
      <c r="P34" s="38">
        <f t="shared" si="5"/>
        <v>-51.423611111111114</v>
      </c>
      <c r="Q34" s="38">
        <f t="shared" si="6"/>
        <v>11.553318653664666</v>
      </c>
    </row>
    <row r="35" spans="1:20" x14ac:dyDescent="0.25">
      <c r="A35" s="24">
        <v>1145.0999999999999</v>
      </c>
      <c r="B35" s="30">
        <f t="shared" si="3"/>
        <v>108</v>
      </c>
      <c r="C35" s="24">
        <v>49456</v>
      </c>
      <c r="D35" s="24">
        <v>1291</v>
      </c>
      <c r="E35" s="24">
        <v>14</v>
      </c>
      <c r="F35" s="24">
        <v>1020</v>
      </c>
      <c r="G35" s="38"/>
      <c r="O35" s="38">
        <f t="shared" si="4"/>
        <v>1401.8181818181818</v>
      </c>
      <c r="P35" s="38">
        <f t="shared" si="5"/>
        <v>4</v>
      </c>
      <c r="Q35" s="38">
        <f t="shared" si="6"/>
        <v>0.4102792632204455</v>
      </c>
    </row>
    <row r="36" spans="1:20" x14ac:dyDescent="0.25">
      <c r="A36" s="24">
        <v>1151.0999999999999</v>
      </c>
      <c r="B36" s="30">
        <f t="shared" si="3"/>
        <v>114</v>
      </c>
      <c r="C36" s="24">
        <v>57216</v>
      </c>
      <c r="D36" s="24">
        <v>1299</v>
      </c>
      <c r="E36" s="24">
        <v>-51</v>
      </c>
      <c r="F36" s="24">
        <v>1027</v>
      </c>
      <c r="G36" s="38"/>
      <c r="O36" s="38">
        <f t="shared" si="4"/>
        <v>1341.2777777777778</v>
      </c>
      <c r="P36" s="38">
        <f t="shared" si="5"/>
        <v>239.52777777777777</v>
      </c>
      <c r="Q36" s="38">
        <f t="shared" si="6"/>
        <v>-2.2892817059483708</v>
      </c>
    </row>
    <row r="37" spans="1:20" x14ac:dyDescent="0.25">
      <c r="A37" s="24">
        <v>1163.0999999999999</v>
      </c>
      <c r="B37" s="30">
        <f t="shared" si="3"/>
        <v>126</v>
      </c>
      <c r="C37" s="24">
        <v>73599</v>
      </c>
      <c r="D37" s="24">
        <v>1393</v>
      </c>
      <c r="E37" s="24">
        <v>-15</v>
      </c>
      <c r="F37" s="24">
        <v>1024</v>
      </c>
      <c r="G37" s="38"/>
      <c r="O37" s="38">
        <f t="shared" si="4"/>
        <v>1360.6111111111111</v>
      </c>
      <c r="P37" s="38">
        <f t="shared" si="5"/>
        <v>-57.465277777777779</v>
      </c>
      <c r="Q37" s="38">
        <f t="shared" si="6"/>
        <v>-11.913580246913588</v>
      </c>
    </row>
    <row r="38" spans="1:20" x14ac:dyDescent="0.25">
      <c r="A38" s="24">
        <v>1169.0999999999999</v>
      </c>
      <c r="B38" s="30">
        <f t="shared" si="3"/>
        <v>132</v>
      </c>
      <c r="C38" s="24">
        <v>81707</v>
      </c>
      <c r="D38" s="24">
        <v>1383</v>
      </c>
      <c r="E38" s="24">
        <v>-15</v>
      </c>
      <c r="F38" s="24">
        <v>1025</v>
      </c>
      <c r="G38" s="38"/>
      <c r="O38" s="38">
        <f t="shared" si="4"/>
        <v>1126.8333333333333</v>
      </c>
      <c r="P38" s="38">
        <f t="shared" si="5"/>
        <v>-74.833333333333329</v>
      </c>
      <c r="Q38" s="38">
        <f t="shared" si="6"/>
        <v>-87.780092592592595</v>
      </c>
      <c r="T38" t="s">
        <v>20</v>
      </c>
    </row>
    <row r="39" spans="1:20" x14ac:dyDescent="0.25">
      <c r="A39" s="24">
        <v>1175.0999999999999</v>
      </c>
      <c r="B39" s="30">
        <f t="shared" si="3"/>
        <v>138</v>
      </c>
      <c r="C39" s="24">
        <v>87121</v>
      </c>
      <c r="D39" s="24">
        <v>241</v>
      </c>
      <c r="E39" s="24">
        <v>29</v>
      </c>
      <c r="F39" s="24">
        <v>1027</v>
      </c>
      <c r="G39" s="38"/>
      <c r="O39" s="38">
        <f t="shared" si="4"/>
        <v>307.25</v>
      </c>
      <c r="P39" s="38">
        <f t="shared" si="5"/>
        <v>-198.36111111111111</v>
      </c>
      <c r="Q39" s="38">
        <f t="shared" si="6"/>
        <v>-104.67470760233918</v>
      </c>
    </row>
    <row r="40" spans="1:20" x14ac:dyDescent="0.25">
      <c r="A40" s="24">
        <v>1181.0999999999999</v>
      </c>
      <c r="B40" s="30">
        <f t="shared" si="3"/>
        <v>144</v>
      </c>
      <c r="C40" s="24">
        <v>85394</v>
      </c>
      <c r="D40" s="24">
        <v>-201</v>
      </c>
      <c r="E40" s="24">
        <v>0</v>
      </c>
      <c r="F40" s="24">
        <v>1029</v>
      </c>
      <c r="G40" s="38"/>
      <c r="O40" s="38">
        <f t="shared" si="4"/>
        <v>-129.26315789473685</v>
      </c>
      <c r="P40" s="38">
        <f t="shared" si="5"/>
        <v>27.722222222222221</v>
      </c>
      <c r="Q40" s="38">
        <f t="shared" si="6"/>
        <v>-17.533625730994153</v>
      </c>
    </row>
    <row r="41" spans="1:20" x14ac:dyDescent="0.25">
      <c r="A41" s="24">
        <v>1194.0999999999999</v>
      </c>
      <c r="B41" s="30">
        <f t="shared" si="3"/>
        <v>157</v>
      </c>
      <c r="C41" s="24">
        <v>84665</v>
      </c>
      <c r="D41" s="24">
        <v>-19</v>
      </c>
      <c r="E41" s="24">
        <v>-8</v>
      </c>
      <c r="F41" s="24">
        <v>1033</v>
      </c>
      <c r="G41" s="38"/>
      <c r="O41" s="38">
        <f t="shared" si="4"/>
        <v>-25.888888888888889</v>
      </c>
      <c r="P41" s="38">
        <f t="shared" si="5"/>
        <v>5.8698224852071004</v>
      </c>
      <c r="Q41" s="38">
        <f t="shared" si="6"/>
        <v>9.5297713981924517</v>
      </c>
    </row>
    <row r="42" spans="1:20" x14ac:dyDescent="0.25">
      <c r="A42" s="24">
        <v>1199.0999999999999</v>
      </c>
      <c r="B42" s="30">
        <f t="shared" si="3"/>
        <v>162</v>
      </c>
      <c r="C42" s="24">
        <v>84928</v>
      </c>
      <c r="D42" s="24">
        <v>32</v>
      </c>
      <c r="E42" s="24">
        <v>0</v>
      </c>
      <c r="F42" s="24">
        <v>1031</v>
      </c>
      <c r="G42" s="38"/>
      <c r="O42" s="38">
        <f t="shared" si="4"/>
        <v>42.272727272727273</v>
      </c>
      <c r="P42" s="38">
        <f t="shared" si="5"/>
        <v>-2.44</v>
      </c>
      <c r="Q42" s="38">
        <f t="shared" si="6"/>
        <v>10.176501860712387</v>
      </c>
    </row>
    <row r="43" spans="1:20" x14ac:dyDescent="0.25">
      <c r="A43" s="24">
        <v>1205.0999999999999</v>
      </c>
      <c r="B43" s="30">
        <f t="shared" si="3"/>
        <v>168</v>
      </c>
      <c r="C43" s="24">
        <v>85130</v>
      </c>
      <c r="D43" s="24">
        <v>74</v>
      </c>
      <c r="E43" s="24">
        <v>-51</v>
      </c>
      <c r="F43" s="24">
        <v>1026</v>
      </c>
      <c r="G43" s="38"/>
      <c r="O43" s="38">
        <f t="shared" si="4"/>
        <v>86.05263157894737</v>
      </c>
      <c r="P43" s="38">
        <f t="shared" si="5"/>
        <v>34.194444444444443</v>
      </c>
      <c r="Q43" s="38">
        <f t="shared" si="6"/>
        <v>-2.2248803827751198</v>
      </c>
    </row>
    <row r="44" spans="1:20" x14ac:dyDescent="0.25">
      <c r="A44" s="24">
        <v>1218.0999999999999</v>
      </c>
      <c r="B44" s="30">
        <f t="shared" si="3"/>
        <v>181</v>
      </c>
      <c r="C44" s="24">
        <v>86563</v>
      </c>
      <c r="D44" s="24">
        <v>149</v>
      </c>
      <c r="E44" s="24">
        <v>14</v>
      </c>
      <c r="F44" s="24">
        <v>1035</v>
      </c>
      <c r="G44" s="38"/>
    </row>
    <row r="47" spans="1:20" x14ac:dyDescent="0.25">
      <c r="A47" s="24" t="s">
        <v>0</v>
      </c>
      <c r="C47" s="24" t="s">
        <v>1</v>
      </c>
      <c r="D47" s="24" t="s">
        <v>2</v>
      </c>
      <c r="E47" s="24" t="s">
        <v>3</v>
      </c>
      <c r="F47" s="24" t="s">
        <v>4</v>
      </c>
      <c r="G47" s="38" t="s">
        <v>9</v>
      </c>
      <c r="O47" s="38" t="s">
        <v>17</v>
      </c>
      <c r="P47" s="38" t="s">
        <v>19</v>
      </c>
      <c r="Q47" s="38" t="s">
        <v>21</v>
      </c>
    </row>
    <row r="48" spans="1:20" x14ac:dyDescent="0.25">
      <c r="A48" s="25">
        <v>1120.0999999999999</v>
      </c>
      <c r="B48">
        <f>A48-$A$48</f>
        <v>0</v>
      </c>
      <c r="C48" s="25">
        <v>87380</v>
      </c>
      <c r="D48" s="25">
        <v>1</v>
      </c>
      <c r="E48" s="25">
        <v>-80</v>
      </c>
      <c r="F48" s="25">
        <v>1036</v>
      </c>
      <c r="G48" s="38" t="s">
        <v>11</v>
      </c>
      <c r="O48" s="38"/>
      <c r="P48" s="38">
        <f>((C49)-(2*C48)+(C48))/POWER((12),2)</f>
        <v>0</v>
      </c>
      <c r="Q48" s="38"/>
    </row>
    <row r="49" spans="1:17" x14ac:dyDescent="0.25">
      <c r="A49" s="25">
        <v>1132.0999999999999</v>
      </c>
      <c r="B49" s="30">
        <f t="shared" ref="B49:B64" si="7">A49-$A$48</f>
        <v>12</v>
      </c>
      <c r="C49" s="25">
        <v>87380</v>
      </c>
      <c r="D49" s="25">
        <v>-4</v>
      </c>
      <c r="E49" s="25">
        <v>-633</v>
      </c>
      <c r="F49" s="25">
        <v>3782</v>
      </c>
      <c r="G49" s="38"/>
      <c r="O49" s="38">
        <f>(C50-C48)/(B50-B48)</f>
        <v>-799.54285714285709</v>
      </c>
      <c r="P49" s="38">
        <f>((C50)-(2*C49)+(C48))/POWER((B49-B48),2)</f>
        <v>-194.33333333333334</v>
      </c>
      <c r="Q49" s="38">
        <f>(O50-O48)/(B50-B48)</f>
        <v>-37.164285714285711</v>
      </c>
    </row>
    <row r="50" spans="1:17" x14ac:dyDescent="0.25">
      <c r="A50" s="25">
        <v>1155.0999999999999</v>
      </c>
      <c r="B50" s="30">
        <f t="shared" si="7"/>
        <v>35</v>
      </c>
      <c r="C50" s="25">
        <v>59396</v>
      </c>
      <c r="D50" s="25">
        <v>-2456</v>
      </c>
      <c r="E50" s="25">
        <v>-1884</v>
      </c>
      <c r="F50" s="25">
        <v>8551</v>
      </c>
      <c r="G50" s="38"/>
      <c r="O50" s="38">
        <f t="shared" ref="O50:O63" si="8">(C51-C49)/(B51-B49)</f>
        <v>-1300.75</v>
      </c>
      <c r="P50" s="38">
        <f>((C51)-(2*C50)+(C49))/POWER((B50-B49),2)</f>
        <v>46.786389413988658</v>
      </c>
      <c r="Q50" s="38">
        <f t="shared" ref="Q50:Q63" si="9">(O51-O49)/(B51-B49)</f>
        <v>-111.84597069597071</v>
      </c>
    </row>
    <row r="51" spans="1:17" x14ac:dyDescent="0.25">
      <c r="A51" s="25">
        <v>1156.0999999999999</v>
      </c>
      <c r="B51" s="30">
        <f t="shared" si="7"/>
        <v>36</v>
      </c>
      <c r="C51" s="25">
        <v>56162</v>
      </c>
      <c r="D51" s="25">
        <v>-2574</v>
      </c>
      <c r="E51" s="25">
        <v>-1993</v>
      </c>
      <c r="F51" s="25">
        <v>8596</v>
      </c>
      <c r="G51" s="38"/>
      <c r="O51" s="38">
        <f t="shared" si="8"/>
        <v>-3483.8461538461538</v>
      </c>
      <c r="P51" s="38">
        <f>((C53)-(2*C52)+(C51))/POWER((B52-B51),2)</f>
        <v>134.89583333333334</v>
      </c>
      <c r="Q51" s="38">
        <f t="shared" si="9"/>
        <v>-176.38247863247864</v>
      </c>
    </row>
    <row r="52" spans="1:17" x14ac:dyDescent="0.25">
      <c r="A52" s="25">
        <v>1168.0999999999999</v>
      </c>
      <c r="B52" s="30">
        <f t="shared" si="7"/>
        <v>48</v>
      </c>
      <c r="C52" s="25">
        <v>14106</v>
      </c>
      <c r="D52" s="25">
        <v>-3889</v>
      </c>
      <c r="E52" s="25">
        <v>-968</v>
      </c>
      <c r="F52" s="25">
        <v>3688</v>
      </c>
      <c r="G52" s="38"/>
      <c r="O52" s="38">
        <f t="shared" si="8"/>
        <v>-3593.7222222222222</v>
      </c>
      <c r="P52" s="38">
        <f>((C54)-(2*C53)+(C52))/POWER((B53-B52),2)</f>
        <v>581.27777777777783</v>
      </c>
      <c r="Q52" s="38">
        <f t="shared" si="9"/>
        <v>80.880341880341874</v>
      </c>
    </row>
    <row r="53" spans="1:17" x14ac:dyDescent="0.25">
      <c r="A53" s="25">
        <v>1174.0999999999999</v>
      </c>
      <c r="B53" s="30">
        <f t="shared" si="7"/>
        <v>54</v>
      </c>
      <c r="C53" s="25">
        <v>-8525</v>
      </c>
      <c r="D53" s="25">
        <v>-3282</v>
      </c>
      <c r="E53" s="25">
        <v>-837</v>
      </c>
      <c r="F53" s="25">
        <v>2447</v>
      </c>
      <c r="G53" s="38"/>
      <c r="O53" s="38">
        <f t="shared" si="8"/>
        <v>-2028</v>
      </c>
      <c r="P53" s="38">
        <f>((C55)-(2*C54)+(C53))/POWER((B54-B53),2)</f>
        <v>390.72222222222223</v>
      </c>
      <c r="Q53" s="38">
        <f t="shared" si="9"/>
        <v>348.81018518518522</v>
      </c>
    </row>
    <row r="54" spans="1:17" x14ac:dyDescent="0.25">
      <c r="A54" s="25">
        <v>1180.0999999999999</v>
      </c>
      <c r="B54" s="30">
        <f t="shared" si="7"/>
        <v>60</v>
      </c>
      <c r="C54" s="25">
        <v>-10230</v>
      </c>
      <c r="D54" s="25">
        <v>386</v>
      </c>
      <c r="E54" s="25">
        <v>-619</v>
      </c>
      <c r="F54" s="25">
        <v>1779</v>
      </c>
      <c r="G54" s="38"/>
      <c r="O54" s="38">
        <f t="shared" si="8"/>
        <v>592</v>
      </c>
      <c r="P54" s="38">
        <f>((C56)-(2*C55)+(C54))/POWER((B55-B54),2)</f>
        <v>82.1875</v>
      </c>
      <c r="Q54" s="38">
        <f t="shared" si="9"/>
        <v>167.55705705705705</v>
      </c>
    </row>
    <row r="55" spans="1:17" x14ac:dyDescent="0.25">
      <c r="A55" s="25">
        <v>1192.0999999999999</v>
      </c>
      <c r="B55" s="30">
        <f t="shared" si="7"/>
        <v>72</v>
      </c>
      <c r="C55" s="25">
        <v>2131</v>
      </c>
      <c r="D55" s="25">
        <v>963</v>
      </c>
      <c r="E55" s="25">
        <v>-8</v>
      </c>
      <c r="F55" s="25">
        <v>1238</v>
      </c>
      <c r="G55" s="38"/>
      <c r="O55" s="38">
        <f t="shared" si="8"/>
        <v>988.02702702702697</v>
      </c>
      <c r="P55" s="38">
        <f>((C57)-(2*C56)+(C55))/POWER((B56-B55),2)</f>
        <v>-30.9648</v>
      </c>
      <c r="Q55" s="38">
        <f t="shared" si="9"/>
        <v>10.161261261261263</v>
      </c>
    </row>
    <row r="56" spans="1:17" x14ac:dyDescent="0.25">
      <c r="A56" s="25">
        <v>1217.0999999999999</v>
      </c>
      <c r="B56" s="30">
        <f t="shared" si="7"/>
        <v>97</v>
      </c>
      <c r="C56" s="25">
        <v>26327</v>
      </c>
      <c r="D56" s="25">
        <v>989</v>
      </c>
      <c r="E56" s="25">
        <v>0</v>
      </c>
      <c r="F56" s="25">
        <v>1041</v>
      </c>
      <c r="G56" s="38"/>
      <c r="O56" s="38">
        <f t="shared" si="8"/>
        <v>967.9666666666667</v>
      </c>
      <c r="P56" s="38">
        <f>((C58)-(2*C57)+(C56))/POWER((B57-B56),2)</f>
        <v>267.88</v>
      </c>
      <c r="Q56" s="38">
        <f t="shared" si="9"/>
        <v>-0.81070482246952524</v>
      </c>
    </row>
    <row r="57" spans="1:17" x14ac:dyDescent="0.25">
      <c r="A57" s="25">
        <v>1222.0999999999999</v>
      </c>
      <c r="B57" s="30">
        <f t="shared" si="7"/>
        <v>102</v>
      </c>
      <c r="C57" s="25">
        <v>31170</v>
      </c>
      <c r="D57" s="25">
        <v>954</v>
      </c>
      <c r="E57" s="25">
        <v>-80</v>
      </c>
      <c r="F57" s="25">
        <v>1034</v>
      </c>
      <c r="G57" s="38"/>
      <c r="O57" s="38">
        <f t="shared" si="8"/>
        <v>963.70588235294122</v>
      </c>
      <c r="P57" s="38">
        <f>((C59)-(2*C58)+(C57))/POWER((B58-B57),2)</f>
        <v>-38.270833333333336</v>
      </c>
      <c r="Q57" s="38">
        <f t="shared" si="9"/>
        <v>0.47581699346404976</v>
      </c>
    </row>
    <row r="58" spans="1:17" x14ac:dyDescent="0.25">
      <c r="A58" s="25">
        <v>1234.0999999999999</v>
      </c>
      <c r="B58" s="30">
        <f t="shared" si="7"/>
        <v>114</v>
      </c>
      <c r="C58" s="25">
        <v>42710</v>
      </c>
      <c r="D58" s="25">
        <v>979</v>
      </c>
      <c r="E58" s="25">
        <v>29</v>
      </c>
      <c r="F58" s="25">
        <v>1030</v>
      </c>
      <c r="G58" s="38"/>
      <c r="O58" s="38">
        <f t="shared" si="8"/>
        <v>976.05555555555554</v>
      </c>
      <c r="P58" s="38">
        <f>((C60)-(2*C59)+(C58))/POWER((B59-B58),2)</f>
        <v>-3.5277777777777777</v>
      </c>
      <c r="Q58" s="38">
        <f t="shared" si="9"/>
        <v>1.6968954248365991</v>
      </c>
    </row>
    <row r="59" spans="1:17" x14ac:dyDescent="0.25">
      <c r="A59" s="25">
        <v>1240.0999999999999</v>
      </c>
      <c r="B59" s="30">
        <f t="shared" si="7"/>
        <v>120</v>
      </c>
      <c r="C59" s="25">
        <v>48739</v>
      </c>
      <c r="D59" s="25">
        <v>992</v>
      </c>
      <c r="E59" s="25">
        <v>58</v>
      </c>
      <c r="F59" s="25">
        <v>1025</v>
      </c>
      <c r="G59" s="38"/>
      <c r="O59" s="38">
        <f t="shared" si="8"/>
        <v>994.25</v>
      </c>
      <c r="P59" s="38">
        <f>((C61)-(2*C60)+(C59))/POWER((B60-B59),2)</f>
        <v>176.02777777777777</v>
      </c>
      <c r="Q59" s="38">
        <f t="shared" si="9"/>
        <v>2.6481481481481524</v>
      </c>
    </row>
    <row r="60" spans="1:17" x14ac:dyDescent="0.25">
      <c r="A60" s="25">
        <v>1246.0999999999999</v>
      </c>
      <c r="B60" s="30">
        <f t="shared" si="7"/>
        <v>126</v>
      </c>
      <c r="C60" s="25">
        <v>54641</v>
      </c>
      <c r="D60" s="25">
        <v>986</v>
      </c>
      <c r="E60" s="25">
        <v>36</v>
      </c>
      <c r="F60" s="25">
        <v>1024</v>
      </c>
      <c r="G60" s="38"/>
      <c r="O60" s="38">
        <f t="shared" si="8"/>
        <v>1007.8333333333334</v>
      </c>
      <c r="P60" s="38">
        <f>((C62)-(2*C61)+(C60))/POWER((B61-B60),2)</f>
        <v>-41.326388888888886</v>
      </c>
      <c r="Q60" s="38">
        <f t="shared" si="9"/>
        <v>1.9459876543209904</v>
      </c>
    </row>
    <row r="61" spans="1:17" x14ac:dyDescent="0.25">
      <c r="A61" s="25">
        <v>1258.0999999999999</v>
      </c>
      <c r="B61" s="30">
        <f t="shared" si="7"/>
        <v>138</v>
      </c>
      <c r="C61" s="25">
        <v>66880</v>
      </c>
      <c r="D61" s="25">
        <v>1017</v>
      </c>
      <c r="E61" s="25">
        <v>0</v>
      </c>
      <c r="F61" s="25">
        <v>1027</v>
      </c>
      <c r="G61" s="38"/>
      <c r="O61" s="38">
        <f t="shared" si="8"/>
        <v>1029.2777777777778</v>
      </c>
      <c r="P61" s="38">
        <f>((C63)-(2*C62)+(C61))/POWER((B62-B61),2)</f>
        <v>-3.0277777777777777</v>
      </c>
      <c r="Q61" s="38">
        <f t="shared" si="9"/>
        <v>1.7268518518518539</v>
      </c>
    </row>
    <row r="62" spans="1:17" x14ac:dyDescent="0.25">
      <c r="A62" s="25">
        <v>1264.0999999999999</v>
      </c>
      <c r="B62" s="30">
        <f t="shared" si="7"/>
        <v>144</v>
      </c>
      <c r="C62" s="25">
        <v>73168</v>
      </c>
      <c r="D62" s="25">
        <v>1058</v>
      </c>
      <c r="E62" s="25">
        <v>-44</v>
      </c>
      <c r="F62" s="25">
        <v>1031</v>
      </c>
      <c r="G62" s="38"/>
      <c r="O62" s="38">
        <f t="shared" si="8"/>
        <v>1038.9166666666667</v>
      </c>
      <c r="P62" s="38">
        <f>((C64)-(2*C63)+(C62))/POWER((B63-B62),2)</f>
        <v>9.75</v>
      </c>
      <c r="Q62" s="38">
        <f t="shared" si="9"/>
        <v>2.4837962962962856</v>
      </c>
    </row>
    <row r="63" spans="1:17" x14ac:dyDescent="0.25">
      <c r="A63" s="25">
        <v>1270.0999999999999</v>
      </c>
      <c r="B63" s="30">
        <f t="shared" si="7"/>
        <v>150</v>
      </c>
      <c r="C63" s="25">
        <v>79347</v>
      </c>
      <c r="D63" s="25">
        <v>1030</v>
      </c>
      <c r="E63" s="25">
        <v>43</v>
      </c>
      <c r="F63" s="25">
        <v>1026</v>
      </c>
      <c r="G63" s="38"/>
      <c r="O63" s="38">
        <f t="shared" si="8"/>
        <v>1059.0833333333333</v>
      </c>
      <c r="Q63" s="38">
        <f t="shared" si="9"/>
        <v>-86.5763888888889</v>
      </c>
    </row>
    <row r="64" spans="1:17" x14ac:dyDescent="0.25">
      <c r="A64" s="25">
        <v>1276.0999999999999</v>
      </c>
      <c r="B64" s="30">
        <f t="shared" si="7"/>
        <v>156</v>
      </c>
      <c r="C64" s="25">
        <v>85877</v>
      </c>
      <c r="D64" s="25">
        <v>1082</v>
      </c>
      <c r="E64" s="25">
        <v>-37</v>
      </c>
      <c r="F64" s="25">
        <v>1028</v>
      </c>
    </row>
    <row r="66" spans="1:17" x14ac:dyDescent="0.25">
      <c r="G66" s="38"/>
    </row>
    <row r="67" spans="1:17" x14ac:dyDescent="0.25">
      <c r="A67" s="25" t="s">
        <v>0</v>
      </c>
      <c r="C67" s="25" t="s">
        <v>1</v>
      </c>
      <c r="D67" s="25" t="s">
        <v>2</v>
      </c>
      <c r="E67" s="25" t="s">
        <v>3</v>
      </c>
      <c r="F67" s="25" t="s">
        <v>4</v>
      </c>
      <c r="G67" s="38" t="s">
        <v>9</v>
      </c>
      <c r="O67" s="38" t="s">
        <v>17</v>
      </c>
      <c r="P67" s="38" t="s">
        <v>19</v>
      </c>
      <c r="Q67" s="38" t="s">
        <v>21</v>
      </c>
    </row>
    <row r="68" spans="1:17" x14ac:dyDescent="0.25">
      <c r="A68" s="26">
        <v>767.1</v>
      </c>
      <c r="B68">
        <f>A68-$A$68</f>
        <v>0</v>
      </c>
      <c r="C68" s="26">
        <v>87358</v>
      </c>
      <c r="D68" s="26">
        <v>0</v>
      </c>
      <c r="E68" s="26">
        <v>0</v>
      </c>
      <c r="F68" s="26">
        <v>1032</v>
      </c>
      <c r="G68" s="38" t="s">
        <v>12</v>
      </c>
      <c r="O68" s="38"/>
      <c r="P68" s="38"/>
      <c r="Q68" s="38">
        <f>(O69-O68)/(B69-B68)</f>
        <v>-35.489583333333336</v>
      </c>
    </row>
    <row r="69" spans="1:17" x14ac:dyDescent="0.25">
      <c r="A69" s="26">
        <v>779.1</v>
      </c>
      <c r="B69" s="30">
        <f t="shared" ref="B69:B86" si="10">A69-$A$68</f>
        <v>12</v>
      </c>
      <c r="C69" s="26">
        <v>87139</v>
      </c>
      <c r="D69" s="26">
        <v>-85</v>
      </c>
      <c r="E69" s="26">
        <v>-1462</v>
      </c>
      <c r="F69" s="26">
        <v>6236</v>
      </c>
      <c r="G69" s="38"/>
      <c r="O69" s="38">
        <f>(C70-C68)/(B70-B68)</f>
        <v>-425.875</v>
      </c>
      <c r="P69" s="38">
        <f>((C70)-(2*C69)+(C68))/POWER((B69-B68),2)</f>
        <v>-67.9375</v>
      </c>
      <c r="Q69" s="38">
        <f>(O70-O68)/(B70-B68)</f>
        <v>-51.798611111111114</v>
      </c>
    </row>
    <row r="70" spans="1:17" x14ac:dyDescent="0.25">
      <c r="A70" s="26">
        <v>791.1</v>
      </c>
      <c r="B70" s="30">
        <f t="shared" si="10"/>
        <v>24</v>
      </c>
      <c r="C70" s="26">
        <v>77137</v>
      </c>
      <c r="D70" s="26">
        <v>-1345</v>
      </c>
      <c r="E70" s="26">
        <v>-1826</v>
      </c>
      <c r="F70" s="26">
        <v>8224</v>
      </c>
      <c r="G70" s="38"/>
      <c r="O70" s="38">
        <f t="shared" ref="O70:O85" si="11">(C71-C69)/(B71-B69)</f>
        <v>-1243.1666666666667</v>
      </c>
      <c r="P70" s="38">
        <f t="shared" ref="P70:P85" si="12">((C71)-(2*C70)+(C69))/POWER((B70-B69),2)</f>
        <v>-16.479166666666668</v>
      </c>
      <c r="Q70" s="38">
        <f t="shared" ref="Q70:Q85" si="13">(O71-O69)/(B71-B69)</f>
        <v>-104.38348765432099</v>
      </c>
    </row>
    <row r="71" spans="1:17" x14ac:dyDescent="0.25">
      <c r="A71" s="26">
        <v>797.1</v>
      </c>
      <c r="B71" s="30">
        <f t="shared" si="10"/>
        <v>30</v>
      </c>
      <c r="C71" s="26">
        <v>64762</v>
      </c>
      <c r="D71" s="26">
        <v>-2160</v>
      </c>
      <c r="E71" s="26">
        <v>-1913</v>
      </c>
      <c r="F71" s="26">
        <v>8597</v>
      </c>
      <c r="G71" s="38"/>
      <c r="O71" s="38">
        <f t="shared" si="11"/>
        <v>-2304.7777777777778</v>
      </c>
      <c r="P71" s="38">
        <f t="shared" si="12"/>
        <v>-1617.2777777777778</v>
      </c>
      <c r="Q71" s="38">
        <f t="shared" si="13"/>
        <v>-13.824845679012343</v>
      </c>
    </row>
    <row r="72" spans="1:17" x14ac:dyDescent="0.25">
      <c r="A72" s="26">
        <v>827.1</v>
      </c>
      <c r="B72" s="30">
        <f t="shared" si="10"/>
        <v>60</v>
      </c>
      <c r="C72" s="26">
        <v>-5835</v>
      </c>
      <c r="D72" s="26">
        <v>1142</v>
      </c>
      <c r="E72" s="26">
        <v>-8</v>
      </c>
      <c r="F72" s="26">
        <v>2202</v>
      </c>
      <c r="G72" s="38"/>
      <c r="O72" s="38">
        <f t="shared" si="11"/>
        <v>-1740.8611111111111</v>
      </c>
      <c r="P72" s="38">
        <f t="shared" si="12"/>
        <v>87.247777777777785</v>
      </c>
      <c r="Q72" s="38">
        <f t="shared" si="13"/>
        <v>97.751543209876544</v>
      </c>
    </row>
    <row r="73" spans="1:17" x14ac:dyDescent="0.25">
      <c r="A73" s="26">
        <v>833.1</v>
      </c>
      <c r="B73" s="30">
        <f t="shared" si="10"/>
        <v>66</v>
      </c>
      <c r="C73" s="26">
        <v>2091</v>
      </c>
      <c r="D73" s="26">
        <v>1165</v>
      </c>
      <c r="E73" s="26">
        <v>0</v>
      </c>
      <c r="F73" s="26">
        <v>1652</v>
      </c>
      <c r="G73" s="38"/>
      <c r="O73" s="38">
        <f t="shared" si="11"/>
        <v>1214.2777777777778</v>
      </c>
      <c r="P73" s="38">
        <f t="shared" si="12"/>
        <v>166.80555555555554</v>
      </c>
      <c r="Q73" s="38">
        <f t="shared" si="13"/>
        <v>160.06944444444446</v>
      </c>
    </row>
    <row r="74" spans="1:17" x14ac:dyDescent="0.25">
      <c r="A74" s="26">
        <v>845.1</v>
      </c>
      <c r="B74" s="30">
        <f t="shared" si="10"/>
        <v>78</v>
      </c>
      <c r="C74" s="26">
        <v>16022</v>
      </c>
      <c r="D74" s="26">
        <v>1145</v>
      </c>
      <c r="E74" s="26">
        <v>-22</v>
      </c>
      <c r="F74" s="26">
        <v>1207</v>
      </c>
      <c r="G74" s="38"/>
      <c r="O74" s="38">
        <f t="shared" si="11"/>
        <v>1140.3888888888889</v>
      </c>
      <c r="P74" s="38">
        <f t="shared" si="12"/>
        <v>-50.9375</v>
      </c>
      <c r="Q74" s="38">
        <f t="shared" si="13"/>
        <v>-5.2237654320987685</v>
      </c>
    </row>
    <row r="75" spans="1:17" x14ac:dyDescent="0.25">
      <c r="A75" s="26">
        <v>851.1</v>
      </c>
      <c r="B75" s="30">
        <f t="shared" si="10"/>
        <v>84</v>
      </c>
      <c r="C75" s="26">
        <v>22618</v>
      </c>
      <c r="D75" s="26">
        <v>1103</v>
      </c>
      <c r="E75" s="26">
        <v>-8</v>
      </c>
      <c r="F75" s="26">
        <v>1122</v>
      </c>
      <c r="G75" s="38"/>
      <c r="O75" s="38">
        <f t="shared" si="11"/>
        <v>1120.25</v>
      </c>
      <c r="P75" s="38">
        <f t="shared" si="12"/>
        <v>6.9722222222222223</v>
      </c>
      <c r="Q75" s="38">
        <f t="shared" si="13"/>
        <v>-1.2592592592592571</v>
      </c>
    </row>
    <row r="76" spans="1:17" x14ac:dyDescent="0.25">
      <c r="A76" s="26">
        <v>857.1</v>
      </c>
      <c r="B76" s="30">
        <f t="shared" si="10"/>
        <v>90</v>
      </c>
      <c r="C76" s="26">
        <v>29465</v>
      </c>
      <c r="D76" s="26">
        <v>1130</v>
      </c>
      <c r="E76" s="26">
        <v>-44</v>
      </c>
      <c r="F76" s="26">
        <v>1079</v>
      </c>
      <c r="G76" s="38"/>
      <c r="O76" s="38">
        <f t="shared" si="11"/>
        <v>1125.2777777777778</v>
      </c>
      <c r="P76" s="38">
        <f t="shared" si="12"/>
        <v>182.25</v>
      </c>
      <c r="Q76" s="38">
        <f t="shared" si="13"/>
        <v>0.38425925925926346</v>
      </c>
    </row>
    <row r="77" spans="1:17" x14ac:dyDescent="0.25">
      <c r="A77" s="26">
        <v>869.1</v>
      </c>
      <c r="B77" s="30">
        <f t="shared" si="10"/>
        <v>102</v>
      </c>
      <c r="C77" s="26">
        <v>42873</v>
      </c>
      <c r="D77" s="26">
        <v>1106</v>
      </c>
      <c r="E77" s="26">
        <v>0</v>
      </c>
      <c r="F77" s="26">
        <v>1038</v>
      </c>
      <c r="G77" s="38"/>
      <c r="O77" s="38">
        <f t="shared" si="11"/>
        <v>1127.1666666666667</v>
      </c>
      <c r="P77" s="38">
        <f t="shared" si="12"/>
        <v>-45.326388888888886</v>
      </c>
      <c r="Q77" s="38">
        <f t="shared" si="13"/>
        <v>1.0586419753086349</v>
      </c>
    </row>
    <row r="78" spans="1:17" x14ac:dyDescent="0.25">
      <c r="A78" s="26">
        <v>875.1</v>
      </c>
      <c r="B78" s="30">
        <f t="shared" si="10"/>
        <v>108</v>
      </c>
      <c r="C78" s="26">
        <v>49754</v>
      </c>
      <c r="D78" s="26">
        <v>1137</v>
      </c>
      <c r="E78" s="26">
        <v>14</v>
      </c>
      <c r="F78" s="26">
        <v>1031</v>
      </c>
      <c r="G78" s="38"/>
      <c r="O78" s="38">
        <f t="shared" si="11"/>
        <v>1144.3333333333333</v>
      </c>
      <c r="P78" s="38">
        <f t="shared" si="12"/>
        <v>-0.83333333333333337</v>
      </c>
      <c r="Q78" s="38">
        <f t="shared" si="13"/>
        <v>4.6018518518518476</v>
      </c>
    </row>
    <row r="79" spans="1:17" x14ac:dyDescent="0.25">
      <c r="A79" s="26">
        <v>881.1</v>
      </c>
      <c r="B79" s="30">
        <f t="shared" si="10"/>
        <v>114</v>
      </c>
      <c r="C79" s="26">
        <v>56605</v>
      </c>
      <c r="D79" s="26">
        <v>1174</v>
      </c>
      <c r="E79" s="26">
        <v>159</v>
      </c>
      <c r="F79" s="26">
        <v>1035</v>
      </c>
      <c r="G79" s="38"/>
      <c r="O79" s="38">
        <f t="shared" si="11"/>
        <v>1182.3888888888889</v>
      </c>
      <c r="P79" s="38">
        <f t="shared" si="12"/>
        <v>210.58333333333334</v>
      </c>
      <c r="Q79" s="38">
        <f t="shared" si="13"/>
        <v>2.8734567901234667</v>
      </c>
    </row>
    <row r="80" spans="1:17" x14ac:dyDescent="0.25">
      <c r="A80" s="26">
        <v>893.1</v>
      </c>
      <c r="B80" s="30">
        <f t="shared" si="10"/>
        <v>126</v>
      </c>
      <c r="C80" s="26">
        <v>71037</v>
      </c>
      <c r="D80" s="26">
        <v>1209</v>
      </c>
      <c r="E80" s="26">
        <v>-15</v>
      </c>
      <c r="F80" s="26">
        <v>1027</v>
      </c>
      <c r="G80" s="38"/>
      <c r="O80" s="38">
        <f t="shared" si="11"/>
        <v>1196.0555555555557</v>
      </c>
      <c r="P80" s="38">
        <f t="shared" si="12"/>
        <v>-50.9375</v>
      </c>
      <c r="Q80" s="38">
        <f t="shared" si="13"/>
        <v>2.0802469135802415</v>
      </c>
    </row>
    <row r="81" spans="1:17" x14ac:dyDescent="0.25">
      <c r="A81" s="26">
        <v>899.1</v>
      </c>
      <c r="B81" s="30">
        <f t="shared" si="10"/>
        <v>132</v>
      </c>
      <c r="C81" s="26">
        <v>78134</v>
      </c>
      <c r="D81" s="26">
        <v>1183</v>
      </c>
      <c r="E81" s="26">
        <v>36</v>
      </c>
      <c r="F81" s="26">
        <v>1029</v>
      </c>
      <c r="G81" s="38"/>
      <c r="O81" s="38">
        <f t="shared" si="11"/>
        <v>1219.8333333333333</v>
      </c>
      <c r="P81" s="38">
        <f t="shared" si="12"/>
        <v>12.333333333333334</v>
      </c>
      <c r="Q81" s="38">
        <f t="shared" si="13"/>
        <v>-43.025462962962969</v>
      </c>
    </row>
    <row r="82" spans="1:17" x14ac:dyDescent="0.25">
      <c r="A82" s="26">
        <v>905.1</v>
      </c>
      <c r="B82" s="30">
        <f t="shared" si="10"/>
        <v>138</v>
      </c>
      <c r="C82" s="26">
        <v>85675</v>
      </c>
      <c r="D82" s="26">
        <v>1235</v>
      </c>
      <c r="E82" s="26">
        <v>58</v>
      </c>
      <c r="F82" s="26">
        <v>1025</v>
      </c>
      <c r="G82" s="38"/>
      <c r="O82" s="38">
        <f t="shared" si="11"/>
        <v>679.75</v>
      </c>
      <c r="P82" s="38">
        <f t="shared" si="12"/>
        <v>-192.36111111111111</v>
      </c>
      <c r="Q82" s="38">
        <f t="shared" si="13"/>
        <v>-102.32407407407408</v>
      </c>
    </row>
    <row r="83" spans="1:17" x14ac:dyDescent="0.25">
      <c r="A83" s="26">
        <v>911.1</v>
      </c>
      <c r="B83" s="30">
        <f t="shared" si="10"/>
        <v>144</v>
      </c>
      <c r="C83" s="26">
        <v>86291</v>
      </c>
      <c r="D83" s="26">
        <v>-132</v>
      </c>
      <c r="E83" s="26">
        <v>-146</v>
      </c>
      <c r="F83" s="26">
        <v>1021</v>
      </c>
      <c r="O83" s="38">
        <f t="shared" si="11"/>
        <v>-8.0555555555555554</v>
      </c>
      <c r="P83" s="38">
        <f t="shared" si="12"/>
        <v>-38.25</v>
      </c>
      <c r="Q83" s="38">
        <f t="shared" si="13"/>
        <v>-40.029320987654323</v>
      </c>
    </row>
    <row r="84" spans="1:17" x14ac:dyDescent="0.25">
      <c r="A84" s="26">
        <v>923.1</v>
      </c>
      <c r="B84" s="30">
        <f t="shared" si="10"/>
        <v>156</v>
      </c>
      <c r="C84" s="26">
        <v>85530</v>
      </c>
      <c r="D84" s="26">
        <v>15</v>
      </c>
      <c r="E84" s="26">
        <v>-44</v>
      </c>
      <c r="F84" s="26">
        <v>1030</v>
      </c>
      <c r="O84" s="38">
        <f t="shared" si="11"/>
        <v>-40.777777777777779</v>
      </c>
      <c r="P84" s="38">
        <f t="shared" si="12"/>
        <v>5.4722222222222223</v>
      </c>
      <c r="Q84" s="38">
        <f t="shared" si="13"/>
        <v>1.2623456790123457</v>
      </c>
    </row>
    <row r="85" spans="1:17" x14ac:dyDescent="0.25">
      <c r="A85" s="26">
        <v>929.1</v>
      </c>
      <c r="B85" s="30">
        <f t="shared" si="10"/>
        <v>162</v>
      </c>
      <c r="C85" s="26">
        <v>85557</v>
      </c>
      <c r="D85" s="26">
        <v>33</v>
      </c>
      <c r="E85" s="26">
        <v>-95</v>
      </c>
      <c r="F85" s="26">
        <v>1027</v>
      </c>
      <c r="G85" s="38"/>
      <c r="O85" s="38">
        <f t="shared" si="11"/>
        <v>14.666666666666666</v>
      </c>
      <c r="P85" s="38">
        <f t="shared" si="12"/>
        <v>3.3888888888888888</v>
      </c>
      <c r="Q85" s="38">
        <f t="shared" si="13"/>
        <v>3.3981481481481484</v>
      </c>
    </row>
    <row r="86" spans="1:17" x14ac:dyDescent="0.25">
      <c r="A86" s="26">
        <v>935.1</v>
      </c>
      <c r="B86" s="30">
        <f t="shared" si="10"/>
        <v>168</v>
      </c>
      <c r="C86" s="26">
        <v>85706</v>
      </c>
      <c r="D86" s="26">
        <v>6</v>
      </c>
      <c r="E86" s="26">
        <v>7</v>
      </c>
      <c r="F86" s="26">
        <v>1029</v>
      </c>
      <c r="G86" s="38"/>
    </row>
    <row r="87" spans="1:17" x14ac:dyDescent="0.25">
      <c r="G87" s="38"/>
    </row>
    <row r="88" spans="1:17" x14ac:dyDescent="0.25">
      <c r="G88" s="38"/>
    </row>
    <row r="89" spans="1:17" x14ac:dyDescent="0.25">
      <c r="A89" s="26" t="s">
        <v>0</v>
      </c>
      <c r="C89" s="26" t="s">
        <v>1</v>
      </c>
      <c r="D89" s="26" t="s">
        <v>2</v>
      </c>
      <c r="E89" s="26" t="s">
        <v>3</v>
      </c>
      <c r="F89" s="26" t="s">
        <v>4</v>
      </c>
      <c r="G89" s="38" t="s">
        <v>9</v>
      </c>
      <c r="O89" s="38" t="s">
        <v>17</v>
      </c>
      <c r="P89" s="38" t="s">
        <v>19</v>
      </c>
      <c r="Q89" s="38" t="s">
        <v>21</v>
      </c>
    </row>
    <row r="90" spans="1:17" x14ac:dyDescent="0.25">
      <c r="A90" s="27">
        <v>533.1</v>
      </c>
      <c r="B90">
        <f>A90-$A$90</f>
        <v>0</v>
      </c>
      <c r="C90" s="27">
        <v>87354</v>
      </c>
      <c r="D90" s="27">
        <v>0</v>
      </c>
      <c r="E90" s="27">
        <v>0</v>
      </c>
      <c r="F90" s="27">
        <v>5853</v>
      </c>
      <c r="G90" s="38" t="s">
        <v>13</v>
      </c>
      <c r="O90" s="38"/>
      <c r="P90" s="38">
        <f>((C91)-(2*C90)+(C90))/POWER((6),2)</f>
        <v>-29.527777777777779</v>
      </c>
      <c r="Q90" s="38"/>
    </row>
    <row r="91" spans="1:17" x14ac:dyDescent="0.25">
      <c r="A91" s="27">
        <v>539.1</v>
      </c>
      <c r="B91" s="30">
        <f t="shared" ref="B91:B110" si="14">A91-$A$90</f>
        <v>6</v>
      </c>
      <c r="C91" s="27">
        <v>86291</v>
      </c>
      <c r="D91" s="27">
        <v>-285</v>
      </c>
      <c r="E91" s="27">
        <v>-1571</v>
      </c>
      <c r="F91" s="27">
        <v>7332</v>
      </c>
      <c r="G91" s="38"/>
      <c r="O91" s="38">
        <f>(C92-C90)/(B92-B90)</f>
        <v>-898.66666666666663</v>
      </c>
      <c r="P91" s="38">
        <f>((C92)-(2*C91)+(C90))/POWER((B91-B90),2)</f>
        <v>-390.27777777777777</v>
      </c>
      <c r="Q91" s="38">
        <f>(O92-O90)/(B92-B90)</f>
        <v>-114.83796296296298</v>
      </c>
    </row>
    <row r="92" spans="1:17" x14ac:dyDescent="0.25">
      <c r="A92" s="27">
        <v>551.1</v>
      </c>
      <c r="B92" s="30">
        <f t="shared" si="14"/>
        <v>18</v>
      </c>
      <c r="C92" s="27">
        <v>71178</v>
      </c>
      <c r="D92" s="27">
        <v>-1813</v>
      </c>
      <c r="E92" s="27">
        <v>-1906</v>
      </c>
      <c r="F92" s="27">
        <v>8536</v>
      </c>
      <c r="G92" s="38"/>
      <c r="O92" s="38">
        <f t="shared" ref="O92:O109" si="15">(C93-C91)/(B93-B91)</f>
        <v>-2067.0833333333335</v>
      </c>
      <c r="P92" s="38">
        <f t="shared" ref="P92:P109" si="16">((C93)-(2*C92)+(C91))/POWER((B92-B91),2)</f>
        <v>-134.61111111111111</v>
      </c>
      <c r="Q92" s="38">
        <f t="shared" ref="Q92:Q109" si="17">(O93-O91)/(B93-B91)</f>
        <v>-98.553240740740748</v>
      </c>
    </row>
    <row r="93" spans="1:17" x14ac:dyDescent="0.25">
      <c r="A93" s="27">
        <v>563.1</v>
      </c>
      <c r="B93" s="30">
        <f t="shared" si="14"/>
        <v>30</v>
      </c>
      <c r="C93" s="27">
        <v>36681</v>
      </c>
      <c r="D93" s="27">
        <v>-3405</v>
      </c>
      <c r="E93" s="27">
        <v>-1782</v>
      </c>
      <c r="F93" s="27">
        <v>8874</v>
      </c>
      <c r="G93" s="38"/>
      <c r="O93" s="38">
        <f t="shared" si="15"/>
        <v>-3263.9444444444443</v>
      </c>
      <c r="P93" s="38">
        <f t="shared" si="16"/>
        <v>71.131944444444443</v>
      </c>
      <c r="Q93" s="38">
        <f t="shared" si="17"/>
        <v>-102.99537037037037</v>
      </c>
    </row>
    <row r="94" spans="1:17" x14ac:dyDescent="0.25">
      <c r="A94" s="27">
        <v>569.1</v>
      </c>
      <c r="B94" s="30">
        <f t="shared" si="14"/>
        <v>36</v>
      </c>
      <c r="C94" s="27">
        <v>12427</v>
      </c>
      <c r="D94" s="27">
        <v>-4076</v>
      </c>
      <c r="E94" s="27">
        <v>-1142</v>
      </c>
      <c r="F94" s="27">
        <v>8938</v>
      </c>
      <c r="G94" s="38"/>
      <c r="O94" s="38">
        <f t="shared" si="15"/>
        <v>-3921</v>
      </c>
      <c r="P94" s="38">
        <f t="shared" si="16"/>
        <v>40.444444444444443</v>
      </c>
      <c r="Q94" s="38">
        <f t="shared" si="17"/>
        <v>247.59606481481481</v>
      </c>
    </row>
    <row r="95" spans="1:17" x14ac:dyDescent="0.25">
      <c r="A95" s="27">
        <v>575.1</v>
      </c>
      <c r="B95" s="30">
        <f t="shared" si="14"/>
        <v>42</v>
      </c>
      <c r="C95" s="27">
        <v>-10371</v>
      </c>
      <c r="D95" s="27">
        <v>-3215</v>
      </c>
      <c r="E95" s="27">
        <v>14</v>
      </c>
      <c r="F95" s="27">
        <v>8379</v>
      </c>
      <c r="G95" s="38"/>
      <c r="O95" s="38">
        <f t="shared" si="15"/>
        <v>-292.79166666666669</v>
      </c>
      <c r="P95" s="38">
        <f t="shared" si="16"/>
        <v>1071.3611111111111</v>
      </c>
      <c r="Q95" s="38">
        <f t="shared" si="17"/>
        <v>201.81770833333334</v>
      </c>
    </row>
    <row r="96" spans="1:17" x14ac:dyDescent="0.25">
      <c r="A96" s="27">
        <v>593.1</v>
      </c>
      <c r="B96" s="30">
        <f t="shared" si="14"/>
        <v>60</v>
      </c>
      <c r="C96" s="27">
        <v>5400</v>
      </c>
      <c r="D96" s="27">
        <v>1157</v>
      </c>
      <c r="E96" s="27">
        <v>14</v>
      </c>
      <c r="F96" s="27">
        <v>2135</v>
      </c>
      <c r="G96" s="38"/>
      <c r="O96" s="38">
        <f t="shared" si="15"/>
        <v>922.625</v>
      </c>
      <c r="P96" s="38">
        <f t="shared" si="16"/>
        <v>-29.00925925925926</v>
      </c>
      <c r="Q96" s="38">
        <f t="shared" si="17"/>
        <v>44.965856481481488</v>
      </c>
    </row>
    <row r="97" spans="1:17" x14ac:dyDescent="0.25">
      <c r="A97" s="27">
        <v>599.1</v>
      </c>
      <c r="B97" s="30">
        <f t="shared" si="14"/>
        <v>66</v>
      </c>
      <c r="C97" s="27">
        <v>11772</v>
      </c>
      <c r="D97" s="27">
        <v>999</v>
      </c>
      <c r="E97" s="27">
        <v>-379</v>
      </c>
      <c r="F97" s="27">
        <v>1613</v>
      </c>
      <c r="G97" s="38"/>
      <c r="O97" s="38">
        <f t="shared" si="15"/>
        <v>786.38888888888891</v>
      </c>
      <c r="P97" s="38">
        <f t="shared" si="16"/>
        <v>39.194444444444443</v>
      </c>
      <c r="Q97" s="38">
        <f t="shared" si="17"/>
        <v>-42.052777777777777</v>
      </c>
    </row>
    <row r="98" spans="1:17" x14ac:dyDescent="0.25">
      <c r="A98" s="27">
        <v>611.1</v>
      </c>
      <c r="B98" s="30">
        <f t="shared" si="14"/>
        <v>78</v>
      </c>
      <c r="C98" s="27">
        <v>19555</v>
      </c>
      <c r="D98" s="27">
        <v>476</v>
      </c>
      <c r="E98" s="27">
        <v>-502</v>
      </c>
      <c r="F98" s="27">
        <v>1200</v>
      </c>
      <c r="G98" s="38"/>
      <c r="O98" s="38">
        <f t="shared" si="15"/>
        <v>165.67500000000001</v>
      </c>
      <c r="P98" s="38">
        <f t="shared" si="16"/>
        <v>-62.076388888888886</v>
      </c>
      <c r="Q98" s="38">
        <f t="shared" si="17"/>
        <v>-21.233888888888892</v>
      </c>
    </row>
    <row r="99" spans="1:17" x14ac:dyDescent="0.25">
      <c r="A99" s="27">
        <v>639.1</v>
      </c>
      <c r="B99" s="30">
        <f t="shared" si="14"/>
        <v>106</v>
      </c>
      <c r="C99" s="27">
        <v>18399</v>
      </c>
      <c r="D99" s="27">
        <v>-386</v>
      </c>
      <c r="E99" s="27">
        <v>-430</v>
      </c>
      <c r="F99" s="27">
        <v>1037</v>
      </c>
      <c r="G99" s="38"/>
      <c r="O99" s="38">
        <f t="shared" si="15"/>
        <v>-62.966666666666669</v>
      </c>
      <c r="P99" s="38">
        <f t="shared" si="16"/>
        <v>0.53954081632653061</v>
      </c>
      <c r="Q99" s="38">
        <f t="shared" si="17"/>
        <v>-24.464166666666664</v>
      </c>
    </row>
    <row r="100" spans="1:17" x14ac:dyDescent="0.25">
      <c r="A100" s="27">
        <v>641.1</v>
      </c>
      <c r="B100" s="30">
        <f t="shared" si="14"/>
        <v>108</v>
      </c>
      <c r="C100" s="27">
        <v>17666</v>
      </c>
      <c r="D100" s="27">
        <v>-428</v>
      </c>
      <c r="E100" s="27">
        <v>-451</v>
      </c>
      <c r="F100" s="27">
        <v>1032</v>
      </c>
      <c r="G100" s="38"/>
      <c r="O100" s="38">
        <f t="shared" si="15"/>
        <v>-568.25</v>
      </c>
      <c r="P100" s="38">
        <f t="shared" si="16"/>
        <v>-1906.5</v>
      </c>
      <c r="Q100" s="38">
        <f t="shared" si="17"/>
        <v>-26.295138888888886</v>
      </c>
    </row>
    <row r="101" spans="1:17" x14ac:dyDescent="0.25">
      <c r="A101" s="27">
        <v>655.1</v>
      </c>
      <c r="B101" s="30">
        <f t="shared" si="14"/>
        <v>122</v>
      </c>
      <c r="C101" s="27">
        <v>9307</v>
      </c>
      <c r="D101" s="27">
        <v>-722</v>
      </c>
      <c r="E101" s="27">
        <v>-437</v>
      </c>
      <c r="F101" s="27">
        <v>1033</v>
      </c>
      <c r="G101" s="38"/>
      <c r="O101" s="38">
        <f t="shared" si="15"/>
        <v>-483.68888888888887</v>
      </c>
      <c r="P101" s="38">
        <f t="shared" si="16"/>
        <v>-25.755102040816325</v>
      </c>
      <c r="Q101" s="38">
        <f t="shared" si="17"/>
        <v>4.6924836601307192</v>
      </c>
    </row>
    <row r="102" spans="1:17" x14ac:dyDescent="0.25">
      <c r="A102" s="27">
        <v>686.1</v>
      </c>
      <c r="B102" s="30">
        <f t="shared" si="14"/>
        <v>153</v>
      </c>
      <c r="C102" s="27">
        <v>-4100</v>
      </c>
      <c r="D102" s="27">
        <v>426</v>
      </c>
      <c r="E102" s="27">
        <v>65</v>
      </c>
      <c r="F102" s="27">
        <v>1025</v>
      </c>
      <c r="G102" s="38"/>
      <c r="O102" s="38">
        <f t="shared" si="15"/>
        <v>-357.08823529411762</v>
      </c>
      <c r="P102" s="38">
        <f t="shared" si="16"/>
        <v>15.2684703433923</v>
      </c>
      <c r="Q102" s="38">
        <f t="shared" si="17"/>
        <v>27.873202614379085</v>
      </c>
    </row>
    <row r="103" spans="1:17" x14ac:dyDescent="0.25">
      <c r="A103" s="27">
        <v>689.1</v>
      </c>
      <c r="B103" s="30">
        <f t="shared" si="14"/>
        <v>156</v>
      </c>
      <c r="C103" s="27">
        <v>-2834</v>
      </c>
      <c r="D103" s="27">
        <v>452</v>
      </c>
      <c r="E103" s="27">
        <v>-15</v>
      </c>
      <c r="F103" s="27">
        <v>1029</v>
      </c>
      <c r="G103" s="38"/>
      <c r="O103" s="38">
        <f t="shared" si="15"/>
        <v>464</v>
      </c>
      <c r="P103" s="38">
        <f t="shared" si="16"/>
        <v>492</v>
      </c>
      <c r="Q103" s="38">
        <f t="shared" si="17"/>
        <v>56.842919389978213</v>
      </c>
    </row>
    <row r="104" spans="1:17" x14ac:dyDescent="0.25">
      <c r="A104" s="27">
        <v>701.1</v>
      </c>
      <c r="B104" s="30">
        <f t="shared" si="14"/>
        <v>168</v>
      </c>
      <c r="C104" s="27">
        <v>2860</v>
      </c>
      <c r="D104" s="27">
        <v>481</v>
      </c>
      <c r="E104" s="27">
        <v>7</v>
      </c>
      <c r="F104" s="27">
        <v>1023</v>
      </c>
      <c r="G104" s="38"/>
      <c r="O104" s="38">
        <f t="shared" si="15"/>
        <v>495.55555555555554</v>
      </c>
      <c r="P104" s="38">
        <f t="shared" si="16"/>
        <v>-17.138888888888889</v>
      </c>
      <c r="Q104" s="38">
        <f t="shared" si="17"/>
        <v>5.0462962962962985</v>
      </c>
    </row>
    <row r="105" spans="1:17" x14ac:dyDescent="0.25">
      <c r="A105" s="27">
        <v>707.1</v>
      </c>
      <c r="B105" s="30">
        <f t="shared" si="14"/>
        <v>174</v>
      </c>
      <c r="C105" s="27">
        <v>6086</v>
      </c>
      <c r="D105" s="27">
        <v>546</v>
      </c>
      <c r="E105" s="27">
        <v>152</v>
      </c>
      <c r="F105" s="27">
        <v>1023</v>
      </c>
      <c r="G105" s="38"/>
      <c r="O105" s="38">
        <f t="shared" si="15"/>
        <v>554.83333333333337</v>
      </c>
      <c r="P105" s="38">
        <f t="shared" si="16"/>
        <v>5.7222222222222223</v>
      </c>
      <c r="Q105" s="38">
        <f t="shared" si="17"/>
        <v>8.0162037037037042</v>
      </c>
    </row>
    <row r="106" spans="1:17" x14ac:dyDescent="0.25">
      <c r="A106" s="27">
        <v>713.1</v>
      </c>
      <c r="B106" s="30">
        <f t="shared" si="14"/>
        <v>180</v>
      </c>
      <c r="C106" s="27">
        <v>9518</v>
      </c>
      <c r="D106" s="27">
        <v>583</v>
      </c>
      <c r="E106" s="27">
        <v>7</v>
      </c>
      <c r="F106" s="27">
        <v>1024</v>
      </c>
      <c r="G106" s="38"/>
      <c r="O106" s="38">
        <f t="shared" si="15"/>
        <v>591.75</v>
      </c>
      <c r="P106" s="38">
        <f t="shared" si="16"/>
        <v>6.583333333333333</v>
      </c>
      <c r="Q106" s="38">
        <f t="shared" si="17"/>
        <v>6.8240740740740664</v>
      </c>
    </row>
    <row r="107" spans="1:17" x14ac:dyDescent="0.25">
      <c r="A107" s="27">
        <v>719.1</v>
      </c>
      <c r="B107" s="30">
        <f t="shared" si="14"/>
        <v>186</v>
      </c>
      <c r="C107" s="27">
        <v>13187</v>
      </c>
      <c r="D107" s="27">
        <v>607</v>
      </c>
      <c r="E107" s="27">
        <v>50</v>
      </c>
      <c r="F107" s="27">
        <v>1023</v>
      </c>
      <c r="G107" s="38"/>
      <c r="O107" s="38">
        <f t="shared" si="15"/>
        <v>636.72222222222217</v>
      </c>
      <c r="P107" s="38">
        <f t="shared" si="16"/>
        <v>114.52777777777777</v>
      </c>
      <c r="Q107" s="38">
        <f t="shared" si="17"/>
        <v>4.3317901234567877</v>
      </c>
    </row>
    <row r="108" spans="1:17" x14ac:dyDescent="0.25">
      <c r="A108" s="27">
        <v>731.1</v>
      </c>
      <c r="B108" s="30">
        <f t="shared" si="14"/>
        <v>198</v>
      </c>
      <c r="C108" s="27">
        <v>20979</v>
      </c>
      <c r="D108" s="27">
        <v>675</v>
      </c>
      <c r="E108" s="27">
        <v>-80</v>
      </c>
      <c r="F108" s="27">
        <v>1031</v>
      </c>
      <c r="G108" s="38"/>
      <c r="O108" s="38">
        <f t="shared" si="15"/>
        <v>669.72222222222217</v>
      </c>
      <c r="P108" s="38">
        <f t="shared" si="16"/>
        <v>-24.506944444444443</v>
      </c>
      <c r="Q108" s="38">
        <f t="shared" si="17"/>
        <v>6.0709876543209909</v>
      </c>
    </row>
    <row r="109" spans="1:17" x14ac:dyDescent="0.25">
      <c r="A109" s="27">
        <v>737.1</v>
      </c>
      <c r="B109" s="30">
        <f t="shared" si="14"/>
        <v>204</v>
      </c>
      <c r="C109" s="27">
        <v>25242</v>
      </c>
      <c r="D109" s="27">
        <v>734</v>
      </c>
      <c r="E109" s="27">
        <v>14</v>
      </c>
      <c r="F109" s="27">
        <v>1025</v>
      </c>
      <c r="G109" s="38"/>
      <c r="O109" s="38">
        <f t="shared" si="15"/>
        <v>746</v>
      </c>
      <c r="P109" s="38">
        <f t="shared" si="16"/>
        <v>11.833333333333334</v>
      </c>
      <c r="Q109" s="38">
        <f t="shared" si="17"/>
        <v>-55.810185185185183</v>
      </c>
    </row>
    <row r="110" spans="1:17" x14ac:dyDescent="0.25">
      <c r="A110" s="27">
        <v>743.1</v>
      </c>
      <c r="B110" s="30">
        <f t="shared" si="14"/>
        <v>210</v>
      </c>
      <c r="C110" s="27">
        <v>29931</v>
      </c>
      <c r="D110" s="27">
        <v>762</v>
      </c>
      <c r="E110" s="27">
        <v>-8</v>
      </c>
      <c r="F110" s="27">
        <v>1020</v>
      </c>
      <c r="G110" s="38"/>
    </row>
    <row r="111" spans="1:17" x14ac:dyDescent="0.25">
      <c r="G111" s="38"/>
    </row>
    <row r="112" spans="1:17" x14ac:dyDescent="0.25">
      <c r="G112" s="38"/>
    </row>
    <row r="113" spans="1:17" x14ac:dyDescent="0.25">
      <c r="A113" s="27" t="s">
        <v>0</v>
      </c>
      <c r="C113" s="27" t="s">
        <v>1</v>
      </c>
      <c r="D113" s="27" t="s">
        <v>2</v>
      </c>
      <c r="E113" s="27" t="s">
        <v>3</v>
      </c>
      <c r="F113" s="27" t="s">
        <v>4</v>
      </c>
      <c r="G113" s="38" t="s">
        <v>9</v>
      </c>
      <c r="O113" s="38" t="s">
        <v>17</v>
      </c>
      <c r="P113" s="38" t="s">
        <v>19</v>
      </c>
      <c r="Q113" s="38" t="s">
        <v>21</v>
      </c>
    </row>
    <row r="114" spans="1:17" x14ac:dyDescent="0.25">
      <c r="A114" s="28">
        <v>508.1</v>
      </c>
      <c r="B114">
        <f>A114-$A$114</f>
        <v>0</v>
      </c>
      <c r="C114" s="28">
        <v>87354</v>
      </c>
      <c r="D114" s="28">
        <v>0</v>
      </c>
      <c r="E114" s="28">
        <v>0</v>
      </c>
      <c r="F114" s="28">
        <v>3770</v>
      </c>
      <c r="G114" s="38" t="s">
        <v>14</v>
      </c>
      <c r="O114" s="38"/>
      <c r="P114" s="38"/>
      <c r="Q114" s="38">
        <f>(O115-O114)/(B115-B114)</f>
        <v>-24.236111111111111</v>
      </c>
    </row>
    <row r="115" spans="1:17" x14ac:dyDescent="0.25">
      <c r="A115" s="28">
        <v>514.1</v>
      </c>
      <c r="B115" s="30">
        <f t="shared" ref="B115:B133" si="18">A115-$A$114</f>
        <v>6</v>
      </c>
      <c r="C115" s="28">
        <v>87363</v>
      </c>
      <c r="D115" s="28">
        <v>1</v>
      </c>
      <c r="E115" s="28">
        <v>-30</v>
      </c>
      <c r="F115" s="28">
        <v>6234</v>
      </c>
      <c r="G115" s="38"/>
      <c r="O115" s="38">
        <f>(C116-C114)/(B116-B114)</f>
        <v>-145.41666666666666</v>
      </c>
      <c r="P115" s="38">
        <f>((C116)-(2*C115)+(C114))/POWER((B115-B114),2)</f>
        <v>-48.972222222222221</v>
      </c>
      <c r="Q115" s="38">
        <f>(O116-O114)/(B116-B114)</f>
        <v>-121.61458333333333</v>
      </c>
    </row>
    <row r="116" spans="1:17" x14ac:dyDescent="0.25">
      <c r="A116" s="28">
        <v>520.1</v>
      </c>
      <c r="B116" s="30">
        <f t="shared" si="18"/>
        <v>12</v>
      </c>
      <c r="C116" s="28">
        <v>85609</v>
      </c>
      <c r="D116" s="28">
        <v>-421</v>
      </c>
      <c r="E116" s="28">
        <v>-1622</v>
      </c>
      <c r="F116" s="28">
        <v>7539</v>
      </c>
      <c r="G116" s="38"/>
      <c r="O116" s="38">
        <f t="shared" ref="O116:O132" si="19">(C117-C115)/(B117-B115)</f>
        <v>-1459.375</v>
      </c>
      <c r="P116" s="38">
        <f t="shared" ref="P116:P132" si="20">((C117)-(2*C116)+(C115))/POWER((B116-B115),2)</f>
        <v>-875.47222222222217</v>
      </c>
      <c r="Q116" s="38">
        <f t="shared" ref="Q116:Q132" si="21">(O117-O115)/(B117-B115)</f>
        <v>-87.666666666666671</v>
      </c>
    </row>
    <row r="117" spans="1:17" x14ac:dyDescent="0.25">
      <c r="A117" s="28">
        <v>538.1</v>
      </c>
      <c r="B117" s="30">
        <f t="shared" si="18"/>
        <v>30</v>
      </c>
      <c r="C117" s="28">
        <v>52338</v>
      </c>
      <c r="D117" s="28">
        <v>-2819</v>
      </c>
      <c r="E117" s="28">
        <v>-1848</v>
      </c>
      <c r="F117" s="28">
        <v>8787</v>
      </c>
      <c r="G117" s="38"/>
      <c r="O117" s="38">
        <f t="shared" si="19"/>
        <v>-2249.4166666666665</v>
      </c>
      <c r="P117" s="38">
        <f t="shared" si="20"/>
        <v>38.753086419753089</v>
      </c>
      <c r="Q117" s="38">
        <f t="shared" si="21"/>
        <v>-96.432291666666671</v>
      </c>
    </row>
    <row r="118" spans="1:17" x14ac:dyDescent="0.25">
      <c r="A118" s="28">
        <v>544.1</v>
      </c>
      <c r="B118" s="30">
        <f t="shared" si="18"/>
        <v>36</v>
      </c>
      <c r="C118" s="28">
        <v>31623</v>
      </c>
      <c r="D118" s="28">
        <v>-3605</v>
      </c>
      <c r="E118" s="28">
        <v>-1484</v>
      </c>
      <c r="F118" s="28">
        <v>8891</v>
      </c>
      <c r="G118" s="38"/>
      <c r="O118" s="38">
        <f t="shared" si="19"/>
        <v>-3773.75</v>
      </c>
      <c r="P118" s="38">
        <f t="shared" si="20"/>
        <v>-107.08333333333333</v>
      </c>
      <c r="Q118" s="38">
        <f t="shared" si="21"/>
        <v>6.6689814814814854</v>
      </c>
    </row>
    <row r="119" spans="1:17" x14ac:dyDescent="0.25">
      <c r="A119" s="28">
        <v>550.1</v>
      </c>
      <c r="B119" s="30">
        <f t="shared" si="18"/>
        <v>42</v>
      </c>
      <c r="C119" s="28">
        <v>7053</v>
      </c>
      <c r="D119" s="28">
        <v>-4194</v>
      </c>
      <c r="E119" s="28">
        <v>-1157</v>
      </c>
      <c r="F119" s="28">
        <v>8945</v>
      </c>
      <c r="G119" s="38"/>
      <c r="O119" s="38">
        <f t="shared" si="19"/>
        <v>-2169.3888888888887</v>
      </c>
      <c r="P119" s="38">
        <f t="shared" si="20"/>
        <v>280.30555555555554</v>
      </c>
      <c r="Q119" s="38">
        <f t="shared" si="21"/>
        <v>207.72916666666666</v>
      </c>
    </row>
    <row r="120" spans="1:17" x14ac:dyDescent="0.25">
      <c r="A120" s="28">
        <v>562.1</v>
      </c>
      <c r="B120" s="30">
        <f t="shared" si="18"/>
        <v>54</v>
      </c>
      <c r="C120" s="28">
        <v>-7426</v>
      </c>
      <c r="D120" s="28">
        <v>981</v>
      </c>
      <c r="E120" s="28">
        <v>65</v>
      </c>
      <c r="F120" s="28">
        <v>8992</v>
      </c>
      <c r="G120" s="38"/>
      <c r="O120" s="38">
        <f t="shared" si="19"/>
        <v>-34.625</v>
      </c>
      <c r="P120" s="38">
        <f t="shared" si="20"/>
        <v>195.32638888888889</v>
      </c>
      <c r="Q120" s="38">
        <f t="shared" si="21"/>
        <v>133.2662037037037</v>
      </c>
    </row>
    <row r="121" spans="1:17" x14ac:dyDescent="0.25">
      <c r="A121" s="28">
        <v>574.1</v>
      </c>
      <c r="B121" s="30">
        <f t="shared" si="18"/>
        <v>66</v>
      </c>
      <c r="C121" s="28">
        <v>6222</v>
      </c>
      <c r="D121" s="28">
        <v>1138</v>
      </c>
      <c r="E121" s="28">
        <v>36</v>
      </c>
      <c r="F121" s="28">
        <v>9008</v>
      </c>
      <c r="G121" s="38"/>
      <c r="O121" s="38">
        <f t="shared" si="19"/>
        <v>1029</v>
      </c>
      <c r="P121" s="38">
        <f t="shared" si="20"/>
        <v>-60.930555555555557</v>
      </c>
      <c r="Q121" s="38">
        <f t="shared" si="21"/>
        <v>5.6782407407407405</v>
      </c>
    </row>
    <row r="122" spans="1:17" x14ac:dyDescent="0.25">
      <c r="A122" s="28">
        <v>580.1</v>
      </c>
      <c r="B122" s="30">
        <f t="shared" si="18"/>
        <v>72</v>
      </c>
      <c r="C122" s="28">
        <v>11096</v>
      </c>
      <c r="D122" s="28">
        <v>669</v>
      </c>
      <c r="E122" s="28">
        <v>-1222</v>
      </c>
      <c r="F122" s="28">
        <v>5273</v>
      </c>
      <c r="G122" s="38"/>
      <c r="O122" s="38">
        <f t="shared" si="19"/>
        <v>67.583333333333329</v>
      </c>
      <c r="P122" s="38">
        <f t="shared" si="20"/>
        <v>-225.72222222222223</v>
      </c>
      <c r="Q122" s="38">
        <f t="shared" si="21"/>
        <v>-55.64756944444445</v>
      </c>
    </row>
    <row r="123" spans="1:17" x14ac:dyDescent="0.25">
      <c r="A123" s="28">
        <v>598.1</v>
      </c>
      <c r="B123" s="30">
        <f t="shared" si="18"/>
        <v>90</v>
      </c>
      <c r="C123" s="28">
        <v>7844</v>
      </c>
      <c r="D123" s="28">
        <v>-537</v>
      </c>
      <c r="E123" s="28">
        <v>-590</v>
      </c>
      <c r="F123" s="28">
        <v>1665</v>
      </c>
      <c r="G123" s="38"/>
      <c r="O123" s="38">
        <f t="shared" si="19"/>
        <v>-306.54166666666669</v>
      </c>
      <c r="P123" s="38">
        <f t="shared" si="20"/>
        <v>-2.632716049382716</v>
      </c>
      <c r="Q123" s="38">
        <f t="shared" si="21"/>
        <v>-34.336805555555557</v>
      </c>
    </row>
    <row r="124" spans="1:17" x14ac:dyDescent="0.25">
      <c r="A124" s="28">
        <v>604.1</v>
      </c>
      <c r="B124" s="30">
        <f t="shared" si="18"/>
        <v>96</v>
      </c>
      <c r="C124" s="28">
        <v>3739</v>
      </c>
      <c r="D124" s="28">
        <v>-710</v>
      </c>
      <c r="E124" s="28">
        <v>-611</v>
      </c>
      <c r="F124" s="28">
        <v>1363</v>
      </c>
      <c r="G124" s="38"/>
      <c r="O124" s="38">
        <f t="shared" si="19"/>
        <v>-756.5</v>
      </c>
      <c r="P124" s="38">
        <f t="shared" si="20"/>
        <v>-24.111111111111111</v>
      </c>
      <c r="Q124" s="38">
        <f t="shared" si="21"/>
        <v>27.052083333333332</v>
      </c>
    </row>
    <row r="125" spans="1:17" x14ac:dyDescent="0.25">
      <c r="A125" s="28">
        <v>610.1</v>
      </c>
      <c r="B125" s="30">
        <f t="shared" si="18"/>
        <v>102</v>
      </c>
      <c r="C125" s="28">
        <v>-1234</v>
      </c>
      <c r="D125" s="28">
        <v>-883</v>
      </c>
      <c r="E125" s="28">
        <v>-480</v>
      </c>
      <c r="F125" s="28">
        <v>1203</v>
      </c>
      <c r="G125" s="38"/>
      <c r="O125" s="38">
        <f t="shared" si="19"/>
        <v>18.083333333333332</v>
      </c>
      <c r="P125" s="38">
        <f t="shared" si="20"/>
        <v>294.36111111111109</v>
      </c>
      <c r="Q125" s="38">
        <f t="shared" si="21"/>
        <v>28.407716049382717</v>
      </c>
    </row>
    <row r="126" spans="1:17" x14ac:dyDescent="0.25">
      <c r="A126" s="28">
        <v>640.1</v>
      </c>
      <c r="B126" s="30">
        <f t="shared" si="18"/>
        <v>132</v>
      </c>
      <c r="C126" s="28">
        <v>4390</v>
      </c>
      <c r="D126" s="28">
        <v>322</v>
      </c>
      <c r="E126" s="28">
        <v>36</v>
      </c>
      <c r="F126" s="28">
        <v>1035</v>
      </c>
      <c r="G126" s="38"/>
      <c r="O126" s="38">
        <f t="shared" si="19"/>
        <v>266.17777777777781</v>
      </c>
      <c r="P126" s="38">
        <f t="shared" si="20"/>
        <v>0.81111111111111112</v>
      </c>
      <c r="Q126" s="38">
        <f t="shared" si="21"/>
        <v>9.7952807646356046</v>
      </c>
    </row>
    <row r="127" spans="1:17" x14ac:dyDescent="0.25">
      <c r="A127" s="28">
        <v>655.1</v>
      </c>
      <c r="B127" s="30">
        <f t="shared" si="18"/>
        <v>147</v>
      </c>
      <c r="C127" s="28">
        <v>10744</v>
      </c>
      <c r="D127" s="28">
        <v>450</v>
      </c>
      <c r="E127" s="28">
        <v>0</v>
      </c>
      <c r="F127" s="28">
        <v>1027</v>
      </c>
      <c r="G127" s="38"/>
      <c r="O127" s="38">
        <f t="shared" si="19"/>
        <v>458.87096774193549</v>
      </c>
      <c r="P127" s="38">
        <f t="shared" si="20"/>
        <v>6.7422222222222219</v>
      </c>
      <c r="Q127" s="38">
        <f t="shared" si="21"/>
        <v>7.9328213005632344</v>
      </c>
    </row>
    <row r="128" spans="1:17" x14ac:dyDescent="0.25">
      <c r="A128" s="28">
        <v>671.1</v>
      </c>
      <c r="B128" s="30">
        <f t="shared" si="18"/>
        <v>163</v>
      </c>
      <c r="C128" s="28">
        <v>18615</v>
      </c>
      <c r="D128" s="28">
        <v>529</v>
      </c>
      <c r="E128" s="28">
        <v>-8</v>
      </c>
      <c r="F128" s="28">
        <v>1028</v>
      </c>
      <c r="G128" s="38"/>
      <c r="O128" s="38">
        <f t="shared" si="19"/>
        <v>512.09523809523807</v>
      </c>
      <c r="P128" s="38">
        <f t="shared" si="20"/>
        <v>-19.484375</v>
      </c>
      <c r="Q128" s="38">
        <f t="shared" si="21"/>
        <v>6.0927244798212561</v>
      </c>
    </row>
    <row r="129" spans="1:17" x14ac:dyDescent="0.25">
      <c r="A129" s="28">
        <v>676.1</v>
      </c>
      <c r="B129" s="30">
        <f t="shared" si="18"/>
        <v>168</v>
      </c>
      <c r="C129" s="28">
        <v>21498</v>
      </c>
      <c r="D129" s="28">
        <v>554</v>
      </c>
      <c r="E129" s="28">
        <v>-59</v>
      </c>
      <c r="F129" s="28">
        <v>1032</v>
      </c>
      <c r="G129" s="38"/>
      <c r="O129" s="38">
        <f t="shared" si="19"/>
        <v>586.81818181818187</v>
      </c>
      <c r="P129" s="38">
        <f t="shared" si="20"/>
        <v>27.56</v>
      </c>
      <c r="Q129" s="38">
        <f t="shared" si="21"/>
        <v>10.637806637806637</v>
      </c>
    </row>
    <row r="130" spans="1:17" x14ac:dyDescent="0.25">
      <c r="A130" s="28">
        <v>682.1</v>
      </c>
      <c r="B130" s="30">
        <f t="shared" si="18"/>
        <v>174</v>
      </c>
      <c r="C130" s="28">
        <v>25070</v>
      </c>
      <c r="D130" s="28">
        <v>610</v>
      </c>
      <c r="E130" s="28">
        <v>21</v>
      </c>
      <c r="F130" s="28">
        <v>1030</v>
      </c>
      <c r="G130" s="38"/>
      <c r="O130" s="38">
        <f t="shared" si="19"/>
        <v>629.11111111111109</v>
      </c>
      <c r="P130" s="38">
        <f t="shared" si="20"/>
        <v>116.11111111111111</v>
      </c>
      <c r="Q130" s="38">
        <f t="shared" si="21"/>
        <v>4.6057800224466838</v>
      </c>
    </row>
    <row r="131" spans="1:17" x14ac:dyDescent="0.25">
      <c r="A131" s="28">
        <v>694.1</v>
      </c>
      <c r="B131" s="30">
        <f t="shared" si="18"/>
        <v>186</v>
      </c>
      <c r="C131" s="28">
        <v>32822</v>
      </c>
      <c r="D131" s="28">
        <v>669</v>
      </c>
      <c r="E131" s="28">
        <v>-15</v>
      </c>
      <c r="F131" s="28">
        <v>1029</v>
      </c>
      <c r="G131" s="38"/>
      <c r="O131" s="38">
        <f t="shared" si="19"/>
        <v>669.72222222222217</v>
      </c>
      <c r="P131" s="38">
        <f t="shared" si="20"/>
        <v>-23.951388888888889</v>
      </c>
      <c r="Q131" s="38">
        <f t="shared" si="21"/>
        <v>4.2762345679012377</v>
      </c>
    </row>
    <row r="132" spans="1:17" x14ac:dyDescent="0.25">
      <c r="A132" s="28">
        <v>700.1</v>
      </c>
      <c r="B132" s="30">
        <f t="shared" si="18"/>
        <v>192</v>
      </c>
      <c r="C132" s="28">
        <v>37125</v>
      </c>
      <c r="D132" s="28">
        <v>708</v>
      </c>
      <c r="E132" s="28">
        <v>0</v>
      </c>
      <c r="F132" s="28">
        <v>1034</v>
      </c>
      <c r="G132" s="38"/>
      <c r="O132" s="38">
        <f t="shared" si="19"/>
        <v>706.08333333333337</v>
      </c>
      <c r="P132" s="38">
        <f t="shared" si="20"/>
        <v>-3.6944444444444446</v>
      </c>
      <c r="Q132" s="38">
        <f t="shared" si="21"/>
        <v>-55.810185185185183</v>
      </c>
    </row>
    <row r="133" spans="1:17" x14ac:dyDescent="0.25">
      <c r="A133" s="28">
        <v>706.1</v>
      </c>
      <c r="B133" s="30">
        <f t="shared" si="18"/>
        <v>198</v>
      </c>
      <c r="C133" s="28">
        <v>41295</v>
      </c>
      <c r="D133" s="28">
        <v>706</v>
      </c>
      <c r="E133" s="28">
        <v>109</v>
      </c>
      <c r="F133" s="28">
        <v>1027</v>
      </c>
      <c r="G133" s="38"/>
    </row>
    <row r="134" spans="1:17" x14ac:dyDescent="0.25">
      <c r="G134" s="38"/>
    </row>
    <row r="135" spans="1:17" x14ac:dyDescent="0.25">
      <c r="G135" s="38"/>
    </row>
    <row r="136" spans="1:17" x14ac:dyDescent="0.25">
      <c r="A136" s="28" t="s">
        <v>0</v>
      </c>
      <c r="C136" s="28" t="s">
        <v>1</v>
      </c>
      <c r="D136" s="28" t="s">
        <v>2</v>
      </c>
      <c r="E136" s="28" t="s">
        <v>3</v>
      </c>
      <c r="F136" s="28" t="s">
        <v>4</v>
      </c>
      <c r="G136" s="38" t="s">
        <v>9</v>
      </c>
      <c r="O136" s="38" t="s">
        <v>17</v>
      </c>
      <c r="P136" s="38" t="s">
        <v>19</v>
      </c>
      <c r="Q136" s="38" t="s">
        <v>21</v>
      </c>
    </row>
    <row r="137" spans="1:17" x14ac:dyDescent="0.25">
      <c r="A137" s="29">
        <v>1000.1</v>
      </c>
      <c r="B137">
        <f>A137-$A$137</f>
        <v>0</v>
      </c>
      <c r="C137" s="29">
        <v>87358</v>
      </c>
      <c r="D137" s="29">
        <v>0</v>
      </c>
      <c r="E137" s="29">
        <v>-30</v>
      </c>
      <c r="F137" s="29">
        <v>5923</v>
      </c>
      <c r="G137" s="38" t="s">
        <v>15</v>
      </c>
      <c r="O137" s="38"/>
      <c r="P137" s="38">
        <f>((C138)-(2*C137)+(C137))/POWER((6),2)</f>
        <v>-35.75</v>
      </c>
      <c r="Q137" s="38"/>
    </row>
    <row r="138" spans="1:17" x14ac:dyDescent="0.25">
      <c r="A138" s="29">
        <v>1006.1</v>
      </c>
      <c r="B138" s="30">
        <f t="shared" ref="B138:B153" si="22">A138-$A$137</f>
        <v>6</v>
      </c>
      <c r="C138" s="29">
        <v>86071</v>
      </c>
      <c r="D138" s="29">
        <v>-330</v>
      </c>
      <c r="E138" s="29">
        <v>-1666</v>
      </c>
      <c r="F138" s="29">
        <v>7375</v>
      </c>
      <c r="G138" s="38"/>
      <c r="O138" s="38">
        <f>(C139-C137)/(B139-B137)</f>
        <v>-1348.0000000000064</v>
      </c>
      <c r="P138" s="38">
        <f>((C139)-(2*C138)+(C137))/POWER((B138-B137),2)</f>
        <v>-827.16666666666663</v>
      </c>
      <c r="Q138" s="38">
        <f>(O139-O137)/(B139-B137)</f>
        <v>-88.508680555556396</v>
      </c>
    </row>
    <row r="139" spans="1:17" x14ac:dyDescent="0.25">
      <c r="A139" s="29">
        <v>1024.0999999999999</v>
      </c>
      <c r="B139" s="30">
        <f t="shared" si="22"/>
        <v>23.999999999999886</v>
      </c>
      <c r="C139" s="29">
        <v>55006</v>
      </c>
      <c r="D139" s="29">
        <v>-2694</v>
      </c>
      <c r="E139" s="29">
        <v>-2190</v>
      </c>
      <c r="F139" s="29">
        <v>8763</v>
      </c>
      <c r="G139" s="38"/>
      <c r="O139" s="38">
        <f t="shared" ref="O139:O152" si="23">(C140-C138)/(B140-B138)</f>
        <v>-2124.2083333333435</v>
      </c>
      <c r="P139" s="38">
        <f t="shared" ref="P139:P152" si="24">((C140)-(2*C139)+(C138))/POWER((B139-B138),2)</f>
        <v>34.410493827160927</v>
      </c>
      <c r="Q139" s="38">
        <f t="shared" ref="Q139:Q152" si="25">(O140-O138)/(B140-B138)</f>
        <v>-96.513888888889085</v>
      </c>
    </row>
    <row r="140" spans="1:17" x14ac:dyDescent="0.25">
      <c r="A140" s="29">
        <v>1030.0999999999999</v>
      </c>
      <c r="B140" s="30">
        <f t="shared" si="22"/>
        <v>29.999999999999886</v>
      </c>
      <c r="C140" s="29">
        <v>35090</v>
      </c>
      <c r="D140" s="29">
        <v>-3469</v>
      </c>
      <c r="E140" s="29">
        <v>-1637</v>
      </c>
      <c r="F140" s="29">
        <v>8884</v>
      </c>
      <c r="G140" s="38"/>
      <c r="O140" s="38">
        <f t="shared" si="23"/>
        <v>-3664.3333333333335</v>
      </c>
      <c r="P140" s="38">
        <f t="shared" si="24"/>
        <v>-115</v>
      </c>
      <c r="Q140" s="38">
        <f t="shared" si="25"/>
        <v>-27.427083333332501</v>
      </c>
    </row>
    <row r="141" spans="1:17" x14ac:dyDescent="0.25">
      <c r="A141" s="29">
        <v>1036.0999999999999</v>
      </c>
      <c r="B141" s="30">
        <f t="shared" si="22"/>
        <v>35.999999999999886</v>
      </c>
      <c r="C141" s="29">
        <v>11034</v>
      </c>
      <c r="D141" s="29">
        <v>-4102</v>
      </c>
      <c r="E141" s="29">
        <v>-1200</v>
      </c>
      <c r="F141" s="29">
        <v>8944</v>
      </c>
      <c r="G141" s="38"/>
      <c r="O141" s="38">
        <f t="shared" si="23"/>
        <v>-2453.3333333333335</v>
      </c>
      <c r="P141" s="38">
        <f t="shared" si="24"/>
        <v>109.77777777777777</v>
      </c>
      <c r="Q141" s="38">
        <f t="shared" si="25"/>
        <v>189.58796296296296</v>
      </c>
    </row>
    <row r="142" spans="1:17" x14ac:dyDescent="0.25">
      <c r="A142" s="29">
        <v>1048.0999999999999</v>
      </c>
      <c r="B142" s="30">
        <f t="shared" si="22"/>
        <v>47.999999999999886</v>
      </c>
      <c r="C142" s="29">
        <v>-9070</v>
      </c>
      <c r="D142" s="29">
        <v>759</v>
      </c>
      <c r="E142" s="29">
        <v>-73</v>
      </c>
      <c r="F142" s="29">
        <v>8990</v>
      </c>
      <c r="G142" s="38"/>
      <c r="O142" s="38">
        <f t="shared" si="23"/>
        <v>-251.75</v>
      </c>
      <c r="P142" s="38">
        <f t="shared" si="24"/>
        <v>237.26388888888889</v>
      </c>
      <c r="Q142" s="38">
        <f t="shared" si="25"/>
        <v>112.875</v>
      </c>
    </row>
    <row r="143" spans="1:17" x14ac:dyDescent="0.25">
      <c r="A143" s="29">
        <v>1060.0999999999999</v>
      </c>
      <c r="B143" s="30">
        <f t="shared" si="22"/>
        <v>59.999999999999886</v>
      </c>
      <c r="C143" s="29">
        <v>4992</v>
      </c>
      <c r="D143" s="29">
        <v>1155</v>
      </c>
      <c r="E143" s="29">
        <v>0</v>
      </c>
      <c r="F143" s="29">
        <v>9003</v>
      </c>
      <c r="G143" s="38"/>
      <c r="O143" s="38">
        <f t="shared" si="23"/>
        <v>255.66666666666666</v>
      </c>
      <c r="P143" s="38">
        <f t="shared" si="24"/>
        <v>-88.777777777777771</v>
      </c>
      <c r="Q143" s="38">
        <f t="shared" si="25"/>
        <v>8.9889550264550255</v>
      </c>
    </row>
    <row r="144" spans="1:17" x14ac:dyDescent="0.25">
      <c r="A144" s="29">
        <v>1108.0999999999999</v>
      </c>
      <c r="B144" s="30">
        <f t="shared" si="22"/>
        <v>107.99999999999989</v>
      </c>
      <c r="C144" s="29">
        <v>6270</v>
      </c>
      <c r="D144" s="29">
        <v>1020</v>
      </c>
      <c r="E144" s="29">
        <v>29</v>
      </c>
      <c r="F144" s="29">
        <v>1495</v>
      </c>
      <c r="G144" s="38"/>
      <c r="O144" s="38">
        <f t="shared" si="23"/>
        <v>287.58730158730157</v>
      </c>
      <c r="P144" s="38">
        <f t="shared" si="24"/>
        <v>6.7543402777777777</v>
      </c>
      <c r="Q144" s="38">
        <f t="shared" si="25"/>
        <v>13.850701633310331</v>
      </c>
    </row>
    <row r="145" spans="1:17" x14ac:dyDescent="0.25">
      <c r="A145" s="29">
        <v>1123.0999999999999</v>
      </c>
      <c r="B145" s="30">
        <f t="shared" si="22"/>
        <v>122.99999999999989</v>
      </c>
      <c r="C145" s="29">
        <v>23110</v>
      </c>
      <c r="D145" s="29">
        <v>1087</v>
      </c>
      <c r="E145" s="29">
        <v>36</v>
      </c>
      <c r="F145" s="29">
        <v>1126</v>
      </c>
      <c r="G145" s="38"/>
      <c r="O145" s="38">
        <f t="shared" si="23"/>
        <v>1128.2608695652175</v>
      </c>
      <c r="P145" s="38">
        <f t="shared" si="24"/>
        <v>80.977777777777774</v>
      </c>
      <c r="Q145" s="38">
        <f t="shared" si="25"/>
        <v>18.365585950692331</v>
      </c>
    </row>
    <row r="146" spans="1:17" x14ac:dyDescent="0.25">
      <c r="A146" s="29">
        <v>1154.0999999999999</v>
      </c>
      <c r="B146" s="30">
        <f t="shared" si="22"/>
        <v>153.99999999999989</v>
      </c>
      <c r="C146" s="29">
        <v>58170</v>
      </c>
      <c r="D146" s="29">
        <v>1159</v>
      </c>
      <c r="E146" s="29">
        <v>50</v>
      </c>
      <c r="F146" s="29">
        <v>1034</v>
      </c>
      <c r="G146" s="38"/>
      <c r="O146" s="38">
        <f t="shared" si="23"/>
        <v>1132.4042553191489</v>
      </c>
      <c r="P146" s="38">
        <f t="shared" si="24"/>
        <v>-17.582726326742975</v>
      </c>
      <c r="Q146" s="38">
        <f t="shared" si="25"/>
        <v>-5.474965309898244</v>
      </c>
    </row>
    <row r="147" spans="1:17" x14ac:dyDescent="0.25">
      <c r="A147" s="29">
        <v>1170.0999999999999</v>
      </c>
      <c r="B147" s="30">
        <f t="shared" si="22"/>
        <v>169.99999999999989</v>
      </c>
      <c r="C147" s="29">
        <v>76333</v>
      </c>
      <c r="D147" s="29">
        <v>1169</v>
      </c>
      <c r="E147" s="29">
        <v>14</v>
      </c>
      <c r="F147" s="29">
        <v>1027</v>
      </c>
      <c r="G147" s="38"/>
      <c r="O147" s="38">
        <f t="shared" si="23"/>
        <v>870.9375</v>
      </c>
      <c r="P147" s="38">
        <f t="shared" si="24"/>
        <v>-33.03125</v>
      </c>
      <c r="Q147" s="38">
        <f t="shared" si="25"/>
        <v>-22.941610251450676</v>
      </c>
    </row>
    <row r="148" spans="1:17" x14ac:dyDescent="0.25">
      <c r="A148" s="29">
        <v>1186.0999999999999</v>
      </c>
      <c r="B148" s="30">
        <f t="shared" si="22"/>
        <v>185.99999999999989</v>
      </c>
      <c r="C148" s="29">
        <v>86040</v>
      </c>
      <c r="D148" s="29">
        <v>-181</v>
      </c>
      <c r="E148" s="29">
        <v>-37</v>
      </c>
      <c r="F148" s="29">
        <v>1030</v>
      </c>
      <c r="G148" s="38"/>
      <c r="O148" s="38">
        <f t="shared" si="23"/>
        <v>398.27272727272725</v>
      </c>
      <c r="P148" s="38">
        <f t="shared" si="24"/>
        <v>-41.609375</v>
      </c>
      <c r="Q148" s="38">
        <f t="shared" si="25"/>
        <v>-43.59943181818182</v>
      </c>
    </row>
    <row r="149" spans="1:17" x14ac:dyDescent="0.25">
      <c r="A149" s="29">
        <v>1192.0999999999999</v>
      </c>
      <c r="B149" s="30">
        <f t="shared" si="22"/>
        <v>191.99999999999989</v>
      </c>
      <c r="C149" s="29">
        <v>85095</v>
      </c>
      <c r="D149" s="29">
        <v>-138</v>
      </c>
      <c r="E149" s="29">
        <v>0</v>
      </c>
      <c r="F149" s="29">
        <v>1031</v>
      </c>
      <c r="G149" s="38"/>
      <c r="O149" s="38">
        <f t="shared" si="23"/>
        <v>-88.25</v>
      </c>
      <c r="P149" s="38">
        <f t="shared" si="24"/>
        <v>23.083333333333332</v>
      </c>
      <c r="Q149" s="38">
        <f t="shared" si="25"/>
        <v>-32.397727272727273</v>
      </c>
    </row>
    <row r="150" spans="1:17" x14ac:dyDescent="0.25">
      <c r="A150" s="29">
        <v>1198.0999999999999</v>
      </c>
      <c r="B150" s="30">
        <f t="shared" si="22"/>
        <v>197.99999999999989</v>
      </c>
      <c r="C150" s="29">
        <v>84981</v>
      </c>
      <c r="D150" s="29">
        <v>-22</v>
      </c>
      <c r="E150" s="29">
        <v>-8</v>
      </c>
      <c r="F150" s="29">
        <v>1028</v>
      </c>
      <c r="G150" s="38"/>
      <c r="O150" s="38">
        <f t="shared" si="23"/>
        <v>9.5</v>
      </c>
      <c r="P150" s="38">
        <f t="shared" si="24"/>
        <v>9.5</v>
      </c>
      <c r="Q150" s="38">
        <f t="shared" si="25"/>
        <v>11.831018518518519</v>
      </c>
    </row>
    <row r="151" spans="1:17" x14ac:dyDescent="0.25">
      <c r="A151" s="29">
        <v>1204.0999999999999</v>
      </c>
      <c r="B151" s="30">
        <f t="shared" si="22"/>
        <v>203.99999999999989</v>
      </c>
      <c r="C151" s="29">
        <v>85209</v>
      </c>
      <c r="D151" s="29">
        <v>59</v>
      </c>
      <c r="E151" s="29">
        <v>-15</v>
      </c>
      <c r="F151" s="29">
        <v>1025</v>
      </c>
      <c r="G151" s="38"/>
      <c r="O151" s="38">
        <f t="shared" si="23"/>
        <v>53.722222222222221</v>
      </c>
      <c r="P151" s="38">
        <f t="shared" si="24"/>
        <v>14.194444444444445</v>
      </c>
      <c r="Q151" s="38">
        <f t="shared" si="25"/>
        <v>4.6419753086419755</v>
      </c>
    </row>
    <row r="152" spans="1:17" x14ac:dyDescent="0.25">
      <c r="A152" s="29">
        <v>1216.0999999999999</v>
      </c>
      <c r="B152" s="30">
        <f t="shared" si="22"/>
        <v>215.99999999999989</v>
      </c>
      <c r="C152" s="29">
        <v>85948</v>
      </c>
      <c r="D152" s="29">
        <v>87</v>
      </c>
      <c r="E152" s="29">
        <v>-37</v>
      </c>
      <c r="F152" s="29">
        <v>1032</v>
      </c>
      <c r="G152" s="38"/>
      <c r="O152" s="38">
        <f t="shared" si="23"/>
        <v>93.055555555555557</v>
      </c>
      <c r="P152" s="38">
        <f t="shared" si="24"/>
        <v>1.3680555555555556</v>
      </c>
      <c r="Q152" s="38">
        <f t="shared" si="25"/>
        <v>-2.9845679012345681</v>
      </c>
    </row>
    <row r="153" spans="1:17" x14ac:dyDescent="0.25">
      <c r="A153" s="29">
        <v>1222.0999999999999</v>
      </c>
      <c r="B153" s="30">
        <f t="shared" si="22"/>
        <v>221.99999999999989</v>
      </c>
      <c r="C153" s="29">
        <v>86884</v>
      </c>
      <c r="D153" s="29">
        <v>165</v>
      </c>
      <c r="E153" s="29">
        <v>14</v>
      </c>
      <c r="F153" s="29">
        <v>1033</v>
      </c>
      <c r="G153" s="38"/>
    </row>
    <row r="154" spans="1:17" x14ac:dyDescent="0.25">
      <c r="G154" s="38"/>
    </row>
    <row r="155" spans="1:17" x14ac:dyDescent="0.25">
      <c r="G155" s="38"/>
    </row>
    <row r="156" spans="1:17" x14ac:dyDescent="0.25">
      <c r="A156" s="30" t="s">
        <v>0</v>
      </c>
      <c r="C156" s="30" t="s">
        <v>1</v>
      </c>
      <c r="D156" s="30" t="s">
        <v>2</v>
      </c>
      <c r="E156" s="30" t="s">
        <v>3</v>
      </c>
      <c r="F156" s="30" t="s">
        <v>4</v>
      </c>
      <c r="G156" s="38" t="s">
        <v>9</v>
      </c>
      <c r="O156" s="38" t="s">
        <v>17</v>
      </c>
      <c r="P156" s="38" t="s">
        <v>19</v>
      </c>
      <c r="Q156" s="38" t="s">
        <v>21</v>
      </c>
    </row>
    <row r="157" spans="1:17" x14ac:dyDescent="0.25">
      <c r="A157" s="30">
        <v>768.1</v>
      </c>
      <c r="B157">
        <f>A157-$A$157</f>
        <v>0</v>
      </c>
      <c r="C157" s="30">
        <v>87394</v>
      </c>
      <c r="D157" s="30">
        <v>0</v>
      </c>
      <c r="E157" s="30">
        <v>-8</v>
      </c>
      <c r="F157" s="30">
        <v>1034</v>
      </c>
      <c r="G157" s="38" t="s">
        <v>16</v>
      </c>
      <c r="H157">
        <f>F157-$F$157</f>
        <v>0</v>
      </c>
      <c r="O157" s="38"/>
      <c r="P157" s="38"/>
      <c r="Q157" s="38">
        <f>(O158-O157)/(B158-B157)</f>
        <v>-24.175925925925924</v>
      </c>
    </row>
    <row r="158" spans="1:17" x14ac:dyDescent="0.25">
      <c r="A158" s="30">
        <v>774.1</v>
      </c>
      <c r="B158" s="30">
        <f t="shared" ref="B158:B180" si="26">A158-$A$157</f>
        <v>6</v>
      </c>
      <c r="C158" s="30">
        <v>87389</v>
      </c>
      <c r="D158" s="30">
        <v>-1</v>
      </c>
      <c r="E158" s="30">
        <v>0</v>
      </c>
      <c r="F158" s="30">
        <v>1039</v>
      </c>
      <c r="H158" s="40">
        <f t="shared" ref="H158:H180" si="27">F158-$F$157</f>
        <v>5</v>
      </c>
      <c r="O158" s="38">
        <f>(C159-C157)/(B159-B157)</f>
        <v>-145.05555555555554</v>
      </c>
      <c r="P158" s="38">
        <f>((C159)-(2*C158)+(C157))/POWER((B158-B157),2)</f>
        <v>-72.25</v>
      </c>
      <c r="Q158" s="38">
        <f>(O159-O157)/(B159-B157)</f>
        <v>-46.701388888888886</v>
      </c>
    </row>
    <row r="159" spans="1:17" x14ac:dyDescent="0.25">
      <c r="A159" s="30">
        <v>786.1</v>
      </c>
      <c r="B159" s="30">
        <f t="shared" si="26"/>
        <v>18</v>
      </c>
      <c r="C159" s="30">
        <v>84783</v>
      </c>
      <c r="D159" s="30">
        <v>-527</v>
      </c>
      <c r="E159" s="30">
        <v>-1455</v>
      </c>
      <c r="F159" s="30">
        <v>6765</v>
      </c>
      <c r="H159" s="40">
        <f t="shared" si="27"/>
        <v>5731</v>
      </c>
      <c r="O159" s="38">
        <f t="shared" ref="O159:O179" si="28">(C160-C158)/(B160-B158)</f>
        <v>-840.625</v>
      </c>
      <c r="P159" s="38">
        <f t="shared" ref="P159:P179" si="29">((C160)-(2*C159)+(C158))/POWER((B159-B158),2)</f>
        <v>-103.90972222222223</v>
      </c>
      <c r="Q159" s="38">
        <f t="shared" ref="Q159:Q179" si="30">(O160-O158)/(B160-B158)</f>
        <v>-94.312685185185174</v>
      </c>
    </row>
    <row r="160" spans="1:17" x14ac:dyDescent="0.25">
      <c r="A160" s="30">
        <v>798.1</v>
      </c>
      <c r="B160" s="30">
        <f t="shared" si="26"/>
        <v>30</v>
      </c>
      <c r="C160" s="30">
        <v>67214</v>
      </c>
      <c r="D160" s="30">
        <v>-1999</v>
      </c>
      <c r="E160" s="30">
        <v>-1804</v>
      </c>
      <c r="F160" s="30">
        <v>8377</v>
      </c>
      <c r="H160" s="40">
        <f t="shared" si="27"/>
        <v>7343</v>
      </c>
      <c r="O160" s="38">
        <f t="shared" si="28"/>
        <v>-2408.56</v>
      </c>
      <c r="P160" s="38">
        <f t="shared" si="29"/>
        <v>-174.13888888888889</v>
      </c>
      <c r="Q160" s="38">
        <f t="shared" si="30"/>
        <v>-99.081666666666663</v>
      </c>
    </row>
    <row r="161" spans="1:17" x14ac:dyDescent="0.25">
      <c r="A161" s="30">
        <v>811.1</v>
      </c>
      <c r="B161" s="30">
        <f t="shared" si="26"/>
        <v>43</v>
      </c>
      <c r="C161" s="30">
        <v>24569</v>
      </c>
      <c r="D161" s="30">
        <v>-3763</v>
      </c>
      <c r="E161" s="30">
        <v>-1499</v>
      </c>
      <c r="F161" s="30">
        <v>8853</v>
      </c>
      <c r="H161" s="40">
        <f t="shared" si="27"/>
        <v>7819</v>
      </c>
      <c r="O161" s="38">
        <f t="shared" si="28"/>
        <v>-3317.6666666666665</v>
      </c>
      <c r="P161" s="38">
        <f t="shared" si="29"/>
        <v>33.526627218934912</v>
      </c>
      <c r="Q161" s="38">
        <f t="shared" si="30"/>
        <v>15.204705882352934</v>
      </c>
    </row>
    <row r="162" spans="1:17" x14ac:dyDescent="0.25">
      <c r="A162" s="30">
        <v>822.1</v>
      </c>
      <c r="B162" s="30">
        <f t="shared" si="26"/>
        <v>54</v>
      </c>
      <c r="C162" s="30">
        <v>-12410</v>
      </c>
      <c r="D162" s="30">
        <v>-2194</v>
      </c>
      <c r="E162" s="30">
        <v>-2153</v>
      </c>
      <c r="F162" s="30">
        <v>8960</v>
      </c>
      <c r="H162" s="40">
        <f t="shared" si="27"/>
        <v>7926</v>
      </c>
      <c r="O162" s="38">
        <f t="shared" si="28"/>
        <v>-2043.6470588235295</v>
      </c>
      <c r="P162" s="38">
        <f t="shared" si="29"/>
        <v>324.09917355371903</v>
      </c>
      <c r="Q162" s="38">
        <f t="shared" si="30"/>
        <v>246.2222222222222</v>
      </c>
    </row>
    <row r="163" spans="1:17" x14ac:dyDescent="0.25">
      <c r="A163" s="30">
        <v>828.1</v>
      </c>
      <c r="B163" s="30">
        <f t="shared" si="26"/>
        <v>60</v>
      </c>
      <c r="C163" s="30">
        <v>-10173</v>
      </c>
      <c r="D163" s="30">
        <v>634</v>
      </c>
      <c r="E163" s="30">
        <v>-320</v>
      </c>
      <c r="F163" s="30">
        <v>8983</v>
      </c>
      <c r="H163" s="40">
        <f t="shared" si="27"/>
        <v>7949</v>
      </c>
      <c r="O163" s="38">
        <f t="shared" si="28"/>
        <v>868.11111111111109</v>
      </c>
      <c r="P163" s="38">
        <f t="shared" si="29"/>
        <v>309.77777777777777</v>
      </c>
      <c r="Q163" s="38">
        <f t="shared" si="30"/>
        <v>152.88965141612201</v>
      </c>
    </row>
    <row r="164" spans="1:17" x14ac:dyDescent="0.25">
      <c r="A164" s="30">
        <v>840.1</v>
      </c>
      <c r="B164" s="30">
        <f t="shared" si="26"/>
        <v>72</v>
      </c>
      <c r="C164" s="30">
        <v>3216</v>
      </c>
      <c r="D164" s="30">
        <v>989</v>
      </c>
      <c r="E164" s="30">
        <v>7</v>
      </c>
      <c r="F164" s="30">
        <v>9008</v>
      </c>
      <c r="H164" s="40">
        <f t="shared" si="27"/>
        <v>7974</v>
      </c>
      <c r="O164" s="38">
        <f t="shared" si="28"/>
        <v>708.36666666666667</v>
      </c>
      <c r="P164" s="38">
        <f t="shared" si="29"/>
        <v>-38.381944444444443</v>
      </c>
      <c r="Q164" s="38">
        <f t="shared" si="30"/>
        <v>-39.619259259259259</v>
      </c>
    </row>
    <row r="165" spans="1:17" x14ac:dyDescent="0.25">
      <c r="A165" s="30">
        <v>858.1</v>
      </c>
      <c r="B165" s="30">
        <f t="shared" si="26"/>
        <v>90</v>
      </c>
      <c r="C165" s="30">
        <v>11078</v>
      </c>
      <c r="D165" s="30">
        <v>-556</v>
      </c>
      <c r="E165" s="30">
        <v>-1870</v>
      </c>
      <c r="F165" s="30">
        <v>9013</v>
      </c>
      <c r="H165" s="40">
        <f t="shared" si="27"/>
        <v>7979</v>
      </c>
      <c r="O165" s="38">
        <f t="shared" si="28"/>
        <v>-320.46666666666664</v>
      </c>
      <c r="P165" s="38">
        <f t="shared" si="29"/>
        <v>-78.203703703703709</v>
      </c>
      <c r="Q165" s="38">
        <f t="shared" si="30"/>
        <v>-14.237044917257684</v>
      </c>
    </row>
    <row r="166" spans="1:17" x14ac:dyDescent="0.25">
      <c r="A166" s="30">
        <v>870.1</v>
      </c>
      <c r="B166" s="30">
        <f t="shared" si="26"/>
        <v>102</v>
      </c>
      <c r="C166" s="30">
        <v>-6398</v>
      </c>
      <c r="D166" s="30">
        <v>-1582</v>
      </c>
      <c r="E166" s="30">
        <v>-44</v>
      </c>
      <c r="F166" s="30">
        <v>9013</v>
      </c>
      <c r="H166" s="40">
        <f t="shared" si="27"/>
        <v>7979</v>
      </c>
      <c r="O166" s="38">
        <f t="shared" si="28"/>
        <v>281.25531914893617</v>
      </c>
      <c r="P166" s="38">
        <f t="shared" si="29"/>
        <v>334.52083333333331</v>
      </c>
      <c r="Q166" s="38">
        <f t="shared" si="30"/>
        <v>25.042434988179672</v>
      </c>
    </row>
    <row r="167" spans="1:17" x14ac:dyDescent="0.25">
      <c r="A167" s="30">
        <v>905.1</v>
      </c>
      <c r="B167" s="30">
        <f t="shared" si="26"/>
        <v>137</v>
      </c>
      <c r="C167" s="30">
        <v>24297</v>
      </c>
      <c r="D167" s="30">
        <v>309</v>
      </c>
      <c r="E167" s="30">
        <v>-575</v>
      </c>
      <c r="F167" s="30">
        <v>1891</v>
      </c>
      <c r="H167" s="40">
        <f t="shared" si="27"/>
        <v>857</v>
      </c>
      <c r="O167" s="38">
        <f t="shared" si="28"/>
        <v>856.52777777777783</v>
      </c>
      <c r="P167" s="38">
        <f t="shared" si="29"/>
        <v>-24.942857142857143</v>
      </c>
      <c r="Q167" s="38">
        <f t="shared" si="30"/>
        <v>-8.3959810874704495</v>
      </c>
    </row>
    <row r="168" spans="1:17" x14ac:dyDescent="0.25">
      <c r="A168" s="30">
        <v>906.1</v>
      </c>
      <c r="B168" s="30">
        <f t="shared" si="26"/>
        <v>138</v>
      </c>
      <c r="C168" s="30">
        <v>24437</v>
      </c>
      <c r="D168" s="30">
        <v>276</v>
      </c>
      <c r="E168" s="30">
        <v>-553</v>
      </c>
      <c r="F168" s="30">
        <v>1805</v>
      </c>
      <c r="H168" s="40">
        <f t="shared" si="27"/>
        <v>771</v>
      </c>
      <c r="O168" s="38">
        <f t="shared" si="28"/>
        <v>-21</v>
      </c>
      <c r="P168" s="38">
        <f t="shared" si="29"/>
        <v>-553</v>
      </c>
      <c r="Q168" s="38">
        <f t="shared" si="30"/>
        <v>-73.90384615384616</v>
      </c>
    </row>
    <row r="169" spans="1:17" x14ac:dyDescent="0.25">
      <c r="A169" s="30">
        <v>918.1</v>
      </c>
      <c r="B169" s="30">
        <f t="shared" si="26"/>
        <v>150</v>
      </c>
      <c r="C169" s="30">
        <v>24024</v>
      </c>
      <c r="D169" s="30">
        <v>-140</v>
      </c>
      <c r="E169" s="30">
        <v>-517</v>
      </c>
      <c r="F169" s="30">
        <v>1243</v>
      </c>
      <c r="H169" s="40">
        <f t="shared" si="27"/>
        <v>209</v>
      </c>
      <c r="O169" s="38">
        <f t="shared" si="28"/>
        <v>-104.22222222222223</v>
      </c>
      <c r="P169" s="38">
        <f t="shared" si="29"/>
        <v>-7.291666666666667</v>
      </c>
      <c r="Q169" s="38">
        <f t="shared" si="30"/>
        <v>-16.287037037037038</v>
      </c>
    </row>
    <row r="170" spans="1:17" x14ac:dyDescent="0.25">
      <c r="A170" s="30">
        <v>924.1</v>
      </c>
      <c r="B170" s="30">
        <f t="shared" si="26"/>
        <v>156</v>
      </c>
      <c r="C170" s="30">
        <v>22561</v>
      </c>
      <c r="D170" s="30">
        <v>-276</v>
      </c>
      <c r="E170" s="30">
        <v>-568</v>
      </c>
      <c r="F170" s="30">
        <v>1133</v>
      </c>
      <c r="H170" s="40">
        <f t="shared" si="27"/>
        <v>99</v>
      </c>
      <c r="O170" s="38">
        <f t="shared" si="28"/>
        <v>-314.16666666666669</v>
      </c>
      <c r="P170" s="38">
        <f t="shared" si="29"/>
        <v>-23.444444444444443</v>
      </c>
      <c r="Q170" s="38">
        <f t="shared" si="30"/>
        <v>-28.148148148148149</v>
      </c>
    </row>
    <row r="171" spans="1:17" x14ac:dyDescent="0.25">
      <c r="A171" s="30">
        <v>930.1</v>
      </c>
      <c r="B171" s="30">
        <f t="shared" si="26"/>
        <v>162</v>
      </c>
      <c r="C171" s="30">
        <v>20254</v>
      </c>
      <c r="D171" s="30">
        <v>-400</v>
      </c>
      <c r="E171" s="30">
        <v>-510</v>
      </c>
      <c r="F171" s="30">
        <v>1086</v>
      </c>
      <c r="H171" s="40">
        <f t="shared" si="27"/>
        <v>52</v>
      </c>
      <c r="O171" s="38">
        <f t="shared" si="28"/>
        <v>-442</v>
      </c>
      <c r="P171" s="38">
        <f t="shared" si="29"/>
        <v>-19.166666666666668</v>
      </c>
      <c r="Q171" s="38">
        <f t="shared" si="30"/>
        <v>-26.291666666666661</v>
      </c>
    </row>
    <row r="172" spans="1:17" x14ac:dyDescent="0.25">
      <c r="A172" s="30">
        <v>936.1</v>
      </c>
      <c r="B172" s="30">
        <f t="shared" si="26"/>
        <v>168</v>
      </c>
      <c r="C172" s="30">
        <v>17257</v>
      </c>
      <c r="D172" s="30">
        <v>-532</v>
      </c>
      <c r="E172" s="30">
        <v>-466</v>
      </c>
      <c r="F172" s="30">
        <v>1063</v>
      </c>
      <c r="H172" s="40">
        <f t="shared" si="27"/>
        <v>29</v>
      </c>
      <c r="O172" s="38">
        <f t="shared" si="28"/>
        <v>-629.66666666666663</v>
      </c>
      <c r="P172" s="38">
        <f t="shared" si="29"/>
        <v>-148.33333333333334</v>
      </c>
      <c r="Q172" s="38">
        <f t="shared" si="30"/>
        <v>-18.451612903225808</v>
      </c>
    </row>
    <row r="173" spans="1:17" x14ac:dyDescent="0.25">
      <c r="A173" s="30">
        <v>948.1</v>
      </c>
      <c r="B173" s="30">
        <f t="shared" si="26"/>
        <v>180</v>
      </c>
      <c r="C173" s="30">
        <v>8920</v>
      </c>
      <c r="D173" s="30">
        <v>-791</v>
      </c>
      <c r="E173" s="30">
        <v>-444</v>
      </c>
      <c r="F173" s="30">
        <v>1036</v>
      </c>
      <c r="H173" s="40">
        <f t="shared" si="27"/>
        <v>2</v>
      </c>
      <c r="O173" s="38">
        <f t="shared" si="28"/>
        <v>-774.12903225806451</v>
      </c>
      <c r="P173" s="38">
        <f t="shared" si="29"/>
        <v>-50.861111111111114</v>
      </c>
      <c r="Q173" s="38">
        <f t="shared" si="30"/>
        <v>2.3333333333333308</v>
      </c>
    </row>
    <row r="174" spans="1:17" x14ac:dyDescent="0.25">
      <c r="A174" s="30">
        <v>967.1</v>
      </c>
      <c r="B174" s="30">
        <f t="shared" si="26"/>
        <v>199</v>
      </c>
      <c r="C174" s="30">
        <v>-6741</v>
      </c>
      <c r="D174" s="30">
        <v>-533</v>
      </c>
      <c r="E174" s="30">
        <v>-480</v>
      </c>
      <c r="F174" s="30">
        <v>1028</v>
      </c>
      <c r="H174" s="40">
        <f t="shared" si="27"/>
        <v>-6</v>
      </c>
      <c r="O174" s="38">
        <f t="shared" si="28"/>
        <v>-557.33333333333337</v>
      </c>
      <c r="P174" s="38">
        <f t="shared" si="29"/>
        <v>49.711911357340718</v>
      </c>
      <c r="Q174" s="38">
        <f t="shared" si="30"/>
        <v>65.603494623655919</v>
      </c>
    </row>
    <row r="175" spans="1:17" x14ac:dyDescent="0.25">
      <c r="A175" s="30">
        <v>972.1</v>
      </c>
      <c r="B175" s="30">
        <f t="shared" si="26"/>
        <v>204</v>
      </c>
      <c r="C175" s="30">
        <v>-4456</v>
      </c>
      <c r="D175" s="30">
        <v>601</v>
      </c>
      <c r="E175" s="30">
        <v>0</v>
      </c>
      <c r="F175" s="30">
        <v>1029</v>
      </c>
      <c r="H175" s="40">
        <f t="shared" si="27"/>
        <v>-5</v>
      </c>
      <c r="O175" s="38">
        <f t="shared" si="28"/>
        <v>800.35483870967744</v>
      </c>
      <c r="P175" s="38">
        <f t="shared" si="29"/>
        <v>809.64</v>
      </c>
      <c r="Q175" s="38">
        <f t="shared" si="30"/>
        <v>45.247311827956992</v>
      </c>
    </row>
    <row r="176" spans="1:17" x14ac:dyDescent="0.25">
      <c r="A176" s="30">
        <v>998.1</v>
      </c>
      <c r="B176" s="30">
        <f t="shared" si="26"/>
        <v>230</v>
      </c>
      <c r="C176" s="30">
        <v>18070</v>
      </c>
      <c r="D176" s="30">
        <v>879</v>
      </c>
      <c r="E176" s="30">
        <v>-8</v>
      </c>
      <c r="F176" s="30">
        <v>1033</v>
      </c>
      <c r="H176" s="40">
        <f t="shared" si="27"/>
        <v>-1</v>
      </c>
      <c r="O176" s="38">
        <f t="shared" si="28"/>
        <v>845.33333333333337</v>
      </c>
      <c r="P176" s="38">
        <f t="shared" si="29"/>
        <v>-29.130177514792898</v>
      </c>
      <c r="Q176" s="38">
        <f t="shared" si="30"/>
        <v>4.3621303763441954</v>
      </c>
    </row>
    <row r="177" spans="1:17" x14ac:dyDescent="0.25">
      <c r="A177" s="30">
        <v>1002.1</v>
      </c>
      <c r="B177" s="30">
        <f t="shared" si="26"/>
        <v>234</v>
      </c>
      <c r="C177" s="30">
        <v>20904</v>
      </c>
      <c r="D177" s="30">
        <v>887</v>
      </c>
      <c r="E177" s="30">
        <v>29</v>
      </c>
      <c r="F177" s="30">
        <v>1031</v>
      </c>
      <c r="H177" s="40">
        <f t="shared" si="27"/>
        <v>-3</v>
      </c>
      <c r="O177" s="38">
        <f t="shared" si="28"/>
        <v>931.2187500000033</v>
      </c>
      <c r="P177" s="38">
        <f t="shared" si="29"/>
        <v>1508.1875</v>
      </c>
      <c r="Q177" s="38">
        <f t="shared" si="30"/>
        <v>3.7270833333334599</v>
      </c>
    </row>
    <row r="178" spans="1:17" x14ac:dyDescent="0.25">
      <c r="A178" s="30">
        <v>1030.0999999999999</v>
      </c>
      <c r="B178" s="30">
        <f t="shared" si="26"/>
        <v>261.99999999999989</v>
      </c>
      <c r="C178" s="30">
        <v>47869</v>
      </c>
      <c r="D178" s="30">
        <v>1002</v>
      </c>
      <c r="E178" s="30">
        <v>-22</v>
      </c>
      <c r="F178" s="30">
        <v>1026</v>
      </c>
      <c r="H178" s="40">
        <f t="shared" si="27"/>
        <v>-8</v>
      </c>
      <c r="O178" s="38">
        <f t="shared" si="28"/>
        <v>964.60000000000366</v>
      </c>
      <c r="P178" s="38">
        <f t="shared" si="29"/>
        <v>-31.877551020408422</v>
      </c>
      <c r="Q178" s="38">
        <f t="shared" si="30"/>
        <v>2.8718749999999011</v>
      </c>
    </row>
    <row r="179" spans="1:17" x14ac:dyDescent="0.25">
      <c r="A179" s="30">
        <v>1032.0999999999999</v>
      </c>
      <c r="B179" s="30">
        <f t="shared" si="26"/>
        <v>263.99999999999989</v>
      </c>
      <c r="C179" s="30">
        <v>49842</v>
      </c>
      <c r="D179" s="30">
        <v>993</v>
      </c>
      <c r="E179" s="30">
        <v>21</v>
      </c>
      <c r="F179" s="30">
        <v>1028</v>
      </c>
      <c r="H179" s="40">
        <f t="shared" si="27"/>
        <v>-6</v>
      </c>
      <c r="O179" s="38">
        <f t="shared" si="28"/>
        <v>1017.375</v>
      </c>
      <c r="P179" s="38">
        <f t="shared" si="29"/>
        <v>1048.25</v>
      </c>
      <c r="Q179" s="38">
        <f t="shared" si="30"/>
        <v>-120.57500000000046</v>
      </c>
    </row>
    <row r="180" spans="1:17" x14ac:dyDescent="0.25">
      <c r="A180" s="30">
        <v>1038.0999999999999</v>
      </c>
      <c r="B180" s="30">
        <f t="shared" si="26"/>
        <v>269.99999999999989</v>
      </c>
      <c r="C180" s="30">
        <v>56008</v>
      </c>
      <c r="D180" s="30">
        <v>1043</v>
      </c>
      <c r="E180" s="30">
        <v>14</v>
      </c>
      <c r="F180" s="30">
        <v>1033</v>
      </c>
      <c r="H180" s="40">
        <f t="shared" si="27"/>
        <v>-1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6"/>
  <sheetViews>
    <sheetView topLeftCell="A145" workbookViewId="0">
      <selection activeCell="K176" sqref="K176"/>
    </sheetView>
  </sheetViews>
  <sheetFormatPr baseColWidth="10" defaultRowHeight="15" x14ac:dyDescent="0.25"/>
  <sheetData>
    <row r="2" spans="1:17" x14ac:dyDescent="0.25">
      <c r="A2" t="s">
        <v>6</v>
      </c>
      <c r="C2" t="s">
        <v>1</v>
      </c>
      <c r="D2" t="s">
        <v>2</v>
      </c>
      <c r="E2" t="s">
        <v>7</v>
      </c>
      <c r="F2" t="s">
        <v>4</v>
      </c>
      <c r="G2" t="s">
        <v>9</v>
      </c>
      <c r="O2" s="38" t="s">
        <v>17</v>
      </c>
      <c r="P2" s="38" t="s">
        <v>19</v>
      </c>
      <c r="Q2" t="s">
        <v>21</v>
      </c>
    </row>
    <row r="3" spans="1:17" x14ac:dyDescent="0.25">
      <c r="A3" s="31">
        <v>451.1</v>
      </c>
      <c r="B3">
        <f>A3-$A$3</f>
        <v>0</v>
      </c>
      <c r="C3" s="31">
        <v>87424</v>
      </c>
      <c r="D3" s="31">
        <v>0</v>
      </c>
      <c r="E3" s="31">
        <v>0</v>
      </c>
      <c r="F3" s="31">
        <v>28</v>
      </c>
      <c r="G3" t="s">
        <v>8</v>
      </c>
      <c r="O3" s="38"/>
      <c r="P3" s="38"/>
    </row>
    <row r="4" spans="1:17" x14ac:dyDescent="0.25">
      <c r="A4" s="31">
        <v>457.1</v>
      </c>
      <c r="B4" s="38">
        <f t="shared" ref="B4:B20" si="0">A4-$A$3</f>
        <v>6</v>
      </c>
      <c r="C4" s="31">
        <v>87424</v>
      </c>
      <c r="D4" s="31">
        <v>0</v>
      </c>
      <c r="E4" s="31">
        <v>-44</v>
      </c>
      <c r="F4" s="31">
        <v>27</v>
      </c>
      <c r="O4" s="38">
        <f>(C5-C3)/(B5-B3)</f>
        <v>0</v>
      </c>
      <c r="P4" s="38">
        <f>((C5)-(2*C4)+(C3))/POWER((B4-B3),2)</f>
        <v>0</v>
      </c>
      <c r="Q4" s="38">
        <f>(O5-O3)/(B5-B3)</f>
        <v>-1.1875</v>
      </c>
    </row>
    <row r="5" spans="1:17" x14ac:dyDescent="0.25">
      <c r="A5" s="31">
        <v>463.1</v>
      </c>
      <c r="B5" s="38">
        <f t="shared" si="0"/>
        <v>12</v>
      </c>
      <c r="C5" s="31">
        <v>87424</v>
      </c>
      <c r="D5" s="31">
        <v>0</v>
      </c>
      <c r="E5" s="31">
        <v>-15</v>
      </c>
      <c r="F5" s="31">
        <v>2735</v>
      </c>
      <c r="O5" s="38">
        <f t="shared" ref="O5:O19" si="1">(C6-C4)/(B6-B4)</f>
        <v>-14.25</v>
      </c>
      <c r="P5" s="38">
        <f t="shared" ref="P5:P19" si="2">((C6)-(2*C5)+(C4))/POWER((B5-B4),2)</f>
        <v>-4.75</v>
      </c>
      <c r="Q5" s="38">
        <f>(O6-O4)/(B6-B4)</f>
        <v>-35.11574074074074</v>
      </c>
    </row>
    <row r="6" spans="1:17" x14ac:dyDescent="0.25">
      <c r="A6" s="31">
        <v>469.1</v>
      </c>
      <c r="B6" s="38">
        <f t="shared" si="0"/>
        <v>18</v>
      </c>
      <c r="C6" s="31">
        <v>87253</v>
      </c>
      <c r="D6" s="31">
        <v>-77</v>
      </c>
      <c r="E6" s="31">
        <v>-1360</v>
      </c>
      <c r="F6" s="31">
        <v>6151</v>
      </c>
      <c r="G6">
        <f>B6-$B$6</f>
        <v>0</v>
      </c>
      <c r="O6" s="38">
        <f t="shared" si="1"/>
        <v>-421.38888888888891</v>
      </c>
      <c r="P6" s="38">
        <f t="shared" si="2"/>
        <v>-201.19444444444446</v>
      </c>
      <c r="Q6" s="38">
        <f>(O7-O5)/(B7-B5)</f>
        <v>-55.156481481481485</v>
      </c>
    </row>
    <row r="7" spans="1:17" x14ac:dyDescent="0.25">
      <c r="A7" s="31">
        <v>481.1</v>
      </c>
      <c r="B7" s="38">
        <f t="shared" si="0"/>
        <v>30</v>
      </c>
      <c r="C7" s="31">
        <v>79839</v>
      </c>
      <c r="D7" s="31">
        <v>-929</v>
      </c>
      <c r="E7" s="31">
        <v>-670</v>
      </c>
      <c r="F7" s="31">
        <v>2058</v>
      </c>
      <c r="G7" s="38">
        <f t="shared" ref="G7:G18" si="3">B7-$B$6</f>
        <v>12</v>
      </c>
      <c r="O7" s="38">
        <f t="shared" si="1"/>
        <v>-1007.0666666666667</v>
      </c>
      <c r="P7" s="38">
        <f t="shared" si="2"/>
        <v>-106.83333333333333</v>
      </c>
      <c r="Q7" s="38">
        <f>(O8-O6)/(B8-B6)</f>
        <v>-29.928148148148146</v>
      </c>
    </row>
    <row r="8" spans="1:17" x14ac:dyDescent="0.25">
      <c r="A8" s="31">
        <v>499.1</v>
      </c>
      <c r="B8" s="38">
        <f t="shared" si="0"/>
        <v>48</v>
      </c>
      <c r="C8" s="31">
        <v>57041</v>
      </c>
      <c r="D8" s="31">
        <v>-1351</v>
      </c>
      <c r="E8" s="31">
        <v>-350</v>
      </c>
      <c r="F8" s="31">
        <v>325</v>
      </c>
      <c r="G8" s="38">
        <f t="shared" si="3"/>
        <v>30</v>
      </c>
      <c r="O8" s="38">
        <f t="shared" si="1"/>
        <v>-1319.2333333333333</v>
      </c>
      <c r="P8" s="38">
        <f t="shared" si="2"/>
        <v>18.577160493827162</v>
      </c>
      <c r="Q8" s="38">
        <f t="shared" ref="Q5:Q18" si="4">(O9-O7)/(B9-B7)</f>
        <v>-13.608888888888885</v>
      </c>
    </row>
    <row r="9" spans="1:17" x14ac:dyDescent="0.25">
      <c r="A9" s="31">
        <v>511.1</v>
      </c>
      <c r="B9" s="38">
        <f t="shared" si="0"/>
        <v>60</v>
      </c>
      <c r="C9" s="31">
        <v>40262</v>
      </c>
      <c r="D9" s="31">
        <v>-1475</v>
      </c>
      <c r="E9" s="31">
        <v>-357</v>
      </c>
      <c r="F9" s="31">
        <v>110</v>
      </c>
      <c r="G9" s="38">
        <f t="shared" si="3"/>
        <v>42</v>
      </c>
      <c r="O9" s="38">
        <f t="shared" si="1"/>
        <v>-1415.3333333333333</v>
      </c>
      <c r="P9" s="38">
        <f t="shared" si="2"/>
        <v>56.125</v>
      </c>
      <c r="Q9" s="38">
        <f t="shared" si="4"/>
        <v>-7.9453703703703695</v>
      </c>
    </row>
    <row r="10" spans="1:17" x14ac:dyDescent="0.25">
      <c r="A10" s="31">
        <v>517.1</v>
      </c>
      <c r="B10" s="38">
        <f t="shared" si="0"/>
        <v>66</v>
      </c>
      <c r="C10" s="31">
        <v>31565</v>
      </c>
      <c r="D10" s="31">
        <v>-1470</v>
      </c>
      <c r="E10" s="31">
        <v>-190</v>
      </c>
      <c r="F10" s="31">
        <v>69</v>
      </c>
      <c r="G10" s="38">
        <f t="shared" si="3"/>
        <v>48</v>
      </c>
      <c r="O10" s="38">
        <f t="shared" si="1"/>
        <v>-1462.25</v>
      </c>
      <c r="P10" s="38">
        <f t="shared" si="2"/>
        <v>-4.25</v>
      </c>
      <c r="Q10" s="38">
        <f t="shared" si="4"/>
        <v>-8.0092592592592577</v>
      </c>
    </row>
    <row r="11" spans="1:17" x14ac:dyDescent="0.25">
      <c r="A11" s="31">
        <v>523.1</v>
      </c>
      <c r="B11" s="38">
        <f t="shared" si="0"/>
        <v>72</v>
      </c>
      <c r="C11" s="31">
        <v>22715</v>
      </c>
      <c r="D11" s="31">
        <v>-1487</v>
      </c>
      <c r="E11" s="31">
        <v>-190</v>
      </c>
      <c r="F11" s="31">
        <v>40</v>
      </c>
      <c r="G11" s="38">
        <f t="shared" si="3"/>
        <v>54</v>
      </c>
      <c r="O11" s="38">
        <f t="shared" si="1"/>
        <v>-1511.4444444444443</v>
      </c>
      <c r="P11" s="38">
        <f t="shared" si="2"/>
        <v>-264.05555555555554</v>
      </c>
      <c r="Q11" s="38">
        <f t="shared" si="4"/>
        <v>-2.7608024691357969</v>
      </c>
    </row>
    <row r="12" spans="1:17" x14ac:dyDescent="0.25">
      <c r="A12" s="31">
        <v>535.1</v>
      </c>
      <c r="B12" s="38">
        <f t="shared" si="0"/>
        <v>84</v>
      </c>
      <c r="C12" s="31">
        <v>4359</v>
      </c>
      <c r="D12" s="31">
        <v>-1557</v>
      </c>
      <c r="E12" s="31">
        <v>-270</v>
      </c>
      <c r="F12" s="31">
        <v>30</v>
      </c>
      <c r="G12" s="38">
        <f t="shared" si="3"/>
        <v>66</v>
      </c>
      <c r="O12" s="38">
        <f t="shared" si="1"/>
        <v>-1511.9444444444443</v>
      </c>
      <c r="P12" s="38">
        <f t="shared" si="2"/>
        <v>65.951388888888886</v>
      </c>
      <c r="Q12" s="38">
        <f t="shared" si="4"/>
        <v>25.70524691358024</v>
      </c>
    </row>
    <row r="13" spans="1:17" x14ac:dyDescent="0.25">
      <c r="A13" s="31">
        <v>541.1</v>
      </c>
      <c r="B13" s="38">
        <f t="shared" si="0"/>
        <v>90</v>
      </c>
      <c r="C13" s="31">
        <v>-4500</v>
      </c>
      <c r="D13" s="31">
        <v>-1424</v>
      </c>
      <c r="E13" s="31">
        <v>-430</v>
      </c>
      <c r="F13" s="31">
        <v>25</v>
      </c>
      <c r="G13" s="38">
        <f t="shared" si="3"/>
        <v>72</v>
      </c>
      <c r="O13" s="38">
        <f t="shared" si="1"/>
        <v>-1048.75</v>
      </c>
      <c r="P13" s="38">
        <f t="shared" si="2"/>
        <v>142.58333333333334</v>
      </c>
      <c r="Q13" s="38">
        <f t="shared" si="4"/>
        <v>122.82175925925925</v>
      </c>
    </row>
    <row r="14" spans="1:17" x14ac:dyDescent="0.25">
      <c r="A14" s="31">
        <v>547.1</v>
      </c>
      <c r="B14" s="38">
        <f t="shared" si="0"/>
        <v>96</v>
      </c>
      <c r="C14" s="31">
        <v>-8226</v>
      </c>
      <c r="D14" s="31">
        <v>-363</v>
      </c>
      <c r="E14" s="31">
        <v>-371</v>
      </c>
      <c r="F14" s="31">
        <v>21</v>
      </c>
      <c r="G14" s="38">
        <f t="shared" si="3"/>
        <v>78</v>
      </c>
      <c r="O14" s="38">
        <f t="shared" si="1"/>
        <v>-38.083333333333336</v>
      </c>
      <c r="P14" s="38">
        <f t="shared" si="2"/>
        <v>194.30555555555554</v>
      </c>
      <c r="Q14" s="38">
        <f t="shared" si="4"/>
        <v>146.6284722222222</v>
      </c>
    </row>
    <row r="15" spans="1:17" x14ac:dyDescent="0.25">
      <c r="A15" s="31">
        <v>553.1</v>
      </c>
      <c r="B15" s="38">
        <f t="shared" si="0"/>
        <v>102</v>
      </c>
      <c r="C15" s="31">
        <v>-4957</v>
      </c>
      <c r="D15" s="31">
        <v>583</v>
      </c>
      <c r="E15" s="31">
        <v>-15</v>
      </c>
      <c r="F15" s="31">
        <v>22</v>
      </c>
      <c r="G15" s="38">
        <f t="shared" si="3"/>
        <v>84</v>
      </c>
      <c r="O15" s="38">
        <f t="shared" si="1"/>
        <v>710.79166666666663</v>
      </c>
      <c r="P15" s="38">
        <f t="shared" si="2"/>
        <v>292.25</v>
      </c>
      <c r="Q15" s="38">
        <f t="shared" si="4"/>
        <v>34.217013888888893</v>
      </c>
    </row>
    <row r="16" spans="1:17" x14ac:dyDescent="0.25">
      <c r="A16" s="31">
        <v>571.1</v>
      </c>
      <c r="B16" s="38">
        <f t="shared" si="0"/>
        <v>120</v>
      </c>
      <c r="C16" s="31">
        <v>8833</v>
      </c>
      <c r="D16" s="31">
        <v>838</v>
      </c>
      <c r="E16" s="31">
        <v>36</v>
      </c>
      <c r="F16" s="31">
        <v>23</v>
      </c>
      <c r="G16" s="38">
        <f t="shared" si="3"/>
        <v>102</v>
      </c>
      <c r="O16" s="38">
        <f t="shared" si="1"/>
        <v>783.125</v>
      </c>
      <c r="P16" s="38">
        <f t="shared" si="2"/>
        <v>-27.114197530864196</v>
      </c>
      <c r="Q16" s="38">
        <f t="shared" si="4"/>
        <v>10.24066253753754</v>
      </c>
    </row>
    <row r="17" spans="1:17" x14ac:dyDescent="0.25">
      <c r="A17" s="31">
        <v>577.1</v>
      </c>
      <c r="B17" s="38">
        <f t="shared" si="0"/>
        <v>126</v>
      </c>
      <c r="C17" s="31">
        <v>13838</v>
      </c>
      <c r="D17" s="31">
        <v>835</v>
      </c>
      <c r="E17" s="31">
        <v>14</v>
      </c>
      <c r="F17" s="31">
        <v>21</v>
      </c>
      <c r="G17" s="38">
        <f t="shared" si="3"/>
        <v>108</v>
      </c>
      <c r="O17" s="38">
        <f t="shared" si="1"/>
        <v>956.56756756756761</v>
      </c>
      <c r="P17" s="38">
        <f t="shared" si="2"/>
        <v>705.08333333333337</v>
      </c>
      <c r="Q17" s="38">
        <f t="shared" si="4"/>
        <v>5.1753003003002993</v>
      </c>
    </row>
    <row r="18" spans="1:17" x14ac:dyDescent="0.25">
      <c r="A18" s="31">
        <v>608.1</v>
      </c>
      <c r="B18" s="38">
        <f t="shared" si="0"/>
        <v>157</v>
      </c>
      <c r="C18" s="31">
        <v>44226</v>
      </c>
      <c r="D18" s="31">
        <v>1063</v>
      </c>
      <c r="E18" s="31">
        <v>14</v>
      </c>
      <c r="F18" s="31">
        <v>22</v>
      </c>
      <c r="G18" s="38">
        <f t="shared" si="3"/>
        <v>139</v>
      </c>
      <c r="O18" s="38">
        <f t="shared" si="1"/>
        <v>974.61111111111109</v>
      </c>
      <c r="P18" s="38">
        <f t="shared" si="2"/>
        <v>-26.732570239334027</v>
      </c>
      <c r="Q18" s="38">
        <f t="shared" si="4"/>
        <v>2.4918099918099901</v>
      </c>
    </row>
    <row r="19" spans="1:17" x14ac:dyDescent="0.25">
      <c r="A19" s="31">
        <v>613.1</v>
      </c>
      <c r="B19" s="38">
        <f t="shared" si="0"/>
        <v>162</v>
      </c>
      <c r="C19" s="31">
        <v>48924</v>
      </c>
      <c r="D19" s="31">
        <v>1059</v>
      </c>
      <c r="E19" s="31">
        <v>14</v>
      </c>
      <c r="F19" s="31">
        <v>23</v>
      </c>
      <c r="O19" s="38">
        <f t="shared" si="1"/>
        <v>1046.2727272727273</v>
      </c>
      <c r="P19" s="38">
        <f t="shared" si="2"/>
        <v>84.52</v>
      </c>
    </row>
    <row r="20" spans="1:17" x14ac:dyDescent="0.25">
      <c r="A20" s="31">
        <v>619.1</v>
      </c>
      <c r="B20" s="38">
        <f t="shared" si="0"/>
        <v>168</v>
      </c>
      <c r="C20" s="31">
        <v>55735</v>
      </c>
      <c r="D20" s="31">
        <v>1112</v>
      </c>
      <c r="E20" s="31">
        <v>21</v>
      </c>
      <c r="F20" s="31">
        <v>26</v>
      </c>
    </row>
    <row r="23" spans="1:17" x14ac:dyDescent="0.25">
      <c r="A23" s="31" t="s">
        <v>6</v>
      </c>
      <c r="C23" s="31" t="s">
        <v>1</v>
      </c>
      <c r="D23" s="31" t="s">
        <v>2</v>
      </c>
      <c r="E23" s="31" t="s">
        <v>7</v>
      </c>
      <c r="F23" s="31" t="s">
        <v>4</v>
      </c>
      <c r="G23" s="38" t="s">
        <v>9</v>
      </c>
      <c r="O23" s="38" t="s">
        <v>17</v>
      </c>
      <c r="P23" s="38" t="s">
        <v>19</v>
      </c>
      <c r="Q23" s="38" t="s">
        <v>21</v>
      </c>
    </row>
    <row r="24" spans="1:17" x14ac:dyDescent="0.25">
      <c r="A24" s="32">
        <v>1155.0999999999999</v>
      </c>
      <c r="B24">
        <f>A24-$A$24</f>
        <v>0</v>
      </c>
      <c r="C24" s="32">
        <v>87424</v>
      </c>
      <c r="D24" s="32">
        <v>0</v>
      </c>
      <c r="E24" s="32">
        <v>-15</v>
      </c>
      <c r="F24" s="32">
        <v>26</v>
      </c>
      <c r="G24" s="38" t="s">
        <v>10</v>
      </c>
      <c r="O24" s="38"/>
      <c r="P24" s="38"/>
      <c r="Q24" s="38"/>
    </row>
    <row r="25" spans="1:17" x14ac:dyDescent="0.25">
      <c r="A25" s="32">
        <v>1161.0999999999999</v>
      </c>
      <c r="B25" s="38">
        <f t="shared" ref="B25:B42" si="5">A25-$A$24</f>
        <v>6</v>
      </c>
      <c r="C25" s="32">
        <v>87424</v>
      </c>
      <c r="D25" s="32">
        <v>-2</v>
      </c>
      <c r="E25" s="32">
        <v>0</v>
      </c>
      <c r="F25" s="32">
        <v>30</v>
      </c>
      <c r="O25" s="38">
        <f>(C26-C24)/(B26-B24)</f>
        <v>0.75</v>
      </c>
      <c r="P25" s="38">
        <f>((C26)-(2*C25)+(C24))/POWER((B25-B24),2)</f>
        <v>0.25</v>
      </c>
      <c r="Q25" s="38">
        <f>(O26-O24)/(B26-B24)</f>
        <v>3.4722222222222224E-2</v>
      </c>
    </row>
    <row r="26" spans="1:17" x14ac:dyDescent="0.25">
      <c r="A26" s="32">
        <v>1167.0999999999999</v>
      </c>
      <c r="B26" s="38">
        <f t="shared" si="5"/>
        <v>12</v>
      </c>
      <c r="C26" s="32">
        <v>87433</v>
      </c>
      <c r="D26" s="32">
        <v>3</v>
      </c>
      <c r="E26" s="32">
        <v>-22</v>
      </c>
      <c r="F26" s="32">
        <v>1932</v>
      </c>
      <c r="O26" s="38">
        <f t="shared" ref="O26:O40" si="6">(C27-C25)/(B27-B25)</f>
        <v>0.41666666666666669</v>
      </c>
      <c r="P26" s="38">
        <f t="shared" ref="P26:P40" si="7">((C27)-(2*C26)+(C25))/POWER((B26-B25),2)</f>
        <v>-0.3611111111111111</v>
      </c>
      <c r="Q26" s="38">
        <f t="shared" ref="Q26:Q40" si="8">(O27-O25)/(B27-B25)</f>
        <v>-19.247685185185187</v>
      </c>
    </row>
    <row r="27" spans="1:17" x14ac:dyDescent="0.25">
      <c r="A27" s="32">
        <v>1173.0999999999999</v>
      </c>
      <c r="B27" s="38">
        <f t="shared" si="5"/>
        <v>18</v>
      </c>
      <c r="C27" s="32">
        <v>87429</v>
      </c>
      <c r="D27" s="32">
        <v>0</v>
      </c>
      <c r="E27" s="32">
        <v>0</v>
      </c>
      <c r="F27" s="32">
        <v>5717</v>
      </c>
      <c r="O27" s="38">
        <f t="shared" si="6"/>
        <v>-230.22222222222223</v>
      </c>
      <c r="P27" s="38">
        <f t="shared" si="7"/>
        <v>-114.88888888888889</v>
      </c>
      <c r="Q27" s="38">
        <f t="shared" si="8"/>
        <v>-56.490740740740733</v>
      </c>
    </row>
    <row r="28" spans="1:17" x14ac:dyDescent="0.25">
      <c r="A28" s="32">
        <v>1185.0999999999999</v>
      </c>
      <c r="B28" s="38">
        <f t="shared" si="5"/>
        <v>30</v>
      </c>
      <c r="C28" s="32">
        <v>83289</v>
      </c>
      <c r="D28" s="32">
        <v>-808</v>
      </c>
      <c r="E28" s="32">
        <v>-1971</v>
      </c>
      <c r="F28" s="32">
        <v>8802</v>
      </c>
      <c r="O28" s="38">
        <f t="shared" si="6"/>
        <v>-1016.4166666666666</v>
      </c>
      <c r="P28" s="38">
        <f t="shared" si="7"/>
        <v>-111.90277777777777</v>
      </c>
      <c r="Q28" s="38">
        <f t="shared" si="8"/>
        <v>-68.053240740740748</v>
      </c>
    </row>
    <row r="29" spans="1:17" x14ac:dyDescent="0.25">
      <c r="A29" s="32">
        <v>1197.0999999999999</v>
      </c>
      <c r="B29" s="38">
        <f t="shared" si="5"/>
        <v>42</v>
      </c>
      <c r="C29" s="32">
        <v>63035</v>
      </c>
      <c r="D29" s="32">
        <v>-2006</v>
      </c>
      <c r="E29" s="32">
        <v>-837</v>
      </c>
      <c r="F29" s="32">
        <v>2498</v>
      </c>
      <c r="O29" s="38">
        <f t="shared" si="6"/>
        <v>-1863.5</v>
      </c>
      <c r="P29" s="38">
        <f t="shared" si="7"/>
        <v>48.368055555555557</v>
      </c>
      <c r="Q29" s="38">
        <f t="shared" si="8"/>
        <v>-53.43518518518519</v>
      </c>
    </row>
    <row r="30" spans="1:17" x14ac:dyDescent="0.25">
      <c r="A30" s="32">
        <v>1203.0999999999999</v>
      </c>
      <c r="B30" s="38">
        <f t="shared" si="5"/>
        <v>48</v>
      </c>
      <c r="C30" s="32">
        <v>49746</v>
      </c>
      <c r="D30" s="32">
        <v>-2259</v>
      </c>
      <c r="E30" s="32">
        <v>-473</v>
      </c>
      <c r="F30" s="32">
        <v>1340</v>
      </c>
      <c r="O30" s="38">
        <f t="shared" si="6"/>
        <v>-1978.25</v>
      </c>
      <c r="P30" s="38">
        <f t="shared" si="7"/>
        <v>-1239.9722222222222</v>
      </c>
      <c r="Q30" s="38">
        <f t="shared" si="8"/>
        <v>10.439814814814813</v>
      </c>
    </row>
    <row r="31" spans="1:17" x14ac:dyDescent="0.25">
      <c r="A31" s="32">
        <v>1233.0999999999999</v>
      </c>
      <c r="B31" s="38">
        <f t="shared" si="5"/>
        <v>78</v>
      </c>
      <c r="C31" s="32">
        <v>-8182</v>
      </c>
      <c r="D31" s="32">
        <v>190</v>
      </c>
      <c r="E31" s="32">
        <v>36</v>
      </c>
      <c r="F31" s="32">
        <v>69</v>
      </c>
      <c r="O31" s="38">
        <f t="shared" si="6"/>
        <v>-1487.6666666666667</v>
      </c>
      <c r="P31" s="38">
        <f t="shared" si="7"/>
        <v>69.222222222222229</v>
      </c>
      <c r="Q31" s="38">
        <f t="shared" si="8"/>
        <v>76.128858024691354</v>
      </c>
    </row>
    <row r="32" spans="1:17" x14ac:dyDescent="0.25">
      <c r="A32" s="32">
        <v>1239.0999999999999</v>
      </c>
      <c r="B32" s="38">
        <f t="shared" si="5"/>
        <v>84</v>
      </c>
      <c r="C32" s="32">
        <v>-3810</v>
      </c>
      <c r="D32" s="32">
        <v>730</v>
      </c>
      <c r="E32" s="32">
        <v>-51</v>
      </c>
      <c r="F32" s="32">
        <v>52</v>
      </c>
      <c r="O32" s="38">
        <f t="shared" si="6"/>
        <v>762.38888888888891</v>
      </c>
      <c r="P32" s="38">
        <f t="shared" si="7"/>
        <v>138.30555555555554</v>
      </c>
      <c r="Q32" s="38">
        <f t="shared" si="8"/>
        <v>127.47222222222223</v>
      </c>
    </row>
    <row r="33" spans="1:17" x14ac:dyDescent="0.25">
      <c r="A33" s="32">
        <v>1251.0999999999999</v>
      </c>
      <c r="B33" s="38">
        <f t="shared" si="5"/>
        <v>96</v>
      </c>
      <c r="C33" s="32">
        <v>5541</v>
      </c>
      <c r="D33" s="32">
        <v>799</v>
      </c>
      <c r="E33" s="32">
        <v>29</v>
      </c>
      <c r="F33" s="32">
        <v>29</v>
      </c>
      <c r="O33" s="38">
        <f t="shared" si="6"/>
        <v>806.83333333333337</v>
      </c>
      <c r="P33" s="38">
        <f t="shared" si="7"/>
        <v>-29.020833333333332</v>
      </c>
      <c r="Q33" s="38">
        <f t="shared" si="8"/>
        <v>5.3117283950617269</v>
      </c>
    </row>
    <row r="34" spans="1:17" x14ac:dyDescent="0.25">
      <c r="A34" s="32">
        <v>1257.0999999999999</v>
      </c>
      <c r="B34" s="38">
        <f t="shared" si="5"/>
        <v>102</v>
      </c>
      <c r="C34" s="32">
        <v>10713</v>
      </c>
      <c r="D34" s="32">
        <v>864</v>
      </c>
      <c r="E34" s="32">
        <v>-22</v>
      </c>
      <c r="F34" s="32">
        <v>24</v>
      </c>
      <c r="O34" s="38">
        <f t="shared" si="6"/>
        <v>858</v>
      </c>
      <c r="P34" s="38">
        <f t="shared" si="7"/>
        <v>-1.3333333333333333</v>
      </c>
      <c r="Q34" s="38">
        <f t="shared" si="8"/>
        <v>6.6805555555555527</v>
      </c>
    </row>
    <row r="35" spans="1:17" x14ac:dyDescent="0.25">
      <c r="A35" s="32">
        <v>1263.0999999999999</v>
      </c>
      <c r="B35" s="38">
        <f t="shared" si="5"/>
        <v>108</v>
      </c>
      <c r="C35" s="32">
        <v>15837</v>
      </c>
      <c r="D35" s="32">
        <v>894</v>
      </c>
      <c r="E35" s="32">
        <v>-66</v>
      </c>
      <c r="F35" s="32">
        <v>27</v>
      </c>
      <c r="O35" s="38">
        <f t="shared" si="6"/>
        <v>887</v>
      </c>
      <c r="P35" s="38">
        <f t="shared" si="7"/>
        <v>11</v>
      </c>
      <c r="Q35" s="38">
        <f t="shared" si="8"/>
        <v>11.378571428571425</v>
      </c>
    </row>
    <row r="36" spans="1:17" x14ac:dyDescent="0.25">
      <c r="A36" s="32">
        <v>1269.0999999999999</v>
      </c>
      <c r="B36" s="38">
        <f t="shared" si="5"/>
        <v>114</v>
      </c>
      <c r="C36" s="32">
        <v>21357</v>
      </c>
      <c r="D36" s="32">
        <v>907</v>
      </c>
      <c r="E36" s="32">
        <v>0</v>
      </c>
      <c r="F36" s="32">
        <v>23</v>
      </c>
      <c r="O36" s="38">
        <f t="shared" si="6"/>
        <v>994.54285714285709</v>
      </c>
      <c r="P36" s="38">
        <f t="shared" si="7"/>
        <v>660.25</v>
      </c>
      <c r="Q36" s="38">
        <f t="shared" si="8"/>
        <v>3.0580952380952371</v>
      </c>
    </row>
    <row r="37" spans="1:17" x14ac:dyDescent="0.25">
      <c r="A37" s="32">
        <v>1298.0999999999999</v>
      </c>
      <c r="B37" s="38">
        <f t="shared" si="5"/>
        <v>143</v>
      </c>
      <c r="C37" s="32">
        <v>50646</v>
      </c>
      <c r="D37" s="32">
        <v>1040</v>
      </c>
      <c r="E37" s="32">
        <v>-15</v>
      </c>
      <c r="F37" s="32">
        <v>22</v>
      </c>
      <c r="O37" s="38">
        <f t="shared" si="6"/>
        <v>994.0333333333333</v>
      </c>
      <c r="P37" s="38">
        <f t="shared" si="7"/>
        <v>-34.193816884661118</v>
      </c>
      <c r="Q37" s="38">
        <f t="shared" si="8"/>
        <v>-0.54666666666666586</v>
      </c>
    </row>
    <row r="38" spans="1:17" x14ac:dyDescent="0.25">
      <c r="A38" s="32">
        <v>1299.0999999999999</v>
      </c>
      <c r="B38" s="38">
        <f t="shared" si="5"/>
        <v>144</v>
      </c>
      <c r="C38" s="32">
        <v>51178</v>
      </c>
      <c r="D38" s="32">
        <v>1046</v>
      </c>
      <c r="E38" s="32">
        <v>-8</v>
      </c>
      <c r="F38" s="32">
        <v>22</v>
      </c>
      <c r="O38" s="38">
        <f t="shared" si="6"/>
        <v>978.14285714285711</v>
      </c>
      <c r="P38" s="38">
        <f t="shared" si="7"/>
        <v>5783</v>
      </c>
      <c r="Q38" s="38">
        <f t="shared" si="8"/>
        <v>11.876190476190491</v>
      </c>
    </row>
    <row r="39" spans="1:17" x14ac:dyDescent="0.25">
      <c r="A39" s="32">
        <v>1305.0999999999999</v>
      </c>
      <c r="B39" s="38">
        <f t="shared" si="5"/>
        <v>150</v>
      </c>
      <c r="C39" s="32">
        <v>57493</v>
      </c>
      <c r="D39" s="32">
        <v>1059</v>
      </c>
      <c r="E39" s="32">
        <v>14</v>
      </c>
      <c r="F39" s="32">
        <v>25</v>
      </c>
      <c r="O39" s="38">
        <f t="shared" si="6"/>
        <v>1077.1666666666667</v>
      </c>
      <c r="P39" s="38">
        <f t="shared" si="7"/>
        <v>187.75</v>
      </c>
      <c r="Q39" s="38">
        <f t="shared" si="8"/>
        <v>6.9920634920634939</v>
      </c>
    </row>
    <row r="40" spans="1:17" x14ac:dyDescent="0.25">
      <c r="A40" s="32">
        <v>1317.1</v>
      </c>
      <c r="B40" s="38">
        <f t="shared" si="5"/>
        <v>162</v>
      </c>
      <c r="C40" s="32">
        <v>70567</v>
      </c>
      <c r="D40" s="32">
        <v>1092</v>
      </c>
      <c r="E40" s="32">
        <v>-80</v>
      </c>
      <c r="F40" s="32">
        <v>23</v>
      </c>
      <c r="O40" s="38">
        <f t="shared" si="6"/>
        <v>1104</v>
      </c>
      <c r="P40" s="38">
        <f t="shared" si="7"/>
        <v>-43.583333333333336</v>
      </c>
      <c r="Q40" s="38">
        <f t="shared" si="8"/>
        <v>-59.842592592592595</v>
      </c>
    </row>
    <row r="41" spans="1:17" x14ac:dyDescent="0.25">
      <c r="A41" s="32">
        <v>1323.1</v>
      </c>
      <c r="B41" s="38">
        <f t="shared" si="5"/>
        <v>168</v>
      </c>
      <c r="C41" s="32">
        <v>77365</v>
      </c>
      <c r="D41" s="32">
        <v>1132</v>
      </c>
      <c r="E41" s="32">
        <v>138</v>
      </c>
      <c r="F41" s="32">
        <v>27</v>
      </c>
    </row>
    <row r="42" spans="1:17" x14ac:dyDescent="0.25">
      <c r="A42" s="32">
        <v>1329.1</v>
      </c>
      <c r="B42" s="38">
        <f t="shared" si="5"/>
        <v>174</v>
      </c>
      <c r="C42" s="32">
        <v>84423</v>
      </c>
      <c r="D42" s="32">
        <v>1170</v>
      </c>
      <c r="E42" s="32">
        <v>-15</v>
      </c>
      <c r="F42" s="32">
        <v>20</v>
      </c>
    </row>
    <row r="45" spans="1:17" x14ac:dyDescent="0.25">
      <c r="A45" s="32" t="s">
        <v>6</v>
      </c>
      <c r="C45" s="32" t="s">
        <v>1</v>
      </c>
      <c r="D45" s="32" t="s">
        <v>2</v>
      </c>
      <c r="E45" s="32" t="s">
        <v>7</v>
      </c>
      <c r="F45" s="32" t="s">
        <v>4</v>
      </c>
      <c r="G45" s="38" t="s">
        <v>9</v>
      </c>
      <c r="O45" s="38" t="s">
        <v>17</v>
      </c>
      <c r="P45" s="38" t="s">
        <v>19</v>
      </c>
      <c r="Q45" s="38" t="s">
        <v>21</v>
      </c>
    </row>
    <row r="46" spans="1:17" x14ac:dyDescent="0.25">
      <c r="A46" s="33">
        <v>490.1</v>
      </c>
      <c r="B46">
        <f>A46-$A$46</f>
        <v>0</v>
      </c>
      <c r="C46" s="33">
        <v>87429</v>
      </c>
      <c r="D46" s="33">
        <v>0</v>
      </c>
      <c r="E46" s="33">
        <v>7</v>
      </c>
      <c r="F46" s="33">
        <v>31</v>
      </c>
      <c r="G46" s="38" t="s">
        <v>11</v>
      </c>
      <c r="O46" s="38"/>
      <c r="P46" s="38"/>
      <c r="Q46" s="38"/>
    </row>
    <row r="47" spans="1:17" x14ac:dyDescent="0.25">
      <c r="A47" s="33">
        <v>496.1</v>
      </c>
      <c r="B47" s="38">
        <f t="shared" ref="B47:B61" si="9">A47-$A$46</f>
        <v>6</v>
      </c>
      <c r="C47" s="33">
        <v>87424</v>
      </c>
      <c r="D47" s="33">
        <v>0</v>
      </c>
      <c r="E47" s="33">
        <v>29</v>
      </c>
      <c r="F47" s="33">
        <v>3469</v>
      </c>
      <c r="O47" s="38">
        <f>(C48-C46)/(B48-B46)</f>
        <v>-15</v>
      </c>
      <c r="P47" s="38">
        <f>((C48)-(2*C47)+(C46))/POWER((B47-B46),2)</f>
        <v>-4.7222222222222223</v>
      </c>
      <c r="Q47" s="38">
        <f>(O48-O46)/(B48-B46)</f>
        <v>-80.642361111111114</v>
      </c>
    </row>
    <row r="48" spans="1:17" x14ac:dyDescent="0.25">
      <c r="A48" s="33">
        <v>502.1</v>
      </c>
      <c r="B48" s="38">
        <f t="shared" si="9"/>
        <v>12</v>
      </c>
      <c r="C48" s="33">
        <v>87249</v>
      </c>
      <c r="D48" s="33">
        <v>-81</v>
      </c>
      <c r="E48" s="33">
        <v>-1491</v>
      </c>
      <c r="F48" s="33">
        <v>6535</v>
      </c>
      <c r="O48" s="38">
        <f t="shared" ref="O48:O60" si="10">(C49-C47)/(B49-B47)</f>
        <v>-967.70833333333337</v>
      </c>
      <c r="P48" s="38">
        <f t="shared" ref="P48:P60" si="11">((C49)-(2*C48)+(C47))/POWER((B48-B47),2)</f>
        <v>-635.41666666666663</v>
      </c>
      <c r="Q48" s="38">
        <f t="shared" ref="Q48:Q60" si="12">(O49-O47)/(B49-B47)</f>
        <v>-70.008680555555557</v>
      </c>
    </row>
    <row r="49" spans="1:17" x14ac:dyDescent="0.25">
      <c r="A49" s="33">
        <v>520.1</v>
      </c>
      <c r="B49" s="38">
        <f t="shared" si="9"/>
        <v>30</v>
      </c>
      <c r="C49" s="33">
        <v>64199</v>
      </c>
      <c r="D49" s="33">
        <v>-2287</v>
      </c>
      <c r="E49" s="33">
        <v>-2117</v>
      </c>
      <c r="F49" s="33">
        <v>9486</v>
      </c>
      <c r="O49" s="38">
        <f t="shared" si="10"/>
        <v>-1695.2083333333333</v>
      </c>
      <c r="P49" s="38">
        <f t="shared" si="11"/>
        <v>16.712962962962962</v>
      </c>
      <c r="Q49" s="38">
        <f t="shared" si="12"/>
        <v>-98.244791666666671</v>
      </c>
    </row>
    <row r="50" spans="1:17" x14ac:dyDescent="0.25">
      <c r="A50" s="33">
        <v>526.1</v>
      </c>
      <c r="B50" s="38">
        <f t="shared" si="9"/>
        <v>36</v>
      </c>
      <c r="C50" s="33">
        <v>46564</v>
      </c>
      <c r="D50" s="33">
        <v>-3123</v>
      </c>
      <c r="E50" s="33">
        <v>-1608</v>
      </c>
      <c r="F50" s="33">
        <v>6292</v>
      </c>
      <c r="O50" s="38">
        <f t="shared" si="10"/>
        <v>-3325.5833333333335</v>
      </c>
      <c r="P50" s="38">
        <f t="shared" si="11"/>
        <v>-128.80555555555554</v>
      </c>
      <c r="Q50" s="38">
        <f t="shared" si="12"/>
        <v>-125.47337962962962</v>
      </c>
    </row>
    <row r="51" spans="1:17" x14ac:dyDescent="0.25">
      <c r="A51" s="33">
        <v>532.1</v>
      </c>
      <c r="B51" s="38">
        <f t="shared" si="9"/>
        <v>42</v>
      </c>
      <c r="C51" s="33">
        <v>24292</v>
      </c>
      <c r="D51" s="33">
        <v>-3729</v>
      </c>
      <c r="E51" s="33">
        <v>-990</v>
      </c>
      <c r="F51" s="33">
        <v>3355</v>
      </c>
      <c r="O51" s="38">
        <f t="shared" si="10"/>
        <v>-3200.8888888888887</v>
      </c>
      <c r="P51" s="38">
        <f t="shared" si="11"/>
        <v>-363.11111111111109</v>
      </c>
      <c r="Q51" s="38">
        <f t="shared" si="12"/>
        <v>124.27314814814817</v>
      </c>
    </row>
    <row r="52" spans="1:17" x14ac:dyDescent="0.25">
      <c r="A52" s="33">
        <v>544.1</v>
      </c>
      <c r="B52" s="38">
        <f t="shared" si="9"/>
        <v>54</v>
      </c>
      <c r="C52" s="33">
        <v>-11052</v>
      </c>
      <c r="D52" s="33">
        <v>-1054</v>
      </c>
      <c r="E52" s="33">
        <v>7</v>
      </c>
      <c r="F52" s="33">
        <v>962</v>
      </c>
      <c r="O52" s="38">
        <f t="shared" si="10"/>
        <v>-1088.6666666666667</v>
      </c>
      <c r="P52" s="38">
        <f t="shared" si="11"/>
        <v>309.44444444444446</v>
      </c>
      <c r="Q52" s="38">
        <f t="shared" si="12"/>
        <v>164.2222222222222</v>
      </c>
    </row>
    <row r="53" spans="1:17" x14ac:dyDescent="0.25">
      <c r="A53" s="33">
        <v>556.1</v>
      </c>
      <c r="B53" s="38">
        <f t="shared" si="9"/>
        <v>66</v>
      </c>
      <c r="C53" s="33">
        <v>-1836</v>
      </c>
      <c r="D53" s="33">
        <v>774</v>
      </c>
      <c r="E53" s="33">
        <v>-15</v>
      </c>
      <c r="F53" s="33">
        <v>287</v>
      </c>
      <c r="O53" s="38">
        <f t="shared" si="10"/>
        <v>740.44444444444446</v>
      </c>
      <c r="P53" s="38">
        <f t="shared" si="11"/>
        <v>-35.444444444444443</v>
      </c>
      <c r="Q53" s="38">
        <f t="shared" si="12"/>
        <v>96.651234567901227</v>
      </c>
    </row>
    <row r="54" spans="1:17" x14ac:dyDescent="0.25">
      <c r="A54" s="33">
        <v>562.1</v>
      </c>
      <c r="B54" s="38">
        <f t="shared" si="9"/>
        <v>72</v>
      </c>
      <c r="C54" s="33">
        <v>2276</v>
      </c>
      <c r="D54" s="33">
        <v>661</v>
      </c>
      <c r="E54" s="33">
        <v>-73</v>
      </c>
      <c r="F54" s="33">
        <v>165</v>
      </c>
      <c r="O54" s="38">
        <f t="shared" si="10"/>
        <v>651.05555555555554</v>
      </c>
      <c r="P54" s="38">
        <f t="shared" si="11"/>
        <v>97.083333333333329</v>
      </c>
      <c r="Q54" s="38">
        <f t="shared" si="12"/>
        <v>-6.7808641975308639</v>
      </c>
    </row>
    <row r="55" spans="1:17" x14ac:dyDescent="0.25">
      <c r="A55" s="33">
        <v>574.1</v>
      </c>
      <c r="B55" s="38">
        <f t="shared" si="9"/>
        <v>84</v>
      </c>
      <c r="C55" s="33">
        <v>9883</v>
      </c>
      <c r="D55" s="33">
        <v>600</v>
      </c>
      <c r="E55" s="33">
        <v>65</v>
      </c>
      <c r="F55" s="33">
        <v>61</v>
      </c>
      <c r="O55" s="38">
        <f t="shared" si="10"/>
        <v>618.38888888888891</v>
      </c>
      <c r="P55" s="38">
        <f t="shared" si="11"/>
        <v>-28.354166666666668</v>
      </c>
      <c r="Q55" s="38">
        <f t="shared" si="12"/>
        <v>-2.6003086419753081</v>
      </c>
    </row>
    <row r="56" spans="1:17" x14ac:dyDescent="0.25">
      <c r="A56" s="33">
        <v>580.1</v>
      </c>
      <c r="B56" s="38">
        <f t="shared" si="9"/>
        <v>90</v>
      </c>
      <c r="C56" s="33">
        <v>13407</v>
      </c>
      <c r="D56" s="33">
        <v>601</v>
      </c>
      <c r="E56" s="33">
        <v>0</v>
      </c>
      <c r="F56" s="33">
        <v>39</v>
      </c>
      <c r="O56" s="38">
        <f t="shared" si="10"/>
        <v>604.25</v>
      </c>
      <c r="P56" s="38">
        <f t="shared" si="11"/>
        <v>5.6388888888888893</v>
      </c>
      <c r="Q56" s="38">
        <f t="shared" si="12"/>
        <v>1.6203703703704758E-2</v>
      </c>
    </row>
    <row r="57" spans="1:17" x14ac:dyDescent="0.25">
      <c r="A57" s="33">
        <v>586.1</v>
      </c>
      <c r="B57" s="38">
        <f t="shared" si="9"/>
        <v>96</v>
      </c>
      <c r="C57" s="33">
        <v>17134</v>
      </c>
      <c r="D57" s="33">
        <v>618</v>
      </c>
      <c r="E57" s="33">
        <v>-15</v>
      </c>
      <c r="F57" s="33">
        <v>34</v>
      </c>
      <c r="O57" s="38">
        <f t="shared" si="10"/>
        <v>618.58333333333337</v>
      </c>
      <c r="P57" s="38">
        <f t="shared" si="11"/>
        <v>-0.86111111111111116</v>
      </c>
      <c r="Q57" s="38">
        <f t="shared" si="12"/>
        <v>3.4967105263157898</v>
      </c>
    </row>
    <row r="58" spans="1:17" x14ac:dyDescent="0.25">
      <c r="A58" s="33">
        <v>592.1</v>
      </c>
      <c r="B58" s="38">
        <f t="shared" si="9"/>
        <v>102</v>
      </c>
      <c r="C58" s="33">
        <v>20830</v>
      </c>
      <c r="D58" s="33">
        <v>615</v>
      </c>
      <c r="E58" s="33">
        <v>-37</v>
      </c>
      <c r="F58" s="33">
        <v>31</v>
      </c>
      <c r="O58" s="38">
        <f t="shared" si="10"/>
        <v>646.21052631578948</v>
      </c>
      <c r="P58" s="38">
        <f t="shared" si="11"/>
        <v>476.77777777777777</v>
      </c>
      <c r="Q58" s="38">
        <f t="shared" si="12"/>
        <v>0.8238304093567248</v>
      </c>
    </row>
    <row r="59" spans="1:17" x14ac:dyDescent="0.25">
      <c r="A59" s="33">
        <v>624.1</v>
      </c>
      <c r="B59" s="38">
        <f t="shared" si="9"/>
        <v>134</v>
      </c>
      <c r="C59" s="33">
        <v>41690</v>
      </c>
      <c r="D59" s="33">
        <v>621</v>
      </c>
      <c r="E59" s="33">
        <v>87</v>
      </c>
      <c r="F59" s="33">
        <v>19</v>
      </c>
      <c r="O59" s="38">
        <f t="shared" si="10"/>
        <v>649.88888888888891</v>
      </c>
      <c r="P59" s="38">
        <f t="shared" si="11"/>
        <v>-17.89453125</v>
      </c>
      <c r="Q59" s="38">
        <f t="shared" si="12"/>
        <v>0.4627900396151669</v>
      </c>
    </row>
    <row r="60" spans="1:17" x14ac:dyDescent="0.25">
      <c r="A60" s="33">
        <v>628.1</v>
      </c>
      <c r="B60" s="38">
        <f t="shared" si="9"/>
        <v>138</v>
      </c>
      <c r="C60" s="33">
        <v>44226</v>
      </c>
      <c r="D60" s="33">
        <v>637</v>
      </c>
      <c r="E60" s="33">
        <v>0</v>
      </c>
      <c r="F60" s="33">
        <v>22</v>
      </c>
      <c r="O60" s="38">
        <f t="shared" si="10"/>
        <v>662.87096774193549</v>
      </c>
      <c r="P60" s="38">
        <f t="shared" si="11"/>
        <v>967.3125</v>
      </c>
      <c r="Q60" s="38">
        <f t="shared" si="12"/>
        <v>-20.964157706093189</v>
      </c>
    </row>
    <row r="61" spans="1:17" x14ac:dyDescent="0.25">
      <c r="A61" s="33">
        <v>655.1</v>
      </c>
      <c r="B61" s="38">
        <f t="shared" si="9"/>
        <v>165</v>
      </c>
      <c r="C61" s="33">
        <v>62239</v>
      </c>
      <c r="D61" s="33">
        <v>690</v>
      </c>
      <c r="E61" s="33">
        <v>0</v>
      </c>
      <c r="F61" s="33">
        <v>23</v>
      </c>
    </row>
    <row r="64" spans="1:17" x14ac:dyDescent="0.25">
      <c r="A64" s="33" t="s">
        <v>6</v>
      </c>
      <c r="C64" s="33" t="s">
        <v>1</v>
      </c>
      <c r="D64" s="33" t="s">
        <v>2</v>
      </c>
      <c r="E64" s="33" t="s">
        <v>7</v>
      </c>
      <c r="F64" s="33" t="s">
        <v>4</v>
      </c>
      <c r="G64" s="38" t="s">
        <v>9</v>
      </c>
      <c r="O64" s="38" t="s">
        <v>17</v>
      </c>
      <c r="P64" s="38" t="s">
        <v>19</v>
      </c>
      <c r="Q64" s="38" t="s">
        <v>21</v>
      </c>
    </row>
    <row r="65" spans="1:17" x14ac:dyDescent="0.25">
      <c r="A65" s="34">
        <v>1009.1</v>
      </c>
      <c r="B65">
        <f>A65-$A$65</f>
        <v>0</v>
      </c>
      <c r="C65" s="34">
        <v>87424</v>
      </c>
      <c r="D65" s="34">
        <v>0</v>
      </c>
      <c r="E65" s="34">
        <v>0</v>
      </c>
      <c r="F65" s="34">
        <v>34</v>
      </c>
      <c r="G65" s="38" t="s">
        <v>12</v>
      </c>
      <c r="O65" s="38">
        <f>(C66-C65)/(B66-B65)</f>
        <v>-61.5</v>
      </c>
      <c r="P65" s="38">
        <f>((C66)-(2*C65)+(C65))/POWER((12),2)</f>
        <v>-5.125</v>
      </c>
      <c r="Q65" s="38"/>
    </row>
    <row r="66" spans="1:17" x14ac:dyDescent="0.25">
      <c r="A66" s="34">
        <v>1021.1</v>
      </c>
      <c r="B66" s="38">
        <f t="shared" ref="B66:B80" si="13">A66-$A$65</f>
        <v>12</v>
      </c>
      <c r="C66" s="34">
        <v>86686</v>
      </c>
      <c r="D66" s="34">
        <v>-204</v>
      </c>
      <c r="E66" s="34">
        <v>-1382</v>
      </c>
      <c r="F66" s="34">
        <v>6530</v>
      </c>
      <c r="O66" s="38">
        <f>(C67-C65)/(B67-B65)</f>
        <v>-1373.0277777777821</v>
      </c>
      <c r="P66" s="38">
        <f>((C67)-(2*C66)+(C65))/POWER((B66-B65),2)</f>
        <v>-333.00694444444446</v>
      </c>
      <c r="Q66" s="38">
        <f>(O67-O65)/(B67-B65)</f>
        <v>-63.77407407407452</v>
      </c>
    </row>
    <row r="67" spans="1:17" x14ac:dyDescent="0.25">
      <c r="A67" s="34">
        <v>1045.0999999999999</v>
      </c>
      <c r="B67" s="38">
        <f t="shared" si="13"/>
        <v>35.999999999999886</v>
      </c>
      <c r="C67" s="34">
        <v>37995</v>
      </c>
      <c r="D67" s="34">
        <v>-3442</v>
      </c>
      <c r="E67" s="34">
        <v>-1615</v>
      </c>
      <c r="F67" s="34">
        <v>9729</v>
      </c>
      <c r="O67" s="38">
        <f t="shared" ref="O67:O79" si="14">(C68-C66)/(B68-B66)</f>
        <v>-2357.3666666666754</v>
      </c>
      <c r="P67" s="38">
        <f t="shared" ref="P67:P79" si="15">((C68)-(2*C67)+(C66))/POWER((B67-B66),2)</f>
        <v>46.286458333333769</v>
      </c>
      <c r="Q67" s="38">
        <f t="shared" ref="Q67:Q79" si="16">(O68-O66)/(B68-B66)</f>
        <v>-42.789814814814832</v>
      </c>
    </row>
    <row r="68" spans="1:17" x14ac:dyDescent="0.25">
      <c r="A68" s="34">
        <v>1051.0999999999999</v>
      </c>
      <c r="B68" s="38">
        <f t="shared" si="13"/>
        <v>41.999999999999886</v>
      </c>
      <c r="C68" s="34">
        <v>15965</v>
      </c>
      <c r="D68" s="34">
        <v>-4007</v>
      </c>
      <c r="E68" s="34">
        <v>-1273</v>
      </c>
      <c r="F68" s="34">
        <v>9862</v>
      </c>
      <c r="O68" s="38">
        <f t="shared" si="14"/>
        <v>-2656.7222222222222</v>
      </c>
      <c r="P68" s="38">
        <f t="shared" si="15"/>
        <v>-104.47222222222223</v>
      </c>
      <c r="Q68" s="38">
        <f t="shared" si="16"/>
        <v>94.293518518518994</v>
      </c>
    </row>
    <row r="69" spans="1:17" x14ac:dyDescent="0.25">
      <c r="A69" s="34">
        <v>1063.0999999999999</v>
      </c>
      <c r="B69" s="38">
        <f t="shared" si="13"/>
        <v>53.999999999999886</v>
      </c>
      <c r="C69" s="34">
        <v>-9826</v>
      </c>
      <c r="D69" s="34">
        <v>390</v>
      </c>
      <c r="E69" s="34">
        <v>36</v>
      </c>
      <c r="F69" s="34">
        <v>2800</v>
      </c>
      <c r="O69" s="38">
        <f t="shared" si="14"/>
        <v>-660.08333333333337</v>
      </c>
      <c r="P69" s="38">
        <f t="shared" si="15"/>
        <v>248.19444444444446</v>
      </c>
      <c r="Q69" s="38">
        <f t="shared" si="16"/>
        <v>137.31157407407406</v>
      </c>
    </row>
    <row r="70" spans="1:17" x14ac:dyDescent="0.25">
      <c r="A70" s="34">
        <v>1075.0999999999999</v>
      </c>
      <c r="B70" s="38">
        <f t="shared" si="13"/>
        <v>65.999999999999886</v>
      </c>
      <c r="C70" s="34">
        <v>123</v>
      </c>
      <c r="D70" s="34">
        <v>681</v>
      </c>
      <c r="E70" s="34">
        <v>-15</v>
      </c>
      <c r="F70" s="34">
        <v>810</v>
      </c>
      <c r="O70" s="38">
        <f t="shared" si="14"/>
        <v>638.75555555555559</v>
      </c>
      <c r="P70" s="38">
        <f t="shared" si="15"/>
        <v>61.430555555555557</v>
      </c>
      <c r="Q70" s="38">
        <f t="shared" si="16"/>
        <v>27.439506172839508</v>
      </c>
    </row>
    <row r="71" spans="1:17" x14ac:dyDescent="0.25">
      <c r="A71" s="34">
        <v>1108.0999999999999</v>
      </c>
      <c r="B71" s="38">
        <f t="shared" si="13"/>
        <v>98.999999999999886</v>
      </c>
      <c r="C71" s="34">
        <v>18918</v>
      </c>
      <c r="D71" s="34">
        <v>572</v>
      </c>
      <c r="E71" s="34">
        <v>-44</v>
      </c>
      <c r="F71" s="34">
        <v>53</v>
      </c>
      <c r="O71" s="38">
        <f t="shared" si="14"/>
        <v>574.69444444444446</v>
      </c>
      <c r="P71" s="38">
        <f t="shared" si="15"/>
        <v>-15.519742883379248</v>
      </c>
      <c r="Q71" s="38">
        <f t="shared" si="16"/>
        <v>-0.88518518518518541</v>
      </c>
    </row>
    <row r="72" spans="1:17" x14ac:dyDescent="0.25">
      <c r="A72" s="34">
        <v>1111.0999999999999</v>
      </c>
      <c r="B72" s="38">
        <f t="shared" si="13"/>
        <v>101.99999999999989</v>
      </c>
      <c r="C72" s="34">
        <v>20812</v>
      </c>
      <c r="D72" s="34">
        <v>596</v>
      </c>
      <c r="E72" s="34">
        <v>159</v>
      </c>
      <c r="F72" s="34">
        <v>47</v>
      </c>
      <c r="O72" s="38">
        <f t="shared" si="14"/>
        <v>606.88888888888891</v>
      </c>
      <c r="P72" s="38">
        <f t="shared" si="15"/>
        <v>186</v>
      </c>
      <c r="Q72" s="38">
        <f t="shared" si="16"/>
        <v>5.2006172839506162</v>
      </c>
    </row>
    <row r="73" spans="1:17" x14ac:dyDescent="0.25">
      <c r="A73" s="34">
        <v>1117.0999999999999</v>
      </c>
      <c r="B73" s="38">
        <f t="shared" si="13"/>
        <v>107.99999999999989</v>
      </c>
      <c r="C73" s="34">
        <v>24380</v>
      </c>
      <c r="D73" s="34">
        <v>608</v>
      </c>
      <c r="E73" s="34">
        <v>0</v>
      </c>
      <c r="F73" s="34">
        <v>31</v>
      </c>
      <c r="O73" s="38">
        <f t="shared" si="14"/>
        <v>621.5</v>
      </c>
      <c r="P73" s="38">
        <f t="shared" si="15"/>
        <v>8.9444444444444446</v>
      </c>
      <c r="Q73" s="38">
        <f t="shared" si="16"/>
        <v>3.0787037037037046</v>
      </c>
    </row>
    <row r="74" spans="1:17" x14ac:dyDescent="0.25">
      <c r="A74" s="34">
        <v>1123.0999999999999</v>
      </c>
      <c r="B74" s="38">
        <f t="shared" si="13"/>
        <v>113.99999999999989</v>
      </c>
      <c r="C74" s="34">
        <v>28270</v>
      </c>
      <c r="D74" s="34">
        <v>648</v>
      </c>
      <c r="E74" s="34">
        <v>0</v>
      </c>
      <c r="F74" s="34">
        <v>26</v>
      </c>
      <c r="O74" s="38">
        <f t="shared" si="14"/>
        <v>643.83333333333337</v>
      </c>
      <c r="P74" s="38">
        <f t="shared" si="15"/>
        <v>105.80555555555556</v>
      </c>
      <c r="Q74" s="38">
        <f t="shared" si="16"/>
        <v>1.1574074074074094</v>
      </c>
    </row>
    <row r="75" spans="1:17" x14ac:dyDescent="0.25">
      <c r="A75" s="34">
        <v>1135.0999999999999</v>
      </c>
      <c r="B75" s="38">
        <f t="shared" si="13"/>
        <v>125.99999999999989</v>
      </c>
      <c r="C75" s="34">
        <v>35969</v>
      </c>
      <c r="D75" s="34">
        <v>647</v>
      </c>
      <c r="E75" s="34">
        <v>0</v>
      </c>
      <c r="F75" s="34">
        <v>24</v>
      </c>
      <c r="O75" s="38">
        <f t="shared" si="14"/>
        <v>642.33333333333337</v>
      </c>
      <c r="P75" s="38">
        <f t="shared" si="15"/>
        <v>-26.638888888888889</v>
      </c>
      <c r="Q75" s="38">
        <f t="shared" si="16"/>
        <v>1.0324074074074032</v>
      </c>
    </row>
    <row r="76" spans="1:17" x14ac:dyDescent="0.25">
      <c r="A76" s="34">
        <v>1141.0999999999999</v>
      </c>
      <c r="B76" s="38">
        <f t="shared" si="13"/>
        <v>131.99999999999989</v>
      </c>
      <c r="C76" s="34">
        <v>39832</v>
      </c>
      <c r="D76" s="34">
        <v>636</v>
      </c>
      <c r="E76" s="34">
        <v>-59</v>
      </c>
      <c r="F76" s="34">
        <v>23</v>
      </c>
      <c r="O76" s="38">
        <f t="shared" si="14"/>
        <v>662.41666666666663</v>
      </c>
      <c r="P76" s="38">
        <f t="shared" si="15"/>
        <v>6.1944444444444446</v>
      </c>
      <c r="Q76" s="38">
        <f t="shared" si="16"/>
        <v>4.0046296296296289</v>
      </c>
    </row>
    <row r="77" spans="1:17" x14ac:dyDescent="0.25">
      <c r="A77" s="34">
        <v>1147.0999999999999</v>
      </c>
      <c r="B77" s="38">
        <f t="shared" si="13"/>
        <v>137.99999999999989</v>
      </c>
      <c r="C77" s="34">
        <v>43918</v>
      </c>
      <c r="D77" s="34">
        <v>687</v>
      </c>
      <c r="E77" s="34">
        <v>0</v>
      </c>
      <c r="F77" s="34">
        <v>22</v>
      </c>
      <c r="O77" s="38">
        <f t="shared" si="14"/>
        <v>690.38888888888891</v>
      </c>
      <c r="P77" s="38">
        <f t="shared" si="15"/>
        <v>118.19444444444444</v>
      </c>
      <c r="Q77" s="38">
        <f t="shared" si="16"/>
        <v>2.3719135802469142</v>
      </c>
    </row>
    <row r="78" spans="1:17" x14ac:dyDescent="0.25">
      <c r="A78" s="34">
        <v>1159.0999999999999</v>
      </c>
      <c r="B78" s="38">
        <f t="shared" si="13"/>
        <v>149.99999999999989</v>
      </c>
      <c r="C78" s="34">
        <v>52259</v>
      </c>
      <c r="D78" s="34">
        <v>721</v>
      </c>
      <c r="E78" s="34">
        <v>-22</v>
      </c>
      <c r="F78" s="34">
        <v>21</v>
      </c>
      <c r="O78" s="38">
        <f t="shared" si="14"/>
        <v>705.11111111111109</v>
      </c>
      <c r="P78" s="38">
        <f t="shared" si="15"/>
        <v>-27.708333333333332</v>
      </c>
      <c r="Q78" s="38">
        <f t="shared" si="16"/>
        <v>2.334876543209873</v>
      </c>
    </row>
    <row r="79" spans="1:17" x14ac:dyDescent="0.25">
      <c r="A79" s="34">
        <v>1165.0999999999999</v>
      </c>
      <c r="B79" s="38">
        <f t="shared" si="13"/>
        <v>155.99999999999989</v>
      </c>
      <c r="C79" s="34">
        <v>56610</v>
      </c>
      <c r="D79" s="34">
        <v>722</v>
      </c>
      <c r="E79" s="34">
        <v>-51</v>
      </c>
      <c r="F79" s="34">
        <v>30</v>
      </c>
      <c r="O79" s="38">
        <f t="shared" si="14"/>
        <v>732.41666666666663</v>
      </c>
      <c r="P79" s="38">
        <f t="shared" si="15"/>
        <v>2.4166666666666665</v>
      </c>
      <c r="Q79" s="38">
        <f t="shared" si="16"/>
        <v>-58.75925925925926</v>
      </c>
    </row>
    <row r="80" spans="1:17" x14ac:dyDescent="0.25">
      <c r="A80" s="34">
        <v>1171.0999999999999</v>
      </c>
      <c r="B80" s="38">
        <f t="shared" si="13"/>
        <v>161.99999999999989</v>
      </c>
      <c r="C80" s="34">
        <v>61048</v>
      </c>
      <c r="D80" s="34">
        <v>755</v>
      </c>
      <c r="E80" s="34">
        <v>29</v>
      </c>
      <c r="F80" s="34">
        <v>23</v>
      </c>
    </row>
    <row r="83" spans="1:17" x14ac:dyDescent="0.25">
      <c r="A83" s="34" t="s">
        <v>6</v>
      </c>
      <c r="C83" s="34" t="s">
        <v>1</v>
      </c>
      <c r="D83" s="34" t="s">
        <v>2</v>
      </c>
      <c r="E83" s="34" t="s">
        <v>7</v>
      </c>
      <c r="F83" s="34" t="s">
        <v>4</v>
      </c>
      <c r="G83" s="38" t="s">
        <v>9</v>
      </c>
      <c r="O83" s="38" t="s">
        <v>17</v>
      </c>
      <c r="P83" s="38" t="s">
        <v>19</v>
      </c>
      <c r="Q83" s="38" t="s">
        <v>21</v>
      </c>
    </row>
    <row r="84" spans="1:17" x14ac:dyDescent="0.25">
      <c r="A84" s="35">
        <v>774.1</v>
      </c>
      <c r="B84">
        <f>A84-$A$84</f>
        <v>0</v>
      </c>
      <c r="C84" s="35">
        <v>87411</v>
      </c>
      <c r="D84" s="35">
        <v>0</v>
      </c>
      <c r="E84" s="35">
        <v>0</v>
      </c>
      <c r="F84" s="35">
        <v>29</v>
      </c>
      <c r="G84" s="38" t="s">
        <v>13</v>
      </c>
      <c r="O84" s="38"/>
      <c r="P84" s="38"/>
      <c r="Q84" s="38"/>
    </row>
    <row r="85" spans="1:17" x14ac:dyDescent="0.25">
      <c r="A85" s="35">
        <v>780.1</v>
      </c>
      <c r="B85" s="38">
        <f t="shared" ref="B85:B109" si="17">A85-$A$84</f>
        <v>6</v>
      </c>
      <c r="C85" s="35">
        <v>87416</v>
      </c>
      <c r="D85" s="35">
        <v>0</v>
      </c>
      <c r="E85" s="35">
        <v>-73</v>
      </c>
      <c r="F85" s="35">
        <v>31</v>
      </c>
      <c r="O85" s="38">
        <f>(C86-C84)/(B86-B84)</f>
        <v>0</v>
      </c>
      <c r="P85" s="38">
        <f>((C86)-(2*C85)+(C84))/POWER((B85-B84),2)</f>
        <v>-0.27777777777777779</v>
      </c>
      <c r="Q85" s="38">
        <f>(O86-O84)/(B86-B84)</f>
        <v>0</v>
      </c>
    </row>
    <row r="86" spans="1:17" x14ac:dyDescent="0.25">
      <c r="A86" s="35">
        <v>792.1</v>
      </c>
      <c r="B86" s="38">
        <f t="shared" si="17"/>
        <v>18</v>
      </c>
      <c r="C86" s="35">
        <v>87411</v>
      </c>
      <c r="D86" s="35">
        <v>0</v>
      </c>
      <c r="E86" s="35">
        <v>-30</v>
      </c>
      <c r="F86" s="35">
        <v>33</v>
      </c>
      <c r="O86" s="38">
        <f t="shared" ref="O86:O108" si="18">(C87-C85)/(B87-B85)</f>
        <v>0</v>
      </c>
      <c r="P86" s="38">
        <f t="shared" ref="P86:P108" si="19">((C87)-(2*C86)+(C85))/POWER((B86-B85),2)</f>
        <v>6.9444444444444448E-2</v>
      </c>
      <c r="Q86" s="38">
        <f t="shared" ref="Q86:Q108" si="20">(O87-O85)/(B87-B85)</f>
        <v>2.314814814814815E-2</v>
      </c>
    </row>
    <row r="87" spans="1:17" x14ac:dyDescent="0.25">
      <c r="A87" s="35">
        <v>798.1</v>
      </c>
      <c r="B87" s="38">
        <f t="shared" si="17"/>
        <v>24</v>
      </c>
      <c r="C87" s="35">
        <v>87416</v>
      </c>
      <c r="D87" s="35">
        <v>0</v>
      </c>
      <c r="E87" s="35">
        <v>-30</v>
      </c>
      <c r="F87" s="35">
        <v>31</v>
      </c>
      <c r="O87" s="38">
        <f t="shared" si="18"/>
        <v>0.41666666666666669</v>
      </c>
      <c r="P87" s="38">
        <f t="shared" si="19"/>
        <v>-0.1388888888888889</v>
      </c>
      <c r="Q87" s="38">
        <f t="shared" si="20"/>
        <v>0</v>
      </c>
    </row>
    <row r="88" spans="1:17" x14ac:dyDescent="0.25">
      <c r="A88" s="35">
        <v>804.1</v>
      </c>
      <c r="B88" s="38">
        <f t="shared" si="17"/>
        <v>30</v>
      </c>
      <c r="C88" s="35">
        <v>87416</v>
      </c>
      <c r="D88" s="35">
        <v>0</v>
      </c>
      <c r="E88" s="35">
        <v>-117</v>
      </c>
      <c r="F88" s="35">
        <v>2745</v>
      </c>
      <c r="O88" s="38">
        <f t="shared" si="18"/>
        <v>0</v>
      </c>
      <c r="P88" s="38">
        <f t="shared" si="19"/>
        <v>0</v>
      </c>
      <c r="Q88" s="38">
        <f t="shared" si="20"/>
        <v>-37.877314814814817</v>
      </c>
    </row>
    <row r="89" spans="1:17" x14ac:dyDescent="0.25">
      <c r="A89" s="35">
        <v>810.1</v>
      </c>
      <c r="B89" s="38">
        <f t="shared" si="17"/>
        <v>36</v>
      </c>
      <c r="C89" s="35">
        <v>87416</v>
      </c>
      <c r="D89" s="35">
        <v>0</v>
      </c>
      <c r="E89" s="35">
        <v>-30</v>
      </c>
      <c r="F89" s="35">
        <v>6151</v>
      </c>
      <c r="O89" s="38">
        <f t="shared" si="18"/>
        <v>-454.11111111111109</v>
      </c>
      <c r="P89" s="38">
        <f t="shared" si="19"/>
        <v>-227.05555555555554</v>
      </c>
      <c r="Q89" s="38">
        <f t="shared" si="20"/>
        <v>-84.534722222222229</v>
      </c>
    </row>
    <row r="90" spans="1:17" x14ac:dyDescent="0.25">
      <c r="A90" s="35">
        <v>822.1</v>
      </c>
      <c r="B90" s="38">
        <f t="shared" si="17"/>
        <v>48</v>
      </c>
      <c r="C90" s="35">
        <v>79242</v>
      </c>
      <c r="D90" s="35">
        <v>-1252</v>
      </c>
      <c r="E90" s="35">
        <v>-1971</v>
      </c>
      <c r="F90" s="35">
        <v>8918</v>
      </c>
      <c r="O90" s="38">
        <f t="shared" si="18"/>
        <v>-1521.625</v>
      </c>
      <c r="P90" s="38">
        <f t="shared" si="19"/>
        <v>-140.07638888888889</v>
      </c>
      <c r="Q90" s="38">
        <f t="shared" si="20"/>
        <v>-96.710648148148152</v>
      </c>
    </row>
    <row r="91" spans="1:17" x14ac:dyDescent="0.25">
      <c r="A91" s="35">
        <v>834.1</v>
      </c>
      <c r="B91" s="38">
        <f t="shared" si="17"/>
        <v>60</v>
      </c>
      <c r="C91" s="35">
        <v>50897</v>
      </c>
      <c r="D91" s="35">
        <v>-2985</v>
      </c>
      <c r="E91" s="35">
        <v>-1942</v>
      </c>
      <c r="F91" s="35">
        <v>9695</v>
      </c>
      <c r="O91" s="38">
        <f t="shared" si="18"/>
        <v>-2775.1666666666665</v>
      </c>
      <c r="P91" s="38">
        <f t="shared" si="19"/>
        <v>46.784722222222221</v>
      </c>
      <c r="Q91" s="38">
        <f t="shared" si="20"/>
        <v>17.370904558404554</v>
      </c>
    </row>
    <row r="92" spans="1:17" x14ac:dyDescent="0.25">
      <c r="A92" s="35">
        <v>840.1</v>
      </c>
      <c r="B92" s="38">
        <f t="shared" si="17"/>
        <v>66</v>
      </c>
      <c r="C92" s="35">
        <v>29289</v>
      </c>
      <c r="D92" s="35">
        <v>-3726</v>
      </c>
      <c r="E92" s="35">
        <v>-1397</v>
      </c>
      <c r="F92" s="35">
        <v>9844</v>
      </c>
      <c r="O92" s="38">
        <f t="shared" si="18"/>
        <v>-1208.948717948718</v>
      </c>
      <c r="P92" s="38">
        <f t="shared" si="19"/>
        <v>-109.25</v>
      </c>
      <c r="Q92" s="38">
        <f t="shared" si="20"/>
        <v>57.24236874236874</v>
      </c>
    </row>
    <row r="93" spans="1:17" x14ac:dyDescent="0.25">
      <c r="A93" s="35">
        <v>873.1</v>
      </c>
      <c r="B93" s="38">
        <f t="shared" si="17"/>
        <v>99</v>
      </c>
      <c r="C93" s="35">
        <v>3748</v>
      </c>
      <c r="D93" s="35">
        <v>550</v>
      </c>
      <c r="E93" s="35">
        <v>-422</v>
      </c>
      <c r="F93" s="35">
        <v>1000</v>
      </c>
      <c r="O93" s="38">
        <f t="shared" si="18"/>
        <v>-542.71428571428567</v>
      </c>
      <c r="P93" s="38">
        <f t="shared" si="19"/>
        <v>25.976124885215793</v>
      </c>
      <c r="Q93" s="38">
        <f t="shared" si="20"/>
        <v>32.681318681318686</v>
      </c>
    </row>
    <row r="94" spans="1:17" x14ac:dyDescent="0.25">
      <c r="A94" s="35">
        <v>882.1</v>
      </c>
      <c r="B94" s="38">
        <f t="shared" si="17"/>
        <v>108</v>
      </c>
      <c r="C94" s="35">
        <v>6495</v>
      </c>
      <c r="D94" s="35">
        <v>223</v>
      </c>
      <c r="E94" s="35">
        <v>-320</v>
      </c>
      <c r="F94" s="35">
        <v>400</v>
      </c>
      <c r="O94" s="38">
        <f t="shared" si="18"/>
        <v>163.66666666666666</v>
      </c>
      <c r="P94" s="38">
        <f t="shared" si="19"/>
        <v>-25.395061728395063</v>
      </c>
      <c r="Q94" s="38">
        <f t="shared" si="20"/>
        <v>27.261526832955404</v>
      </c>
    </row>
    <row r="95" spans="1:17" x14ac:dyDescent="0.25">
      <c r="A95" s="35">
        <v>894.1</v>
      </c>
      <c r="B95" s="38">
        <f t="shared" si="17"/>
        <v>120</v>
      </c>
      <c r="C95" s="35">
        <v>7185</v>
      </c>
      <c r="D95" s="35">
        <v>2</v>
      </c>
      <c r="E95" s="35">
        <v>-248</v>
      </c>
      <c r="F95" s="35">
        <v>119</v>
      </c>
      <c r="O95" s="38">
        <f t="shared" si="18"/>
        <v>29.777777777777779</v>
      </c>
      <c r="P95" s="38">
        <f t="shared" si="19"/>
        <v>-5.8611111111111107</v>
      </c>
      <c r="Q95" s="38">
        <f t="shared" si="20"/>
        <v>-11.435185185185183</v>
      </c>
    </row>
    <row r="96" spans="1:17" x14ac:dyDescent="0.25">
      <c r="A96" s="35">
        <v>900.1</v>
      </c>
      <c r="B96" s="38">
        <f t="shared" si="17"/>
        <v>126</v>
      </c>
      <c r="C96" s="35">
        <v>7031</v>
      </c>
      <c r="D96" s="35">
        <v>-42</v>
      </c>
      <c r="E96" s="35">
        <v>-226</v>
      </c>
      <c r="F96" s="35">
        <v>72</v>
      </c>
      <c r="O96" s="38">
        <f t="shared" si="18"/>
        <v>-42.166666666666664</v>
      </c>
      <c r="P96" s="38">
        <f t="shared" si="19"/>
        <v>-5.5</v>
      </c>
      <c r="Q96" s="38">
        <f t="shared" si="20"/>
        <v>-8.4861111111111125</v>
      </c>
    </row>
    <row r="97" spans="1:17" x14ac:dyDescent="0.25">
      <c r="A97" s="35">
        <v>906.1</v>
      </c>
      <c r="B97" s="38">
        <f t="shared" si="17"/>
        <v>132</v>
      </c>
      <c r="C97" s="35">
        <v>6679</v>
      </c>
      <c r="D97" s="35">
        <v>-54</v>
      </c>
      <c r="E97" s="35">
        <v>-262</v>
      </c>
      <c r="F97" s="35">
        <v>47</v>
      </c>
      <c r="O97" s="38">
        <f t="shared" si="18"/>
        <v>-72.055555555555557</v>
      </c>
      <c r="P97" s="38">
        <f t="shared" si="19"/>
        <v>-16.472222222222221</v>
      </c>
      <c r="Q97" s="38">
        <f t="shared" si="20"/>
        <v>-2.416666666666667</v>
      </c>
    </row>
    <row r="98" spans="1:17" x14ac:dyDescent="0.25">
      <c r="A98" s="35">
        <v>918.1</v>
      </c>
      <c r="B98" s="38">
        <f t="shared" si="17"/>
        <v>144</v>
      </c>
      <c r="C98" s="35">
        <v>5734</v>
      </c>
      <c r="D98" s="35">
        <v>-92</v>
      </c>
      <c r="E98" s="35">
        <v>-255</v>
      </c>
      <c r="F98" s="35">
        <v>24</v>
      </c>
      <c r="O98" s="38">
        <f t="shared" si="18"/>
        <v>-85.666666666666671</v>
      </c>
      <c r="P98" s="38">
        <f t="shared" si="19"/>
        <v>2.4166666666666665</v>
      </c>
      <c r="Q98" s="38">
        <f t="shared" si="20"/>
        <v>-2.5848765432098761</v>
      </c>
    </row>
    <row r="99" spans="1:17" x14ac:dyDescent="0.25">
      <c r="A99" s="35">
        <v>924.1</v>
      </c>
      <c r="B99" s="38">
        <f t="shared" si="17"/>
        <v>150</v>
      </c>
      <c r="C99" s="35">
        <v>5137</v>
      </c>
      <c r="D99" s="35">
        <v>-103</v>
      </c>
      <c r="E99" s="35">
        <v>-182</v>
      </c>
      <c r="F99" s="35">
        <v>24</v>
      </c>
      <c r="O99" s="38">
        <f t="shared" si="18"/>
        <v>-118.58333333333333</v>
      </c>
      <c r="P99" s="38">
        <f t="shared" si="19"/>
        <v>-6.3611111111111107</v>
      </c>
      <c r="Q99" s="38">
        <f t="shared" si="20"/>
        <v>-6.1666666666666652</v>
      </c>
    </row>
    <row r="100" spans="1:17" x14ac:dyDescent="0.25">
      <c r="A100" s="35">
        <v>930.1</v>
      </c>
      <c r="B100" s="38">
        <f t="shared" si="17"/>
        <v>156</v>
      </c>
      <c r="C100" s="35">
        <v>4311</v>
      </c>
      <c r="D100" s="35">
        <v>-148</v>
      </c>
      <c r="E100" s="35">
        <v>-306</v>
      </c>
      <c r="F100" s="35">
        <v>21</v>
      </c>
      <c r="O100" s="38">
        <f t="shared" si="18"/>
        <v>-159.66666666666666</v>
      </c>
      <c r="P100" s="38">
        <f t="shared" si="19"/>
        <v>-7.333333333333333</v>
      </c>
      <c r="Q100" s="38">
        <f t="shared" si="20"/>
        <v>-6.6180555555555562</v>
      </c>
    </row>
    <row r="101" spans="1:17" x14ac:dyDescent="0.25">
      <c r="A101" s="35">
        <v>936.1</v>
      </c>
      <c r="B101" s="38">
        <f t="shared" si="17"/>
        <v>162</v>
      </c>
      <c r="C101" s="35">
        <v>3221</v>
      </c>
      <c r="D101" s="35">
        <v>-190</v>
      </c>
      <c r="E101" s="35">
        <v>-102</v>
      </c>
      <c r="F101" s="35">
        <v>16</v>
      </c>
      <c r="O101" s="38">
        <f t="shared" si="18"/>
        <v>-198</v>
      </c>
      <c r="P101" s="38">
        <f t="shared" si="19"/>
        <v>-38.444444444444443</v>
      </c>
      <c r="Q101" s="38">
        <f t="shared" si="20"/>
        <v>-2.533950617283951</v>
      </c>
    </row>
    <row r="102" spans="1:17" x14ac:dyDescent="0.25">
      <c r="A102" s="35">
        <v>948.1</v>
      </c>
      <c r="B102" s="38">
        <f t="shared" si="17"/>
        <v>174</v>
      </c>
      <c r="C102" s="35">
        <v>747</v>
      </c>
      <c r="D102" s="35">
        <v>-197</v>
      </c>
      <c r="E102" s="35">
        <v>-284</v>
      </c>
      <c r="F102" s="35">
        <v>24</v>
      </c>
      <c r="O102" s="38">
        <f t="shared" si="18"/>
        <v>-205.27777777777777</v>
      </c>
      <c r="P102" s="38">
        <f t="shared" si="19"/>
        <v>8.7013888888888893</v>
      </c>
      <c r="Q102" s="38">
        <f t="shared" si="20"/>
        <v>-1.3472222222222223</v>
      </c>
    </row>
    <row r="103" spans="1:17" x14ac:dyDescent="0.25">
      <c r="A103" s="35">
        <v>954.1</v>
      </c>
      <c r="B103" s="38">
        <f t="shared" si="17"/>
        <v>180</v>
      </c>
      <c r="C103" s="35">
        <v>-474</v>
      </c>
      <c r="D103" s="35">
        <v>-210</v>
      </c>
      <c r="E103" s="35">
        <v>-270</v>
      </c>
      <c r="F103" s="35">
        <v>26</v>
      </c>
      <c r="O103" s="38">
        <f t="shared" si="18"/>
        <v>-222.25</v>
      </c>
      <c r="P103" s="38">
        <f t="shared" si="19"/>
        <v>-6.25</v>
      </c>
      <c r="Q103" s="38">
        <f t="shared" si="20"/>
        <v>9.7592592592592577</v>
      </c>
    </row>
    <row r="104" spans="1:17" x14ac:dyDescent="0.25">
      <c r="A104" s="35">
        <v>960.1</v>
      </c>
      <c r="B104" s="38">
        <f t="shared" si="17"/>
        <v>186</v>
      </c>
      <c r="C104" s="35">
        <v>-1920</v>
      </c>
      <c r="D104" s="35">
        <v>-254</v>
      </c>
      <c r="E104" s="35">
        <v>-255</v>
      </c>
      <c r="F104" s="35">
        <v>28</v>
      </c>
      <c r="O104" s="38">
        <f t="shared" si="18"/>
        <v>-88.166666666666671</v>
      </c>
      <c r="P104" s="38">
        <f t="shared" si="19"/>
        <v>36.25</v>
      </c>
      <c r="Q104" s="38">
        <f t="shared" si="20"/>
        <v>30.271198830409357</v>
      </c>
    </row>
    <row r="105" spans="1:17" x14ac:dyDescent="0.25">
      <c r="A105" s="35">
        <v>972.1</v>
      </c>
      <c r="B105" s="38">
        <f t="shared" si="17"/>
        <v>198</v>
      </c>
      <c r="C105" s="35">
        <v>-2061</v>
      </c>
      <c r="D105" s="35">
        <v>342</v>
      </c>
      <c r="E105" s="35">
        <v>21</v>
      </c>
      <c r="F105" s="35">
        <v>34</v>
      </c>
      <c r="O105" s="38">
        <f t="shared" si="18"/>
        <v>322.63157894736844</v>
      </c>
      <c r="P105" s="38">
        <f t="shared" si="19"/>
        <v>87.097222222222229</v>
      </c>
      <c r="Q105" s="38">
        <f t="shared" si="20"/>
        <v>15.513157894736842</v>
      </c>
    </row>
    <row r="106" spans="1:17" x14ac:dyDescent="0.25">
      <c r="A106" s="35">
        <v>998.1</v>
      </c>
      <c r="B106" s="38">
        <f t="shared" si="17"/>
        <v>224</v>
      </c>
      <c r="C106" s="35">
        <v>10340</v>
      </c>
      <c r="D106" s="35">
        <v>539</v>
      </c>
      <c r="E106" s="35">
        <v>-8</v>
      </c>
      <c r="F106" s="35">
        <v>14</v>
      </c>
      <c r="O106" s="38">
        <f t="shared" si="18"/>
        <v>501.33333333333331</v>
      </c>
      <c r="P106" s="38">
        <f t="shared" si="19"/>
        <v>-9.9911242603550292</v>
      </c>
      <c r="Q106" s="38">
        <f t="shared" si="20"/>
        <v>8.0648934163366039</v>
      </c>
    </row>
    <row r="107" spans="1:17" x14ac:dyDescent="0.25">
      <c r="A107" s="35">
        <v>1008.1</v>
      </c>
      <c r="B107" s="38">
        <f t="shared" si="17"/>
        <v>234</v>
      </c>
      <c r="C107" s="35">
        <v>15987</v>
      </c>
      <c r="D107" s="35">
        <v>577</v>
      </c>
      <c r="E107" s="35">
        <v>-15</v>
      </c>
      <c r="F107" s="35">
        <v>25</v>
      </c>
      <c r="O107" s="38">
        <f t="shared" si="18"/>
        <v>612.96774193548617</v>
      </c>
      <c r="P107" s="38">
        <f t="shared" si="19"/>
        <v>77.08</v>
      </c>
      <c r="Q107" s="38">
        <f t="shared" si="20"/>
        <v>4.7043010752689147</v>
      </c>
    </row>
    <row r="108" spans="1:17" x14ac:dyDescent="0.25">
      <c r="A108" s="35">
        <v>1029.0999999999999</v>
      </c>
      <c r="B108" s="38">
        <f t="shared" si="17"/>
        <v>254.99999999999989</v>
      </c>
      <c r="C108" s="35">
        <v>29342</v>
      </c>
      <c r="D108" s="35">
        <v>685</v>
      </c>
      <c r="E108" s="35">
        <v>65</v>
      </c>
      <c r="F108" s="35">
        <v>22</v>
      </c>
      <c r="O108" s="38">
        <f t="shared" si="18"/>
        <v>647.16666666666913</v>
      </c>
      <c r="P108" s="38">
        <f t="shared" si="19"/>
        <v>-16.541950113378864</v>
      </c>
      <c r="Q108" s="38">
        <f t="shared" si="20"/>
        <v>-20.432258064516283</v>
      </c>
    </row>
    <row r="109" spans="1:17" x14ac:dyDescent="0.25">
      <c r="A109" s="35">
        <v>1038.0999999999999</v>
      </c>
      <c r="B109" s="38">
        <f t="shared" si="17"/>
        <v>263.99999999999989</v>
      </c>
      <c r="C109" s="35">
        <v>35402</v>
      </c>
      <c r="D109" s="35">
        <v>721</v>
      </c>
      <c r="E109" s="35">
        <v>-15</v>
      </c>
      <c r="F109" s="35">
        <v>22</v>
      </c>
    </row>
    <row r="112" spans="1:17" x14ac:dyDescent="0.25">
      <c r="O112" s="38"/>
      <c r="P112" s="38"/>
    </row>
    <row r="113" spans="1:17" x14ac:dyDescent="0.25">
      <c r="A113" s="35" t="s">
        <v>6</v>
      </c>
      <c r="C113" s="35" t="s">
        <v>1</v>
      </c>
      <c r="D113" s="35" t="s">
        <v>2</v>
      </c>
      <c r="E113" s="35" t="s">
        <v>7</v>
      </c>
      <c r="F113" s="35" t="s">
        <v>4</v>
      </c>
      <c r="G113" s="38" t="s">
        <v>9</v>
      </c>
      <c r="O113" s="38" t="s">
        <v>17</v>
      </c>
      <c r="P113" s="38" t="s">
        <v>19</v>
      </c>
      <c r="Q113" s="38" t="s">
        <v>21</v>
      </c>
    </row>
    <row r="114" spans="1:17" x14ac:dyDescent="0.25">
      <c r="A114" s="36">
        <v>554.1</v>
      </c>
      <c r="B114">
        <f>A114-$A$114</f>
        <v>0</v>
      </c>
      <c r="C114" s="36">
        <v>87402</v>
      </c>
      <c r="D114" s="36">
        <v>0</v>
      </c>
      <c r="E114" s="36">
        <v>21</v>
      </c>
      <c r="F114" s="36">
        <v>30</v>
      </c>
      <c r="G114" s="38" t="s">
        <v>14</v>
      </c>
      <c r="O114" s="38">
        <f>(C115-C114)/(B115-B114)</f>
        <v>-90.083333333333329</v>
      </c>
      <c r="P114" s="38"/>
      <c r="Q114" s="38"/>
    </row>
    <row r="115" spans="1:17" x14ac:dyDescent="0.25">
      <c r="A115" s="36">
        <v>566.1</v>
      </c>
      <c r="B115" s="38">
        <f t="shared" ref="B115:B133" si="21">A115-$A$114</f>
        <v>12</v>
      </c>
      <c r="C115" s="36">
        <v>86321</v>
      </c>
      <c r="D115" s="36">
        <v>-285</v>
      </c>
      <c r="E115" s="36">
        <v>-1535</v>
      </c>
      <c r="F115" s="36">
        <v>6885</v>
      </c>
      <c r="O115" s="38">
        <f>(C116-C114)/(B116-B114)</f>
        <v>-667.20833333333337</v>
      </c>
      <c r="P115" s="38">
        <f>((C116)-(2*C115)+(C114))/POWER((B115-B114),2)</f>
        <v>-96.1875</v>
      </c>
      <c r="Q115" s="38">
        <f>(O116-O114)/(B116-B114)</f>
        <v>-66.151620370370367</v>
      </c>
    </row>
    <row r="116" spans="1:17" x14ac:dyDescent="0.25">
      <c r="A116" s="36">
        <v>578.1</v>
      </c>
      <c r="B116" s="38">
        <f t="shared" si="21"/>
        <v>24</v>
      </c>
      <c r="C116" s="36">
        <v>71389</v>
      </c>
      <c r="D116" s="36">
        <v>-1819</v>
      </c>
      <c r="E116" s="36">
        <v>-2015</v>
      </c>
      <c r="F116" s="36">
        <v>9123</v>
      </c>
      <c r="O116" s="38">
        <f t="shared" ref="O116:O131" si="22">(C117-C115)/(B117-B115)</f>
        <v>-1677.7222222222222</v>
      </c>
      <c r="P116" s="38">
        <f t="shared" ref="P116:P131" si="23">((C117)-(2*C116)+(C115))/POWER((B116-B115),2)</f>
        <v>-2.3263888888888888</v>
      </c>
      <c r="Q116" s="38">
        <f t="shared" ref="Q116:Q131" si="24">(O117-O115)/(B117-B115)</f>
        <v>-147.28780864197529</v>
      </c>
    </row>
    <row r="117" spans="1:17" x14ac:dyDescent="0.25">
      <c r="A117" s="36">
        <v>584.1</v>
      </c>
      <c r="B117" s="38">
        <f t="shared" si="21"/>
        <v>30</v>
      </c>
      <c r="C117" s="36">
        <v>56122</v>
      </c>
      <c r="D117" s="36">
        <v>-2693</v>
      </c>
      <c r="E117" s="36">
        <v>-2160</v>
      </c>
      <c r="F117" s="36">
        <v>9538</v>
      </c>
      <c r="O117" s="38">
        <f t="shared" si="22"/>
        <v>-3318.3888888888887</v>
      </c>
      <c r="P117" s="38">
        <f t="shared" si="23"/>
        <v>-811.02777777777783</v>
      </c>
      <c r="Q117" s="38">
        <f t="shared" si="24"/>
        <v>-113.40123456790123</v>
      </c>
    </row>
    <row r="118" spans="1:17" x14ac:dyDescent="0.25">
      <c r="A118" s="36">
        <v>596.1</v>
      </c>
      <c r="B118" s="38">
        <f t="shared" si="21"/>
        <v>42</v>
      </c>
      <c r="C118" s="36">
        <v>11658</v>
      </c>
      <c r="D118" s="36">
        <v>-4120</v>
      </c>
      <c r="E118" s="36">
        <v>-1193</v>
      </c>
      <c r="F118" s="36">
        <v>9873</v>
      </c>
      <c r="O118" s="38">
        <f t="shared" si="22"/>
        <v>-3718.9444444444443</v>
      </c>
      <c r="P118" s="38">
        <f t="shared" si="23"/>
        <v>152.6875</v>
      </c>
      <c r="Q118" s="38">
        <f t="shared" si="24"/>
        <v>144.41358024691357</v>
      </c>
    </row>
    <row r="119" spans="1:17" x14ac:dyDescent="0.25">
      <c r="A119" s="36">
        <v>602.1</v>
      </c>
      <c r="B119" s="38">
        <f t="shared" si="21"/>
        <v>48</v>
      </c>
      <c r="C119" s="36">
        <v>-10819</v>
      </c>
      <c r="D119" s="36">
        <v>-2990</v>
      </c>
      <c r="E119" s="36">
        <v>65</v>
      </c>
      <c r="F119" s="36">
        <v>9940</v>
      </c>
      <c r="O119" s="38">
        <f t="shared" si="22"/>
        <v>-718.94444444444446</v>
      </c>
      <c r="P119" s="38">
        <f t="shared" si="23"/>
        <v>889.25</v>
      </c>
      <c r="Q119" s="38">
        <f t="shared" si="24"/>
        <v>251.54783950617286</v>
      </c>
    </row>
    <row r="120" spans="1:17" x14ac:dyDescent="0.25">
      <c r="A120" s="36">
        <v>614.1</v>
      </c>
      <c r="B120" s="38">
        <f t="shared" si="21"/>
        <v>60</v>
      </c>
      <c r="C120" s="36">
        <v>-1283</v>
      </c>
      <c r="D120" s="36">
        <v>1111</v>
      </c>
      <c r="E120" s="36">
        <v>-37</v>
      </c>
      <c r="F120" s="36">
        <v>9983</v>
      </c>
      <c r="O120" s="38">
        <f t="shared" si="22"/>
        <v>808.91666666666663</v>
      </c>
      <c r="P120" s="38">
        <f t="shared" si="23"/>
        <v>2.375</v>
      </c>
      <c r="Q120" s="38">
        <f t="shared" si="24"/>
        <v>38.369212962962962</v>
      </c>
    </row>
    <row r="121" spans="1:17" x14ac:dyDescent="0.25">
      <c r="A121" s="36">
        <v>626.1</v>
      </c>
      <c r="B121" s="38">
        <f t="shared" si="21"/>
        <v>72</v>
      </c>
      <c r="C121" s="36">
        <v>8595</v>
      </c>
      <c r="D121" s="36">
        <v>497</v>
      </c>
      <c r="E121" s="36">
        <v>-1986</v>
      </c>
      <c r="F121" s="36">
        <v>8995</v>
      </c>
      <c r="O121" s="38">
        <f t="shared" si="22"/>
        <v>201.91666666666666</v>
      </c>
      <c r="P121" s="38">
        <f t="shared" si="23"/>
        <v>-103.54166666666667</v>
      </c>
      <c r="Q121" s="38">
        <f t="shared" si="24"/>
        <v>-58.440972222222221</v>
      </c>
    </row>
    <row r="122" spans="1:17" x14ac:dyDescent="0.25">
      <c r="A122" s="36">
        <v>638.1</v>
      </c>
      <c r="B122" s="38">
        <f t="shared" si="21"/>
        <v>84</v>
      </c>
      <c r="C122" s="36">
        <v>3563</v>
      </c>
      <c r="D122" s="36">
        <v>-703</v>
      </c>
      <c r="E122" s="36">
        <v>-779</v>
      </c>
      <c r="F122" s="36">
        <v>2551</v>
      </c>
      <c r="O122" s="38">
        <f t="shared" si="22"/>
        <v>-593.66666666666663</v>
      </c>
      <c r="P122" s="38">
        <f t="shared" si="23"/>
        <v>-4.3194444444444446</v>
      </c>
      <c r="Q122" s="38">
        <f t="shared" si="24"/>
        <v>-40.15586419753086</v>
      </c>
    </row>
    <row r="123" spans="1:17" x14ac:dyDescent="0.25">
      <c r="A123" s="36">
        <v>644.1</v>
      </c>
      <c r="B123" s="38">
        <f t="shared" si="21"/>
        <v>90</v>
      </c>
      <c r="C123" s="36">
        <v>-2091</v>
      </c>
      <c r="D123" s="36">
        <v>-991</v>
      </c>
      <c r="E123" s="36">
        <v>-510</v>
      </c>
      <c r="F123" s="36">
        <v>1369</v>
      </c>
      <c r="O123" s="38">
        <f t="shared" si="22"/>
        <v>-520.88888888888891</v>
      </c>
      <c r="P123" s="38">
        <f t="shared" si="23"/>
        <v>53.666666666666664</v>
      </c>
      <c r="Q123" s="38">
        <f t="shared" si="24"/>
        <v>71.780423280423278</v>
      </c>
    </row>
    <row r="124" spans="1:17" x14ac:dyDescent="0.25">
      <c r="A124" s="36">
        <v>656.1</v>
      </c>
      <c r="B124" s="38">
        <f t="shared" si="21"/>
        <v>102</v>
      </c>
      <c r="C124" s="36">
        <v>-5813</v>
      </c>
      <c r="D124" s="36">
        <v>422</v>
      </c>
      <c r="E124" s="36">
        <v>-22</v>
      </c>
      <c r="F124" s="36">
        <v>400</v>
      </c>
      <c r="O124" s="38">
        <f t="shared" si="22"/>
        <v>698.38095238095241</v>
      </c>
      <c r="P124" s="38">
        <f t="shared" si="23"/>
        <v>255.38888888888889</v>
      </c>
      <c r="Q124" s="38">
        <f t="shared" si="24"/>
        <v>38.863329919781528</v>
      </c>
    </row>
    <row r="125" spans="1:17" x14ac:dyDescent="0.25">
      <c r="A125" s="36">
        <v>686.1</v>
      </c>
      <c r="B125" s="38">
        <f t="shared" si="21"/>
        <v>132</v>
      </c>
      <c r="C125" s="36">
        <v>27241</v>
      </c>
      <c r="D125" s="36">
        <v>1148</v>
      </c>
      <c r="E125" s="36">
        <v>14</v>
      </c>
      <c r="F125" s="36">
        <v>40</v>
      </c>
      <c r="O125" s="38">
        <f t="shared" si="22"/>
        <v>1111.3709677419354</v>
      </c>
      <c r="P125" s="38">
        <f t="shared" si="23"/>
        <v>3.1077777777777778</v>
      </c>
      <c r="Q125" s="38">
        <f t="shared" si="24"/>
        <v>7.3092296630388605</v>
      </c>
    </row>
    <row r="126" spans="1:17" x14ac:dyDescent="0.25">
      <c r="A126" s="36">
        <v>718.1</v>
      </c>
      <c r="B126" s="38">
        <f t="shared" si="21"/>
        <v>164</v>
      </c>
      <c r="C126" s="36">
        <v>63092</v>
      </c>
      <c r="D126" s="36">
        <v>1183</v>
      </c>
      <c r="E126" s="36">
        <v>-15</v>
      </c>
      <c r="F126" s="36">
        <v>25</v>
      </c>
      <c r="O126" s="38">
        <f t="shared" si="22"/>
        <v>1151.5531914893618</v>
      </c>
      <c r="P126" s="38">
        <f t="shared" si="23"/>
        <v>-17.1669921875</v>
      </c>
      <c r="Q126" s="38">
        <f t="shared" si="24"/>
        <v>2.4934368565545664</v>
      </c>
    </row>
    <row r="127" spans="1:17" x14ac:dyDescent="0.25">
      <c r="A127" s="36">
        <v>733.1</v>
      </c>
      <c r="B127" s="38">
        <f t="shared" si="21"/>
        <v>179</v>
      </c>
      <c r="C127" s="36">
        <v>81364</v>
      </c>
      <c r="D127" s="36">
        <v>1216</v>
      </c>
      <c r="E127" s="36">
        <v>-117</v>
      </c>
      <c r="F127" s="36">
        <v>17</v>
      </c>
      <c r="O127" s="38">
        <f t="shared" si="22"/>
        <v>1228.5625</v>
      </c>
      <c r="P127" s="38">
        <f t="shared" si="23"/>
        <v>-75.053333333333327</v>
      </c>
      <c r="Q127" s="38">
        <f t="shared" si="24"/>
        <v>-51.308612929623571</v>
      </c>
    </row>
    <row r="128" spans="1:17" x14ac:dyDescent="0.25">
      <c r="A128" s="36">
        <v>734.1</v>
      </c>
      <c r="B128" s="38">
        <f t="shared" si="21"/>
        <v>180</v>
      </c>
      <c r="C128" s="36">
        <v>82749</v>
      </c>
      <c r="D128" s="36">
        <v>1234</v>
      </c>
      <c r="E128" s="36">
        <v>50</v>
      </c>
      <c r="F128" s="36">
        <v>18</v>
      </c>
      <c r="O128" s="38">
        <f t="shared" si="22"/>
        <v>330.61538461538464</v>
      </c>
      <c r="P128" s="38">
        <f t="shared" si="23"/>
        <v>1528</v>
      </c>
      <c r="Q128" s="38">
        <f t="shared" si="24"/>
        <v>-85.303952991452988</v>
      </c>
    </row>
    <row r="129" spans="1:17" x14ac:dyDescent="0.25">
      <c r="A129" s="36">
        <v>746.1</v>
      </c>
      <c r="B129" s="38">
        <f t="shared" si="21"/>
        <v>192</v>
      </c>
      <c r="C129" s="36">
        <v>85662</v>
      </c>
      <c r="D129" s="36">
        <v>-182</v>
      </c>
      <c r="E129" s="36">
        <v>-59</v>
      </c>
      <c r="F129" s="36">
        <v>28</v>
      </c>
      <c r="O129" s="38">
        <f t="shared" si="22"/>
        <v>119.61111111111111</v>
      </c>
      <c r="P129" s="38">
        <f t="shared" si="23"/>
        <v>-25.506944444444443</v>
      </c>
      <c r="Q129" s="38">
        <f t="shared" si="24"/>
        <v>-22.011039886039885</v>
      </c>
    </row>
    <row r="130" spans="1:17" x14ac:dyDescent="0.25">
      <c r="A130" s="36">
        <v>752.1</v>
      </c>
      <c r="B130" s="38">
        <f t="shared" si="21"/>
        <v>198</v>
      </c>
      <c r="C130" s="36">
        <v>84902</v>
      </c>
      <c r="D130" s="36">
        <v>-88</v>
      </c>
      <c r="E130" s="36">
        <v>-66</v>
      </c>
      <c r="F130" s="36">
        <v>22</v>
      </c>
      <c r="O130" s="38">
        <f t="shared" si="22"/>
        <v>-65.583333333333329</v>
      </c>
      <c r="P130" s="38">
        <f t="shared" si="23"/>
        <v>20.361111111111111</v>
      </c>
      <c r="Q130" s="38">
        <f t="shared" si="24"/>
        <v>-4.8009259259259265</v>
      </c>
    </row>
    <row r="131" spans="1:17" x14ac:dyDescent="0.25">
      <c r="A131" s="36">
        <v>758.1</v>
      </c>
      <c r="B131" s="38">
        <f t="shared" si="21"/>
        <v>204</v>
      </c>
      <c r="C131" s="36">
        <v>84875</v>
      </c>
      <c r="D131" s="36">
        <v>6</v>
      </c>
      <c r="E131" s="36">
        <v>14</v>
      </c>
      <c r="F131" s="36">
        <v>27</v>
      </c>
      <c r="O131" s="38">
        <f t="shared" si="22"/>
        <v>62</v>
      </c>
      <c r="P131" s="38">
        <f t="shared" si="23"/>
        <v>49.722222222222221</v>
      </c>
      <c r="Q131" s="38">
        <f t="shared" si="24"/>
        <v>2.3422619047619047</v>
      </c>
    </row>
    <row r="132" spans="1:17" x14ac:dyDescent="0.25">
      <c r="A132" s="36">
        <v>780.1</v>
      </c>
      <c r="B132" s="38">
        <f t="shared" si="21"/>
        <v>226</v>
      </c>
      <c r="C132" s="36">
        <v>86638</v>
      </c>
      <c r="D132" s="36">
        <v>141</v>
      </c>
      <c r="E132" s="36">
        <v>43</v>
      </c>
      <c r="F132" s="36">
        <v>29</v>
      </c>
    </row>
    <row r="133" spans="1:17" x14ac:dyDescent="0.25">
      <c r="A133" s="36">
        <v>782.1</v>
      </c>
      <c r="B133" s="38">
        <f t="shared" si="21"/>
        <v>228</v>
      </c>
      <c r="C133" s="36">
        <v>86976</v>
      </c>
      <c r="D133" s="36">
        <v>142</v>
      </c>
      <c r="E133" s="36">
        <v>-37</v>
      </c>
      <c r="F133" s="36">
        <v>30</v>
      </c>
    </row>
    <row r="136" spans="1:17" x14ac:dyDescent="0.25">
      <c r="A136" s="36" t="s">
        <v>6</v>
      </c>
      <c r="C136" s="36" t="s">
        <v>1</v>
      </c>
      <c r="D136" s="36" t="s">
        <v>2</v>
      </c>
      <c r="E136" s="36" t="s">
        <v>7</v>
      </c>
      <c r="F136" s="36" t="s">
        <v>4</v>
      </c>
      <c r="G136" s="38" t="s">
        <v>9</v>
      </c>
      <c r="O136" s="38" t="s">
        <v>17</v>
      </c>
      <c r="P136" s="38" t="s">
        <v>19</v>
      </c>
      <c r="Q136" s="38" t="s">
        <v>21</v>
      </c>
    </row>
    <row r="137" spans="1:17" x14ac:dyDescent="0.25">
      <c r="A137" s="37">
        <v>1249.0999999999999</v>
      </c>
      <c r="B137">
        <f>A137-$A$137</f>
        <v>0</v>
      </c>
      <c r="C137" s="37">
        <v>87407</v>
      </c>
      <c r="D137" s="37">
        <v>0</v>
      </c>
      <c r="E137" s="37">
        <v>-30</v>
      </c>
      <c r="F137" s="37">
        <v>33</v>
      </c>
      <c r="G137" s="38" t="s">
        <v>15</v>
      </c>
      <c r="O137" s="38">
        <f>(C138-C137)/(B138-B137)</f>
        <v>-33</v>
      </c>
      <c r="P137" s="38">
        <f>((C138)-(2*C137)+(C137))/POWER((6),2)</f>
        <v>-5.5</v>
      </c>
      <c r="Q137" s="38"/>
    </row>
    <row r="138" spans="1:17" x14ac:dyDescent="0.25">
      <c r="A138" s="37">
        <v>1255.0999999999999</v>
      </c>
      <c r="B138" s="38">
        <f t="shared" ref="B138:B155" si="25">A138-$A$137</f>
        <v>6</v>
      </c>
      <c r="C138" s="37">
        <v>87209</v>
      </c>
      <c r="D138" s="37">
        <v>-66</v>
      </c>
      <c r="E138" s="37">
        <v>-960</v>
      </c>
      <c r="F138" s="37">
        <v>4127</v>
      </c>
      <c r="O138" s="38">
        <f>(C139-C137)/(B139-B137)</f>
        <v>-846.875</v>
      </c>
      <c r="P138" s="38">
        <f>((C139)-(2*C138)+(C137))/POWER((B138-B137),2)</f>
        <v>-553.58333333333337</v>
      </c>
      <c r="Q138" s="38">
        <f>(O139-O137)/(B139-B137)</f>
        <v>-62.354166666666664</v>
      </c>
    </row>
    <row r="139" spans="1:17" x14ac:dyDescent="0.25">
      <c r="A139" s="37">
        <v>1273.0999999999999</v>
      </c>
      <c r="B139" s="38">
        <f t="shared" si="25"/>
        <v>24</v>
      </c>
      <c r="C139" s="37">
        <v>67082</v>
      </c>
      <c r="D139" s="37">
        <v>-2058</v>
      </c>
      <c r="E139" s="37">
        <v>-2022</v>
      </c>
      <c r="F139" s="37">
        <v>9126</v>
      </c>
      <c r="O139" s="38">
        <f t="shared" ref="O139:O154" si="26">(C140-C138)/(B140-B138)</f>
        <v>-1529.5</v>
      </c>
      <c r="P139" s="38">
        <f t="shared" ref="P139:P154" si="27">((C140)-(2*C139)+(C138))/POWER((B139-B138),2)</f>
        <v>10.944444444444445</v>
      </c>
      <c r="Q139" s="38">
        <f t="shared" ref="Q139:Q154" si="28">(O140-O138)/(B140-B138)</f>
        <v>-40.073902027027032</v>
      </c>
    </row>
    <row r="140" spans="1:17" x14ac:dyDescent="0.25">
      <c r="A140" s="37">
        <v>1279.0999999999999</v>
      </c>
      <c r="B140" s="38">
        <f t="shared" si="25"/>
        <v>30</v>
      </c>
      <c r="C140" s="37">
        <v>50501</v>
      </c>
      <c r="D140" s="37">
        <v>-2931</v>
      </c>
      <c r="E140" s="37">
        <v>-1884</v>
      </c>
      <c r="F140" s="37">
        <v>9536</v>
      </c>
      <c r="O140" s="38">
        <f t="shared" si="26"/>
        <v>-1808.6486486486488</v>
      </c>
      <c r="P140" s="38">
        <f t="shared" si="27"/>
        <v>-937.72222222222217</v>
      </c>
      <c r="Q140" s="38">
        <f t="shared" si="28"/>
        <v>6.006756756756757</v>
      </c>
    </row>
    <row r="141" spans="1:17" x14ac:dyDescent="0.25">
      <c r="A141" s="37">
        <v>1310.0999999999999</v>
      </c>
      <c r="B141" s="38">
        <f t="shared" si="25"/>
        <v>61</v>
      </c>
      <c r="C141" s="37">
        <v>162</v>
      </c>
      <c r="D141" s="37">
        <v>865</v>
      </c>
      <c r="E141" s="37">
        <v>79</v>
      </c>
      <c r="F141" s="37">
        <v>9990</v>
      </c>
      <c r="O141" s="38">
        <f t="shared" si="26"/>
        <v>-1307.25</v>
      </c>
      <c r="P141" s="38">
        <f t="shared" si="27"/>
        <v>55.792924037460978</v>
      </c>
      <c r="Q141" s="38">
        <f t="shared" si="28"/>
        <v>45.51638403108992</v>
      </c>
    </row>
    <row r="142" spans="1:17" x14ac:dyDescent="0.25">
      <c r="A142" s="37">
        <v>1315.1</v>
      </c>
      <c r="B142" s="38">
        <f t="shared" si="25"/>
        <v>66</v>
      </c>
      <c r="C142" s="37">
        <v>3440</v>
      </c>
      <c r="D142" s="37">
        <v>620</v>
      </c>
      <c r="E142" s="37">
        <v>-2124</v>
      </c>
      <c r="F142" s="37">
        <v>9999</v>
      </c>
      <c r="O142" s="38">
        <f t="shared" si="26"/>
        <v>-170.05882352941177</v>
      </c>
      <c r="P142" s="38">
        <f t="shared" si="27"/>
        <v>-377.88</v>
      </c>
      <c r="Q142" s="38">
        <f t="shared" si="28"/>
        <v>51.254901960784309</v>
      </c>
    </row>
    <row r="143" spans="1:17" x14ac:dyDescent="0.25">
      <c r="A143" s="37">
        <v>1327.1</v>
      </c>
      <c r="B143" s="38">
        <f t="shared" si="25"/>
        <v>78</v>
      </c>
      <c r="C143" s="37">
        <v>-2729</v>
      </c>
      <c r="D143" s="37">
        <v>-1061</v>
      </c>
      <c r="E143" s="37">
        <v>-2204</v>
      </c>
      <c r="F143" s="37">
        <v>10006</v>
      </c>
      <c r="O143" s="38">
        <f t="shared" si="26"/>
        <v>-435.91666666666669</v>
      </c>
      <c r="P143" s="38">
        <f t="shared" si="27"/>
        <v>13.027777777777779</v>
      </c>
      <c r="Q143" s="38">
        <f t="shared" si="28"/>
        <v>25.00592320261438</v>
      </c>
    </row>
    <row r="144" spans="1:17" x14ac:dyDescent="0.25">
      <c r="A144" s="37">
        <v>1339.1</v>
      </c>
      <c r="B144" s="38">
        <f t="shared" si="25"/>
        <v>90</v>
      </c>
      <c r="C144" s="37">
        <v>-7022</v>
      </c>
      <c r="D144" s="37">
        <v>940</v>
      </c>
      <c r="E144" s="37">
        <v>-8</v>
      </c>
      <c r="F144" s="37">
        <v>9999</v>
      </c>
      <c r="O144" s="38">
        <f t="shared" si="26"/>
        <v>430.08333333333331</v>
      </c>
      <c r="P144" s="38">
        <f t="shared" si="27"/>
        <v>131.30555555555554</v>
      </c>
      <c r="Q144" s="38">
        <f t="shared" si="28"/>
        <v>68.221064814814824</v>
      </c>
    </row>
    <row r="145" spans="1:17" x14ac:dyDescent="0.25">
      <c r="A145" s="37">
        <v>1351.1</v>
      </c>
      <c r="B145" s="38">
        <f t="shared" si="25"/>
        <v>102</v>
      </c>
      <c r="C145" s="37">
        <v>7593</v>
      </c>
      <c r="D145" s="37">
        <v>1213</v>
      </c>
      <c r="E145" s="37">
        <v>58</v>
      </c>
      <c r="F145" s="37">
        <v>3155</v>
      </c>
      <c r="O145" s="38">
        <f t="shared" si="26"/>
        <v>1201.3888888888889</v>
      </c>
      <c r="P145" s="38">
        <f t="shared" si="27"/>
        <v>-52.8125</v>
      </c>
      <c r="Q145" s="38">
        <f t="shared" si="28"/>
        <v>11.435310310310314</v>
      </c>
    </row>
    <row r="146" spans="1:17" x14ac:dyDescent="0.25">
      <c r="A146" s="37">
        <v>1357.1</v>
      </c>
      <c r="B146" s="38">
        <f t="shared" si="25"/>
        <v>108</v>
      </c>
      <c r="C146" s="37">
        <v>14603</v>
      </c>
      <c r="D146" s="37">
        <v>1037</v>
      </c>
      <c r="E146" s="37">
        <v>-510</v>
      </c>
      <c r="F146" s="37">
        <v>1683</v>
      </c>
      <c r="O146" s="38">
        <f t="shared" si="26"/>
        <v>635.91891891891896</v>
      </c>
      <c r="P146" s="38">
        <f t="shared" si="27"/>
        <v>264.13888888888891</v>
      </c>
      <c r="Q146" s="38">
        <f t="shared" si="28"/>
        <v>-19.382132132132131</v>
      </c>
    </row>
    <row r="147" spans="1:17" x14ac:dyDescent="0.25">
      <c r="A147" s="37">
        <v>1388.1</v>
      </c>
      <c r="B147" s="38">
        <f t="shared" si="25"/>
        <v>139</v>
      </c>
      <c r="C147" s="37">
        <v>31122</v>
      </c>
      <c r="D147" s="37">
        <v>261</v>
      </c>
      <c r="E147" s="37">
        <v>-364</v>
      </c>
      <c r="F147" s="37">
        <v>89</v>
      </c>
      <c r="O147" s="38">
        <f t="shared" si="26"/>
        <v>484.25</v>
      </c>
      <c r="P147" s="38">
        <f t="shared" si="27"/>
        <v>-16.238293444328825</v>
      </c>
      <c r="Q147" s="38">
        <f t="shared" si="28"/>
        <v>-14.541865394806573</v>
      </c>
    </row>
    <row r="148" spans="1:17" x14ac:dyDescent="0.25">
      <c r="A148" s="37">
        <v>1393.1</v>
      </c>
      <c r="B148" s="38">
        <f t="shared" si="25"/>
        <v>144</v>
      </c>
      <c r="C148" s="37">
        <v>32036</v>
      </c>
      <c r="D148" s="37">
        <v>186</v>
      </c>
      <c r="E148" s="37">
        <v>-270</v>
      </c>
      <c r="F148" s="37">
        <v>62</v>
      </c>
      <c r="O148" s="38">
        <f t="shared" si="26"/>
        <v>112.41176470588235</v>
      </c>
      <c r="P148" s="38">
        <f t="shared" si="27"/>
        <v>3.32</v>
      </c>
      <c r="Q148" s="38">
        <f t="shared" si="28"/>
        <v>-26.031045751633986</v>
      </c>
    </row>
    <row r="149" spans="1:17" x14ac:dyDescent="0.25">
      <c r="A149" s="37">
        <v>1405.1</v>
      </c>
      <c r="B149" s="38">
        <f t="shared" si="25"/>
        <v>156</v>
      </c>
      <c r="C149" s="37">
        <v>33033</v>
      </c>
      <c r="D149" s="37">
        <v>23</v>
      </c>
      <c r="E149" s="37">
        <v>-270</v>
      </c>
      <c r="F149" s="37">
        <v>38</v>
      </c>
      <c r="O149" s="38">
        <f t="shared" si="26"/>
        <v>41.722222222222221</v>
      </c>
      <c r="P149" s="38">
        <f t="shared" si="27"/>
        <v>-8.6319444444444446</v>
      </c>
      <c r="Q149" s="38">
        <f t="shared" si="28"/>
        <v>-10.087690631808279</v>
      </c>
    </row>
    <row r="150" spans="1:17" x14ac:dyDescent="0.25">
      <c r="A150" s="37">
        <v>1411.1</v>
      </c>
      <c r="B150" s="38">
        <f t="shared" si="25"/>
        <v>162</v>
      </c>
      <c r="C150" s="37">
        <v>32787</v>
      </c>
      <c r="D150" s="37">
        <v>-55</v>
      </c>
      <c r="E150" s="37">
        <v>-277</v>
      </c>
      <c r="F150" s="37">
        <v>37</v>
      </c>
      <c r="O150" s="38">
        <f t="shared" si="26"/>
        <v>-69.166666666666671</v>
      </c>
      <c r="P150" s="38">
        <f t="shared" si="27"/>
        <v>-9.3888888888888893</v>
      </c>
      <c r="Q150" s="38">
        <f t="shared" si="28"/>
        <v>-13.726851851851853</v>
      </c>
    </row>
    <row r="151" spans="1:17" x14ac:dyDescent="0.25">
      <c r="A151" s="37">
        <v>1417.1</v>
      </c>
      <c r="B151" s="38">
        <f t="shared" si="25"/>
        <v>168</v>
      </c>
      <c r="C151" s="37">
        <v>32203</v>
      </c>
      <c r="D151" s="37">
        <v>-116</v>
      </c>
      <c r="E151" s="37">
        <v>-277</v>
      </c>
      <c r="F151" s="37">
        <v>32</v>
      </c>
      <c r="O151" s="38">
        <f t="shared" si="26"/>
        <v>-123</v>
      </c>
      <c r="P151" s="38">
        <f t="shared" si="27"/>
        <v>-8.5555555555555554</v>
      </c>
      <c r="Q151" s="38">
        <f t="shared" si="28"/>
        <v>-15.476307189542482</v>
      </c>
    </row>
    <row r="152" spans="1:17" x14ac:dyDescent="0.25">
      <c r="A152" s="37">
        <v>1423.1</v>
      </c>
      <c r="B152" s="38">
        <f t="shared" si="25"/>
        <v>174</v>
      </c>
      <c r="C152" s="37">
        <v>31311</v>
      </c>
      <c r="D152" s="37">
        <v>-150</v>
      </c>
      <c r="E152" s="37">
        <v>-270</v>
      </c>
      <c r="F152" s="37">
        <v>28</v>
      </c>
      <c r="O152" s="38">
        <f t="shared" si="26"/>
        <v>-254.88235294117646</v>
      </c>
      <c r="P152" s="38">
        <f t="shared" si="27"/>
        <v>-191.16666666666666</v>
      </c>
      <c r="Q152" s="38">
        <f t="shared" si="28"/>
        <v>-4.8705882352941181</v>
      </c>
    </row>
    <row r="153" spans="1:17" x14ac:dyDescent="0.25">
      <c r="A153" s="37">
        <v>1451.1</v>
      </c>
      <c r="B153" s="38">
        <f t="shared" si="25"/>
        <v>202</v>
      </c>
      <c r="C153" s="37">
        <v>23537</v>
      </c>
      <c r="D153" s="37">
        <v>-378</v>
      </c>
      <c r="E153" s="37">
        <v>-255</v>
      </c>
      <c r="F153" s="37">
        <v>23</v>
      </c>
      <c r="O153" s="38">
        <f t="shared" si="26"/>
        <v>-288.60000000000002</v>
      </c>
      <c r="P153" s="38">
        <f t="shared" si="27"/>
        <v>8.7882653061224492</v>
      </c>
      <c r="Q153" s="38">
        <f t="shared" si="28"/>
        <v>-4.9289215686274508</v>
      </c>
    </row>
    <row r="154" spans="1:17" x14ac:dyDescent="0.25">
      <c r="A154" s="37">
        <v>1453.1</v>
      </c>
      <c r="B154" s="38">
        <f t="shared" si="25"/>
        <v>204</v>
      </c>
      <c r="C154" s="37">
        <v>22653</v>
      </c>
      <c r="D154" s="37">
        <v>-384</v>
      </c>
      <c r="E154" s="37">
        <v>-211</v>
      </c>
      <c r="F154" s="37">
        <v>23</v>
      </c>
      <c r="O154" s="38">
        <f t="shared" si="26"/>
        <v>-402.75</v>
      </c>
      <c r="P154" s="38">
        <f t="shared" si="27"/>
        <v>-363.5</v>
      </c>
      <c r="Q154" s="38">
        <f t="shared" si="28"/>
        <v>36.075000000000003</v>
      </c>
    </row>
    <row r="155" spans="1:17" x14ac:dyDescent="0.25">
      <c r="A155" s="37">
        <v>1459.1</v>
      </c>
      <c r="B155" s="38">
        <f t="shared" si="25"/>
        <v>210</v>
      </c>
      <c r="C155" s="37">
        <v>20315</v>
      </c>
      <c r="D155" s="37">
        <v>-398</v>
      </c>
      <c r="E155" s="37">
        <v>-248</v>
      </c>
      <c r="F155" s="37">
        <v>17</v>
      </c>
    </row>
    <row r="158" spans="1:17" x14ac:dyDescent="0.25">
      <c r="A158" s="37" t="s">
        <v>6</v>
      </c>
      <c r="C158" s="37" t="s">
        <v>1</v>
      </c>
      <c r="D158" s="37" t="s">
        <v>2</v>
      </c>
      <c r="E158" s="37" t="s">
        <v>7</v>
      </c>
      <c r="F158" s="37" t="s">
        <v>4</v>
      </c>
      <c r="G158" s="38" t="s">
        <v>9</v>
      </c>
      <c r="O158" s="38" t="s">
        <v>17</v>
      </c>
      <c r="P158" s="38" t="s">
        <v>19</v>
      </c>
      <c r="Q158" s="38" t="s">
        <v>21</v>
      </c>
    </row>
    <row r="159" spans="1:17" x14ac:dyDescent="0.25">
      <c r="A159" s="38">
        <v>907.1</v>
      </c>
      <c r="B159">
        <f>A159-$A$159</f>
        <v>0</v>
      </c>
      <c r="C159" s="38">
        <v>87398</v>
      </c>
      <c r="D159" s="38">
        <v>1</v>
      </c>
      <c r="E159" s="38">
        <v>-30</v>
      </c>
      <c r="F159" s="38">
        <v>33</v>
      </c>
      <c r="G159" s="38" t="s">
        <v>16</v>
      </c>
      <c r="H159">
        <f>F159-$F$159</f>
        <v>0</v>
      </c>
      <c r="O159" s="38">
        <f>(C160-C159)/(B160-B159)</f>
        <v>-17.916666666666668</v>
      </c>
      <c r="P159" s="38">
        <f>((C160)-(2*C159)+(C159))/POWER((12),2)</f>
        <v>-1.4930555555555556</v>
      </c>
      <c r="Q159" s="38"/>
    </row>
    <row r="160" spans="1:17" x14ac:dyDescent="0.25">
      <c r="A160" s="38">
        <v>919.1</v>
      </c>
      <c r="B160" s="38">
        <f t="shared" ref="B160:B176" si="29">A160-$A$159</f>
        <v>12</v>
      </c>
      <c r="C160" s="38">
        <v>87183</v>
      </c>
      <c r="D160" s="38">
        <v>-92</v>
      </c>
      <c r="E160" s="38">
        <v>-1615</v>
      </c>
      <c r="F160" s="38">
        <v>7195</v>
      </c>
      <c r="H160" s="40">
        <f t="shared" ref="H160:H176" si="30">F160-$F$159</f>
        <v>7162</v>
      </c>
      <c r="O160" s="38">
        <f>(C161-C159)/(B161-B159)</f>
        <v>-1746.7272727272727</v>
      </c>
      <c r="P160" s="38">
        <f>((C161)-(2*C160)+(C159))/POWER((B160-B159),2)</f>
        <v>-530.73611111111109</v>
      </c>
      <c r="Q160" s="38">
        <f>(O161-O159)/(B161-B159)</f>
        <v>-57.758838383838388</v>
      </c>
    </row>
    <row r="161" spans="1:17" x14ac:dyDescent="0.25">
      <c r="A161" s="38">
        <v>951.1</v>
      </c>
      <c r="B161" s="38">
        <f t="shared" si="29"/>
        <v>44</v>
      </c>
      <c r="C161" s="38">
        <v>10542</v>
      </c>
      <c r="D161" s="38">
        <v>-4144</v>
      </c>
      <c r="E161" s="38">
        <v>-1259</v>
      </c>
      <c r="F161" s="38">
        <v>9912</v>
      </c>
      <c r="H161" s="40">
        <f t="shared" si="30"/>
        <v>9879</v>
      </c>
      <c r="O161" s="38">
        <f t="shared" ref="O161:O175" si="31">(C162-C160)/(B162-B160)</f>
        <v>-2559.3055555555557</v>
      </c>
      <c r="P161" s="38">
        <f t="shared" ref="P161:P175" si="32">((C162)-(2*C161)+(C160))/POWER((B161-B160),2)</f>
        <v>59.7138671875</v>
      </c>
      <c r="Q161" s="38">
        <f t="shared" ref="Q161:Q175" si="33">(O162-O160)/(B162-B160)</f>
        <v>36.851010101010104</v>
      </c>
    </row>
    <row r="162" spans="1:17" x14ac:dyDescent="0.25">
      <c r="A162" s="38">
        <v>955.1</v>
      </c>
      <c r="B162" s="38">
        <f t="shared" si="29"/>
        <v>48</v>
      </c>
      <c r="C162" s="38">
        <v>-4952</v>
      </c>
      <c r="D162" s="38">
        <v>-4382</v>
      </c>
      <c r="E162" s="38">
        <v>-2008</v>
      </c>
      <c r="F162" s="38">
        <v>9943</v>
      </c>
      <c r="H162" s="40">
        <f t="shared" si="30"/>
        <v>9910</v>
      </c>
      <c r="O162" s="38">
        <f t="shared" si="31"/>
        <v>-420.09090909090907</v>
      </c>
      <c r="P162" s="38">
        <f t="shared" si="32"/>
        <v>1359.125</v>
      </c>
      <c r="Q162" s="38">
        <f t="shared" si="33"/>
        <v>121.2943203218627</v>
      </c>
    </row>
    <row r="163" spans="1:17" x14ac:dyDescent="0.25">
      <c r="A163" s="38">
        <v>973.1</v>
      </c>
      <c r="B163" s="38">
        <f t="shared" si="29"/>
        <v>66</v>
      </c>
      <c r="C163" s="38">
        <v>1300</v>
      </c>
      <c r="D163" s="38">
        <v>962</v>
      </c>
      <c r="E163" s="38">
        <v>0</v>
      </c>
      <c r="F163" s="38">
        <v>10000</v>
      </c>
      <c r="H163" s="40">
        <f t="shared" si="30"/>
        <v>9967</v>
      </c>
      <c r="O163" s="38">
        <f t="shared" si="31"/>
        <v>109.16949152542372</v>
      </c>
      <c r="P163" s="38">
        <f t="shared" si="32"/>
        <v>-18.712962962962962</v>
      </c>
      <c r="Q163" s="38">
        <f t="shared" si="33"/>
        <v>6.2494221879815086</v>
      </c>
    </row>
    <row r="164" spans="1:17" x14ac:dyDescent="0.25">
      <c r="A164" s="38">
        <v>1014.1</v>
      </c>
      <c r="B164" s="38">
        <f t="shared" si="29"/>
        <v>107</v>
      </c>
      <c r="C164" s="38">
        <v>1489</v>
      </c>
      <c r="D164" s="38">
        <v>874</v>
      </c>
      <c r="E164" s="38">
        <v>-8</v>
      </c>
      <c r="F164" s="38">
        <v>10009</v>
      </c>
      <c r="H164" s="40">
        <f t="shared" si="30"/>
        <v>9976</v>
      </c>
      <c r="O164" s="38">
        <f t="shared" si="31"/>
        <v>-51.375000000000078</v>
      </c>
      <c r="P164" s="38">
        <f t="shared" si="32"/>
        <v>-2.4253420582986318</v>
      </c>
      <c r="Q164" s="38">
        <f t="shared" si="33"/>
        <v>-0.120185590182854</v>
      </c>
    </row>
    <row r="165" spans="1:17" x14ac:dyDescent="0.25">
      <c r="A165" s="38">
        <v>1045.0999999999999</v>
      </c>
      <c r="B165" s="38">
        <f t="shared" si="29"/>
        <v>137.99999999999989</v>
      </c>
      <c r="C165" s="38">
        <v>-2399</v>
      </c>
      <c r="D165" s="38">
        <v>-677</v>
      </c>
      <c r="E165" s="38">
        <v>-386</v>
      </c>
      <c r="F165" s="38">
        <v>549</v>
      </c>
      <c r="H165" s="40">
        <f t="shared" si="30"/>
        <v>516</v>
      </c>
      <c r="O165" s="38">
        <f t="shared" si="31"/>
        <v>100.51612903225825</v>
      </c>
      <c r="P165" s="38">
        <f t="shared" si="32"/>
        <v>14.576482830385123</v>
      </c>
      <c r="Q165" s="38">
        <f t="shared" si="33"/>
        <v>8.5770681581685917</v>
      </c>
    </row>
    <row r="166" spans="1:17" x14ac:dyDescent="0.25">
      <c r="A166" s="38">
        <v>1076.0999999999999</v>
      </c>
      <c r="B166" s="38">
        <f t="shared" si="29"/>
        <v>168.99999999999989</v>
      </c>
      <c r="C166" s="38">
        <v>7721</v>
      </c>
      <c r="D166" s="38">
        <v>576</v>
      </c>
      <c r="E166" s="38">
        <v>50</v>
      </c>
      <c r="F166" s="38">
        <v>43</v>
      </c>
      <c r="H166" s="40">
        <f t="shared" si="30"/>
        <v>10</v>
      </c>
      <c r="O166" s="38">
        <f t="shared" si="31"/>
        <v>480.40322580645159</v>
      </c>
      <c r="P166" s="38">
        <f t="shared" si="32"/>
        <v>9.9323621227887617</v>
      </c>
      <c r="Q166" s="38">
        <f t="shared" si="33"/>
        <v>8.5912145086962948</v>
      </c>
    </row>
    <row r="167" spans="1:17" x14ac:dyDescent="0.25">
      <c r="A167" s="38">
        <v>1107.0999999999999</v>
      </c>
      <c r="B167" s="38">
        <f t="shared" si="29"/>
        <v>199.99999999999989</v>
      </c>
      <c r="C167" s="38">
        <v>27386</v>
      </c>
      <c r="D167" s="38">
        <v>713</v>
      </c>
      <c r="E167" s="38">
        <v>36</v>
      </c>
      <c r="F167" s="38">
        <v>26</v>
      </c>
      <c r="H167" s="40">
        <f t="shared" si="30"/>
        <v>-7</v>
      </c>
      <c r="O167" s="38">
        <f t="shared" si="31"/>
        <v>633.17142857142858</v>
      </c>
      <c r="P167" s="38">
        <f t="shared" si="32"/>
        <v>-17.865764828303849</v>
      </c>
      <c r="Q167" s="38">
        <f t="shared" si="33"/>
        <v>5.3991935483870979</v>
      </c>
    </row>
    <row r="168" spans="1:17" x14ac:dyDescent="0.25">
      <c r="A168" s="38">
        <v>1111.0999999999999</v>
      </c>
      <c r="B168" s="38">
        <f t="shared" si="29"/>
        <v>203.99999999999989</v>
      </c>
      <c r="C168" s="38">
        <v>29882</v>
      </c>
      <c r="D168" s="38">
        <v>689</v>
      </c>
      <c r="E168" s="38">
        <v>0</v>
      </c>
      <c r="F168" s="38">
        <v>21</v>
      </c>
      <c r="H168" s="40">
        <f t="shared" si="30"/>
        <v>-12</v>
      </c>
      <c r="O168" s="38">
        <f t="shared" si="31"/>
        <v>669.375</v>
      </c>
      <c r="P168" s="38">
        <f t="shared" si="32"/>
        <v>357.375</v>
      </c>
      <c r="Q168" s="38">
        <f t="shared" si="33"/>
        <v>3.076091269841271</v>
      </c>
    </row>
    <row r="169" spans="1:17" x14ac:dyDescent="0.25">
      <c r="A169" s="38">
        <v>1123.0999999999999</v>
      </c>
      <c r="B169" s="38">
        <f t="shared" si="29"/>
        <v>215.99999999999989</v>
      </c>
      <c r="C169" s="38">
        <v>38096</v>
      </c>
      <c r="D169" s="38">
        <v>674</v>
      </c>
      <c r="E169" s="38">
        <v>21</v>
      </c>
      <c r="F169" s="38">
        <v>27</v>
      </c>
      <c r="H169" s="40">
        <f t="shared" si="30"/>
        <v>-6</v>
      </c>
      <c r="O169" s="38">
        <f t="shared" si="31"/>
        <v>682.38888888888891</v>
      </c>
      <c r="P169" s="38">
        <f t="shared" si="32"/>
        <v>-28.784722222222221</v>
      </c>
      <c r="Q169" s="38">
        <f t="shared" si="33"/>
        <v>1.7523148148148127</v>
      </c>
    </row>
    <row r="170" spans="1:17" x14ac:dyDescent="0.25">
      <c r="A170" s="38">
        <v>1129.0999999999999</v>
      </c>
      <c r="B170" s="38">
        <f t="shared" si="29"/>
        <v>221.99999999999989</v>
      </c>
      <c r="C170" s="38">
        <v>42165</v>
      </c>
      <c r="D170" s="38">
        <v>691</v>
      </c>
      <c r="E170" s="38">
        <v>7</v>
      </c>
      <c r="F170" s="38">
        <v>29</v>
      </c>
      <c r="H170" s="40">
        <f t="shared" si="30"/>
        <v>-4</v>
      </c>
      <c r="O170" s="38">
        <f t="shared" si="31"/>
        <v>700.91666666666663</v>
      </c>
      <c r="P170" s="38">
        <f t="shared" si="32"/>
        <v>7.583333333333333</v>
      </c>
      <c r="Q170" s="38">
        <f t="shared" si="33"/>
        <v>3.6828703703703716</v>
      </c>
    </row>
    <row r="171" spans="1:17" x14ac:dyDescent="0.25">
      <c r="A171" s="38">
        <v>1135.0999999999999</v>
      </c>
      <c r="B171" s="38">
        <f t="shared" si="29"/>
        <v>227.99999999999989</v>
      </c>
      <c r="C171" s="38">
        <v>46507</v>
      </c>
      <c r="D171" s="38">
        <v>739</v>
      </c>
      <c r="E171" s="38">
        <v>-8</v>
      </c>
      <c r="F171" s="38">
        <v>22</v>
      </c>
      <c r="H171" s="40">
        <f t="shared" si="30"/>
        <v>-11</v>
      </c>
      <c r="O171" s="38">
        <f t="shared" si="31"/>
        <v>726.58333333333337</v>
      </c>
      <c r="P171" s="38">
        <f t="shared" si="32"/>
        <v>0.97222222222222221</v>
      </c>
      <c r="Q171" s="38">
        <f t="shared" si="33"/>
        <v>2.9583333333333335</v>
      </c>
    </row>
    <row r="172" spans="1:17" x14ac:dyDescent="0.25">
      <c r="A172" s="38">
        <v>1141.0999999999999</v>
      </c>
      <c r="B172" s="38">
        <f t="shared" si="29"/>
        <v>233.99999999999989</v>
      </c>
      <c r="C172" s="38">
        <v>50884</v>
      </c>
      <c r="D172" s="38">
        <v>733</v>
      </c>
      <c r="E172" s="38">
        <v>-73</v>
      </c>
      <c r="F172" s="38">
        <v>20</v>
      </c>
      <c r="H172" s="40">
        <f t="shared" si="30"/>
        <v>-13</v>
      </c>
      <c r="O172" s="38">
        <f t="shared" si="31"/>
        <v>736.41666666666663</v>
      </c>
      <c r="P172" s="38">
        <f t="shared" si="32"/>
        <v>2.3055555555555554</v>
      </c>
      <c r="Q172" s="38">
        <f t="shared" si="33"/>
        <v>1.6736111111111047</v>
      </c>
    </row>
    <row r="173" spans="1:17" x14ac:dyDescent="0.25">
      <c r="A173" s="38">
        <v>1147.0999999999999</v>
      </c>
      <c r="B173" s="38">
        <f t="shared" si="29"/>
        <v>239.99999999999989</v>
      </c>
      <c r="C173" s="38">
        <v>55344</v>
      </c>
      <c r="D173" s="38">
        <v>747</v>
      </c>
      <c r="E173" s="38">
        <v>36</v>
      </c>
      <c r="F173" s="38">
        <v>30</v>
      </c>
      <c r="H173" s="40">
        <f t="shared" si="30"/>
        <v>-3</v>
      </c>
      <c r="O173" s="38">
        <f t="shared" si="31"/>
        <v>746.66666666666663</v>
      </c>
      <c r="P173" s="38">
        <f t="shared" si="32"/>
        <v>1.1111111111111112</v>
      </c>
      <c r="Q173" s="38">
        <f t="shared" si="33"/>
        <v>3.9722222222222285</v>
      </c>
    </row>
    <row r="174" spans="1:17" x14ac:dyDescent="0.25">
      <c r="A174" s="38">
        <v>1153.0999999999999</v>
      </c>
      <c r="B174" s="38">
        <f t="shared" si="29"/>
        <v>245.99999999999989</v>
      </c>
      <c r="C174" s="38">
        <v>59844</v>
      </c>
      <c r="D174" s="38">
        <v>763</v>
      </c>
      <c r="E174" s="38">
        <v>36</v>
      </c>
      <c r="F174" s="38">
        <v>25</v>
      </c>
      <c r="H174" s="40">
        <f t="shared" si="30"/>
        <v>-8</v>
      </c>
      <c r="O174" s="38">
        <f t="shared" si="31"/>
        <v>784.08333333333337</v>
      </c>
      <c r="P174" s="38">
        <f t="shared" si="32"/>
        <v>11.361111111111111</v>
      </c>
      <c r="Q174" s="38">
        <f t="shared" si="33"/>
        <v>6.4629629629629619</v>
      </c>
    </row>
    <row r="175" spans="1:17" x14ac:dyDescent="0.25">
      <c r="A175" s="38">
        <v>1159.0999999999999</v>
      </c>
      <c r="B175" s="38">
        <f t="shared" si="29"/>
        <v>251.99999999999989</v>
      </c>
      <c r="C175" s="38">
        <v>64753</v>
      </c>
      <c r="D175" s="38">
        <v>820</v>
      </c>
      <c r="E175" s="38">
        <v>-8</v>
      </c>
      <c r="F175" s="38">
        <v>14</v>
      </c>
      <c r="H175" s="40">
        <f t="shared" si="30"/>
        <v>-19</v>
      </c>
      <c r="O175" s="38">
        <f t="shared" si="31"/>
        <v>824.22222222222217</v>
      </c>
      <c r="P175" s="38">
        <f t="shared" si="32"/>
        <v>139.38888888888889</v>
      </c>
      <c r="Q175" s="38">
        <f t="shared" si="33"/>
        <v>-43.56018518518519</v>
      </c>
    </row>
    <row r="176" spans="1:17" x14ac:dyDescent="0.25">
      <c r="A176" s="38">
        <v>1171.0999999999999</v>
      </c>
      <c r="B176" s="38">
        <f t="shared" si="29"/>
        <v>263.99999999999989</v>
      </c>
      <c r="C176" s="38">
        <v>74680</v>
      </c>
      <c r="D176" s="38">
        <v>830</v>
      </c>
      <c r="E176" s="38">
        <v>-37</v>
      </c>
      <c r="F176" s="38">
        <v>27</v>
      </c>
      <c r="H176" s="40">
        <f t="shared" si="30"/>
        <v>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topLeftCell="A34" workbookViewId="0">
      <selection activeCell="P29" sqref="P29"/>
    </sheetView>
  </sheetViews>
  <sheetFormatPr baseColWidth="10" defaultRowHeight="15" x14ac:dyDescent="0.25"/>
  <sheetData>
    <row r="2" spans="1:6" x14ac:dyDescent="0.25">
      <c r="A2" s="39" t="s">
        <v>22</v>
      </c>
      <c r="B2" s="39" t="s">
        <v>22</v>
      </c>
      <c r="C2" s="39" t="s">
        <v>26</v>
      </c>
      <c r="D2" s="39" t="s">
        <v>25</v>
      </c>
      <c r="E2" s="39" t="s">
        <v>24</v>
      </c>
      <c r="F2" s="39" t="s">
        <v>23</v>
      </c>
    </row>
    <row r="3" spans="1:6" x14ac:dyDescent="0.25">
      <c r="A3" s="39">
        <v>1064.0999999999999</v>
      </c>
      <c r="B3">
        <f>A3-$A$3</f>
        <v>0</v>
      </c>
      <c r="C3" s="39">
        <v>87407</v>
      </c>
      <c r="D3" s="39">
        <v>1</v>
      </c>
      <c r="E3" s="39">
        <v>7</v>
      </c>
      <c r="F3" s="39">
        <v>-275</v>
      </c>
    </row>
    <row r="4" spans="1:6" x14ac:dyDescent="0.25">
      <c r="A4" s="39">
        <v>1070.0999999999999</v>
      </c>
      <c r="B4" s="40">
        <f t="shared" ref="B4:B33" si="0">A4-$A$3</f>
        <v>6</v>
      </c>
      <c r="C4" s="39">
        <v>87407</v>
      </c>
      <c r="D4" s="39">
        <v>0</v>
      </c>
      <c r="E4" s="39">
        <v>-22</v>
      </c>
      <c r="F4" s="39">
        <v>194</v>
      </c>
    </row>
    <row r="5" spans="1:6" x14ac:dyDescent="0.25">
      <c r="A5" s="39">
        <v>1082.0999999999999</v>
      </c>
      <c r="B5" s="40">
        <f t="shared" si="0"/>
        <v>18</v>
      </c>
      <c r="C5" s="39">
        <v>87411</v>
      </c>
      <c r="D5" s="39">
        <v>1</v>
      </c>
      <c r="E5" s="39">
        <v>-8</v>
      </c>
      <c r="F5" s="39">
        <v>1148</v>
      </c>
    </row>
    <row r="6" spans="1:6" x14ac:dyDescent="0.25">
      <c r="A6" s="39">
        <v>1088.0999999999999</v>
      </c>
      <c r="B6" s="40">
        <f t="shared" si="0"/>
        <v>24</v>
      </c>
      <c r="C6" s="39">
        <v>87402</v>
      </c>
      <c r="D6" s="39">
        <v>0</v>
      </c>
      <c r="E6" s="39">
        <v>-8</v>
      </c>
      <c r="F6" s="39">
        <v>1622</v>
      </c>
    </row>
    <row r="7" spans="1:6" x14ac:dyDescent="0.25">
      <c r="A7" s="39">
        <v>1094.0999999999999</v>
      </c>
      <c r="B7" s="40">
        <f t="shared" si="0"/>
        <v>30</v>
      </c>
      <c r="C7" s="39">
        <v>87271</v>
      </c>
      <c r="D7" s="39">
        <v>-43</v>
      </c>
      <c r="E7" s="39">
        <v>-611</v>
      </c>
      <c r="F7" s="39">
        <v>2109</v>
      </c>
    </row>
    <row r="8" spans="1:6" x14ac:dyDescent="0.25">
      <c r="A8" s="39">
        <v>1123.0999999999999</v>
      </c>
      <c r="B8" s="40">
        <f t="shared" si="0"/>
        <v>59</v>
      </c>
      <c r="C8" s="39">
        <v>62002</v>
      </c>
      <c r="D8" s="39">
        <v>-1678</v>
      </c>
      <c r="E8" s="39">
        <v>-1091</v>
      </c>
      <c r="F8" s="39">
        <v>4415</v>
      </c>
    </row>
    <row r="9" spans="1:6" x14ac:dyDescent="0.25">
      <c r="A9" s="39">
        <v>1124.0999999999999</v>
      </c>
      <c r="B9" s="40">
        <f t="shared" si="0"/>
        <v>60</v>
      </c>
      <c r="C9" s="39">
        <v>60912</v>
      </c>
      <c r="D9" s="39">
        <v>-1715</v>
      </c>
      <c r="E9" s="39">
        <v>-1120</v>
      </c>
      <c r="F9" s="39">
        <v>4493</v>
      </c>
    </row>
    <row r="10" spans="1:6" x14ac:dyDescent="0.25">
      <c r="A10" s="39">
        <v>1130.0999999999999</v>
      </c>
      <c r="B10" s="40">
        <f t="shared" si="0"/>
        <v>66</v>
      </c>
      <c r="C10" s="39">
        <v>48550</v>
      </c>
      <c r="D10" s="39">
        <v>-2169</v>
      </c>
      <c r="E10" s="39">
        <v>-1200</v>
      </c>
      <c r="F10" s="39">
        <v>4969</v>
      </c>
    </row>
    <row r="11" spans="1:6" x14ac:dyDescent="0.25">
      <c r="A11" s="39">
        <v>1142.0999999999999</v>
      </c>
      <c r="B11" s="40">
        <f t="shared" si="0"/>
        <v>78</v>
      </c>
      <c r="C11" s="39">
        <v>14695</v>
      </c>
      <c r="D11" s="39">
        <v>-3194</v>
      </c>
      <c r="E11" s="39">
        <v>-1455</v>
      </c>
      <c r="F11" s="39">
        <v>5931</v>
      </c>
    </row>
    <row r="12" spans="1:6" x14ac:dyDescent="0.25">
      <c r="A12" s="39">
        <v>1148.0999999999999</v>
      </c>
      <c r="B12" s="40">
        <f t="shared" si="0"/>
        <v>84</v>
      </c>
      <c r="C12" s="39">
        <v>-6728</v>
      </c>
      <c r="D12" s="39">
        <v>-3313</v>
      </c>
      <c r="E12" s="39">
        <v>-1535</v>
      </c>
      <c r="F12" s="39">
        <v>6402</v>
      </c>
    </row>
    <row r="13" spans="1:6" x14ac:dyDescent="0.25">
      <c r="A13" s="39">
        <v>1154.0999999999999</v>
      </c>
      <c r="B13" s="40">
        <f t="shared" si="0"/>
        <v>90</v>
      </c>
      <c r="C13" s="39">
        <v>-11210</v>
      </c>
      <c r="D13" s="39">
        <v>-66</v>
      </c>
      <c r="E13" s="39">
        <v>-30</v>
      </c>
      <c r="F13" s="39">
        <v>6852</v>
      </c>
    </row>
    <row r="14" spans="1:6" x14ac:dyDescent="0.25">
      <c r="A14" s="39">
        <v>1173.0999999999999</v>
      </c>
      <c r="B14" s="40">
        <f t="shared" si="0"/>
        <v>109</v>
      </c>
      <c r="C14" s="39">
        <v>8138</v>
      </c>
      <c r="D14" s="39">
        <v>865</v>
      </c>
      <c r="E14" s="39">
        <v>-1680</v>
      </c>
      <c r="F14" s="39">
        <v>7337</v>
      </c>
    </row>
    <row r="15" spans="1:6" x14ac:dyDescent="0.25">
      <c r="A15" s="39">
        <v>1184.0999999999999</v>
      </c>
      <c r="B15" s="40">
        <f t="shared" si="0"/>
        <v>120</v>
      </c>
      <c r="C15" s="39">
        <v>8802</v>
      </c>
      <c r="D15" s="39">
        <v>-386</v>
      </c>
      <c r="E15" s="39">
        <v>-1695</v>
      </c>
      <c r="F15" s="39">
        <v>7384</v>
      </c>
    </row>
    <row r="16" spans="1:6" x14ac:dyDescent="0.25">
      <c r="A16" s="39">
        <v>1217.0999999999999</v>
      </c>
      <c r="B16" s="40">
        <f t="shared" si="0"/>
        <v>153</v>
      </c>
      <c r="C16" s="39">
        <v>9338</v>
      </c>
      <c r="D16" s="39">
        <v>1384</v>
      </c>
      <c r="E16" s="39">
        <v>-37</v>
      </c>
      <c r="F16" s="39">
        <v>-2044</v>
      </c>
    </row>
    <row r="17" spans="1:6" x14ac:dyDescent="0.25">
      <c r="A17" s="39">
        <v>1220.0999999999999</v>
      </c>
      <c r="B17" s="40">
        <f t="shared" si="0"/>
        <v>156</v>
      </c>
      <c r="C17" s="39">
        <v>13324</v>
      </c>
      <c r="D17" s="39">
        <v>1331</v>
      </c>
      <c r="E17" s="39">
        <v>-15</v>
      </c>
      <c r="F17" s="39">
        <v>-2187</v>
      </c>
    </row>
    <row r="18" spans="1:6" x14ac:dyDescent="0.25">
      <c r="A18" s="39">
        <v>1233.0999999999999</v>
      </c>
      <c r="B18" s="40">
        <f t="shared" si="0"/>
        <v>169</v>
      </c>
      <c r="C18" s="39">
        <v>30638</v>
      </c>
      <c r="D18" s="39">
        <v>1365</v>
      </c>
      <c r="E18" s="39">
        <v>29</v>
      </c>
      <c r="F18" s="39">
        <v>-2474</v>
      </c>
    </row>
    <row r="19" spans="1:6" x14ac:dyDescent="0.25">
      <c r="A19" s="39">
        <v>1244.0999999999999</v>
      </c>
      <c r="B19" s="40">
        <f t="shared" si="0"/>
        <v>180</v>
      </c>
      <c r="C19" s="39">
        <v>46270</v>
      </c>
      <c r="D19" s="39">
        <v>1399</v>
      </c>
      <c r="E19" s="39">
        <v>-190</v>
      </c>
      <c r="F19" s="39">
        <v>-2546</v>
      </c>
    </row>
    <row r="20" spans="1:6" x14ac:dyDescent="0.25">
      <c r="A20" s="39">
        <v>1250.0999999999999</v>
      </c>
      <c r="B20" s="40">
        <f t="shared" si="0"/>
        <v>186</v>
      </c>
      <c r="C20" s="39">
        <v>54391</v>
      </c>
      <c r="D20" s="39">
        <v>1405</v>
      </c>
      <c r="E20" s="39">
        <v>58</v>
      </c>
      <c r="F20" s="39">
        <v>-2556</v>
      </c>
    </row>
    <row r="21" spans="1:6" x14ac:dyDescent="0.25">
      <c r="A21" s="39">
        <v>1256.0999999999999</v>
      </c>
      <c r="B21" s="40">
        <f t="shared" si="0"/>
        <v>192</v>
      </c>
      <c r="C21" s="39">
        <v>62551</v>
      </c>
      <c r="D21" s="39">
        <v>1373</v>
      </c>
      <c r="E21" s="39">
        <v>-8</v>
      </c>
      <c r="F21" s="39">
        <v>-2563</v>
      </c>
    </row>
    <row r="22" spans="1:6" x14ac:dyDescent="0.25">
      <c r="A22" s="39">
        <v>1268.0999999999999</v>
      </c>
      <c r="B22" s="40">
        <f t="shared" si="0"/>
        <v>204</v>
      </c>
      <c r="C22" s="39">
        <v>79101</v>
      </c>
      <c r="D22" s="39">
        <v>1406</v>
      </c>
      <c r="E22" s="39">
        <v>7</v>
      </c>
      <c r="F22" s="39">
        <v>-2575</v>
      </c>
    </row>
    <row r="23" spans="1:6" x14ac:dyDescent="0.25">
      <c r="A23" s="39">
        <v>1295.0999999999999</v>
      </c>
      <c r="B23" s="40">
        <f t="shared" si="0"/>
        <v>231</v>
      </c>
      <c r="C23" s="39">
        <v>85284</v>
      </c>
      <c r="D23" s="39">
        <v>-1</v>
      </c>
      <c r="E23" s="39">
        <v>-59</v>
      </c>
      <c r="F23" s="39">
        <v>-2566</v>
      </c>
    </row>
    <row r="24" spans="1:6" x14ac:dyDescent="0.25">
      <c r="A24" s="39">
        <v>1298.0999999999999</v>
      </c>
      <c r="B24" s="40">
        <f t="shared" si="0"/>
        <v>234</v>
      </c>
      <c r="C24" s="39">
        <v>85456</v>
      </c>
      <c r="D24" s="39">
        <v>49</v>
      </c>
      <c r="E24" s="39">
        <v>-22</v>
      </c>
      <c r="F24" s="39">
        <v>-2566</v>
      </c>
    </row>
    <row r="25" spans="1:6" x14ac:dyDescent="0.25">
      <c r="A25" s="39">
        <v>1310.0999999999999</v>
      </c>
      <c r="B25" s="40">
        <f t="shared" si="0"/>
        <v>246</v>
      </c>
      <c r="C25" s="39">
        <v>86106</v>
      </c>
      <c r="D25" s="39">
        <v>72</v>
      </c>
      <c r="E25" s="39">
        <v>-15</v>
      </c>
      <c r="F25" s="39">
        <v>-2563</v>
      </c>
    </row>
    <row r="26" spans="1:6" x14ac:dyDescent="0.25">
      <c r="A26" s="39">
        <v>1316.1</v>
      </c>
      <c r="B26" s="40">
        <f t="shared" si="0"/>
        <v>252</v>
      </c>
      <c r="C26" s="39">
        <v>86910</v>
      </c>
      <c r="D26" s="39">
        <v>144</v>
      </c>
      <c r="E26" s="39">
        <v>7</v>
      </c>
      <c r="F26" s="39">
        <v>-2560</v>
      </c>
    </row>
    <row r="27" spans="1:6" x14ac:dyDescent="0.25">
      <c r="A27" s="39">
        <v>1322.1</v>
      </c>
      <c r="B27" s="40">
        <f t="shared" si="0"/>
        <v>258</v>
      </c>
      <c r="C27" s="39">
        <v>87363</v>
      </c>
      <c r="D27" s="39">
        <v>9</v>
      </c>
      <c r="E27" s="39">
        <v>-8</v>
      </c>
      <c r="F27" s="39">
        <v>-2561</v>
      </c>
    </row>
    <row r="28" spans="1:6" x14ac:dyDescent="0.25">
      <c r="A28" s="39">
        <v>1334.1</v>
      </c>
      <c r="B28" s="40">
        <f t="shared" si="0"/>
        <v>270</v>
      </c>
      <c r="C28" s="39">
        <v>87336</v>
      </c>
      <c r="D28" s="39">
        <v>6</v>
      </c>
      <c r="E28" s="39">
        <v>-8</v>
      </c>
      <c r="F28" s="39">
        <v>-2564</v>
      </c>
    </row>
    <row r="29" spans="1:6" x14ac:dyDescent="0.25">
      <c r="A29" s="39">
        <v>1340.1</v>
      </c>
      <c r="B29" s="40">
        <f t="shared" si="0"/>
        <v>276</v>
      </c>
      <c r="C29" s="39">
        <v>87407</v>
      </c>
      <c r="D29" s="39">
        <v>12</v>
      </c>
      <c r="E29" s="39">
        <v>7</v>
      </c>
      <c r="F29" s="39">
        <v>-2561</v>
      </c>
    </row>
    <row r="30" spans="1:6" x14ac:dyDescent="0.25">
      <c r="A30" s="39">
        <v>1346.1</v>
      </c>
      <c r="B30" s="40">
        <f t="shared" si="0"/>
        <v>282</v>
      </c>
      <c r="C30" s="39">
        <v>87372</v>
      </c>
      <c r="D30" s="39">
        <v>2</v>
      </c>
      <c r="E30" s="39">
        <v>58</v>
      </c>
      <c r="F30" s="39">
        <v>-2566</v>
      </c>
    </row>
    <row r="31" spans="1:6" x14ac:dyDescent="0.25">
      <c r="A31" s="39">
        <v>1352.1</v>
      </c>
      <c r="B31" s="40">
        <f t="shared" si="0"/>
        <v>288</v>
      </c>
      <c r="C31" s="39">
        <v>87350</v>
      </c>
      <c r="D31" s="39">
        <v>-5</v>
      </c>
      <c r="E31" s="39">
        <v>-30</v>
      </c>
      <c r="F31" s="39">
        <v>-2564</v>
      </c>
    </row>
    <row r="32" spans="1:6" x14ac:dyDescent="0.25">
      <c r="A32" s="39">
        <v>1364.1</v>
      </c>
      <c r="B32" s="40">
        <f t="shared" si="0"/>
        <v>300</v>
      </c>
      <c r="C32" s="39">
        <v>87376</v>
      </c>
      <c r="D32" s="39">
        <v>8</v>
      </c>
      <c r="E32" s="39">
        <v>29</v>
      </c>
      <c r="F32" s="39">
        <v>-2567</v>
      </c>
    </row>
    <row r="33" spans="1:6" x14ac:dyDescent="0.25">
      <c r="A33" s="39">
        <v>1370.1</v>
      </c>
      <c r="B33" s="40">
        <f t="shared" si="0"/>
        <v>306</v>
      </c>
      <c r="C33" s="39">
        <v>87380</v>
      </c>
      <c r="D33" s="39">
        <v>0</v>
      </c>
      <c r="E33" s="39">
        <v>-22</v>
      </c>
      <c r="F33" s="39">
        <v>-2566</v>
      </c>
    </row>
    <row r="76" spans="1:10" x14ac:dyDescent="0.25">
      <c r="A76" s="39" t="s">
        <v>22</v>
      </c>
      <c r="B76" t="s">
        <v>27</v>
      </c>
      <c r="C76" s="39" t="s">
        <v>22</v>
      </c>
      <c r="D76" t="s">
        <v>28</v>
      </c>
      <c r="E76" s="39" t="s">
        <v>22</v>
      </c>
      <c r="F76" t="s">
        <v>29</v>
      </c>
      <c r="G76" s="39" t="s">
        <v>22</v>
      </c>
      <c r="H76" t="s">
        <v>30</v>
      </c>
      <c r="I76" s="39" t="s">
        <v>22</v>
      </c>
      <c r="J76" t="s">
        <v>31</v>
      </c>
    </row>
    <row r="77" spans="1:10" x14ac:dyDescent="0.25">
      <c r="A77" s="40">
        <v>0</v>
      </c>
      <c r="B77" s="40">
        <v>0</v>
      </c>
      <c r="C77" s="40">
        <v>0</v>
      </c>
      <c r="D77" s="40">
        <v>0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</row>
    <row r="78" spans="1:10" x14ac:dyDescent="0.25">
      <c r="A78" s="40">
        <v>6</v>
      </c>
      <c r="B78" s="40">
        <v>812</v>
      </c>
      <c r="C78" s="40">
        <v>6</v>
      </c>
      <c r="D78" s="40">
        <v>0</v>
      </c>
      <c r="E78" s="40">
        <v>6</v>
      </c>
      <c r="F78" s="40">
        <v>1124</v>
      </c>
      <c r="G78" s="40">
        <v>6</v>
      </c>
      <c r="H78" s="40">
        <v>5</v>
      </c>
      <c r="I78" s="40">
        <v>12</v>
      </c>
      <c r="J78" s="40">
        <v>7162</v>
      </c>
    </row>
    <row r="79" spans="1:10" x14ac:dyDescent="0.25">
      <c r="A79" s="40">
        <v>12</v>
      </c>
      <c r="B79" s="40">
        <v>1366</v>
      </c>
      <c r="C79" s="40">
        <v>12</v>
      </c>
      <c r="D79" s="40">
        <v>-6</v>
      </c>
      <c r="E79" s="40">
        <v>18</v>
      </c>
      <c r="F79" s="40">
        <v>4620</v>
      </c>
      <c r="G79" s="40">
        <v>18</v>
      </c>
      <c r="H79" s="40">
        <v>5731</v>
      </c>
      <c r="I79" s="40">
        <v>44</v>
      </c>
      <c r="J79" s="40">
        <v>9879</v>
      </c>
    </row>
    <row r="80" spans="1:10" x14ac:dyDescent="0.25">
      <c r="A80" s="40">
        <v>18</v>
      </c>
      <c r="B80" s="40">
        <v>1662</v>
      </c>
      <c r="C80" s="40">
        <v>24</v>
      </c>
      <c r="D80" s="40">
        <v>985</v>
      </c>
      <c r="E80" s="40">
        <v>30</v>
      </c>
      <c r="F80" s="40">
        <v>5599</v>
      </c>
      <c r="G80" s="40">
        <v>30</v>
      </c>
      <c r="H80" s="40">
        <v>7343</v>
      </c>
      <c r="I80" s="40">
        <v>48</v>
      </c>
      <c r="J80" s="40">
        <v>9910</v>
      </c>
    </row>
    <row r="81" spans="1:10" x14ac:dyDescent="0.25">
      <c r="A81" s="40">
        <v>40</v>
      </c>
      <c r="B81" s="40">
        <v>1948</v>
      </c>
      <c r="C81" s="40">
        <v>36</v>
      </c>
      <c r="D81" s="40">
        <v>3136</v>
      </c>
      <c r="E81" s="40">
        <v>44</v>
      </c>
      <c r="F81" s="40">
        <v>5895</v>
      </c>
      <c r="G81" s="40">
        <v>43</v>
      </c>
      <c r="H81" s="40">
        <v>7819</v>
      </c>
      <c r="I81" s="40">
        <v>66</v>
      </c>
      <c r="J81" s="40">
        <v>9967</v>
      </c>
    </row>
    <row r="82" spans="1:10" x14ac:dyDescent="0.25">
      <c r="A82" s="40">
        <v>42</v>
      </c>
      <c r="B82" s="40">
        <v>1956</v>
      </c>
      <c r="C82" s="40">
        <v>42</v>
      </c>
      <c r="D82" s="40">
        <v>3533</v>
      </c>
      <c r="E82" s="40">
        <v>54</v>
      </c>
      <c r="F82" s="40">
        <v>5959</v>
      </c>
      <c r="G82" s="40">
        <v>54</v>
      </c>
      <c r="H82" s="40">
        <v>7926</v>
      </c>
      <c r="I82" s="40">
        <v>107</v>
      </c>
      <c r="J82" s="40">
        <v>9976</v>
      </c>
    </row>
    <row r="83" spans="1:10" x14ac:dyDescent="0.25">
      <c r="A83" s="40">
        <v>54</v>
      </c>
      <c r="B83" s="40">
        <v>1978</v>
      </c>
      <c r="C83" s="40">
        <v>71</v>
      </c>
      <c r="D83" s="40">
        <v>3955</v>
      </c>
      <c r="E83" s="40">
        <v>60</v>
      </c>
      <c r="F83" s="40">
        <v>5968</v>
      </c>
      <c r="G83" s="40">
        <v>60</v>
      </c>
      <c r="H83" s="40">
        <v>7949</v>
      </c>
      <c r="I83" s="40">
        <v>137.99999999999989</v>
      </c>
      <c r="J83" s="40">
        <v>516</v>
      </c>
    </row>
    <row r="84" spans="1:10" x14ac:dyDescent="0.25">
      <c r="A84" s="40">
        <v>60</v>
      </c>
      <c r="B84" s="40">
        <v>1983</v>
      </c>
      <c r="C84" s="40">
        <v>86.999999999999886</v>
      </c>
      <c r="D84" s="40">
        <v>3977</v>
      </c>
      <c r="E84" s="40">
        <v>72</v>
      </c>
      <c r="F84" s="40">
        <v>5983</v>
      </c>
      <c r="G84" s="40">
        <v>72</v>
      </c>
      <c r="H84" s="40">
        <v>7974</v>
      </c>
      <c r="I84" s="40">
        <v>168.99999999999989</v>
      </c>
      <c r="J84" s="40">
        <v>10</v>
      </c>
    </row>
    <row r="85" spans="1:10" x14ac:dyDescent="0.25">
      <c r="A85" s="40">
        <v>66</v>
      </c>
      <c r="B85" s="40">
        <v>1977</v>
      </c>
      <c r="C85" s="40">
        <v>101.99999999999989</v>
      </c>
      <c r="D85" s="40">
        <v>3978</v>
      </c>
      <c r="E85" s="40">
        <v>107</v>
      </c>
      <c r="F85" s="40">
        <v>5979</v>
      </c>
      <c r="G85" s="40">
        <v>90</v>
      </c>
      <c r="H85" s="40">
        <v>7979</v>
      </c>
      <c r="I85" s="40">
        <v>199.99999999999989</v>
      </c>
      <c r="J85" s="40">
        <v>-7</v>
      </c>
    </row>
    <row r="86" spans="1:10" x14ac:dyDescent="0.25">
      <c r="A86" s="40">
        <v>78</v>
      </c>
      <c r="B86" s="40">
        <v>1983</v>
      </c>
      <c r="C86" s="40">
        <v>113.99999999999989</v>
      </c>
      <c r="D86" s="40">
        <v>3971</v>
      </c>
      <c r="E86" s="40">
        <v>108</v>
      </c>
      <c r="F86" s="40">
        <v>5980</v>
      </c>
      <c r="G86" s="40">
        <v>102</v>
      </c>
      <c r="H86" s="40">
        <v>7979</v>
      </c>
      <c r="I86" s="40">
        <v>203.99999999999989</v>
      </c>
      <c r="J86" s="40">
        <v>-12</v>
      </c>
    </row>
    <row r="87" spans="1:10" x14ac:dyDescent="0.25">
      <c r="A87" s="40">
        <v>84</v>
      </c>
      <c r="B87" s="40">
        <v>1980</v>
      </c>
      <c r="C87" s="40">
        <v>119.99999999999989</v>
      </c>
      <c r="D87" s="40">
        <v>3978</v>
      </c>
      <c r="E87" s="40">
        <v>120</v>
      </c>
      <c r="F87" s="40">
        <v>3189</v>
      </c>
      <c r="G87" s="40">
        <v>137</v>
      </c>
      <c r="H87" s="40">
        <v>857</v>
      </c>
      <c r="I87" s="40">
        <v>215.99999999999989</v>
      </c>
      <c r="J87" s="40">
        <v>-6</v>
      </c>
    </row>
    <row r="88" spans="1:10" x14ac:dyDescent="0.25">
      <c r="A88" s="40">
        <v>96</v>
      </c>
      <c r="B88" s="40">
        <v>1169</v>
      </c>
      <c r="C88" s="40">
        <v>148.99999999999989</v>
      </c>
      <c r="D88" s="40">
        <v>615</v>
      </c>
      <c r="E88" s="40">
        <v>154</v>
      </c>
      <c r="F88" s="40">
        <v>99</v>
      </c>
      <c r="G88" s="40">
        <v>138</v>
      </c>
      <c r="H88" s="40">
        <v>771</v>
      </c>
      <c r="I88" s="40">
        <v>221.99999999999989</v>
      </c>
      <c r="J88" s="40">
        <v>-4</v>
      </c>
    </row>
    <row r="89" spans="1:10" x14ac:dyDescent="0.25">
      <c r="A89" s="40">
        <v>108</v>
      </c>
      <c r="B89" s="40">
        <v>312</v>
      </c>
      <c r="C89" s="40">
        <v>155.99999999999989</v>
      </c>
      <c r="D89" s="40">
        <v>289</v>
      </c>
      <c r="E89" s="40">
        <v>162</v>
      </c>
      <c r="F89" s="40">
        <v>41</v>
      </c>
      <c r="G89" s="40">
        <v>150</v>
      </c>
      <c r="H89" s="40">
        <v>209</v>
      </c>
      <c r="I89" s="40">
        <v>227.99999999999989</v>
      </c>
      <c r="J89" s="40">
        <v>-11</v>
      </c>
    </row>
    <row r="90" spans="1:10" x14ac:dyDescent="0.25">
      <c r="A90" s="40">
        <v>120</v>
      </c>
      <c r="B90" s="40">
        <v>88</v>
      </c>
      <c r="C90" s="40">
        <v>167.99999999999989</v>
      </c>
      <c r="D90" s="40">
        <v>72</v>
      </c>
      <c r="E90" s="40">
        <v>168</v>
      </c>
      <c r="F90" s="40">
        <v>18</v>
      </c>
      <c r="G90" s="40">
        <v>156</v>
      </c>
      <c r="H90" s="40">
        <v>99</v>
      </c>
      <c r="I90" s="40">
        <v>233.99999999999989</v>
      </c>
      <c r="J90" s="40">
        <v>-13</v>
      </c>
    </row>
    <row r="91" spans="1:10" x14ac:dyDescent="0.25">
      <c r="A91" s="40">
        <v>126</v>
      </c>
      <c r="B91" s="40">
        <v>44</v>
      </c>
      <c r="C91" s="40">
        <v>173.99999999999989</v>
      </c>
      <c r="D91" s="40">
        <v>30</v>
      </c>
      <c r="E91" s="40">
        <v>200</v>
      </c>
      <c r="F91" s="40">
        <v>-3</v>
      </c>
      <c r="G91" s="40">
        <v>162</v>
      </c>
      <c r="H91" s="40">
        <v>52</v>
      </c>
      <c r="I91" s="40">
        <v>239.99999999999989</v>
      </c>
      <c r="J91" s="40">
        <v>-3</v>
      </c>
    </row>
    <row r="92" spans="1:10" x14ac:dyDescent="0.25">
      <c r="A92" s="40">
        <v>148.99999999999989</v>
      </c>
      <c r="B92" s="40">
        <v>-14</v>
      </c>
      <c r="C92" s="40">
        <v>185.99999999999989</v>
      </c>
      <c r="D92" s="40">
        <v>1</v>
      </c>
      <c r="E92" s="40">
        <v>209.99999999999989</v>
      </c>
      <c r="F92" s="40">
        <v>-2</v>
      </c>
      <c r="G92" s="40">
        <v>168</v>
      </c>
      <c r="H92" s="40">
        <v>29</v>
      </c>
      <c r="I92" s="40">
        <v>245.99999999999989</v>
      </c>
      <c r="J92" s="40">
        <v>-8</v>
      </c>
    </row>
    <row r="93" spans="1:10" x14ac:dyDescent="0.25">
      <c r="A93" s="40">
        <v>149.99999999999989</v>
      </c>
      <c r="B93" s="40">
        <v>-14</v>
      </c>
      <c r="C93" s="40">
        <v>210.99999999999989</v>
      </c>
      <c r="D93" s="40">
        <v>-15</v>
      </c>
      <c r="E93" s="40">
        <v>215.99999999999989</v>
      </c>
      <c r="F93" s="40">
        <v>-4</v>
      </c>
      <c r="G93" s="40">
        <v>180</v>
      </c>
      <c r="H93" s="40">
        <v>2</v>
      </c>
      <c r="I93" s="40">
        <v>251.99999999999989</v>
      </c>
      <c r="J93" s="40">
        <v>-19</v>
      </c>
    </row>
    <row r="94" spans="1:10" x14ac:dyDescent="0.25">
      <c r="A94" s="40">
        <v>164.99999999999989</v>
      </c>
      <c r="B94" s="40">
        <v>-13</v>
      </c>
      <c r="C94" s="40">
        <v>226.99999999999989</v>
      </c>
      <c r="D94" s="40">
        <v>-9</v>
      </c>
      <c r="E94" s="40">
        <v>231.99999999999989</v>
      </c>
      <c r="F94" s="40">
        <v>-5</v>
      </c>
      <c r="G94" s="40">
        <v>199</v>
      </c>
      <c r="H94" s="40">
        <v>-6</v>
      </c>
      <c r="I94" s="40">
        <v>263.99999999999989</v>
      </c>
      <c r="J94" s="40">
        <v>-6</v>
      </c>
    </row>
    <row r="95" spans="1:10" x14ac:dyDescent="0.25">
      <c r="A95" s="40">
        <v>173.99999999999989</v>
      </c>
      <c r="B95" s="40">
        <v>-5</v>
      </c>
      <c r="C95" s="40">
        <v>239.99999999999989</v>
      </c>
      <c r="D95" s="40">
        <v>-8</v>
      </c>
      <c r="E95" s="40">
        <v>246.99999999999989</v>
      </c>
      <c r="F95" s="40">
        <v>-9</v>
      </c>
      <c r="G95" s="40">
        <v>204</v>
      </c>
      <c r="H95" s="40">
        <v>-5</v>
      </c>
    </row>
    <row r="96" spans="1:10" x14ac:dyDescent="0.25">
      <c r="A96" s="40">
        <v>179.99999999999989</v>
      </c>
      <c r="B96" s="40">
        <v>-3</v>
      </c>
      <c r="C96" s="40">
        <v>245.99999999999989</v>
      </c>
      <c r="D96" s="40">
        <v>-7</v>
      </c>
      <c r="G96" s="40">
        <v>230</v>
      </c>
      <c r="H96" s="40">
        <v>-1</v>
      </c>
    </row>
    <row r="97" spans="1:8" x14ac:dyDescent="0.25">
      <c r="A97" s="40">
        <v>185.99999999999989</v>
      </c>
      <c r="B97" s="40">
        <v>-14</v>
      </c>
      <c r="C97" s="40">
        <v>251.99999999999989</v>
      </c>
      <c r="D97" s="40">
        <v>-17</v>
      </c>
      <c r="G97" s="40">
        <v>234</v>
      </c>
      <c r="H97" s="40">
        <v>-3</v>
      </c>
    </row>
    <row r="98" spans="1:8" x14ac:dyDescent="0.25">
      <c r="A98" s="40">
        <v>197.99999999999989</v>
      </c>
      <c r="B98" s="40">
        <v>-9</v>
      </c>
      <c r="C98" s="40">
        <v>263.99999999999989</v>
      </c>
      <c r="D98" s="40">
        <v>-15</v>
      </c>
      <c r="G98" s="40">
        <v>261.99999999999989</v>
      </c>
      <c r="H98" s="40">
        <v>-8</v>
      </c>
    </row>
    <row r="99" spans="1:8" x14ac:dyDescent="0.25">
      <c r="A99" s="40">
        <v>203.99999999999989</v>
      </c>
      <c r="B99" s="40">
        <v>-13</v>
      </c>
      <c r="C99" s="40">
        <v>269.99999999999989</v>
      </c>
      <c r="D99" s="40">
        <v>-11</v>
      </c>
      <c r="G99" s="40">
        <v>263.99999999999989</v>
      </c>
      <c r="H99" s="40">
        <v>-6</v>
      </c>
    </row>
    <row r="100" spans="1:8" x14ac:dyDescent="0.25">
      <c r="A100" s="40">
        <v>226.99999999999989</v>
      </c>
      <c r="B100" s="40">
        <v>-9</v>
      </c>
      <c r="C100" s="40">
        <v>275.99999999999989</v>
      </c>
      <c r="D100" s="40">
        <v>-13</v>
      </c>
      <c r="G100" s="40">
        <v>269.99999999999989</v>
      </c>
      <c r="H100" s="40">
        <v>-1</v>
      </c>
    </row>
    <row r="101" spans="1:8" x14ac:dyDescent="0.25">
      <c r="A101" s="40">
        <v>233.99999999999989</v>
      </c>
      <c r="B101" s="40">
        <v>-5</v>
      </c>
      <c r="C101" s="40">
        <v>287.99999999999989</v>
      </c>
      <c r="D101" s="40">
        <v>-12</v>
      </c>
    </row>
    <row r="102" spans="1:8" x14ac:dyDescent="0.25">
      <c r="A102" s="40">
        <v>239.99999999999989</v>
      </c>
      <c r="B102" s="40">
        <v>-11</v>
      </c>
      <c r="C102" s="40">
        <v>293.99999999999989</v>
      </c>
      <c r="D102" s="40">
        <v>-12</v>
      </c>
    </row>
    <row r="103" spans="1:8" x14ac:dyDescent="0.25">
      <c r="A103" s="40">
        <v>245.99999999999989</v>
      </c>
      <c r="B103" s="40">
        <v>-16</v>
      </c>
    </row>
    <row r="104" spans="1:8" x14ac:dyDescent="0.25">
      <c r="A104" s="40">
        <v>257.99999999999989</v>
      </c>
      <c r="B104" s="40">
        <v>-9</v>
      </c>
    </row>
    <row r="105" spans="1:8" x14ac:dyDescent="0.25">
      <c r="A105" s="40">
        <v>266.99999999999989</v>
      </c>
      <c r="B105" s="40">
        <v>-19</v>
      </c>
    </row>
    <row r="106" spans="1:8" x14ac:dyDescent="0.25">
      <c r="A106" s="40">
        <v>269.99999999999989</v>
      </c>
      <c r="B106" s="40">
        <v>-19</v>
      </c>
    </row>
    <row r="107" spans="1:8" x14ac:dyDescent="0.25">
      <c r="A107" s="40">
        <v>275.99999999999989</v>
      </c>
      <c r="B107" s="40">
        <v>-8</v>
      </c>
    </row>
    <row r="108" spans="1:8" x14ac:dyDescent="0.25">
      <c r="A108" s="40">
        <v>281.99999999999989</v>
      </c>
      <c r="B108" s="40">
        <v>-7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0"/>
  <sheetViews>
    <sheetView workbookViewId="0">
      <selection activeCell="O38" sqref="O38"/>
    </sheetView>
  </sheetViews>
  <sheetFormatPr baseColWidth="10" defaultRowHeight="15" x14ac:dyDescent="0.25"/>
  <sheetData>
    <row r="1" spans="1:17" x14ac:dyDescent="0.25">
      <c r="A1" t="s">
        <v>36</v>
      </c>
      <c r="O1" s="43"/>
    </row>
    <row r="2" spans="1:17" x14ac:dyDescent="0.25">
      <c r="A2" s="45" t="s">
        <v>22</v>
      </c>
      <c r="C2" s="45" t="s">
        <v>32</v>
      </c>
      <c r="D2" s="45" t="s">
        <v>33</v>
      </c>
      <c r="E2" s="45" t="s">
        <v>34</v>
      </c>
      <c r="F2" s="45" t="s">
        <v>35</v>
      </c>
      <c r="O2" s="42"/>
      <c r="Q2" s="41"/>
    </row>
    <row r="3" spans="1:17" x14ac:dyDescent="0.25">
      <c r="A3" s="44">
        <v>366.1</v>
      </c>
      <c r="B3">
        <f>A3-$A$3</f>
        <v>0</v>
      </c>
      <c r="C3" s="44">
        <v>87350</v>
      </c>
      <c r="D3" s="44">
        <v>-1</v>
      </c>
      <c r="E3" s="44">
        <v>-8</v>
      </c>
      <c r="F3" s="44">
        <v>-949</v>
      </c>
      <c r="O3" s="42"/>
      <c r="Q3" s="41"/>
    </row>
    <row r="4" spans="1:17" x14ac:dyDescent="0.25">
      <c r="A4" s="44">
        <v>372.1</v>
      </c>
      <c r="B4" s="49">
        <f t="shared" ref="B4:B36" si="0">A4-$A$3</f>
        <v>6</v>
      </c>
      <c r="C4" s="44">
        <v>87350</v>
      </c>
      <c r="D4" s="44">
        <v>0</v>
      </c>
      <c r="E4" s="44">
        <v>-80</v>
      </c>
      <c r="F4" s="44">
        <v>-951</v>
      </c>
      <c r="O4" s="42"/>
      <c r="Q4" s="41"/>
    </row>
    <row r="5" spans="1:17" x14ac:dyDescent="0.25">
      <c r="A5" s="44">
        <v>378.1</v>
      </c>
      <c r="B5" s="49">
        <f t="shared" si="0"/>
        <v>12</v>
      </c>
      <c r="C5" s="44">
        <v>87323</v>
      </c>
      <c r="D5" s="44">
        <v>-9</v>
      </c>
      <c r="E5" s="44">
        <v>-160</v>
      </c>
      <c r="F5" s="44">
        <v>-429</v>
      </c>
      <c r="O5" s="42"/>
      <c r="Q5" s="41"/>
    </row>
    <row r="6" spans="1:17" x14ac:dyDescent="0.25">
      <c r="A6" s="44">
        <v>384.1</v>
      </c>
      <c r="B6" s="49">
        <f t="shared" si="0"/>
        <v>18</v>
      </c>
      <c r="C6" s="44">
        <v>87090</v>
      </c>
      <c r="D6" s="44">
        <v>-54</v>
      </c>
      <c r="E6" s="44">
        <v>-284</v>
      </c>
      <c r="F6" s="44">
        <v>260</v>
      </c>
      <c r="O6" s="42"/>
      <c r="Q6" s="41"/>
    </row>
    <row r="7" spans="1:17" x14ac:dyDescent="0.25">
      <c r="A7" s="44">
        <v>396.1</v>
      </c>
      <c r="B7" s="49">
        <f t="shared" si="0"/>
        <v>30</v>
      </c>
      <c r="C7" s="44">
        <v>84946</v>
      </c>
      <c r="D7" s="44">
        <v>-265</v>
      </c>
      <c r="E7" s="44">
        <v>-357</v>
      </c>
      <c r="F7" s="44">
        <v>820</v>
      </c>
      <c r="O7" s="42"/>
      <c r="Q7" s="41"/>
    </row>
    <row r="8" spans="1:17" x14ac:dyDescent="0.25">
      <c r="A8" s="44">
        <v>402.1</v>
      </c>
      <c r="B8" s="49">
        <f t="shared" si="0"/>
        <v>36</v>
      </c>
      <c r="C8" s="44">
        <v>82665</v>
      </c>
      <c r="D8" s="44">
        <v>-407</v>
      </c>
      <c r="E8" s="44">
        <v>-371</v>
      </c>
      <c r="F8" s="44">
        <v>923</v>
      </c>
      <c r="O8" s="42"/>
      <c r="Q8" s="41"/>
    </row>
    <row r="9" spans="1:17" x14ac:dyDescent="0.25">
      <c r="A9" s="44">
        <v>424.1</v>
      </c>
      <c r="B9" s="49">
        <f t="shared" si="0"/>
        <v>58</v>
      </c>
      <c r="C9" s="44">
        <v>67183</v>
      </c>
      <c r="D9" s="44">
        <v>-902</v>
      </c>
      <c r="E9" s="44">
        <v>-451</v>
      </c>
      <c r="F9" s="44">
        <v>1024</v>
      </c>
      <c r="O9" s="42"/>
      <c r="Q9" s="41"/>
    </row>
    <row r="10" spans="1:17" x14ac:dyDescent="0.25">
      <c r="A10" s="44">
        <v>432.1</v>
      </c>
      <c r="B10" s="49">
        <f t="shared" si="0"/>
        <v>66</v>
      </c>
      <c r="C10" s="44">
        <v>58829</v>
      </c>
      <c r="D10" s="44">
        <v>-1094</v>
      </c>
      <c r="E10" s="44">
        <v>-408</v>
      </c>
      <c r="F10" s="44">
        <v>1023</v>
      </c>
      <c r="O10" s="42"/>
      <c r="Q10" s="41"/>
    </row>
    <row r="11" spans="1:17" x14ac:dyDescent="0.25">
      <c r="A11" s="44">
        <v>438.1</v>
      </c>
      <c r="B11" s="49">
        <f t="shared" si="0"/>
        <v>72</v>
      </c>
      <c r="C11" s="44">
        <v>51789</v>
      </c>
      <c r="D11" s="44">
        <v>-1244</v>
      </c>
      <c r="E11" s="44">
        <v>-451</v>
      </c>
      <c r="F11" s="44">
        <v>1030</v>
      </c>
      <c r="O11" s="42"/>
      <c r="Q11" s="41"/>
    </row>
    <row r="12" spans="1:17" x14ac:dyDescent="0.25">
      <c r="A12" s="44">
        <v>444.1</v>
      </c>
      <c r="B12" s="49">
        <f t="shared" si="0"/>
        <v>78</v>
      </c>
      <c r="C12" s="44">
        <v>43795</v>
      </c>
      <c r="D12" s="44">
        <v>-1376</v>
      </c>
      <c r="E12" s="44">
        <v>-364</v>
      </c>
      <c r="F12" s="44">
        <v>1032</v>
      </c>
      <c r="O12" s="42"/>
      <c r="Q12" s="41"/>
    </row>
    <row r="13" spans="1:17" x14ac:dyDescent="0.25">
      <c r="A13" s="44">
        <v>450.1</v>
      </c>
      <c r="B13" s="49">
        <f t="shared" si="0"/>
        <v>84</v>
      </c>
      <c r="C13" s="44">
        <v>35050</v>
      </c>
      <c r="D13" s="44">
        <v>-1481</v>
      </c>
      <c r="E13" s="44">
        <v>-422</v>
      </c>
      <c r="F13" s="44">
        <v>1028</v>
      </c>
      <c r="O13" s="42"/>
      <c r="Q13" s="41"/>
    </row>
    <row r="14" spans="1:17" x14ac:dyDescent="0.25">
      <c r="A14" s="44">
        <v>462.1</v>
      </c>
      <c r="B14" s="49">
        <f t="shared" si="0"/>
        <v>96</v>
      </c>
      <c r="C14" s="44">
        <v>15319</v>
      </c>
      <c r="D14" s="44">
        <v>-1730</v>
      </c>
      <c r="E14" s="44">
        <v>-480</v>
      </c>
      <c r="F14" s="44">
        <v>1039</v>
      </c>
      <c r="O14" s="42"/>
      <c r="Q14" s="41"/>
    </row>
    <row r="15" spans="1:17" x14ac:dyDescent="0.25">
      <c r="A15" s="44">
        <v>469.1</v>
      </c>
      <c r="B15" s="49">
        <f t="shared" si="0"/>
        <v>103</v>
      </c>
      <c r="C15" s="44">
        <v>2799</v>
      </c>
      <c r="D15" s="44">
        <v>-1867</v>
      </c>
      <c r="E15" s="44">
        <v>-430</v>
      </c>
      <c r="F15" s="44">
        <v>1032</v>
      </c>
      <c r="O15" s="42"/>
      <c r="Q15" s="41"/>
    </row>
    <row r="16" spans="1:17" x14ac:dyDescent="0.25">
      <c r="A16" s="44">
        <v>474.1</v>
      </c>
      <c r="B16" s="49">
        <f t="shared" si="0"/>
        <v>108</v>
      </c>
      <c r="C16" s="44">
        <v>-6095</v>
      </c>
      <c r="D16" s="44">
        <v>-1507</v>
      </c>
      <c r="E16" s="44">
        <v>-546</v>
      </c>
      <c r="F16" s="44">
        <v>1037</v>
      </c>
      <c r="O16" s="42"/>
      <c r="Q16" s="41"/>
    </row>
    <row r="17" spans="1:17" x14ac:dyDescent="0.25">
      <c r="A17" s="44">
        <v>486.1</v>
      </c>
      <c r="B17" s="49">
        <f t="shared" si="0"/>
        <v>120</v>
      </c>
      <c r="C17" s="44">
        <v>-4174</v>
      </c>
      <c r="D17" s="44">
        <v>635</v>
      </c>
      <c r="E17" s="44">
        <v>-66</v>
      </c>
      <c r="F17" s="44">
        <v>-320</v>
      </c>
      <c r="O17" s="42"/>
      <c r="Q17" s="41"/>
    </row>
    <row r="18" spans="1:17" x14ac:dyDescent="0.25">
      <c r="A18" s="44">
        <v>492.1</v>
      </c>
      <c r="B18" s="49">
        <f t="shared" si="0"/>
        <v>126</v>
      </c>
      <c r="C18" s="44">
        <v>-536</v>
      </c>
      <c r="D18" s="44">
        <v>581</v>
      </c>
      <c r="E18" s="44">
        <v>-88</v>
      </c>
      <c r="F18" s="44">
        <v>-621</v>
      </c>
      <c r="O18" s="42"/>
      <c r="Q18" s="41"/>
    </row>
    <row r="19" spans="1:17" x14ac:dyDescent="0.25">
      <c r="A19" s="44">
        <v>498.1</v>
      </c>
      <c r="B19" s="49">
        <f t="shared" si="0"/>
        <v>132</v>
      </c>
      <c r="C19" s="44">
        <v>2636</v>
      </c>
      <c r="D19" s="44">
        <v>533</v>
      </c>
      <c r="E19" s="44">
        <v>-66</v>
      </c>
      <c r="F19" s="44">
        <v>-777</v>
      </c>
      <c r="O19" s="42"/>
      <c r="Q19" s="41"/>
    </row>
    <row r="20" spans="1:17" x14ac:dyDescent="0.25">
      <c r="A20" s="44">
        <v>510.1</v>
      </c>
      <c r="B20" s="49">
        <f t="shared" si="0"/>
        <v>144</v>
      </c>
      <c r="C20" s="44">
        <v>8929</v>
      </c>
      <c r="D20" s="44">
        <v>537</v>
      </c>
      <c r="E20" s="44">
        <v>-66</v>
      </c>
      <c r="F20" s="44">
        <v>-915</v>
      </c>
      <c r="O20" s="42"/>
      <c r="Q20" s="41"/>
    </row>
    <row r="21" spans="1:17" x14ac:dyDescent="0.25">
      <c r="A21" s="44">
        <v>516.1</v>
      </c>
      <c r="B21" s="49">
        <f t="shared" si="0"/>
        <v>150</v>
      </c>
      <c r="C21" s="44">
        <v>12120</v>
      </c>
      <c r="D21" s="44">
        <v>531</v>
      </c>
      <c r="E21" s="44">
        <v>-95</v>
      </c>
      <c r="F21" s="44">
        <v>-937</v>
      </c>
      <c r="O21" s="42"/>
      <c r="Q21" s="41"/>
    </row>
    <row r="22" spans="1:17" x14ac:dyDescent="0.25">
      <c r="A22" s="44">
        <v>522.1</v>
      </c>
      <c r="B22" s="49">
        <f t="shared" si="0"/>
        <v>156</v>
      </c>
      <c r="C22" s="44">
        <v>15429</v>
      </c>
      <c r="D22" s="44">
        <v>556</v>
      </c>
      <c r="E22" s="44">
        <v>-66</v>
      </c>
      <c r="F22" s="44">
        <v>-948</v>
      </c>
      <c r="O22" s="42"/>
      <c r="Q22" s="41"/>
    </row>
    <row r="23" spans="1:17" x14ac:dyDescent="0.25">
      <c r="A23" s="44">
        <v>528.1</v>
      </c>
      <c r="B23" s="49">
        <f t="shared" si="0"/>
        <v>162</v>
      </c>
      <c r="C23" s="44">
        <v>18808</v>
      </c>
      <c r="D23" s="44">
        <v>561</v>
      </c>
      <c r="E23" s="44">
        <v>-22</v>
      </c>
      <c r="F23" s="44">
        <v>-952</v>
      </c>
    </row>
    <row r="24" spans="1:17" x14ac:dyDescent="0.25">
      <c r="A24" s="44">
        <v>546.1</v>
      </c>
      <c r="B24" s="49">
        <f t="shared" si="0"/>
        <v>180</v>
      </c>
      <c r="C24" s="44">
        <v>28981</v>
      </c>
      <c r="D24" s="44">
        <v>621</v>
      </c>
      <c r="E24" s="44">
        <v>-8</v>
      </c>
      <c r="F24" s="44">
        <v>-961</v>
      </c>
    </row>
    <row r="25" spans="1:17" x14ac:dyDescent="0.25">
      <c r="A25" s="44">
        <v>552.1</v>
      </c>
      <c r="B25" s="49">
        <f t="shared" si="0"/>
        <v>186</v>
      </c>
      <c r="C25" s="44">
        <v>33020</v>
      </c>
      <c r="D25" s="44">
        <v>618</v>
      </c>
      <c r="E25" s="44">
        <v>-66</v>
      </c>
      <c r="F25" s="44">
        <v>-965</v>
      </c>
    </row>
    <row r="26" spans="1:17" x14ac:dyDescent="0.25">
      <c r="A26" s="44">
        <v>564.1</v>
      </c>
      <c r="B26" s="49">
        <f t="shared" si="0"/>
        <v>198</v>
      </c>
      <c r="C26" s="44">
        <v>40425</v>
      </c>
      <c r="D26" s="44">
        <v>612</v>
      </c>
      <c r="E26" s="44">
        <v>-175</v>
      </c>
      <c r="F26" s="44">
        <v>-955</v>
      </c>
    </row>
    <row r="27" spans="1:17" x14ac:dyDescent="0.25">
      <c r="A27" s="44">
        <v>570.1</v>
      </c>
      <c r="B27" s="49">
        <f t="shared" si="0"/>
        <v>204</v>
      </c>
      <c r="C27" s="44">
        <v>44358</v>
      </c>
      <c r="D27" s="44">
        <v>669</v>
      </c>
      <c r="E27" s="44">
        <v>-66</v>
      </c>
      <c r="F27" s="44">
        <v>-962</v>
      </c>
    </row>
    <row r="28" spans="1:17" x14ac:dyDescent="0.25">
      <c r="A28" s="44">
        <v>576.1</v>
      </c>
      <c r="B28" s="49">
        <f t="shared" si="0"/>
        <v>210</v>
      </c>
      <c r="C28" s="44">
        <v>48410</v>
      </c>
      <c r="D28" s="44">
        <v>670</v>
      </c>
      <c r="E28" s="44">
        <v>-15</v>
      </c>
      <c r="F28" s="44">
        <v>-961</v>
      </c>
    </row>
    <row r="29" spans="1:17" x14ac:dyDescent="0.25">
      <c r="A29" s="44">
        <v>582.1</v>
      </c>
      <c r="B29" s="49">
        <f t="shared" si="0"/>
        <v>216</v>
      </c>
      <c r="C29" s="44">
        <v>52453</v>
      </c>
      <c r="D29" s="44">
        <v>681</v>
      </c>
      <c r="E29" s="44">
        <v>-73</v>
      </c>
      <c r="F29" s="44">
        <v>-957</v>
      </c>
    </row>
    <row r="30" spans="1:17" x14ac:dyDescent="0.25">
      <c r="A30" s="44">
        <v>594.1</v>
      </c>
      <c r="B30" s="49">
        <f t="shared" si="0"/>
        <v>228</v>
      </c>
      <c r="C30" s="44">
        <v>60569</v>
      </c>
      <c r="D30" s="44">
        <v>688</v>
      </c>
      <c r="E30" s="44">
        <v>-51</v>
      </c>
      <c r="F30" s="44">
        <v>-959</v>
      </c>
    </row>
    <row r="31" spans="1:17" x14ac:dyDescent="0.25">
      <c r="A31" s="44">
        <v>600.1</v>
      </c>
      <c r="B31" s="49">
        <f t="shared" si="0"/>
        <v>234</v>
      </c>
      <c r="C31" s="44">
        <v>64929</v>
      </c>
      <c r="D31" s="44">
        <v>733</v>
      </c>
      <c r="E31" s="44">
        <v>-37</v>
      </c>
      <c r="F31" s="44">
        <v>-961</v>
      </c>
    </row>
    <row r="32" spans="1:17" x14ac:dyDescent="0.25">
      <c r="A32" s="44">
        <v>606.1</v>
      </c>
      <c r="B32" s="49">
        <f t="shared" si="0"/>
        <v>240</v>
      </c>
      <c r="C32" s="44">
        <v>69292</v>
      </c>
      <c r="D32" s="44">
        <v>732</v>
      </c>
      <c r="E32" s="44">
        <v>-8</v>
      </c>
      <c r="F32" s="44">
        <v>-962</v>
      </c>
    </row>
    <row r="33" spans="1:6" x14ac:dyDescent="0.25">
      <c r="A33" s="44">
        <v>618.1</v>
      </c>
      <c r="B33" s="49">
        <f t="shared" si="0"/>
        <v>252</v>
      </c>
      <c r="C33" s="44">
        <v>78209</v>
      </c>
      <c r="D33" s="44">
        <v>743</v>
      </c>
      <c r="E33" s="44">
        <v>7</v>
      </c>
      <c r="F33" s="44">
        <v>-953</v>
      </c>
    </row>
    <row r="34" spans="1:6" x14ac:dyDescent="0.25">
      <c r="A34" s="44">
        <v>625.1</v>
      </c>
      <c r="B34" s="49">
        <f t="shared" si="0"/>
        <v>259</v>
      </c>
      <c r="C34" s="44">
        <v>83258</v>
      </c>
      <c r="D34" s="44">
        <v>801</v>
      </c>
      <c r="E34" s="44">
        <v>-117</v>
      </c>
      <c r="F34" s="44">
        <v>-960</v>
      </c>
    </row>
    <row r="35" spans="1:6" x14ac:dyDescent="0.25">
      <c r="A35" s="44">
        <v>630.1</v>
      </c>
      <c r="B35" s="49">
        <f t="shared" si="0"/>
        <v>264</v>
      </c>
      <c r="C35" s="44">
        <v>87767</v>
      </c>
      <c r="D35" s="44">
        <v>759</v>
      </c>
      <c r="E35" s="44">
        <v>305</v>
      </c>
      <c r="F35" s="44">
        <v>-964</v>
      </c>
    </row>
    <row r="36" spans="1:6" x14ac:dyDescent="0.25">
      <c r="A36" s="44">
        <v>636.1</v>
      </c>
      <c r="B36" s="49">
        <f t="shared" si="0"/>
        <v>270</v>
      </c>
      <c r="C36" s="44">
        <v>86312</v>
      </c>
      <c r="D36" s="44">
        <v>-160</v>
      </c>
      <c r="E36" s="44">
        <v>-73</v>
      </c>
      <c r="F36" s="44">
        <v>-955</v>
      </c>
    </row>
    <row r="38" spans="1:6" x14ac:dyDescent="0.25">
      <c r="A38" t="s">
        <v>37</v>
      </c>
    </row>
    <row r="39" spans="1:6" x14ac:dyDescent="0.25">
      <c r="A39" s="46">
        <v>490.1</v>
      </c>
      <c r="B39">
        <f>A39-$A$39</f>
        <v>0</v>
      </c>
      <c r="C39" s="46">
        <v>87437</v>
      </c>
      <c r="D39" s="46">
        <v>0</v>
      </c>
      <c r="E39" s="46">
        <v>225</v>
      </c>
      <c r="F39" s="46">
        <v>-1957</v>
      </c>
    </row>
    <row r="40" spans="1:6" x14ac:dyDescent="0.25">
      <c r="A40" s="46">
        <v>502.1</v>
      </c>
      <c r="B40" s="49">
        <f t="shared" ref="B40:B74" si="1">A40-$A$39</f>
        <v>12</v>
      </c>
      <c r="C40" s="46">
        <v>87433</v>
      </c>
      <c r="D40" s="46">
        <v>0</v>
      </c>
      <c r="E40" s="46">
        <v>145</v>
      </c>
      <c r="F40" s="46">
        <v>-1953</v>
      </c>
    </row>
    <row r="41" spans="1:6" x14ac:dyDescent="0.25">
      <c r="A41" s="46">
        <v>508.1</v>
      </c>
      <c r="B41" s="49">
        <f t="shared" si="1"/>
        <v>18</v>
      </c>
      <c r="C41" s="46">
        <v>87429</v>
      </c>
      <c r="D41" s="46">
        <v>-1</v>
      </c>
      <c r="E41" s="46">
        <v>181</v>
      </c>
      <c r="F41" s="46">
        <v>-1954</v>
      </c>
    </row>
    <row r="42" spans="1:6" x14ac:dyDescent="0.25">
      <c r="A42" s="46">
        <v>514.1</v>
      </c>
      <c r="B42" s="49">
        <f t="shared" si="1"/>
        <v>24</v>
      </c>
      <c r="C42" s="46">
        <v>87372</v>
      </c>
      <c r="D42" s="46">
        <v>-12</v>
      </c>
      <c r="E42" s="46">
        <v>-197</v>
      </c>
      <c r="F42" s="46">
        <v>-80</v>
      </c>
    </row>
    <row r="43" spans="1:6" x14ac:dyDescent="0.25">
      <c r="A43" s="46">
        <v>520.1</v>
      </c>
      <c r="B43" s="49">
        <f t="shared" si="1"/>
        <v>30</v>
      </c>
      <c r="C43" s="46">
        <v>87046</v>
      </c>
      <c r="D43" s="46">
        <v>-73</v>
      </c>
      <c r="E43" s="46">
        <v>-357</v>
      </c>
      <c r="F43" s="46">
        <v>914</v>
      </c>
    </row>
    <row r="44" spans="1:6" x14ac:dyDescent="0.25">
      <c r="A44" s="46">
        <v>532.1</v>
      </c>
      <c r="B44" s="49">
        <f t="shared" si="1"/>
        <v>42</v>
      </c>
      <c r="C44" s="46">
        <v>83676</v>
      </c>
      <c r="D44" s="46">
        <v>-429</v>
      </c>
      <c r="E44" s="46">
        <v>-619</v>
      </c>
      <c r="F44" s="46">
        <v>1716</v>
      </c>
    </row>
    <row r="45" spans="1:6" x14ac:dyDescent="0.25">
      <c r="A45" s="46">
        <v>538.1</v>
      </c>
      <c r="B45" s="49">
        <f t="shared" si="1"/>
        <v>48</v>
      </c>
      <c r="C45" s="46">
        <v>79918</v>
      </c>
      <c r="D45" s="46">
        <v>-657</v>
      </c>
      <c r="E45" s="46">
        <v>-597</v>
      </c>
      <c r="F45" s="46">
        <v>1864</v>
      </c>
    </row>
    <row r="46" spans="1:6" x14ac:dyDescent="0.25">
      <c r="A46" s="46">
        <v>544.1</v>
      </c>
      <c r="B46" s="49">
        <f t="shared" si="1"/>
        <v>54</v>
      </c>
      <c r="C46" s="46">
        <v>75128</v>
      </c>
      <c r="D46" s="46">
        <v>-837</v>
      </c>
      <c r="E46" s="46">
        <v>-582</v>
      </c>
      <c r="F46" s="46">
        <v>1936</v>
      </c>
    </row>
    <row r="47" spans="1:6" x14ac:dyDescent="0.25">
      <c r="A47" s="46">
        <v>556.1</v>
      </c>
      <c r="B47" s="49">
        <f t="shared" si="1"/>
        <v>66</v>
      </c>
      <c r="C47" s="46">
        <v>61475</v>
      </c>
      <c r="D47" s="46">
        <v>-1325</v>
      </c>
      <c r="E47" s="46">
        <v>-604</v>
      </c>
      <c r="F47" s="46">
        <v>2007</v>
      </c>
    </row>
    <row r="48" spans="1:6" x14ac:dyDescent="0.25">
      <c r="A48" s="46">
        <v>568.1</v>
      </c>
      <c r="B48" s="49">
        <f t="shared" si="1"/>
        <v>78</v>
      </c>
      <c r="C48" s="46">
        <v>42389</v>
      </c>
      <c r="D48" s="46">
        <v>-1778</v>
      </c>
      <c r="E48" s="46">
        <v>-655</v>
      </c>
      <c r="F48" s="46">
        <v>2009</v>
      </c>
    </row>
    <row r="49" spans="1:6" x14ac:dyDescent="0.25">
      <c r="A49" s="46">
        <v>574.1</v>
      </c>
      <c r="B49" s="49">
        <f t="shared" si="1"/>
        <v>84</v>
      </c>
      <c r="C49" s="46">
        <v>30555</v>
      </c>
      <c r="D49" s="46">
        <v>-1955</v>
      </c>
      <c r="E49" s="46">
        <v>-582</v>
      </c>
      <c r="F49" s="46">
        <v>2018</v>
      </c>
    </row>
    <row r="50" spans="1:6" x14ac:dyDescent="0.25">
      <c r="A50" s="46">
        <v>586.1</v>
      </c>
      <c r="B50" s="49">
        <f t="shared" si="1"/>
        <v>96</v>
      </c>
      <c r="C50" s="46">
        <v>4275</v>
      </c>
      <c r="D50" s="46">
        <v>-2384</v>
      </c>
      <c r="E50" s="46">
        <v>-546</v>
      </c>
      <c r="F50" s="46">
        <v>2028</v>
      </c>
    </row>
    <row r="51" spans="1:6" x14ac:dyDescent="0.25">
      <c r="A51" s="46">
        <v>592.1</v>
      </c>
      <c r="B51" s="49">
        <f t="shared" si="1"/>
        <v>102</v>
      </c>
      <c r="C51" s="46">
        <v>-8419</v>
      </c>
      <c r="D51" s="46">
        <v>-1736</v>
      </c>
      <c r="E51" s="46">
        <v>-800</v>
      </c>
      <c r="F51" s="46">
        <v>2028</v>
      </c>
    </row>
    <row r="52" spans="1:6" x14ac:dyDescent="0.25">
      <c r="A52" s="46">
        <v>598.1</v>
      </c>
      <c r="B52" s="49">
        <f t="shared" si="1"/>
        <v>108</v>
      </c>
      <c r="C52" s="46">
        <v>-8147</v>
      </c>
      <c r="D52" s="46">
        <v>316</v>
      </c>
      <c r="E52" s="46">
        <v>-677</v>
      </c>
      <c r="F52" s="46">
        <v>2034</v>
      </c>
    </row>
    <row r="53" spans="1:6" x14ac:dyDescent="0.25">
      <c r="A53" s="46">
        <v>604.1</v>
      </c>
      <c r="B53" s="49">
        <f t="shared" si="1"/>
        <v>114</v>
      </c>
      <c r="C53" s="46">
        <v>-4996</v>
      </c>
      <c r="D53" s="46">
        <v>469</v>
      </c>
      <c r="E53" s="46">
        <v>-844</v>
      </c>
      <c r="F53" s="46">
        <v>2030</v>
      </c>
    </row>
    <row r="54" spans="1:6" x14ac:dyDescent="0.25">
      <c r="A54" s="46">
        <v>610.1</v>
      </c>
      <c r="B54" s="49">
        <f t="shared" si="1"/>
        <v>120</v>
      </c>
      <c r="C54" s="46">
        <v>-3612</v>
      </c>
      <c r="D54" s="46">
        <v>181</v>
      </c>
      <c r="E54" s="46">
        <v>-553</v>
      </c>
      <c r="F54" s="46">
        <v>1266</v>
      </c>
    </row>
    <row r="55" spans="1:6" x14ac:dyDescent="0.25">
      <c r="A55" s="46">
        <v>616.1</v>
      </c>
      <c r="B55" s="49">
        <f t="shared" si="1"/>
        <v>126</v>
      </c>
      <c r="C55" s="46">
        <v>-3370</v>
      </c>
      <c r="D55" s="46">
        <v>12</v>
      </c>
      <c r="E55" s="46">
        <v>-262</v>
      </c>
      <c r="F55" s="46">
        <v>-239</v>
      </c>
    </row>
    <row r="56" spans="1:6" x14ac:dyDescent="0.25">
      <c r="A56" s="46">
        <v>622.1</v>
      </c>
      <c r="B56" s="49">
        <f t="shared" si="1"/>
        <v>132</v>
      </c>
      <c r="C56" s="46">
        <v>-2799</v>
      </c>
      <c r="D56" s="46">
        <v>226</v>
      </c>
      <c r="E56" s="46">
        <v>-15</v>
      </c>
      <c r="F56" s="46">
        <v>-1040</v>
      </c>
    </row>
    <row r="57" spans="1:6" x14ac:dyDescent="0.25">
      <c r="A57" s="46">
        <v>634.1</v>
      </c>
      <c r="B57" s="49">
        <f t="shared" si="1"/>
        <v>144</v>
      </c>
      <c r="C57" s="46">
        <v>1841</v>
      </c>
      <c r="D57" s="46">
        <v>420</v>
      </c>
      <c r="E57" s="46">
        <v>79</v>
      </c>
      <c r="F57" s="46">
        <v>-1697</v>
      </c>
    </row>
    <row r="58" spans="1:6" x14ac:dyDescent="0.25">
      <c r="A58" s="46">
        <v>640.1</v>
      </c>
      <c r="B58" s="49">
        <f t="shared" si="1"/>
        <v>150</v>
      </c>
      <c r="C58" s="46">
        <v>4662</v>
      </c>
      <c r="D58" s="46">
        <v>493</v>
      </c>
      <c r="E58" s="46">
        <v>109</v>
      </c>
      <c r="F58" s="46">
        <v>-1819</v>
      </c>
    </row>
    <row r="59" spans="1:6" x14ac:dyDescent="0.25">
      <c r="A59" s="46">
        <v>646.1</v>
      </c>
      <c r="B59" s="49">
        <f t="shared" si="1"/>
        <v>156</v>
      </c>
      <c r="C59" s="46">
        <v>8270</v>
      </c>
      <c r="D59" s="46">
        <v>631</v>
      </c>
      <c r="E59" s="46">
        <v>174</v>
      </c>
      <c r="F59" s="46">
        <v>-1888</v>
      </c>
    </row>
    <row r="60" spans="1:6" x14ac:dyDescent="0.25">
      <c r="A60" s="46">
        <v>658.1</v>
      </c>
      <c r="B60" s="49">
        <f t="shared" si="1"/>
        <v>168</v>
      </c>
      <c r="C60" s="46">
        <v>17560</v>
      </c>
      <c r="D60" s="46">
        <v>846</v>
      </c>
      <c r="E60" s="46">
        <v>145</v>
      </c>
      <c r="F60" s="46">
        <v>-1938</v>
      </c>
    </row>
    <row r="61" spans="1:6" x14ac:dyDescent="0.25">
      <c r="A61" s="46">
        <v>664.1</v>
      </c>
      <c r="B61" s="49">
        <f t="shared" si="1"/>
        <v>174</v>
      </c>
      <c r="C61" s="46">
        <v>23036</v>
      </c>
      <c r="D61" s="46">
        <v>935</v>
      </c>
      <c r="E61" s="46">
        <v>72</v>
      </c>
      <c r="F61" s="46">
        <v>-1945</v>
      </c>
    </row>
    <row r="62" spans="1:6" x14ac:dyDescent="0.25">
      <c r="A62" s="46">
        <v>670.1</v>
      </c>
      <c r="B62" s="49">
        <f t="shared" si="1"/>
        <v>180</v>
      </c>
      <c r="C62" s="46">
        <v>29276</v>
      </c>
      <c r="D62" s="46">
        <v>1068</v>
      </c>
      <c r="E62" s="46">
        <v>189</v>
      </c>
      <c r="F62" s="46">
        <v>-1959</v>
      </c>
    </row>
    <row r="63" spans="1:6" x14ac:dyDescent="0.25">
      <c r="A63" s="46">
        <v>676.1</v>
      </c>
      <c r="B63" s="49">
        <f t="shared" si="1"/>
        <v>186</v>
      </c>
      <c r="C63" s="46">
        <v>36118</v>
      </c>
      <c r="D63" s="46">
        <v>1168</v>
      </c>
      <c r="E63" s="46">
        <v>159</v>
      </c>
      <c r="F63" s="46">
        <v>-1954</v>
      </c>
    </row>
    <row r="64" spans="1:6" x14ac:dyDescent="0.25">
      <c r="A64" s="46">
        <v>688.1</v>
      </c>
      <c r="B64" s="49">
        <f t="shared" si="1"/>
        <v>198</v>
      </c>
      <c r="C64" s="46">
        <v>51495</v>
      </c>
      <c r="D64" s="46">
        <v>1349</v>
      </c>
      <c r="E64" s="46">
        <v>130</v>
      </c>
      <c r="F64" s="46">
        <v>-1961</v>
      </c>
    </row>
    <row r="65" spans="1:6" x14ac:dyDescent="0.25">
      <c r="A65" s="46">
        <v>694.1</v>
      </c>
      <c r="B65" s="49">
        <f t="shared" si="1"/>
        <v>204</v>
      </c>
      <c r="C65" s="46">
        <v>60046</v>
      </c>
      <c r="D65" s="46">
        <v>1423</v>
      </c>
      <c r="E65" s="46">
        <v>159</v>
      </c>
      <c r="F65" s="46">
        <v>-1966</v>
      </c>
    </row>
    <row r="66" spans="1:6" x14ac:dyDescent="0.25">
      <c r="A66" s="46">
        <v>700.1</v>
      </c>
      <c r="B66" s="49">
        <f t="shared" si="1"/>
        <v>210</v>
      </c>
      <c r="C66" s="46">
        <v>69244</v>
      </c>
      <c r="D66" s="46">
        <v>1528</v>
      </c>
      <c r="E66" s="46">
        <v>116</v>
      </c>
      <c r="F66" s="46">
        <v>-1966</v>
      </c>
    </row>
    <row r="67" spans="1:6" x14ac:dyDescent="0.25">
      <c r="A67" s="46">
        <v>712.1</v>
      </c>
      <c r="B67" s="49">
        <f t="shared" si="1"/>
        <v>222</v>
      </c>
      <c r="C67" s="46">
        <v>88158</v>
      </c>
      <c r="D67" s="46">
        <v>1111</v>
      </c>
      <c r="E67" s="46">
        <v>356</v>
      </c>
      <c r="F67" s="46">
        <v>-1967</v>
      </c>
    </row>
    <row r="68" spans="1:6" x14ac:dyDescent="0.25">
      <c r="A68" s="46">
        <v>718.1</v>
      </c>
      <c r="B68" s="49">
        <f t="shared" si="1"/>
        <v>228</v>
      </c>
      <c r="C68" s="46">
        <v>85359</v>
      </c>
      <c r="D68" s="46">
        <v>-230</v>
      </c>
      <c r="E68" s="46">
        <v>159</v>
      </c>
      <c r="F68" s="46">
        <v>-1957</v>
      </c>
    </row>
    <row r="69" spans="1:6" x14ac:dyDescent="0.25">
      <c r="A69" s="46">
        <v>724.1</v>
      </c>
      <c r="B69" s="49">
        <f t="shared" si="1"/>
        <v>234</v>
      </c>
      <c r="C69" s="46">
        <v>84770</v>
      </c>
      <c r="D69" s="46">
        <v>-42</v>
      </c>
      <c r="E69" s="46">
        <v>116</v>
      </c>
      <c r="F69" s="46">
        <v>-1957</v>
      </c>
    </row>
    <row r="70" spans="1:6" x14ac:dyDescent="0.25">
      <c r="A70" s="46">
        <v>730.1</v>
      </c>
      <c r="B70" s="49">
        <f t="shared" si="1"/>
        <v>240</v>
      </c>
      <c r="C70" s="46">
        <v>85012</v>
      </c>
      <c r="D70" s="46">
        <v>7</v>
      </c>
      <c r="E70" s="46">
        <v>254</v>
      </c>
      <c r="F70" s="46">
        <v>-1960</v>
      </c>
    </row>
    <row r="71" spans="1:6" x14ac:dyDescent="0.25">
      <c r="A71" s="46">
        <v>742.1</v>
      </c>
      <c r="B71" s="49">
        <f t="shared" si="1"/>
        <v>252</v>
      </c>
      <c r="C71" s="46">
        <v>86409</v>
      </c>
      <c r="D71" s="46">
        <v>172</v>
      </c>
      <c r="E71" s="46">
        <v>254</v>
      </c>
      <c r="F71" s="46">
        <v>-1957</v>
      </c>
    </row>
    <row r="72" spans="1:6" x14ac:dyDescent="0.25">
      <c r="A72" s="46">
        <v>748.1</v>
      </c>
      <c r="B72" s="49">
        <f t="shared" si="1"/>
        <v>258</v>
      </c>
      <c r="C72" s="46">
        <v>87495</v>
      </c>
      <c r="D72" s="46">
        <v>84</v>
      </c>
      <c r="E72" s="46">
        <v>145</v>
      </c>
      <c r="F72" s="46">
        <v>-1956</v>
      </c>
    </row>
    <row r="73" spans="1:6" x14ac:dyDescent="0.25">
      <c r="A73" s="46">
        <v>754.1</v>
      </c>
      <c r="B73" s="49">
        <f t="shared" si="1"/>
        <v>264</v>
      </c>
      <c r="C73" s="46">
        <v>87446</v>
      </c>
      <c r="D73" s="46">
        <v>0</v>
      </c>
      <c r="E73" s="46">
        <v>138</v>
      </c>
      <c r="F73" s="46">
        <v>-1954</v>
      </c>
    </row>
    <row r="74" spans="1:6" x14ac:dyDescent="0.25">
      <c r="A74" s="46">
        <v>766.1</v>
      </c>
      <c r="B74" s="49">
        <f t="shared" si="1"/>
        <v>276</v>
      </c>
      <c r="C74" s="46">
        <v>87398</v>
      </c>
      <c r="D74" s="46">
        <v>-4</v>
      </c>
      <c r="E74" s="46">
        <v>138</v>
      </c>
      <c r="F74" s="46">
        <v>-1951</v>
      </c>
    </row>
    <row r="77" spans="1:6" x14ac:dyDescent="0.25">
      <c r="A77" t="s">
        <v>38</v>
      </c>
    </row>
    <row r="78" spans="1:6" x14ac:dyDescent="0.25">
      <c r="A78" s="47">
        <v>391.1</v>
      </c>
      <c r="B78">
        <f>A78-$A$78</f>
        <v>0</v>
      </c>
      <c r="C78" s="47">
        <v>87495</v>
      </c>
      <c r="D78" s="47">
        <v>0</v>
      </c>
      <c r="E78" s="47">
        <v>378</v>
      </c>
      <c r="F78" s="47">
        <v>-2955</v>
      </c>
    </row>
    <row r="79" spans="1:6" x14ac:dyDescent="0.25">
      <c r="A79" s="47">
        <v>396.1</v>
      </c>
      <c r="B79" s="49">
        <f t="shared" ref="B79:B106" si="2">A79-$A$78</f>
        <v>5</v>
      </c>
      <c r="C79" s="47">
        <v>87495</v>
      </c>
      <c r="D79" s="47">
        <v>0</v>
      </c>
      <c r="E79" s="47">
        <v>349</v>
      </c>
      <c r="F79" s="47">
        <v>-2957</v>
      </c>
    </row>
    <row r="80" spans="1:6" x14ac:dyDescent="0.25">
      <c r="A80" s="47">
        <v>420.1</v>
      </c>
      <c r="B80" s="49">
        <f t="shared" si="2"/>
        <v>29</v>
      </c>
      <c r="C80" s="47">
        <v>86167</v>
      </c>
      <c r="D80" s="47">
        <v>-219</v>
      </c>
      <c r="E80" s="47">
        <v>-619</v>
      </c>
      <c r="F80" s="47">
        <v>2007</v>
      </c>
    </row>
    <row r="81" spans="1:6" x14ac:dyDescent="0.25">
      <c r="A81" s="47">
        <v>426.1</v>
      </c>
      <c r="B81" s="49">
        <f t="shared" si="2"/>
        <v>35</v>
      </c>
      <c r="C81" s="47">
        <v>83812</v>
      </c>
      <c r="D81" s="47">
        <v>-469</v>
      </c>
      <c r="E81" s="47">
        <v>-684</v>
      </c>
      <c r="F81" s="47">
        <v>2487</v>
      </c>
    </row>
    <row r="82" spans="1:6" x14ac:dyDescent="0.25">
      <c r="A82" s="47">
        <v>432.1</v>
      </c>
      <c r="B82" s="49">
        <f t="shared" si="2"/>
        <v>41</v>
      </c>
      <c r="C82" s="47">
        <v>79461</v>
      </c>
      <c r="D82" s="47">
        <v>-768</v>
      </c>
      <c r="E82" s="47">
        <v>-750</v>
      </c>
      <c r="F82" s="47">
        <v>2741</v>
      </c>
    </row>
    <row r="83" spans="1:6" x14ac:dyDescent="0.25">
      <c r="A83" s="47">
        <v>444.1</v>
      </c>
      <c r="B83" s="49">
        <f t="shared" si="2"/>
        <v>53</v>
      </c>
      <c r="C83" s="47">
        <v>65966</v>
      </c>
      <c r="D83" s="47">
        <v>-1340</v>
      </c>
      <c r="E83" s="47">
        <v>-880</v>
      </c>
      <c r="F83" s="47">
        <v>2945</v>
      </c>
    </row>
    <row r="84" spans="1:6" x14ac:dyDescent="0.25">
      <c r="A84" s="47">
        <v>450.1</v>
      </c>
      <c r="B84" s="49">
        <f t="shared" si="2"/>
        <v>59</v>
      </c>
      <c r="C84" s="47">
        <v>56333</v>
      </c>
      <c r="D84" s="47">
        <v>-1636</v>
      </c>
      <c r="E84" s="47">
        <v>-888</v>
      </c>
      <c r="F84" s="47">
        <v>2981</v>
      </c>
    </row>
    <row r="85" spans="1:6" x14ac:dyDescent="0.25">
      <c r="A85" s="47">
        <v>456.1</v>
      </c>
      <c r="B85" s="49">
        <f t="shared" si="2"/>
        <v>65</v>
      </c>
      <c r="C85" s="47">
        <v>44802</v>
      </c>
      <c r="D85" s="47">
        <v>-1980</v>
      </c>
      <c r="E85" s="47">
        <v>-822</v>
      </c>
      <c r="F85" s="47">
        <v>3005</v>
      </c>
    </row>
    <row r="86" spans="1:6" x14ac:dyDescent="0.25">
      <c r="A86" s="47">
        <v>462.1</v>
      </c>
      <c r="B86" s="49">
        <f t="shared" si="2"/>
        <v>71</v>
      </c>
      <c r="C86" s="47">
        <v>31091</v>
      </c>
      <c r="D86" s="47">
        <v>-2301</v>
      </c>
      <c r="E86" s="47">
        <v>-859</v>
      </c>
      <c r="F86" s="47">
        <v>3011</v>
      </c>
    </row>
    <row r="87" spans="1:6" x14ac:dyDescent="0.25">
      <c r="A87" s="47">
        <v>474.1</v>
      </c>
      <c r="B87" s="49">
        <f t="shared" si="2"/>
        <v>83</v>
      </c>
      <c r="C87" s="47">
        <v>-760</v>
      </c>
      <c r="D87" s="47">
        <v>-2870</v>
      </c>
      <c r="E87" s="47">
        <v>-815</v>
      </c>
      <c r="F87" s="47">
        <v>3023</v>
      </c>
    </row>
    <row r="88" spans="1:6" x14ac:dyDescent="0.25">
      <c r="A88" s="47">
        <v>480.1</v>
      </c>
      <c r="B88" s="49">
        <f t="shared" si="2"/>
        <v>89</v>
      </c>
      <c r="C88" s="47">
        <v>-10511</v>
      </c>
      <c r="D88" s="47">
        <v>-957</v>
      </c>
      <c r="E88" s="47">
        <v>-873</v>
      </c>
      <c r="F88" s="47">
        <v>3020</v>
      </c>
    </row>
    <row r="89" spans="1:6" x14ac:dyDescent="0.25">
      <c r="A89" s="47">
        <v>486.1</v>
      </c>
      <c r="B89" s="49">
        <f t="shared" si="2"/>
        <v>95</v>
      </c>
      <c r="C89" s="47">
        <v>-7114</v>
      </c>
      <c r="D89" s="47">
        <v>578</v>
      </c>
      <c r="E89" s="47">
        <v>-830</v>
      </c>
      <c r="F89" s="47">
        <v>3021</v>
      </c>
    </row>
    <row r="90" spans="1:6" x14ac:dyDescent="0.25">
      <c r="A90" s="47">
        <v>498.1</v>
      </c>
      <c r="B90" s="49">
        <f t="shared" si="2"/>
        <v>107</v>
      </c>
      <c r="C90" s="47">
        <v>-4240</v>
      </c>
      <c r="D90" s="47">
        <v>1</v>
      </c>
      <c r="E90" s="47">
        <v>-837</v>
      </c>
      <c r="F90" s="47">
        <v>3025</v>
      </c>
    </row>
    <row r="91" spans="1:6" x14ac:dyDescent="0.25">
      <c r="A91" s="47">
        <v>504.1</v>
      </c>
      <c r="B91" s="49">
        <f t="shared" si="2"/>
        <v>113</v>
      </c>
      <c r="C91" s="47">
        <v>-5422</v>
      </c>
      <c r="D91" s="47">
        <v>-217</v>
      </c>
      <c r="E91" s="47">
        <v>-1055</v>
      </c>
      <c r="F91" s="47">
        <v>2592</v>
      </c>
    </row>
    <row r="92" spans="1:6" x14ac:dyDescent="0.25">
      <c r="A92" s="47">
        <v>510.1</v>
      </c>
      <c r="B92" s="49">
        <f t="shared" si="2"/>
        <v>119</v>
      </c>
      <c r="C92" s="47">
        <v>-1933</v>
      </c>
      <c r="D92" s="47">
        <v>573</v>
      </c>
      <c r="E92" s="47">
        <v>-320</v>
      </c>
      <c r="F92" s="47">
        <v>-7</v>
      </c>
    </row>
    <row r="93" spans="1:6" x14ac:dyDescent="0.25">
      <c r="A93" s="47">
        <v>522.1</v>
      </c>
      <c r="B93" s="49">
        <f t="shared" si="2"/>
        <v>131</v>
      </c>
      <c r="C93" s="47">
        <v>4359</v>
      </c>
      <c r="D93" s="47">
        <v>529</v>
      </c>
      <c r="E93" s="47">
        <v>109</v>
      </c>
      <c r="F93" s="47">
        <v>-2129</v>
      </c>
    </row>
    <row r="94" spans="1:6" x14ac:dyDescent="0.25">
      <c r="A94" s="47">
        <v>528.1</v>
      </c>
      <c r="B94" s="49">
        <f t="shared" si="2"/>
        <v>137</v>
      </c>
      <c r="C94" s="47">
        <v>8362</v>
      </c>
      <c r="D94" s="47">
        <v>694</v>
      </c>
      <c r="E94" s="47">
        <v>247</v>
      </c>
      <c r="F94" s="47">
        <v>-2522</v>
      </c>
    </row>
    <row r="95" spans="1:6" x14ac:dyDescent="0.25">
      <c r="A95" s="47">
        <v>534.1</v>
      </c>
      <c r="B95" s="49">
        <f t="shared" si="2"/>
        <v>143</v>
      </c>
      <c r="C95" s="47">
        <v>13205</v>
      </c>
      <c r="D95" s="47">
        <v>831</v>
      </c>
      <c r="E95" s="47">
        <v>290</v>
      </c>
      <c r="F95" s="47">
        <v>-2734</v>
      </c>
    </row>
    <row r="96" spans="1:6" x14ac:dyDescent="0.25">
      <c r="A96" s="47">
        <v>540.1</v>
      </c>
      <c r="B96" s="49">
        <f t="shared" si="2"/>
        <v>149</v>
      </c>
      <c r="C96" s="47">
        <v>19041</v>
      </c>
      <c r="D96" s="47">
        <v>1019</v>
      </c>
      <c r="E96" s="47">
        <v>239</v>
      </c>
      <c r="F96" s="47">
        <v>-2842</v>
      </c>
    </row>
    <row r="97" spans="1:6" x14ac:dyDescent="0.25">
      <c r="A97" s="47">
        <v>552.1</v>
      </c>
      <c r="B97" s="49">
        <f t="shared" si="2"/>
        <v>161</v>
      </c>
      <c r="C97" s="47">
        <v>33934</v>
      </c>
      <c r="D97" s="47">
        <v>1378</v>
      </c>
      <c r="E97" s="47">
        <v>305</v>
      </c>
      <c r="F97" s="47">
        <v>-2931</v>
      </c>
    </row>
    <row r="98" spans="1:6" x14ac:dyDescent="0.25">
      <c r="A98" s="47">
        <v>558.1</v>
      </c>
      <c r="B98" s="49">
        <f t="shared" si="2"/>
        <v>167</v>
      </c>
      <c r="C98" s="47">
        <v>43066</v>
      </c>
      <c r="D98" s="47">
        <v>1566</v>
      </c>
      <c r="E98" s="47">
        <v>349</v>
      </c>
      <c r="F98" s="47">
        <v>-2947</v>
      </c>
    </row>
    <row r="99" spans="1:6" x14ac:dyDescent="0.25">
      <c r="A99" s="47">
        <v>564.1</v>
      </c>
      <c r="B99" s="49">
        <f t="shared" si="2"/>
        <v>173</v>
      </c>
      <c r="C99" s="47">
        <v>53354</v>
      </c>
      <c r="D99" s="47">
        <v>1750</v>
      </c>
      <c r="E99" s="47">
        <v>370</v>
      </c>
      <c r="F99" s="47">
        <v>-2957</v>
      </c>
    </row>
    <row r="100" spans="1:6" x14ac:dyDescent="0.25">
      <c r="A100" s="47">
        <v>576.1</v>
      </c>
      <c r="B100" s="49">
        <f t="shared" si="2"/>
        <v>185</v>
      </c>
      <c r="C100" s="47">
        <v>77150</v>
      </c>
      <c r="D100" s="47">
        <v>2089</v>
      </c>
      <c r="E100" s="47">
        <v>421</v>
      </c>
      <c r="F100" s="47">
        <v>-2961</v>
      </c>
    </row>
    <row r="101" spans="1:6" x14ac:dyDescent="0.25">
      <c r="A101" s="47">
        <v>582.1</v>
      </c>
      <c r="B101" s="49">
        <f t="shared" si="2"/>
        <v>191</v>
      </c>
      <c r="C101" s="47">
        <v>88180</v>
      </c>
      <c r="D101" s="47">
        <v>1166</v>
      </c>
      <c r="E101" s="47">
        <v>319</v>
      </c>
      <c r="F101" s="47">
        <v>-2965</v>
      </c>
    </row>
    <row r="102" spans="1:6" x14ac:dyDescent="0.25">
      <c r="A102" s="47">
        <v>588.1</v>
      </c>
      <c r="B102" s="49">
        <f t="shared" si="2"/>
        <v>197</v>
      </c>
      <c r="C102" s="47">
        <v>85425</v>
      </c>
      <c r="D102" s="47">
        <v>-154</v>
      </c>
      <c r="E102" s="47">
        <v>465</v>
      </c>
      <c r="F102" s="47">
        <v>-2958</v>
      </c>
    </row>
    <row r="103" spans="1:6" x14ac:dyDescent="0.25">
      <c r="A103" s="47">
        <v>594.1</v>
      </c>
      <c r="B103" s="49">
        <f t="shared" si="2"/>
        <v>203</v>
      </c>
      <c r="C103" s="47">
        <v>85693</v>
      </c>
      <c r="D103" s="47">
        <v>110</v>
      </c>
      <c r="E103" s="47">
        <v>312</v>
      </c>
      <c r="F103" s="47">
        <v>-2955</v>
      </c>
    </row>
    <row r="104" spans="1:6" x14ac:dyDescent="0.25">
      <c r="A104" s="47">
        <v>606.1</v>
      </c>
      <c r="B104" s="49">
        <f t="shared" si="2"/>
        <v>215</v>
      </c>
      <c r="C104" s="47">
        <v>87394</v>
      </c>
      <c r="D104" s="47">
        <v>-14</v>
      </c>
      <c r="E104" s="47">
        <v>378</v>
      </c>
      <c r="F104" s="47">
        <v>-2958</v>
      </c>
    </row>
    <row r="105" spans="1:6" x14ac:dyDescent="0.25">
      <c r="A105" s="47">
        <v>612.1</v>
      </c>
      <c r="B105" s="49">
        <f t="shared" si="2"/>
        <v>221</v>
      </c>
      <c r="C105" s="47">
        <v>87468</v>
      </c>
      <c r="D105" s="47">
        <v>78</v>
      </c>
      <c r="E105" s="47">
        <v>334</v>
      </c>
      <c r="F105" s="47">
        <v>-2954</v>
      </c>
    </row>
    <row r="106" spans="1:6" x14ac:dyDescent="0.25">
      <c r="A106" s="47">
        <v>618.1</v>
      </c>
      <c r="B106" s="49">
        <f t="shared" si="2"/>
        <v>227</v>
      </c>
      <c r="C106" s="47">
        <v>87508</v>
      </c>
      <c r="D106" s="47">
        <v>9</v>
      </c>
      <c r="E106" s="47">
        <v>356</v>
      </c>
      <c r="F106" s="47">
        <v>-2956</v>
      </c>
    </row>
    <row r="108" spans="1:6" x14ac:dyDescent="0.25">
      <c r="A108" t="s">
        <v>39</v>
      </c>
    </row>
    <row r="109" spans="1:6" x14ac:dyDescent="0.25">
      <c r="A109" s="48">
        <v>264.10000000000002</v>
      </c>
      <c r="B109">
        <f>A109-$A$109</f>
        <v>0</v>
      </c>
      <c r="C109" s="48">
        <v>87543</v>
      </c>
      <c r="D109" s="48">
        <v>0</v>
      </c>
      <c r="E109" s="48">
        <v>538</v>
      </c>
      <c r="F109" s="48">
        <v>-3953</v>
      </c>
    </row>
    <row r="110" spans="1:6" x14ac:dyDescent="0.25">
      <c r="A110" s="48">
        <v>270.10000000000002</v>
      </c>
      <c r="B110" s="49">
        <f t="shared" ref="B110:B137" si="3">A110-$A$109</f>
        <v>6</v>
      </c>
      <c r="C110" s="48">
        <v>87552</v>
      </c>
      <c r="D110" s="48">
        <v>1</v>
      </c>
      <c r="E110" s="48">
        <v>559</v>
      </c>
      <c r="F110" s="48">
        <v>-3959</v>
      </c>
    </row>
    <row r="111" spans="1:6" x14ac:dyDescent="0.25">
      <c r="A111" s="48">
        <v>282.10000000000002</v>
      </c>
      <c r="B111" s="49">
        <f t="shared" si="3"/>
        <v>18</v>
      </c>
      <c r="C111" s="48">
        <v>87543</v>
      </c>
      <c r="D111" s="48">
        <v>-1</v>
      </c>
      <c r="E111" s="48">
        <v>552</v>
      </c>
      <c r="F111" s="48">
        <v>-3956</v>
      </c>
    </row>
    <row r="112" spans="1:6" x14ac:dyDescent="0.25">
      <c r="A112" s="48">
        <v>288.10000000000002</v>
      </c>
      <c r="B112" s="49">
        <f t="shared" si="3"/>
        <v>24</v>
      </c>
      <c r="C112" s="48">
        <v>87543</v>
      </c>
      <c r="D112" s="48">
        <v>0</v>
      </c>
      <c r="E112" s="48">
        <v>559</v>
      </c>
      <c r="F112" s="48">
        <v>-3955</v>
      </c>
    </row>
    <row r="113" spans="1:6" x14ac:dyDescent="0.25">
      <c r="A113" s="48">
        <v>294.10000000000002</v>
      </c>
      <c r="B113" s="49">
        <f t="shared" si="3"/>
        <v>30</v>
      </c>
      <c r="C113" s="48">
        <v>87486</v>
      </c>
      <c r="D113" s="48">
        <v>-14</v>
      </c>
      <c r="E113" s="48">
        <v>14</v>
      </c>
      <c r="F113" s="48">
        <v>-1206</v>
      </c>
    </row>
    <row r="114" spans="1:6" x14ac:dyDescent="0.25">
      <c r="A114" s="48">
        <v>306.10000000000002</v>
      </c>
      <c r="B114" s="49">
        <f t="shared" si="3"/>
        <v>42</v>
      </c>
      <c r="C114" s="48">
        <v>86150</v>
      </c>
      <c r="D114" s="48">
        <v>-243</v>
      </c>
      <c r="E114" s="48">
        <v>-633</v>
      </c>
      <c r="F114" s="48">
        <v>2553</v>
      </c>
    </row>
    <row r="115" spans="1:6" x14ac:dyDescent="0.25">
      <c r="A115" s="48">
        <v>312.10000000000002</v>
      </c>
      <c r="B115" s="49">
        <f t="shared" si="3"/>
        <v>48</v>
      </c>
      <c r="C115" s="48">
        <v>83250</v>
      </c>
      <c r="D115" s="48">
        <v>-563</v>
      </c>
      <c r="E115" s="48">
        <v>-844</v>
      </c>
      <c r="F115" s="48">
        <v>3241</v>
      </c>
    </row>
    <row r="116" spans="1:6" x14ac:dyDescent="0.25">
      <c r="A116" s="48">
        <v>318.10000000000002</v>
      </c>
      <c r="B116" s="49">
        <f t="shared" si="3"/>
        <v>54</v>
      </c>
      <c r="C116" s="48">
        <v>78055</v>
      </c>
      <c r="D116" s="48">
        <v>-933</v>
      </c>
      <c r="E116" s="48">
        <v>-939</v>
      </c>
      <c r="F116" s="48">
        <v>3606</v>
      </c>
    </row>
    <row r="117" spans="1:6" x14ac:dyDescent="0.25">
      <c r="A117" s="48">
        <v>324.10000000000002</v>
      </c>
      <c r="B117" s="49">
        <f t="shared" si="3"/>
        <v>60</v>
      </c>
      <c r="C117" s="48">
        <v>70743</v>
      </c>
      <c r="D117" s="48">
        <v>-1303</v>
      </c>
      <c r="E117" s="48">
        <v>-931</v>
      </c>
      <c r="F117" s="48">
        <v>3804</v>
      </c>
    </row>
    <row r="118" spans="1:6" x14ac:dyDescent="0.25">
      <c r="A118" s="48">
        <v>336.1</v>
      </c>
      <c r="B118" s="49">
        <f t="shared" si="3"/>
        <v>72</v>
      </c>
      <c r="C118" s="48">
        <v>48990</v>
      </c>
      <c r="D118" s="48">
        <v>-2104</v>
      </c>
      <c r="E118" s="48">
        <v>-1062</v>
      </c>
      <c r="F118" s="48">
        <v>3958</v>
      </c>
    </row>
    <row r="119" spans="1:6" x14ac:dyDescent="0.25">
      <c r="A119" s="48">
        <v>342.1</v>
      </c>
      <c r="B119" s="49">
        <f t="shared" si="3"/>
        <v>78</v>
      </c>
      <c r="C119" s="48">
        <v>34189</v>
      </c>
      <c r="D119" s="48">
        <v>-2503</v>
      </c>
      <c r="E119" s="48">
        <v>-997</v>
      </c>
      <c r="F119" s="48">
        <v>3993</v>
      </c>
    </row>
    <row r="120" spans="1:6" x14ac:dyDescent="0.25">
      <c r="A120" s="48">
        <v>348.1</v>
      </c>
      <c r="B120" s="49">
        <f t="shared" si="3"/>
        <v>84</v>
      </c>
      <c r="C120" s="48">
        <v>17635</v>
      </c>
      <c r="D120" s="48">
        <v>-2857</v>
      </c>
      <c r="E120" s="48">
        <v>-953</v>
      </c>
      <c r="F120" s="48">
        <v>4011</v>
      </c>
    </row>
    <row r="121" spans="1:6" x14ac:dyDescent="0.25">
      <c r="A121" s="48">
        <v>360.1</v>
      </c>
      <c r="B121" s="49">
        <f t="shared" si="3"/>
        <v>96</v>
      </c>
      <c r="C121" s="48">
        <v>-11307</v>
      </c>
      <c r="D121" s="48">
        <v>-885</v>
      </c>
      <c r="E121" s="48">
        <v>-1128</v>
      </c>
      <c r="F121" s="48">
        <v>4021</v>
      </c>
    </row>
    <row r="122" spans="1:6" x14ac:dyDescent="0.25">
      <c r="A122" s="48">
        <v>366.1</v>
      </c>
      <c r="B122" s="49">
        <f t="shared" si="3"/>
        <v>102</v>
      </c>
      <c r="C122" s="48">
        <v>-7053</v>
      </c>
      <c r="D122" s="48">
        <v>706</v>
      </c>
      <c r="E122" s="48">
        <v>-1011</v>
      </c>
      <c r="F122" s="48">
        <v>4018</v>
      </c>
    </row>
    <row r="123" spans="1:6" x14ac:dyDescent="0.25">
      <c r="A123" s="48">
        <v>372.1</v>
      </c>
      <c r="B123" s="49">
        <f t="shared" si="3"/>
        <v>108</v>
      </c>
      <c r="C123" s="48">
        <v>-4240</v>
      </c>
      <c r="D123" s="48">
        <v>350</v>
      </c>
      <c r="E123" s="48">
        <v>-1033</v>
      </c>
      <c r="F123" s="48">
        <v>4022</v>
      </c>
    </row>
    <row r="124" spans="1:6" x14ac:dyDescent="0.25">
      <c r="A124" s="48">
        <v>384.1</v>
      </c>
      <c r="B124" s="49">
        <f t="shared" si="3"/>
        <v>120</v>
      </c>
      <c r="C124" s="48">
        <v>-5396</v>
      </c>
      <c r="D124" s="48">
        <v>-147</v>
      </c>
      <c r="E124" s="48">
        <v>-1128</v>
      </c>
      <c r="F124" s="48">
        <v>4032</v>
      </c>
    </row>
    <row r="125" spans="1:6" x14ac:dyDescent="0.25">
      <c r="A125" s="48">
        <v>391.1</v>
      </c>
      <c r="B125" s="49">
        <f t="shared" si="3"/>
        <v>127</v>
      </c>
      <c r="C125" s="48">
        <v>-1507</v>
      </c>
      <c r="D125" s="48">
        <v>437</v>
      </c>
      <c r="E125" s="48">
        <v>-931</v>
      </c>
      <c r="F125" s="48">
        <v>3229</v>
      </c>
    </row>
    <row r="126" spans="1:6" x14ac:dyDescent="0.25">
      <c r="A126" s="48">
        <v>396.1</v>
      </c>
      <c r="B126" s="49">
        <f t="shared" si="3"/>
        <v>132</v>
      </c>
      <c r="C126" s="48">
        <v>-645</v>
      </c>
      <c r="D126" s="48">
        <v>124</v>
      </c>
      <c r="E126" s="48">
        <v>-248</v>
      </c>
      <c r="F126" s="48">
        <v>286</v>
      </c>
    </row>
    <row r="127" spans="1:6" x14ac:dyDescent="0.25">
      <c r="A127" s="48">
        <v>402.1</v>
      </c>
      <c r="B127" s="49">
        <f t="shared" si="3"/>
        <v>138</v>
      </c>
      <c r="C127" s="48">
        <v>-597</v>
      </c>
      <c r="D127" s="48">
        <v>16</v>
      </c>
      <c r="E127" s="48">
        <v>65</v>
      </c>
      <c r="F127" s="48">
        <v>-1696</v>
      </c>
    </row>
    <row r="128" spans="1:6" x14ac:dyDescent="0.25">
      <c r="A128" s="48">
        <v>414.1</v>
      </c>
      <c r="B128" s="49">
        <f t="shared" si="3"/>
        <v>150</v>
      </c>
      <c r="C128" s="48">
        <v>1177</v>
      </c>
      <c r="D128" s="48">
        <v>285</v>
      </c>
      <c r="E128" s="48">
        <v>494</v>
      </c>
      <c r="F128" s="48">
        <v>-3322</v>
      </c>
    </row>
    <row r="129" spans="1:6" x14ac:dyDescent="0.25">
      <c r="A129" s="48">
        <v>420.1</v>
      </c>
      <c r="B129" s="49">
        <f t="shared" si="3"/>
        <v>156</v>
      </c>
      <c r="C129" s="48">
        <v>4003</v>
      </c>
      <c r="D129" s="48">
        <v>521</v>
      </c>
      <c r="E129" s="48">
        <v>538</v>
      </c>
      <c r="F129" s="48">
        <v>-3615</v>
      </c>
    </row>
    <row r="130" spans="1:6" x14ac:dyDescent="0.25">
      <c r="A130" s="48">
        <v>426.1</v>
      </c>
      <c r="B130" s="49">
        <f t="shared" si="3"/>
        <v>162</v>
      </c>
      <c r="C130" s="48">
        <v>8419</v>
      </c>
      <c r="D130" s="48">
        <v>791</v>
      </c>
      <c r="E130" s="48">
        <v>494</v>
      </c>
      <c r="F130" s="48">
        <v>-3776</v>
      </c>
    </row>
    <row r="131" spans="1:6" x14ac:dyDescent="0.25">
      <c r="A131" s="48">
        <v>455.1</v>
      </c>
      <c r="B131" s="49">
        <f t="shared" si="3"/>
        <v>191</v>
      </c>
      <c r="C131" s="48">
        <v>51811</v>
      </c>
      <c r="D131" s="48">
        <v>2070</v>
      </c>
      <c r="E131" s="48">
        <v>559</v>
      </c>
      <c r="F131" s="48">
        <v>-3958</v>
      </c>
    </row>
    <row r="132" spans="1:6" x14ac:dyDescent="0.25">
      <c r="A132" s="48">
        <v>456.1</v>
      </c>
      <c r="B132" s="49">
        <f t="shared" si="3"/>
        <v>192</v>
      </c>
      <c r="C132" s="48">
        <v>54725</v>
      </c>
      <c r="D132" s="48">
        <v>2160</v>
      </c>
      <c r="E132" s="48">
        <v>545</v>
      </c>
      <c r="F132" s="48">
        <v>-3957</v>
      </c>
    </row>
    <row r="133" spans="1:6" x14ac:dyDescent="0.25">
      <c r="A133" s="48">
        <v>464.1</v>
      </c>
      <c r="B133" s="49">
        <f t="shared" si="3"/>
        <v>200</v>
      </c>
      <c r="C133" s="48">
        <v>72830</v>
      </c>
      <c r="D133" s="48">
        <v>2433</v>
      </c>
      <c r="E133" s="48">
        <v>509</v>
      </c>
      <c r="F133" s="48">
        <v>-3959</v>
      </c>
    </row>
    <row r="134" spans="1:6" x14ac:dyDescent="0.25">
      <c r="A134" s="48">
        <v>469.1</v>
      </c>
      <c r="B134" s="49">
        <f t="shared" si="3"/>
        <v>205</v>
      </c>
      <c r="C134" s="48">
        <v>86554</v>
      </c>
      <c r="D134" s="48">
        <v>2661</v>
      </c>
      <c r="E134" s="48">
        <v>559</v>
      </c>
      <c r="F134" s="48">
        <v>-3960</v>
      </c>
    </row>
    <row r="135" spans="1:6" x14ac:dyDescent="0.25">
      <c r="A135" s="48">
        <v>486.1</v>
      </c>
      <c r="B135" s="49">
        <f t="shared" si="3"/>
        <v>222</v>
      </c>
      <c r="C135" s="48">
        <v>87121</v>
      </c>
      <c r="D135" s="48">
        <v>309</v>
      </c>
      <c r="E135" s="48">
        <v>589</v>
      </c>
      <c r="F135" s="48">
        <v>-3958</v>
      </c>
    </row>
    <row r="136" spans="1:6" x14ac:dyDescent="0.25">
      <c r="A136" s="48">
        <v>492.1</v>
      </c>
      <c r="B136" s="49">
        <f t="shared" si="3"/>
        <v>228</v>
      </c>
      <c r="C136" s="48">
        <v>87596</v>
      </c>
      <c r="D136" s="48">
        <v>46</v>
      </c>
      <c r="E136" s="48">
        <v>472</v>
      </c>
      <c r="F136" s="48">
        <v>-3961</v>
      </c>
    </row>
    <row r="137" spans="1:6" x14ac:dyDescent="0.25">
      <c r="A137" s="48">
        <v>498.1</v>
      </c>
      <c r="B137" s="49">
        <f t="shared" si="3"/>
        <v>234</v>
      </c>
      <c r="C137" s="48">
        <v>87569</v>
      </c>
      <c r="D137" s="48">
        <v>4</v>
      </c>
      <c r="E137" s="48">
        <v>523</v>
      </c>
      <c r="F137" s="48">
        <v>-3956</v>
      </c>
    </row>
    <row r="140" spans="1:6" x14ac:dyDescent="0.25">
      <c r="A140" t="s">
        <v>40</v>
      </c>
    </row>
    <row r="141" spans="1:6" x14ac:dyDescent="0.25">
      <c r="A141" s="49">
        <v>407.1</v>
      </c>
      <c r="B141">
        <f>A141-$A$141</f>
        <v>0</v>
      </c>
      <c r="C141" s="49">
        <v>87662</v>
      </c>
      <c r="D141" s="49">
        <v>0</v>
      </c>
      <c r="E141" s="49">
        <v>727</v>
      </c>
      <c r="F141" s="49">
        <v>-4960</v>
      </c>
    </row>
    <row r="142" spans="1:6" x14ac:dyDescent="0.25">
      <c r="A142" s="49">
        <v>413.1</v>
      </c>
      <c r="B142" s="49">
        <f t="shared" ref="B142:B170" si="4">A142-$A$141</f>
        <v>6</v>
      </c>
      <c r="C142" s="49">
        <v>87657</v>
      </c>
      <c r="D142" s="49">
        <v>-1</v>
      </c>
      <c r="E142" s="49">
        <v>727</v>
      </c>
      <c r="F142" s="49">
        <v>-4960</v>
      </c>
    </row>
    <row r="143" spans="1:6" x14ac:dyDescent="0.25">
      <c r="A143" s="49">
        <v>419.1</v>
      </c>
      <c r="B143" s="49">
        <f t="shared" si="4"/>
        <v>12</v>
      </c>
      <c r="C143" s="49">
        <v>87662</v>
      </c>
      <c r="D143" s="49">
        <v>0</v>
      </c>
      <c r="E143" s="49">
        <v>756</v>
      </c>
      <c r="F143" s="49">
        <v>-4961</v>
      </c>
    </row>
    <row r="144" spans="1:6" x14ac:dyDescent="0.25">
      <c r="A144" s="49">
        <v>431.1</v>
      </c>
      <c r="B144" s="49">
        <f t="shared" si="4"/>
        <v>24</v>
      </c>
      <c r="C144" s="49">
        <v>87266</v>
      </c>
      <c r="D144" s="49">
        <v>-74</v>
      </c>
      <c r="E144" s="49">
        <v>-604</v>
      </c>
      <c r="F144" s="49">
        <v>1901</v>
      </c>
    </row>
    <row r="145" spans="1:6" x14ac:dyDescent="0.25">
      <c r="A145" s="49">
        <v>437.1</v>
      </c>
      <c r="B145" s="49">
        <f t="shared" si="4"/>
        <v>30</v>
      </c>
      <c r="C145" s="49">
        <v>85763</v>
      </c>
      <c r="D145" s="49">
        <v>-316</v>
      </c>
      <c r="E145" s="49">
        <v>-873</v>
      </c>
      <c r="F145" s="49">
        <v>3367</v>
      </c>
    </row>
    <row r="146" spans="1:6" x14ac:dyDescent="0.25">
      <c r="A146" s="49">
        <v>443.1</v>
      </c>
      <c r="B146" s="49">
        <f t="shared" si="4"/>
        <v>36</v>
      </c>
      <c r="C146" s="49">
        <v>81843</v>
      </c>
      <c r="D146" s="49">
        <v>-737</v>
      </c>
      <c r="E146" s="49">
        <v>-1084</v>
      </c>
      <c r="F146" s="49">
        <v>4139</v>
      </c>
    </row>
    <row r="147" spans="1:6" x14ac:dyDescent="0.25">
      <c r="A147" s="49">
        <v>449.1</v>
      </c>
      <c r="B147" s="49">
        <f t="shared" si="4"/>
        <v>42</v>
      </c>
      <c r="C147" s="49">
        <v>75357</v>
      </c>
      <c r="D147" s="49">
        <v>-1151</v>
      </c>
      <c r="E147" s="49">
        <v>-1259</v>
      </c>
      <c r="F147" s="49">
        <v>4555</v>
      </c>
    </row>
    <row r="148" spans="1:6" x14ac:dyDescent="0.25">
      <c r="A148" s="49">
        <v>461.1</v>
      </c>
      <c r="B148" s="49">
        <f t="shared" si="4"/>
        <v>54</v>
      </c>
      <c r="C148" s="49">
        <v>54188</v>
      </c>
      <c r="D148" s="49">
        <v>-2089</v>
      </c>
      <c r="E148" s="49">
        <v>-1215</v>
      </c>
      <c r="F148" s="49">
        <v>4888</v>
      </c>
    </row>
    <row r="149" spans="1:6" x14ac:dyDescent="0.25">
      <c r="A149" s="49">
        <v>467.1</v>
      </c>
      <c r="B149" s="49">
        <f t="shared" si="4"/>
        <v>60</v>
      </c>
      <c r="C149" s="49">
        <v>39199</v>
      </c>
      <c r="D149" s="49">
        <v>-2628</v>
      </c>
      <c r="E149" s="49">
        <v>-1288</v>
      </c>
      <c r="F149" s="49">
        <v>4954</v>
      </c>
    </row>
    <row r="150" spans="1:6" x14ac:dyDescent="0.25">
      <c r="A150" s="49">
        <v>473.1</v>
      </c>
      <c r="B150" s="49">
        <f t="shared" si="4"/>
        <v>66</v>
      </c>
      <c r="C150" s="49">
        <v>20988</v>
      </c>
      <c r="D150" s="49">
        <v>-3084</v>
      </c>
      <c r="E150" s="49">
        <v>-1295</v>
      </c>
      <c r="F150" s="49">
        <v>4985</v>
      </c>
    </row>
    <row r="151" spans="1:6" x14ac:dyDescent="0.25">
      <c r="A151" s="49">
        <v>485.1</v>
      </c>
      <c r="B151" s="49">
        <f t="shared" si="4"/>
        <v>78</v>
      </c>
      <c r="C151" s="49">
        <v>-11368</v>
      </c>
      <c r="D151" s="49">
        <v>-1138</v>
      </c>
      <c r="E151" s="49">
        <v>-1339</v>
      </c>
      <c r="F151" s="49">
        <v>5009</v>
      </c>
    </row>
    <row r="152" spans="1:6" x14ac:dyDescent="0.25">
      <c r="A152" s="49">
        <v>491.1</v>
      </c>
      <c r="B152" s="49">
        <f t="shared" si="4"/>
        <v>84</v>
      </c>
      <c r="C152" s="49">
        <v>-7914</v>
      </c>
      <c r="D152" s="49">
        <v>611</v>
      </c>
      <c r="E152" s="49">
        <v>-1251</v>
      </c>
      <c r="F152" s="49">
        <v>5019</v>
      </c>
    </row>
    <row r="153" spans="1:6" x14ac:dyDescent="0.25">
      <c r="A153" s="49">
        <v>497.1</v>
      </c>
      <c r="B153" s="49">
        <f t="shared" si="4"/>
        <v>90</v>
      </c>
      <c r="C153" s="49">
        <v>-5167</v>
      </c>
      <c r="D153" s="49">
        <v>288</v>
      </c>
      <c r="E153" s="49">
        <v>-1106</v>
      </c>
      <c r="F153" s="49">
        <v>5020</v>
      </c>
    </row>
    <row r="154" spans="1:6" x14ac:dyDescent="0.25">
      <c r="A154" s="49">
        <v>509.1</v>
      </c>
      <c r="B154" s="49">
        <f t="shared" si="4"/>
        <v>102</v>
      </c>
      <c r="C154" s="49">
        <v>-5888</v>
      </c>
      <c r="D154" s="49">
        <v>294</v>
      </c>
      <c r="E154" s="49">
        <v>-1280</v>
      </c>
      <c r="F154" s="49">
        <v>5025</v>
      </c>
    </row>
    <row r="155" spans="1:6" x14ac:dyDescent="0.25">
      <c r="A155" s="49">
        <v>515.1</v>
      </c>
      <c r="B155" s="49">
        <f t="shared" si="4"/>
        <v>108</v>
      </c>
      <c r="C155" s="49">
        <v>544</v>
      </c>
      <c r="D155" s="49">
        <v>905</v>
      </c>
      <c r="E155" s="49">
        <v>-1259</v>
      </c>
      <c r="F155" s="49">
        <v>5029</v>
      </c>
    </row>
    <row r="156" spans="1:6" x14ac:dyDescent="0.25">
      <c r="A156" s="49">
        <v>521.1</v>
      </c>
      <c r="B156" s="49">
        <f t="shared" si="4"/>
        <v>114</v>
      </c>
      <c r="C156" s="49">
        <v>3322</v>
      </c>
      <c r="D156" s="49">
        <v>347</v>
      </c>
      <c r="E156" s="49">
        <v>-1055</v>
      </c>
      <c r="F156" s="49">
        <v>4023</v>
      </c>
    </row>
    <row r="157" spans="1:6" x14ac:dyDescent="0.25">
      <c r="A157" s="49">
        <v>527.1</v>
      </c>
      <c r="B157" s="49">
        <f t="shared" si="4"/>
        <v>120</v>
      </c>
      <c r="C157" s="49">
        <v>3471</v>
      </c>
      <c r="D157" s="49">
        <v>0</v>
      </c>
      <c r="E157" s="49">
        <v>-204</v>
      </c>
      <c r="F157" s="49">
        <v>-190</v>
      </c>
    </row>
    <row r="158" spans="1:6" x14ac:dyDescent="0.25">
      <c r="A158" s="49">
        <v>539.1</v>
      </c>
      <c r="B158" s="49">
        <f t="shared" si="4"/>
        <v>132</v>
      </c>
      <c r="C158" s="49">
        <v>4245</v>
      </c>
      <c r="D158" s="49">
        <v>196</v>
      </c>
      <c r="E158" s="49">
        <v>363</v>
      </c>
      <c r="F158" s="49">
        <v>-3615</v>
      </c>
    </row>
    <row r="159" spans="1:6" x14ac:dyDescent="0.25">
      <c r="A159" s="49">
        <v>545.1</v>
      </c>
      <c r="B159" s="49">
        <f t="shared" si="4"/>
        <v>138</v>
      </c>
      <c r="C159" s="49">
        <v>6864</v>
      </c>
      <c r="D159" s="49">
        <v>507</v>
      </c>
      <c r="E159" s="49">
        <v>639</v>
      </c>
      <c r="F159" s="49">
        <v>-4259</v>
      </c>
    </row>
    <row r="160" spans="1:6" x14ac:dyDescent="0.25">
      <c r="A160" s="49">
        <v>551.1</v>
      </c>
      <c r="B160" s="49">
        <f t="shared" si="4"/>
        <v>144</v>
      </c>
      <c r="C160" s="49">
        <v>11188</v>
      </c>
      <c r="D160" s="49">
        <v>762</v>
      </c>
      <c r="E160" s="49">
        <v>661</v>
      </c>
      <c r="F160" s="49">
        <v>-4591</v>
      </c>
    </row>
    <row r="161" spans="1:6" x14ac:dyDescent="0.25">
      <c r="A161" s="49">
        <v>563.1</v>
      </c>
      <c r="B161" s="49">
        <f t="shared" si="4"/>
        <v>156</v>
      </c>
      <c r="C161" s="49">
        <v>25281</v>
      </c>
      <c r="D161" s="49">
        <v>1422</v>
      </c>
      <c r="E161" s="49">
        <v>698</v>
      </c>
      <c r="F161" s="49">
        <v>-4862</v>
      </c>
    </row>
    <row r="162" spans="1:6" x14ac:dyDescent="0.25">
      <c r="A162" s="49">
        <v>569.1</v>
      </c>
      <c r="B162" s="49">
        <f t="shared" si="4"/>
        <v>162</v>
      </c>
      <c r="C162" s="49">
        <v>35745</v>
      </c>
      <c r="D162" s="49">
        <v>1793</v>
      </c>
      <c r="E162" s="49">
        <v>770</v>
      </c>
      <c r="F162" s="49">
        <v>-4909</v>
      </c>
    </row>
    <row r="163" spans="1:6" x14ac:dyDescent="0.25">
      <c r="A163" s="49">
        <v>575.1</v>
      </c>
      <c r="B163" s="49">
        <f t="shared" si="4"/>
        <v>168</v>
      </c>
      <c r="C163" s="49">
        <v>48484</v>
      </c>
      <c r="D163" s="49">
        <v>2163</v>
      </c>
      <c r="E163" s="49">
        <v>610</v>
      </c>
      <c r="F163" s="49">
        <v>-4937</v>
      </c>
    </row>
    <row r="164" spans="1:6" x14ac:dyDescent="0.25">
      <c r="A164" s="49">
        <v>581.1</v>
      </c>
      <c r="B164" s="49">
        <f t="shared" si="4"/>
        <v>174</v>
      </c>
      <c r="C164" s="49">
        <v>62793</v>
      </c>
      <c r="D164" s="49">
        <v>2489</v>
      </c>
      <c r="E164" s="49">
        <v>770</v>
      </c>
      <c r="F164" s="49">
        <v>-4955</v>
      </c>
    </row>
    <row r="165" spans="1:6" x14ac:dyDescent="0.25">
      <c r="A165" s="49">
        <v>593.1</v>
      </c>
      <c r="B165" s="49">
        <f t="shared" si="4"/>
        <v>186</v>
      </c>
      <c r="C165" s="49">
        <v>86400</v>
      </c>
      <c r="D165" s="49">
        <v>-5</v>
      </c>
      <c r="E165" s="49">
        <v>625</v>
      </c>
      <c r="F165" s="49">
        <v>-4963</v>
      </c>
    </row>
    <row r="166" spans="1:6" x14ac:dyDescent="0.25">
      <c r="A166" s="49">
        <v>599.1</v>
      </c>
      <c r="B166" s="49">
        <f t="shared" si="4"/>
        <v>192</v>
      </c>
      <c r="C166" s="49">
        <v>86115</v>
      </c>
      <c r="D166" s="49">
        <v>44</v>
      </c>
      <c r="E166" s="49">
        <v>727</v>
      </c>
      <c r="F166" s="49">
        <v>-4962</v>
      </c>
    </row>
    <row r="167" spans="1:6" x14ac:dyDescent="0.25">
      <c r="A167" s="49">
        <v>605.1</v>
      </c>
      <c r="B167" s="49">
        <f t="shared" si="4"/>
        <v>198</v>
      </c>
      <c r="C167" s="49">
        <v>87754</v>
      </c>
      <c r="D167" s="49">
        <v>373</v>
      </c>
      <c r="E167" s="49">
        <v>858</v>
      </c>
      <c r="F167" s="49">
        <v>-4962</v>
      </c>
    </row>
    <row r="168" spans="1:6" x14ac:dyDescent="0.25">
      <c r="A168" s="49">
        <v>617.1</v>
      </c>
      <c r="B168" s="49">
        <f t="shared" si="4"/>
        <v>210</v>
      </c>
      <c r="C168" s="49">
        <v>87706</v>
      </c>
      <c r="D168" s="49">
        <v>1</v>
      </c>
      <c r="E168" s="49">
        <v>770</v>
      </c>
      <c r="F168" s="49">
        <v>-4963</v>
      </c>
    </row>
    <row r="169" spans="1:6" x14ac:dyDescent="0.25">
      <c r="A169" s="49">
        <v>623.1</v>
      </c>
      <c r="B169" s="49">
        <f t="shared" si="4"/>
        <v>216</v>
      </c>
      <c r="C169" s="49">
        <v>87719</v>
      </c>
      <c r="D169" s="49">
        <v>0</v>
      </c>
      <c r="E169" s="49">
        <v>770</v>
      </c>
      <c r="F169" s="49">
        <v>-4961</v>
      </c>
    </row>
    <row r="170" spans="1:6" x14ac:dyDescent="0.25">
      <c r="A170" s="49">
        <v>629.1</v>
      </c>
      <c r="B170" s="49">
        <f t="shared" si="4"/>
        <v>222</v>
      </c>
      <c r="C170" s="49">
        <v>87723</v>
      </c>
      <c r="D170" s="49">
        <v>3</v>
      </c>
      <c r="E170" s="49">
        <v>705</v>
      </c>
      <c r="F170" s="49">
        <v>-4959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2"/>
  <sheetViews>
    <sheetView tabSelected="1" topLeftCell="A19" workbookViewId="0">
      <selection activeCell="F28" sqref="F28"/>
    </sheetView>
  </sheetViews>
  <sheetFormatPr baseColWidth="10" defaultRowHeight="15" x14ac:dyDescent="0.25"/>
  <sheetData>
    <row r="2" spans="1:6" x14ac:dyDescent="0.25">
      <c r="A2" t="s">
        <v>36</v>
      </c>
    </row>
    <row r="4" spans="1:6" s="55" customFormat="1" x14ac:dyDescent="0.25">
      <c r="A4" s="50" t="s">
        <v>22</v>
      </c>
      <c r="B4"/>
      <c r="C4" s="50" t="s">
        <v>41</v>
      </c>
      <c r="D4" s="50" t="s">
        <v>33</v>
      </c>
      <c r="E4" s="50" t="s">
        <v>34</v>
      </c>
      <c r="F4" s="50" t="s">
        <v>35</v>
      </c>
    </row>
    <row r="5" spans="1:6" s="55" customFormat="1" x14ac:dyDescent="0.25">
      <c r="A5" s="56">
        <v>505.1</v>
      </c>
      <c r="B5" s="55">
        <f>A5-$A$5</f>
        <v>0</v>
      </c>
      <c r="C5" s="56">
        <v>87473</v>
      </c>
      <c r="D5" s="56">
        <v>-1</v>
      </c>
      <c r="E5" s="56">
        <v>-30</v>
      </c>
      <c r="F5" s="56">
        <v>-960</v>
      </c>
    </row>
    <row r="6" spans="1:6" s="55" customFormat="1" x14ac:dyDescent="0.25">
      <c r="A6" s="56">
        <v>511.1</v>
      </c>
      <c r="B6" s="56">
        <f t="shared" ref="B6:B57" si="0">A6-$A$5</f>
        <v>6</v>
      </c>
      <c r="C6" s="56">
        <v>87473</v>
      </c>
      <c r="D6" s="56">
        <v>0</v>
      </c>
      <c r="E6" s="56">
        <v>21</v>
      </c>
      <c r="F6" s="56">
        <v>-957</v>
      </c>
    </row>
    <row r="7" spans="1:6" s="55" customFormat="1" x14ac:dyDescent="0.25">
      <c r="A7" s="56">
        <v>523.1</v>
      </c>
      <c r="B7" s="56">
        <f t="shared" si="0"/>
        <v>18</v>
      </c>
      <c r="C7" s="56">
        <v>87473</v>
      </c>
      <c r="D7" s="56">
        <v>0</v>
      </c>
      <c r="E7" s="56">
        <v>-30</v>
      </c>
      <c r="F7" s="56">
        <v>-950</v>
      </c>
    </row>
    <row r="8" spans="1:6" x14ac:dyDescent="0.25">
      <c r="A8" s="56">
        <v>529.1</v>
      </c>
      <c r="B8" s="56">
        <f t="shared" si="0"/>
        <v>24</v>
      </c>
      <c r="C8" s="56">
        <v>87468</v>
      </c>
      <c r="D8" s="56">
        <v>0</v>
      </c>
      <c r="E8" s="56">
        <v>-22</v>
      </c>
      <c r="F8" s="56">
        <v>-897</v>
      </c>
    </row>
    <row r="9" spans="1:6" x14ac:dyDescent="0.25">
      <c r="A9" s="56">
        <v>535.1</v>
      </c>
      <c r="B9" s="56">
        <f t="shared" si="0"/>
        <v>30</v>
      </c>
      <c r="C9" s="56">
        <v>87464</v>
      </c>
      <c r="D9" s="56">
        <v>0</v>
      </c>
      <c r="E9" s="56">
        <v>-59</v>
      </c>
      <c r="F9" s="56">
        <v>-822</v>
      </c>
    </row>
    <row r="10" spans="1:6" x14ac:dyDescent="0.25">
      <c r="A10" s="56">
        <v>541.1</v>
      </c>
      <c r="B10" s="56">
        <f t="shared" si="0"/>
        <v>36</v>
      </c>
      <c r="C10" s="56">
        <v>87455</v>
      </c>
      <c r="D10" s="56">
        <v>0</v>
      </c>
      <c r="E10" s="56">
        <v>-110</v>
      </c>
      <c r="F10" s="56">
        <v>-744</v>
      </c>
    </row>
    <row r="11" spans="1:6" x14ac:dyDescent="0.25">
      <c r="A11" s="56">
        <v>553.1</v>
      </c>
      <c r="B11" s="56">
        <f t="shared" si="0"/>
        <v>48</v>
      </c>
      <c r="C11" s="56">
        <v>87398</v>
      </c>
      <c r="D11" s="56">
        <v>-9</v>
      </c>
      <c r="E11" s="56">
        <v>-139</v>
      </c>
      <c r="F11" s="56">
        <v>-560</v>
      </c>
    </row>
    <row r="12" spans="1:6" x14ac:dyDescent="0.25">
      <c r="A12" s="56">
        <v>559.1</v>
      </c>
      <c r="B12" s="56">
        <f t="shared" si="0"/>
        <v>54</v>
      </c>
      <c r="C12" s="56">
        <v>87279</v>
      </c>
      <c r="D12" s="56">
        <v>-23</v>
      </c>
      <c r="E12" s="56">
        <v>-88</v>
      </c>
      <c r="F12" s="56">
        <v>-467</v>
      </c>
    </row>
    <row r="13" spans="1:6" x14ac:dyDescent="0.25">
      <c r="A13" s="51">
        <v>565.1</v>
      </c>
      <c r="B13" s="56">
        <f t="shared" si="0"/>
        <v>60</v>
      </c>
      <c r="C13" s="51">
        <v>87038</v>
      </c>
      <c r="D13" s="51">
        <v>-44</v>
      </c>
      <c r="E13" s="51">
        <v>-182</v>
      </c>
      <c r="F13" s="51">
        <v>-372</v>
      </c>
    </row>
    <row r="14" spans="1:6" x14ac:dyDescent="0.25">
      <c r="A14" s="51">
        <v>577.1</v>
      </c>
      <c r="B14" s="56">
        <f t="shared" si="0"/>
        <v>72</v>
      </c>
      <c r="C14" s="51">
        <v>86049</v>
      </c>
      <c r="D14" s="51">
        <v>-107</v>
      </c>
      <c r="E14" s="51">
        <v>-51</v>
      </c>
      <c r="F14" s="51">
        <v>-178</v>
      </c>
    </row>
    <row r="15" spans="1:6" x14ac:dyDescent="0.25">
      <c r="A15" s="51">
        <v>583.1</v>
      </c>
      <c r="B15" s="56">
        <f t="shared" si="0"/>
        <v>78</v>
      </c>
      <c r="C15" s="51">
        <v>85214</v>
      </c>
      <c r="D15" s="51">
        <v>-151</v>
      </c>
      <c r="E15" s="51">
        <v>-270</v>
      </c>
      <c r="F15" s="51">
        <v>-89</v>
      </c>
    </row>
    <row r="16" spans="1:6" x14ac:dyDescent="0.25">
      <c r="A16" s="51">
        <v>589.1</v>
      </c>
      <c r="B16" s="56">
        <f t="shared" si="0"/>
        <v>84</v>
      </c>
      <c r="C16" s="51">
        <v>84054</v>
      </c>
      <c r="D16" s="51">
        <v>-208</v>
      </c>
      <c r="E16" s="51">
        <v>-306</v>
      </c>
      <c r="F16" s="51">
        <v>9</v>
      </c>
    </row>
    <row r="17" spans="1:6" x14ac:dyDescent="0.25">
      <c r="A17" s="51">
        <v>595.1</v>
      </c>
      <c r="B17" s="56">
        <f t="shared" si="0"/>
        <v>90</v>
      </c>
      <c r="C17" s="51">
        <v>82529</v>
      </c>
      <c r="D17" s="51">
        <v>-269</v>
      </c>
      <c r="E17" s="51">
        <v>-255</v>
      </c>
      <c r="F17" s="51">
        <v>105</v>
      </c>
    </row>
    <row r="18" spans="1:6" x14ac:dyDescent="0.25">
      <c r="A18" s="51">
        <v>607.1</v>
      </c>
      <c r="B18" s="56">
        <f t="shared" si="0"/>
        <v>102</v>
      </c>
      <c r="C18" s="51">
        <v>78455</v>
      </c>
      <c r="D18" s="51">
        <v>-372</v>
      </c>
      <c r="E18" s="51">
        <v>-284</v>
      </c>
      <c r="F18" s="51">
        <v>287</v>
      </c>
    </row>
    <row r="19" spans="1:6" x14ac:dyDescent="0.25">
      <c r="A19" s="51">
        <v>613.1</v>
      </c>
      <c r="B19" s="56">
        <f t="shared" si="0"/>
        <v>108</v>
      </c>
      <c r="C19" s="51">
        <v>75981</v>
      </c>
      <c r="D19" s="51">
        <v>-434</v>
      </c>
      <c r="E19" s="51">
        <v>-284</v>
      </c>
      <c r="F19" s="51">
        <v>382</v>
      </c>
    </row>
    <row r="20" spans="1:6" x14ac:dyDescent="0.25">
      <c r="A20" s="51">
        <v>619.1</v>
      </c>
      <c r="B20" s="56">
        <f t="shared" si="0"/>
        <v>114</v>
      </c>
      <c r="C20" s="51">
        <v>72878</v>
      </c>
      <c r="D20" s="51">
        <v>-531</v>
      </c>
      <c r="E20" s="51">
        <v>-335</v>
      </c>
      <c r="F20" s="51">
        <v>477</v>
      </c>
    </row>
    <row r="21" spans="1:6" x14ac:dyDescent="0.25">
      <c r="A21" s="51">
        <v>631.1</v>
      </c>
      <c r="B21" s="56">
        <f t="shared" si="0"/>
        <v>126</v>
      </c>
      <c r="C21" s="51">
        <v>65034</v>
      </c>
      <c r="D21" s="51">
        <v>-729</v>
      </c>
      <c r="E21" s="51">
        <v>-328</v>
      </c>
      <c r="F21" s="51">
        <v>679</v>
      </c>
    </row>
    <row r="22" spans="1:6" x14ac:dyDescent="0.25">
      <c r="A22" s="51">
        <v>637.1</v>
      </c>
      <c r="B22" s="56">
        <f t="shared" si="0"/>
        <v>132</v>
      </c>
      <c r="C22" s="51">
        <v>59967</v>
      </c>
      <c r="D22" s="51">
        <v>-849</v>
      </c>
      <c r="E22" s="51">
        <v>-451</v>
      </c>
      <c r="F22" s="51">
        <v>767</v>
      </c>
    </row>
    <row r="23" spans="1:6" x14ac:dyDescent="0.25">
      <c r="A23" s="51">
        <v>643.1</v>
      </c>
      <c r="B23" s="56">
        <f t="shared" si="0"/>
        <v>138</v>
      </c>
      <c r="C23" s="51">
        <v>54606</v>
      </c>
      <c r="D23" s="51">
        <v>-936</v>
      </c>
      <c r="E23" s="51">
        <v>-415</v>
      </c>
      <c r="F23" s="51">
        <v>858</v>
      </c>
    </row>
    <row r="24" spans="1:6" x14ac:dyDescent="0.25">
      <c r="A24" s="51">
        <v>655.1</v>
      </c>
      <c r="B24" s="56">
        <f t="shared" si="0"/>
        <v>150</v>
      </c>
      <c r="C24" s="51">
        <v>41084</v>
      </c>
      <c r="D24" s="51">
        <v>-1222</v>
      </c>
      <c r="E24" s="51">
        <v>-422</v>
      </c>
      <c r="F24" s="51">
        <v>985</v>
      </c>
    </row>
    <row r="25" spans="1:6" x14ac:dyDescent="0.25">
      <c r="A25" s="51">
        <v>671.1</v>
      </c>
      <c r="B25" s="56">
        <f t="shared" si="0"/>
        <v>166</v>
      </c>
      <c r="C25" s="51">
        <v>18123</v>
      </c>
      <c r="D25" s="51">
        <v>-1518</v>
      </c>
      <c r="E25" s="51">
        <v>-451</v>
      </c>
      <c r="F25" s="51">
        <v>1024</v>
      </c>
    </row>
    <row r="26" spans="1:6" x14ac:dyDescent="0.25">
      <c r="A26" s="51">
        <v>673.1</v>
      </c>
      <c r="B26" s="56">
        <f t="shared" si="0"/>
        <v>168</v>
      </c>
      <c r="C26" s="51">
        <v>15569</v>
      </c>
      <c r="D26" s="51">
        <v>-1568</v>
      </c>
      <c r="E26" s="51">
        <v>-422</v>
      </c>
      <c r="F26" s="51">
        <v>1025</v>
      </c>
    </row>
    <row r="27" spans="1:6" x14ac:dyDescent="0.25">
      <c r="A27" s="51">
        <v>679.1</v>
      </c>
      <c r="B27" s="56">
        <f t="shared" si="0"/>
        <v>174</v>
      </c>
      <c r="C27" s="51">
        <v>5673</v>
      </c>
      <c r="D27" s="51">
        <v>-1718</v>
      </c>
      <c r="E27" s="51">
        <v>-430</v>
      </c>
      <c r="F27" s="51">
        <v>1027</v>
      </c>
    </row>
    <row r="28" spans="1:6" x14ac:dyDescent="0.25">
      <c r="A28" s="51">
        <v>691.1</v>
      </c>
      <c r="B28" s="56">
        <f t="shared" si="0"/>
        <v>186</v>
      </c>
      <c r="C28" s="51">
        <v>-8217</v>
      </c>
      <c r="D28" s="51">
        <v>-289</v>
      </c>
      <c r="E28" s="51">
        <v>-255</v>
      </c>
      <c r="F28" s="51">
        <v>-216</v>
      </c>
    </row>
    <row r="29" spans="1:6" x14ac:dyDescent="0.25">
      <c r="A29" s="51">
        <v>697.1</v>
      </c>
      <c r="B29" s="56">
        <f t="shared" si="0"/>
        <v>192</v>
      </c>
      <c r="C29" s="51">
        <v>-5581</v>
      </c>
      <c r="D29" s="51">
        <v>454</v>
      </c>
      <c r="E29" s="51">
        <v>-131</v>
      </c>
      <c r="F29" s="51">
        <v>-568</v>
      </c>
    </row>
    <row r="30" spans="1:6" x14ac:dyDescent="0.25">
      <c r="A30" s="51">
        <v>703.1</v>
      </c>
      <c r="B30" s="56">
        <f t="shared" si="0"/>
        <v>198</v>
      </c>
      <c r="C30" s="51">
        <v>-2491</v>
      </c>
      <c r="D30" s="51">
        <v>512</v>
      </c>
      <c r="E30" s="51">
        <v>-102</v>
      </c>
      <c r="F30" s="51">
        <v>-752</v>
      </c>
    </row>
    <row r="31" spans="1:6" x14ac:dyDescent="0.25">
      <c r="A31" s="51">
        <v>715.1</v>
      </c>
      <c r="B31" s="56">
        <f t="shared" si="0"/>
        <v>210</v>
      </c>
      <c r="C31" s="51">
        <v>3432</v>
      </c>
      <c r="D31" s="51">
        <v>494</v>
      </c>
      <c r="E31" s="51">
        <v>-80</v>
      </c>
      <c r="F31" s="51">
        <v>-897</v>
      </c>
    </row>
    <row r="32" spans="1:6" x14ac:dyDescent="0.25">
      <c r="A32" s="51">
        <v>721.1</v>
      </c>
      <c r="B32" s="56">
        <f t="shared" si="0"/>
        <v>216</v>
      </c>
      <c r="C32" s="51">
        <v>6499</v>
      </c>
      <c r="D32" s="51">
        <v>524</v>
      </c>
      <c r="E32" s="51">
        <v>-73</v>
      </c>
      <c r="F32" s="51">
        <v>-935</v>
      </c>
    </row>
    <row r="33" spans="1:6" x14ac:dyDescent="0.25">
      <c r="A33" s="51">
        <v>727.1</v>
      </c>
      <c r="B33" s="56">
        <f t="shared" si="0"/>
        <v>222</v>
      </c>
      <c r="C33" s="51">
        <v>9892</v>
      </c>
      <c r="D33" s="51">
        <v>558</v>
      </c>
      <c r="E33" s="51">
        <v>-59</v>
      </c>
      <c r="F33" s="51">
        <v>-948</v>
      </c>
    </row>
    <row r="34" spans="1:6" x14ac:dyDescent="0.25">
      <c r="A34" s="51">
        <v>733.1</v>
      </c>
      <c r="B34" s="56">
        <f t="shared" si="0"/>
        <v>228</v>
      </c>
      <c r="C34" s="51">
        <v>13227</v>
      </c>
      <c r="D34" s="51">
        <v>557</v>
      </c>
      <c r="E34" s="51">
        <v>-30</v>
      </c>
      <c r="F34" s="51">
        <v>-954</v>
      </c>
    </row>
    <row r="35" spans="1:6" x14ac:dyDescent="0.25">
      <c r="A35" s="51">
        <v>745.1</v>
      </c>
      <c r="B35" s="56">
        <f t="shared" si="0"/>
        <v>240</v>
      </c>
      <c r="C35" s="51">
        <v>20087</v>
      </c>
      <c r="D35" s="51">
        <v>579</v>
      </c>
      <c r="E35" s="51">
        <v>-146</v>
      </c>
      <c r="F35" s="51">
        <v>-955</v>
      </c>
    </row>
    <row r="36" spans="1:6" x14ac:dyDescent="0.25">
      <c r="A36" s="51">
        <v>751.1</v>
      </c>
      <c r="B36" s="56">
        <f t="shared" si="0"/>
        <v>246</v>
      </c>
      <c r="C36" s="51">
        <v>23673</v>
      </c>
      <c r="D36" s="51">
        <v>592</v>
      </c>
      <c r="E36" s="51">
        <v>-30</v>
      </c>
      <c r="F36" s="51">
        <v>-960</v>
      </c>
    </row>
    <row r="37" spans="1:6" x14ac:dyDescent="0.25">
      <c r="A37" s="51">
        <v>757.1</v>
      </c>
      <c r="B37" s="56">
        <f t="shared" si="0"/>
        <v>252</v>
      </c>
      <c r="C37" s="51">
        <v>27364</v>
      </c>
      <c r="D37" s="51">
        <v>637</v>
      </c>
      <c r="E37" s="51">
        <v>-80</v>
      </c>
      <c r="F37" s="51">
        <v>-965</v>
      </c>
    </row>
    <row r="38" spans="1:6" x14ac:dyDescent="0.25">
      <c r="A38" s="51">
        <v>769.1</v>
      </c>
      <c r="B38" s="56">
        <f t="shared" si="0"/>
        <v>264</v>
      </c>
      <c r="C38" s="51">
        <v>35129</v>
      </c>
      <c r="D38" s="51">
        <v>655</v>
      </c>
      <c r="E38" s="51">
        <v>-73</v>
      </c>
      <c r="F38" s="51">
        <v>-959</v>
      </c>
    </row>
    <row r="39" spans="1:6" x14ac:dyDescent="0.25">
      <c r="A39" s="51">
        <v>775.1</v>
      </c>
      <c r="B39" s="56">
        <f t="shared" si="0"/>
        <v>270</v>
      </c>
      <c r="C39" s="51">
        <v>39102</v>
      </c>
      <c r="D39" s="51">
        <v>647</v>
      </c>
      <c r="E39" s="51">
        <v>-88</v>
      </c>
      <c r="F39" s="51">
        <v>-954</v>
      </c>
    </row>
    <row r="40" spans="1:6" x14ac:dyDescent="0.25">
      <c r="A40" s="51">
        <v>781.1</v>
      </c>
      <c r="B40" s="56">
        <f t="shared" si="0"/>
        <v>276</v>
      </c>
      <c r="C40" s="51">
        <v>43114</v>
      </c>
      <c r="D40" s="51">
        <v>686</v>
      </c>
      <c r="E40" s="51">
        <v>-66</v>
      </c>
      <c r="F40" s="51">
        <v>-963</v>
      </c>
    </row>
    <row r="41" spans="1:6" x14ac:dyDescent="0.25">
      <c r="A41" s="51">
        <v>787.1</v>
      </c>
      <c r="B41" s="56">
        <f t="shared" si="0"/>
        <v>282</v>
      </c>
      <c r="C41" s="51">
        <v>47368</v>
      </c>
      <c r="D41" s="51">
        <v>709</v>
      </c>
      <c r="E41" s="51">
        <v>-30</v>
      </c>
      <c r="F41" s="51">
        <v>-960</v>
      </c>
    </row>
    <row r="42" spans="1:6" x14ac:dyDescent="0.25">
      <c r="A42" s="51">
        <v>793.1</v>
      </c>
      <c r="B42" s="56">
        <f t="shared" si="0"/>
        <v>288</v>
      </c>
      <c r="C42" s="51">
        <v>51561</v>
      </c>
      <c r="D42" s="51">
        <v>719</v>
      </c>
      <c r="E42" s="51">
        <v>0</v>
      </c>
      <c r="F42" s="51">
        <v>-958</v>
      </c>
    </row>
    <row r="43" spans="1:6" x14ac:dyDescent="0.25">
      <c r="A43" s="51">
        <v>799.1</v>
      </c>
      <c r="B43" s="56">
        <f t="shared" si="0"/>
        <v>294</v>
      </c>
      <c r="C43" s="51">
        <v>56012</v>
      </c>
      <c r="D43" s="51">
        <v>726</v>
      </c>
      <c r="E43" s="51">
        <v>-15</v>
      </c>
      <c r="F43" s="51">
        <v>-960</v>
      </c>
    </row>
    <row r="44" spans="1:6" x14ac:dyDescent="0.25">
      <c r="A44" s="51">
        <v>805.1</v>
      </c>
      <c r="B44" s="56">
        <f t="shared" si="0"/>
        <v>300</v>
      </c>
      <c r="C44" s="51">
        <v>60328</v>
      </c>
      <c r="D44" s="51">
        <v>728</v>
      </c>
      <c r="E44" s="51">
        <v>-88</v>
      </c>
      <c r="F44" s="51">
        <v>-962</v>
      </c>
    </row>
    <row r="45" spans="1:6" x14ac:dyDescent="0.25">
      <c r="A45" s="51">
        <v>817.1</v>
      </c>
      <c r="B45" s="56">
        <f t="shared" si="0"/>
        <v>312</v>
      </c>
      <c r="C45" s="51">
        <v>69464</v>
      </c>
      <c r="D45" s="51">
        <v>773</v>
      </c>
      <c r="E45" s="51">
        <v>-66</v>
      </c>
      <c r="F45" s="51">
        <v>-958</v>
      </c>
    </row>
    <row r="46" spans="1:6" x14ac:dyDescent="0.25">
      <c r="A46" s="51">
        <v>823.1</v>
      </c>
      <c r="B46" s="56">
        <f t="shared" si="0"/>
        <v>318</v>
      </c>
      <c r="C46" s="51">
        <v>74192</v>
      </c>
      <c r="D46" s="51">
        <v>790</v>
      </c>
      <c r="E46" s="51">
        <v>50</v>
      </c>
      <c r="F46" s="51">
        <v>-963</v>
      </c>
    </row>
    <row r="47" spans="1:6" x14ac:dyDescent="0.25">
      <c r="A47" s="51">
        <v>829.1</v>
      </c>
      <c r="B47" s="56">
        <f t="shared" si="0"/>
        <v>324</v>
      </c>
      <c r="C47" s="51">
        <v>78965</v>
      </c>
      <c r="D47" s="51">
        <v>790</v>
      </c>
      <c r="E47" s="51">
        <v>-59</v>
      </c>
      <c r="F47" s="51">
        <v>-960</v>
      </c>
    </row>
    <row r="48" spans="1:6" x14ac:dyDescent="0.25">
      <c r="A48" s="51">
        <v>841.1</v>
      </c>
      <c r="B48" s="56">
        <f t="shared" si="0"/>
        <v>336</v>
      </c>
      <c r="C48" s="51">
        <v>87521</v>
      </c>
      <c r="D48" s="51">
        <v>239</v>
      </c>
      <c r="E48" s="51">
        <v>-160</v>
      </c>
      <c r="F48" s="51">
        <v>-964</v>
      </c>
    </row>
    <row r="49" spans="1:6" x14ac:dyDescent="0.25">
      <c r="A49" s="51">
        <v>847.1</v>
      </c>
      <c r="B49" s="56">
        <f t="shared" si="0"/>
        <v>342</v>
      </c>
      <c r="C49" s="51">
        <v>86053</v>
      </c>
      <c r="D49" s="51">
        <v>-189</v>
      </c>
      <c r="E49" s="51">
        <v>-117</v>
      </c>
      <c r="F49" s="51">
        <v>-956</v>
      </c>
    </row>
    <row r="50" spans="1:6" x14ac:dyDescent="0.25">
      <c r="A50" s="51">
        <v>853.1</v>
      </c>
      <c r="B50" s="56">
        <f t="shared" si="0"/>
        <v>348</v>
      </c>
      <c r="C50" s="51">
        <v>85100</v>
      </c>
      <c r="D50" s="51">
        <v>-124</v>
      </c>
      <c r="E50" s="51">
        <v>65</v>
      </c>
      <c r="F50" s="51">
        <v>-955</v>
      </c>
    </row>
    <row r="51" spans="1:6" x14ac:dyDescent="0.25">
      <c r="A51" s="51">
        <v>859.1</v>
      </c>
      <c r="B51" s="56">
        <f t="shared" si="0"/>
        <v>354</v>
      </c>
      <c r="C51" s="51">
        <v>84515</v>
      </c>
      <c r="D51" s="51">
        <v>-91</v>
      </c>
      <c r="E51" s="51">
        <v>-37</v>
      </c>
      <c r="F51" s="51">
        <v>-955</v>
      </c>
    </row>
    <row r="52" spans="1:6" x14ac:dyDescent="0.25">
      <c r="A52" s="51">
        <v>871.1</v>
      </c>
      <c r="B52" s="56">
        <f t="shared" si="0"/>
        <v>366</v>
      </c>
      <c r="C52" s="51">
        <v>84388</v>
      </c>
      <c r="D52" s="51">
        <v>13</v>
      </c>
      <c r="E52" s="51">
        <v>-73</v>
      </c>
      <c r="F52" s="51">
        <v>-955</v>
      </c>
    </row>
    <row r="53" spans="1:6" x14ac:dyDescent="0.25">
      <c r="A53" s="51">
        <v>877.1</v>
      </c>
      <c r="B53" s="56">
        <f t="shared" si="0"/>
        <v>372</v>
      </c>
      <c r="C53" s="51">
        <v>84585</v>
      </c>
      <c r="D53" s="51">
        <v>38</v>
      </c>
      <c r="E53" s="51">
        <v>-22</v>
      </c>
      <c r="F53" s="51">
        <v>-954</v>
      </c>
    </row>
    <row r="54" spans="1:6" x14ac:dyDescent="0.25">
      <c r="A54" s="51">
        <v>883.1</v>
      </c>
      <c r="B54" s="56">
        <f t="shared" si="0"/>
        <v>378</v>
      </c>
      <c r="C54" s="51">
        <v>85086</v>
      </c>
      <c r="D54" s="51">
        <v>75</v>
      </c>
      <c r="E54" s="51">
        <v>0</v>
      </c>
      <c r="F54" s="51">
        <v>-962</v>
      </c>
    </row>
    <row r="55" spans="1:6" x14ac:dyDescent="0.25">
      <c r="A55" s="51">
        <v>895.1</v>
      </c>
      <c r="B55" s="56">
        <f t="shared" si="0"/>
        <v>390</v>
      </c>
      <c r="C55" s="51">
        <v>86295</v>
      </c>
      <c r="D55" s="51">
        <v>103</v>
      </c>
      <c r="E55" s="51">
        <v>-51</v>
      </c>
      <c r="F55" s="51">
        <v>-952</v>
      </c>
    </row>
    <row r="56" spans="1:6" x14ac:dyDescent="0.25">
      <c r="A56" s="51">
        <v>901.1</v>
      </c>
      <c r="B56" s="56">
        <f t="shared" si="0"/>
        <v>396</v>
      </c>
      <c r="C56" s="51">
        <v>86888</v>
      </c>
      <c r="D56" s="51">
        <v>85</v>
      </c>
      <c r="E56" s="51">
        <v>50</v>
      </c>
      <c r="F56" s="51">
        <v>-956</v>
      </c>
    </row>
    <row r="57" spans="1:6" x14ac:dyDescent="0.25">
      <c r="A57" s="51">
        <v>907.1</v>
      </c>
      <c r="B57" s="56">
        <f t="shared" si="0"/>
        <v>402</v>
      </c>
      <c r="C57" s="51">
        <v>87459</v>
      </c>
      <c r="D57" s="51">
        <v>97</v>
      </c>
      <c r="E57" s="51">
        <v>7</v>
      </c>
      <c r="F57" s="51">
        <v>-953</v>
      </c>
    </row>
    <row r="58" spans="1:6" x14ac:dyDescent="0.25">
      <c r="A58" s="51"/>
      <c r="C58" s="51"/>
      <c r="D58" s="51"/>
      <c r="E58" s="51"/>
      <c r="F58" s="51"/>
    </row>
    <row r="59" spans="1:6" x14ac:dyDescent="0.25">
      <c r="A59" t="s">
        <v>37</v>
      </c>
    </row>
    <row r="60" spans="1:6" x14ac:dyDescent="0.25">
      <c r="A60" s="52">
        <v>452.1</v>
      </c>
      <c r="B60">
        <f>A60-$A$60</f>
        <v>0</v>
      </c>
      <c r="C60" s="52">
        <v>87539</v>
      </c>
      <c r="D60" s="52">
        <v>0</v>
      </c>
      <c r="E60" s="52">
        <v>159</v>
      </c>
      <c r="F60" s="52">
        <v>-1951</v>
      </c>
    </row>
    <row r="61" spans="1:6" x14ac:dyDescent="0.25">
      <c r="A61" s="52">
        <v>458.1</v>
      </c>
      <c r="B61" s="55">
        <f>A61-$A$60</f>
        <v>6</v>
      </c>
      <c r="C61" s="52">
        <v>87539</v>
      </c>
      <c r="D61" s="52">
        <v>0</v>
      </c>
      <c r="E61" s="52">
        <v>174</v>
      </c>
      <c r="F61" s="52">
        <v>-1955</v>
      </c>
    </row>
    <row r="62" spans="1:6" x14ac:dyDescent="0.25">
      <c r="A62" s="52">
        <v>470.1</v>
      </c>
      <c r="B62" s="55">
        <f>A62-$A$60</f>
        <v>18</v>
      </c>
      <c r="C62" s="52">
        <v>87539</v>
      </c>
      <c r="D62" s="52">
        <v>0</v>
      </c>
      <c r="E62" s="52">
        <v>65</v>
      </c>
      <c r="F62" s="52">
        <v>-1866</v>
      </c>
    </row>
    <row r="63" spans="1:6" x14ac:dyDescent="0.25">
      <c r="A63" s="52">
        <v>482.1</v>
      </c>
      <c r="B63" s="55">
        <f>A63-$A$60</f>
        <v>30</v>
      </c>
      <c r="C63" s="52">
        <v>87530</v>
      </c>
      <c r="D63" s="52">
        <v>0</v>
      </c>
      <c r="E63" s="52">
        <v>94</v>
      </c>
      <c r="F63" s="52">
        <v>-1580</v>
      </c>
    </row>
    <row r="64" spans="1:6" x14ac:dyDescent="0.25">
      <c r="A64" s="52">
        <v>488.1</v>
      </c>
      <c r="B64" s="55">
        <f>A64-$A$60</f>
        <v>36</v>
      </c>
      <c r="C64" s="52">
        <v>87525</v>
      </c>
      <c r="D64" s="52">
        <v>0</v>
      </c>
      <c r="E64" s="52">
        <v>65</v>
      </c>
      <c r="F64" s="52">
        <v>-1401</v>
      </c>
    </row>
    <row r="65" spans="1:6" x14ac:dyDescent="0.25">
      <c r="A65" s="52">
        <v>500.1</v>
      </c>
      <c r="B65" s="55">
        <f>A65-$A$60</f>
        <v>48</v>
      </c>
      <c r="C65" s="52">
        <v>87517</v>
      </c>
      <c r="D65" s="52">
        <v>0</v>
      </c>
      <c r="E65" s="52">
        <v>-30</v>
      </c>
      <c r="F65" s="52">
        <v>-1038</v>
      </c>
    </row>
    <row r="66" spans="1:6" x14ac:dyDescent="0.25">
      <c r="A66" s="52">
        <v>506.1</v>
      </c>
      <c r="B66" s="55">
        <f>A66-$A$60</f>
        <v>54</v>
      </c>
      <c r="C66" s="52">
        <v>87499</v>
      </c>
      <c r="D66" s="52">
        <v>-1</v>
      </c>
      <c r="E66" s="52">
        <v>-88</v>
      </c>
      <c r="F66" s="52">
        <v>-842</v>
      </c>
    </row>
    <row r="67" spans="1:6" x14ac:dyDescent="0.25">
      <c r="A67" s="52">
        <v>512.1</v>
      </c>
      <c r="B67" s="55">
        <f>A67-$A$60</f>
        <v>60</v>
      </c>
      <c r="C67" s="52">
        <v>87477</v>
      </c>
      <c r="D67" s="52">
        <v>-5</v>
      </c>
      <c r="E67" s="52">
        <v>-51</v>
      </c>
      <c r="F67" s="52">
        <v>-655</v>
      </c>
    </row>
    <row r="68" spans="1:6" x14ac:dyDescent="0.25">
      <c r="A68" s="52">
        <v>518.1</v>
      </c>
      <c r="B68" s="55">
        <f>A68-$A$60</f>
        <v>66</v>
      </c>
      <c r="C68" s="52">
        <v>87442</v>
      </c>
      <c r="D68" s="52">
        <v>-8</v>
      </c>
      <c r="E68" s="52">
        <v>-73</v>
      </c>
      <c r="F68" s="52">
        <v>-470</v>
      </c>
    </row>
    <row r="69" spans="1:6" x14ac:dyDescent="0.25">
      <c r="A69" s="52">
        <v>530.1</v>
      </c>
      <c r="B69" s="55">
        <f>A69-$A$60</f>
        <v>78</v>
      </c>
      <c r="C69" s="52">
        <v>87073</v>
      </c>
      <c r="D69" s="52">
        <v>-56</v>
      </c>
      <c r="E69" s="52">
        <v>-262</v>
      </c>
      <c r="F69" s="52">
        <v>-81</v>
      </c>
    </row>
    <row r="70" spans="1:6" x14ac:dyDescent="0.25">
      <c r="A70" s="52">
        <v>536.1</v>
      </c>
      <c r="B70" s="55">
        <f>A70-$A$60</f>
        <v>84</v>
      </c>
      <c r="C70" s="52">
        <v>86501</v>
      </c>
      <c r="D70" s="52">
        <v>-109</v>
      </c>
      <c r="E70" s="52">
        <v>-328</v>
      </c>
      <c r="F70" s="52">
        <v>110</v>
      </c>
    </row>
    <row r="71" spans="1:6" x14ac:dyDescent="0.25">
      <c r="A71" s="52">
        <v>542.1</v>
      </c>
      <c r="B71" s="55">
        <f>A71-$A$60</f>
        <v>90</v>
      </c>
      <c r="C71" s="52">
        <v>85513</v>
      </c>
      <c r="D71" s="52">
        <v>-182</v>
      </c>
      <c r="E71" s="52">
        <v>-284</v>
      </c>
      <c r="F71" s="52">
        <v>296</v>
      </c>
    </row>
    <row r="72" spans="1:6" x14ac:dyDescent="0.25">
      <c r="A72" s="52">
        <v>554.1</v>
      </c>
      <c r="B72" s="55">
        <f>A72-$A$60</f>
        <v>102</v>
      </c>
      <c r="C72" s="52">
        <v>81733</v>
      </c>
      <c r="D72" s="52">
        <v>-394</v>
      </c>
      <c r="E72" s="52">
        <v>-379</v>
      </c>
      <c r="F72" s="52">
        <v>680</v>
      </c>
    </row>
    <row r="73" spans="1:6" x14ac:dyDescent="0.25">
      <c r="A73" s="52">
        <v>560.1</v>
      </c>
      <c r="B73" s="55">
        <f>A73-$A$60</f>
        <v>108</v>
      </c>
      <c r="C73" s="52">
        <v>78829</v>
      </c>
      <c r="D73" s="52">
        <v>-500</v>
      </c>
      <c r="E73" s="52">
        <v>-422</v>
      </c>
      <c r="F73" s="52">
        <v>863</v>
      </c>
    </row>
    <row r="74" spans="1:6" x14ac:dyDescent="0.25">
      <c r="A74" s="52">
        <v>566.1</v>
      </c>
      <c r="B74" s="55">
        <f>A74-$A$60</f>
        <v>114</v>
      </c>
      <c r="C74" s="52">
        <v>75300</v>
      </c>
      <c r="D74" s="52">
        <v>-612</v>
      </c>
      <c r="E74" s="52">
        <v>-386</v>
      </c>
      <c r="F74" s="52">
        <v>1054</v>
      </c>
    </row>
    <row r="75" spans="1:6" x14ac:dyDescent="0.25">
      <c r="A75" s="52">
        <v>572.1</v>
      </c>
      <c r="B75" s="55">
        <f>A75-$A$60</f>
        <v>120</v>
      </c>
      <c r="C75" s="52">
        <v>70835</v>
      </c>
      <c r="D75" s="52">
        <v>-779</v>
      </c>
      <c r="E75" s="52">
        <v>-480</v>
      </c>
      <c r="F75" s="52">
        <v>1252</v>
      </c>
    </row>
    <row r="76" spans="1:6" x14ac:dyDescent="0.25">
      <c r="A76" s="52">
        <v>584.1</v>
      </c>
      <c r="B76" s="55">
        <f>A76-$A$60</f>
        <v>132</v>
      </c>
      <c r="C76" s="52">
        <v>58671</v>
      </c>
      <c r="D76" s="52">
        <v>-1116</v>
      </c>
      <c r="E76" s="52">
        <v>-495</v>
      </c>
      <c r="F76" s="52">
        <v>1628</v>
      </c>
    </row>
    <row r="77" spans="1:6" x14ac:dyDescent="0.25">
      <c r="A77" s="52">
        <v>590.1</v>
      </c>
      <c r="B77" s="55">
        <f>A77-$A$60</f>
        <v>138</v>
      </c>
      <c r="C77" s="52">
        <v>51323</v>
      </c>
      <c r="D77" s="52">
        <v>-1320</v>
      </c>
      <c r="E77" s="52">
        <v>-619</v>
      </c>
      <c r="F77" s="52">
        <v>1810</v>
      </c>
    </row>
    <row r="78" spans="1:6" x14ac:dyDescent="0.25">
      <c r="A78" s="52">
        <v>596.1</v>
      </c>
      <c r="B78" s="55">
        <f>A78-$A$60</f>
        <v>144</v>
      </c>
      <c r="C78" s="52">
        <v>42398</v>
      </c>
      <c r="D78" s="52">
        <v>-1551</v>
      </c>
      <c r="E78" s="52">
        <v>-604</v>
      </c>
      <c r="F78" s="52">
        <v>1913</v>
      </c>
    </row>
    <row r="79" spans="1:6" x14ac:dyDescent="0.25">
      <c r="A79" s="52">
        <v>608.1</v>
      </c>
      <c r="B79" s="55">
        <f>A79-$A$60</f>
        <v>156</v>
      </c>
      <c r="C79" s="52">
        <v>20847</v>
      </c>
      <c r="D79" s="52">
        <v>-1939</v>
      </c>
      <c r="E79" s="52">
        <v>-691</v>
      </c>
      <c r="F79" s="52">
        <v>1998</v>
      </c>
    </row>
    <row r="80" spans="1:6" x14ac:dyDescent="0.25">
      <c r="A80" s="52">
        <v>614.1</v>
      </c>
      <c r="B80" s="55">
        <f>A80-$A$60</f>
        <v>162</v>
      </c>
      <c r="C80" s="52">
        <v>8244</v>
      </c>
      <c r="D80" s="52">
        <v>-2153</v>
      </c>
      <c r="E80" s="52">
        <v>-626</v>
      </c>
      <c r="F80" s="52">
        <v>2016</v>
      </c>
    </row>
    <row r="81" spans="1:6" x14ac:dyDescent="0.25">
      <c r="A81" s="52">
        <v>620.1</v>
      </c>
      <c r="B81" s="55">
        <f>A81-$A$60</f>
        <v>168</v>
      </c>
      <c r="C81" s="52">
        <v>-5317</v>
      </c>
      <c r="D81" s="52">
        <v>-2148</v>
      </c>
      <c r="E81" s="52">
        <v>-706</v>
      </c>
      <c r="F81" s="52">
        <v>2018</v>
      </c>
    </row>
    <row r="82" spans="1:6" x14ac:dyDescent="0.25">
      <c r="A82" s="52">
        <v>632.1</v>
      </c>
      <c r="B82" s="55">
        <f>A82-$A$60</f>
        <v>180</v>
      </c>
      <c r="C82" s="52">
        <v>-5809</v>
      </c>
      <c r="D82" s="52">
        <v>599</v>
      </c>
      <c r="E82" s="52">
        <v>-110</v>
      </c>
      <c r="F82" s="52">
        <v>-218</v>
      </c>
    </row>
    <row r="83" spans="1:6" x14ac:dyDescent="0.25">
      <c r="A83" s="52">
        <v>638.1</v>
      </c>
      <c r="B83" s="55">
        <f>A83-$A$60</f>
        <v>186</v>
      </c>
      <c r="C83" s="52">
        <v>-2381</v>
      </c>
      <c r="D83" s="52">
        <v>560</v>
      </c>
      <c r="E83" s="52">
        <v>-30</v>
      </c>
      <c r="F83" s="52">
        <v>-1037</v>
      </c>
    </row>
    <row r="84" spans="1:6" x14ac:dyDescent="0.25">
      <c r="A84" s="52">
        <v>644.1</v>
      </c>
      <c r="B84" s="55">
        <f>A84-$A$60</f>
        <v>192</v>
      </c>
      <c r="C84" s="52">
        <v>971</v>
      </c>
      <c r="D84" s="52">
        <v>565</v>
      </c>
      <c r="E84" s="52">
        <v>7</v>
      </c>
      <c r="F84" s="52">
        <v>-1464</v>
      </c>
    </row>
    <row r="85" spans="1:6" x14ac:dyDescent="0.25">
      <c r="A85" s="52">
        <v>650.1</v>
      </c>
      <c r="B85" s="55">
        <f>A85-$A$60</f>
        <v>198</v>
      </c>
      <c r="C85" s="52">
        <v>4407</v>
      </c>
      <c r="D85" s="52">
        <v>585</v>
      </c>
      <c r="E85" s="52">
        <v>145</v>
      </c>
      <c r="F85" s="52">
        <v>-1694</v>
      </c>
    </row>
    <row r="86" spans="1:6" x14ac:dyDescent="0.25">
      <c r="A86" s="52">
        <v>662.1</v>
      </c>
      <c r="B86" s="55">
        <f>A86-$A$60</f>
        <v>210</v>
      </c>
      <c r="C86" s="52">
        <v>12489</v>
      </c>
      <c r="D86" s="52">
        <v>722</v>
      </c>
      <c r="E86" s="52">
        <v>123</v>
      </c>
      <c r="F86" s="52">
        <v>-1893</v>
      </c>
    </row>
    <row r="87" spans="1:6" x14ac:dyDescent="0.25">
      <c r="A87" s="52">
        <v>668.1</v>
      </c>
      <c r="B87" s="55">
        <f>A87-$A$60</f>
        <v>216</v>
      </c>
      <c r="C87" s="52">
        <v>17393</v>
      </c>
      <c r="D87" s="52">
        <v>841</v>
      </c>
      <c r="E87" s="52">
        <v>174</v>
      </c>
      <c r="F87" s="52">
        <v>-1917</v>
      </c>
    </row>
    <row r="88" spans="1:6" x14ac:dyDescent="0.25">
      <c r="A88" s="52">
        <v>674.1</v>
      </c>
      <c r="B88" s="55">
        <f>A88-$A$60</f>
        <v>222</v>
      </c>
      <c r="C88" s="52">
        <v>22768</v>
      </c>
      <c r="D88" s="52">
        <v>912</v>
      </c>
      <c r="E88" s="52">
        <v>7</v>
      </c>
      <c r="F88" s="52">
        <v>-1938</v>
      </c>
    </row>
    <row r="89" spans="1:6" x14ac:dyDescent="0.25">
      <c r="A89" s="52">
        <v>686.1</v>
      </c>
      <c r="B89" s="55">
        <f>A89-$A$60</f>
        <v>234</v>
      </c>
      <c r="C89" s="52">
        <v>35604</v>
      </c>
      <c r="D89" s="52">
        <v>1153</v>
      </c>
      <c r="E89" s="52">
        <v>181</v>
      </c>
      <c r="F89" s="52">
        <v>-1952</v>
      </c>
    </row>
    <row r="90" spans="1:6" x14ac:dyDescent="0.25">
      <c r="A90" s="52">
        <v>692.1</v>
      </c>
      <c r="B90" s="55">
        <f>A90-$A$60</f>
        <v>240</v>
      </c>
      <c r="C90" s="52">
        <v>42833</v>
      </c>
      <c r="D90" s="52">
        <v>1239</v>
      </c>
      <c r="E90" s="52">
        <v>225</v>
      </c>
      <c r="F90" s="52">
        <v>-1955</v>
      </c>
    </row>
    <row r="91" spans="1:6" x14ac:dyDescent="0.25">
      <c r="A91" s="52">
        <v>698.1</v>
      </c>
      <c r="B91" s="55">
        <f>A91-$A$60</f>
        <v>246</v>
      </c>
      <c r="C91" s="52">
        <v>50704</v>
      </c>
      <c r="D91" s="52">
        <v>1314</v>
      </c>
      <c r="E91" s="52">
        <v>189</v>
      </c>
      <c r="F91" s="52">
        <v>-1961</v>
      </c>
    </row>
    <row r="92" spans="1:6" x14ac:dyDescent="0.25">
      <c r="A92" s="52">
        <v>704.1</v>
      </c>
      <c r="B92" s="55">
        <f>A92-$A$60</f>
        <v>252</v>
      </c>
      <c r="C92" s="52">
        <v>59027</v>
      </c>
      <c r="D92" s="52">
        <v>1390</v>
      </c>
      <c r="E92" s="52">
        <v>181</v>
      </c>
      <c r="F92" s="52">
        <v>-1962</v>
      </c>
    </row>
    <row r="93" spans="1:6" x14ac:dyDescent="0.25">
      <c r="A93" s="52">
        <v>716.1</v>
      </c>
      <c r="B93" s="55">
        <f>A93-$A$60</f>
        <v>264</v>
      </c>
      <c r="C93" s="52">
        <v>77466</v>
      </c>
      <c r="D93" s="52">
        <v>1576</v>
      </c>
      <c r="E93" s="52">
        <v>130</v>
      </c>
      <c r="F93" s="52">
        <v>-1962</v>
      </c>
    </row>
    <row r="94" spans="1:6" x14ac:dyDescent="0.25">
      <c r="A94" s="52">
        <v>722.1</v>
      </c>
      <c r="B94" s="55">
        <f>A94-$A$60</f>
        <v>270</v>
      </c>
      <c r="C94" s="52">
        <v>87481</v>
      </c>
      <c r="D94" s="52">
        <v>1673</v>
      </c>
      <c r="E94" s="52">
        <v>254</v>
      </c>
      <c r="F94" s="52">
        <v>-1965</v>
      </c>
    </row>
    <row r="95" spans="1:6" x14ac:dyDescent="0.25">
      <c r="A95" s="52">
        <v>728.1</v>
      </c>
      <c r="B95" s="55">
        <f>A95-$A$60</f>
        <v>276</v>
      </c>
      <c r="C95" s="52">
        <v>85697</v>
      </c>
      <c r="D95" s="52">
        <v>-239</v>
      </c>
      <c r="E95" s="52">
        <v>116</v>
      </c>
      <c r="F95" s="52">
        <v>-1957</v>
      </c>
    </row>
    <row r="96" spans="1:6" x14ac:dyDescent="0.25">
      <c r="A96" s="52">
        <v>740.1</v>
      </c>
      <c r="B96" s="55">
        <f>A96-$A$60</f>
        <v>288</v>
      </c>
      <c r="C96" s="52">
        <v>84941</v>
      </c>
      <c r="D96" s="52">
        <v>10</v>
      </c>
      <c r="E96" s="52">
        <v>159</v>
      </c>
      <c r="F96" s="52">
        <v>-1960</v>
      </c>
    </row>
    <row r="97" spans="1:6" x14ac:dyDescent="0.25">
      <c r="A97" s="52">
        <v>746.1</v>
      </c>
      <c r="B97" s="55">
        <f>A97-$A$60</f>
        <v>294</v>
      </c>
      <c r="C97" s="52">
        <v>85328</v>
      </c>
      <c r="D97" s="52">
        <v>108</v>
      </c>
      <c r="E97" s="52">
        <v>159</v>
      </c>
      <c r="F97" s="52">
        <v>-1957</v>
      </c>
    </row>
    <row r="98" spans="1:6" x14ac:dyDescent="0.25">
      <c r="A98" s="52">
        <v>752.1</v>
      </c>
      <c r="B98" s="55">
        <f>A98-$A$60</f>
        <v>300</v>
      </c>
      <c r="C98" s="52">
        <v>86027</v>
      </c>
      <c r="D98" s="52">
        <v>130</v>
      </c>
      <c r="E98" s="52">
        <v>181</v>
      </c>
      <c r="F98" s="52">
        <v>-1957</v>
      </c>
    </row>
    <row r="99" spans="1:6" x14ac:dyDescent="0.25">
      <c r="A99" s="52">
        <v>758.1</v>
      </c>
      <c r="B99" s="55">
        <f>A99-$A$60</f>
        <v>306</v>
      </c>
      <c r="C99" s="52">
        <v>87451</v>
      </c>
      <c r="D99" s="52">
        <v>219</v>
      </c>
      <c r="E99" s="52">
        <v>167</v>
      </c>
      <c r="F99" s="52">
        <v>-1961</v>
      </c>
    </row>
    <row r="100" spans="1:6" x14ac:dyDescent="0.25">
      <c r="A100" s="52">
        <v>770.1</v>
      </c>
      <c r="B100" s="55">
        <f>A100-$A$60</f>
        <v>318</v>
      </c>
      <c r="C100" s="52">
        <v>87556</v>
      </c>
      <c r="D100" s="52">
        <v>4</v>
      </c>
      <c r="E100" s="52">
        <v>138</v>
      </c>
      <c r="F100" s="52">
        <v>-1955</v>
      </c>
    </row>
    <row r="101" spans="1:6" x14ac:dyDescent="0.25">
      <c r="A101" s="52">
        <v>776.1</v>
      </c>
      <c r="B101" s="55">
        <f>A101-$A$60</f>
        <v>324</v>
      </c>
      <c r="C101" s="52">
        <v>87477</v>
      </c>
      <c r="D101" s="52">
        <v>-16</v>
      </c>
      <c r="E101" s="52">
        <v>152</v>
      </c>
      <c r="F101" s="52">
        <v>-1951</v>
      </c>
    </row>
    <row r="104" spans="1:6" x14ac:dyDescent="0.25">
      <c r="A104" t="s">
        <v>38</v>
      </c>
    </row>
    <row r="105" spans="1:6" x14ac:dyDescent="0.25">
      <c r="A105" s="53">
        <v>582.1</v>
      </c>
      <c r="B105">
        <f>A105-$A$105</f>
        <v>0</v>
      </c>
      <c r="C105" s="53">
        <v>87578</v>
      </c>
      <c r="D105" s="53">
        <v>-1</v>
      </c>
      <c r="E105" s="53">
        <v>327</v>
      </c>
      <c r="F105" s="53">
        <v>-2957</v>
      </c>
    </row>
    <row r="106" spans="1:6" x14ac:dyDescent="0.25">
      <c r="A106" s="53">
        <v>589.1</v>
      </c>
      <c r="B106" s="55">
        <f>A106-$A$105</f>
        <v>7</v>
      </c>
      <c r="C106" s="53">
        <v>87578</v>
      </c>
      <c r="D106" s="53">
        <v>0</v>
      </c>
      <c r="E106" s="53">
        <v>421</v>
      </c>
      <c r="F106" s="53">
        <v>-2948</v>
      </c>
    </row>
    <row r="107" spans="1:6" x14ac:dyDescent="0.25">
      <c r="A107" s="53">
        <v>600.1</v>
      </c>
      <c r="B107" s="55">
        <f>A107-$A$105</f>
        <v>18</v>
      </c>
      <c r="C107" s="53">
        <v>87583</v>
      </c>
      <c r="D107" s="53">
        <v>0</v>
      </c>
      <c r="E107" s="53">
        <v>392</v>
      </c>
      <c r="F107" s="53">
        <v>-2825</v>
      </c>
    </row>
    <row r="108" spans="1:6" x14ac:dyDescent="0.25">
      <c r="A108" s="53">
        <v>606.1</v>
      </c>
      <c r="B108" s="55">
        <f>A108-$A$105</f>
        <v>24</v>
      </c>
      <c r="C108" s="53">
        <v>87574</v>
      </c>
      <c r="D108" s="53">
        <v>-2</v>
      </c>
      <c r="E108" s="53">
        <v>356</v>
      </c>
      <c r="F108" s="53">
        <v>-2622</v>
      </c>
    </row>
    <row r="109" spans="1:6" x14ac:dyDescent="0.25">
      <c r="A109" s="53">
        <v>612.1</v>
      </c>
      <c r="B109" s="55">
        <f>A109-$A$105</f>
        <v>30</v>
      </c>
      <c r="C109" s="53">
        <v>87569</v>
      </c>
      <c r="D109" s="53">
        <v>0</v>
      </c>
      <c r="E109" s="53">
        <v>349</v>
      </c>
      <c r="F109" s="53">
        <v>-2379</v>
      </c>
    </row>
    <row r="110" spans="1:6" x14ac:dyDescent="0.25">
      <c r="A110" s="53">
        <v>618.1</v>
      </c>
      <c r="B110" s="55">
        <f>A110-$A$105</f>
        <v>36</v>
      </c>
      <c r="C110" s="53">
        <v>87565</v>
      </c>
      <c r="D110" s="53">
        <v>1</v>
      </c>
      <c r="E110" s="53">
        <v>196</v>
      </c>
      <c r="F110" s="53">
        <v>-2124</v>
      </c>
    </row>
    <row r="111" spans="1:6" x14ac:dyDescent="0.25">
      <c r="A111" s="53">
        <v>639.1</v>
      </c>
      <c r="B111" s="55">
        <f>A111-$A$105</f>
        <v>57</v>
      </c>
      <c r="C111" s="53">
        <v>87530</v>
      </c>
      <c r="D111" s="53">
        <v>1</v>
      </c>
      <c r="E111" s="53">
        <v>21</v>
      </c>
      <c r="F111" s="53">
        <v>-1143</v>
      </c>
    </row>
    <row r="112" spans="1:6" x14ac:dyDescent="0.25">
      <c r="A112" s="53">
        <v>642.1</v>
      </c>
      <c r="B112" s="55">
        <f>A112-$A$105</f>
        <v>60</v>
      </c>
      <c r="C112" s="53">
        <v>87521</v>
      </c>
      <c r="D112" s="53">
        <v>-2</v>
      </c>
      <c r="E112" s="53">
        <v>0</v>
      </c>
      <c r="F112" s="53">
        <v>-1001</v>
      </c>
    </row>
    <row r="113" spans="1:6" x14ac:dyDescent="0.25">
      <c r="A113" s="53">
        <v>648.1</v>
      </c>
      <c r="B113" s="55">
        <f>A113-$A$105</f>
        <v>66</v>
      </c>
      <c r="C113" s="53">
        <v>87512</v>
      </c>
      <c r="D113" s="53">
        <v>-2</v>
      </c>
      <c r="E113" s="53">
        <v>-73</v>
      </c>
      <c r="F113" s="53">
        <v>-710</v>
      </c>
    </row>
    <row r="114" spans="1:6" x14ac:dyDescent="0.25">
      <c r="A114" s="53">
        <v>660.1</v>
      </c>
      <c r="B114" s="55">
        <f>A114-$A$105</f>
        <v>78</v>
      </c>
      <c r="C114" s="53">
        <v>87358</v>
      </c>
      <c r="D114" s="53">
        <v>-20</v>
      </c>
      <c r="E114" s="53">
        <v>-219</v>
      </c>
      <c r="F114" s="53">
        <v>-142</v>
      </c>
    </row>
    <row r="115" spans="1:6" x14ac:dyDescent="0.25">
      <c r="A115" s="53">
        <v>666.1</v>
      </c>
      <c r="B115" s="55">
        <f>A115-$A$105</f>
        <v>84</v>
      </c>
      <c r="C115" s="53">
        <v>87033</v>
      </c>
      <c r="D115" s="53">
        <v>-66</v>
      </c>
      <c r="E115" s="53">
        <v>-313</v>
      </c>
      <c r="F115" s="53">
        <v>146</v>
      </c>
    </row>
    <row r="116" spans="1:6" x14ac:dyDescent="0.25">
      <c r="A116" s="53">
        <v>672.1</v>
      </c>
      <c r="B116" s="55">
        <f>A116-$A$105</f>
        <v>90</v>
      </c>
      <c r="C116" s="53">
        <v>86308</v>
      </c>
      <c r="D116" s="53">
        <v>-141</v>
      </c>
      <c r="E116" s="53">
        <v>-335</v>
      </c>
      <c r="F116" s="53">
        <v>433</v>
      </c>
    </row>
    <row r="117" spans="1:6" x14ac:dyDescent="0.25">
      <c r="A117" s="53">
        <v>684.1</v>
      </c>
      <c r="B117" s="55">
        <f>A117-$A$105</f>
        <v>102</v>
      </c>
      <c r="C117" s="53">
        <v>82806</v>
      </c>
      <c r="D117" s="53">
        <v>-388</v>
      </c>
      <c r="E117" s="53">
        <v>-546</v>
      </c>
      <c r="F117" s="53">
        <v>1007</v>
      </c>
    </row>
    <row r="118" spans="1:6" x14ac:dyDescent="0.25">
      <c r="A118" s="53">
        <v>690.1</v>
      </c>
      <c r="B118" s="55">
        <f>A118-$A$105</f>
        <v>108</v>
      </c>
      <c r="C118" s="53">
        <v>79765</v>
      </c>
      <c r="D118" s="53">
        <v>-534</v>
      </c>
      <c r="E118" s="53">
        <v>-502</v>
      </c>
      <c r="F118" s="53">
        <v>1293</v>
      </c>
    </row>
    <row r="119" spans="1:6" x14ac:dyDescent="0.25">
      <c r="A119" s="53">
        <v>696.1</v>
      </c>
      <c r="B119" s="55">
        <f>A119-$A$105</f>
        <v>114</v>
      </c>
      <c r="C119" s="53">
        <v>75915</v>
      </c>
      <c r="D119" s="53">
        <v>-670</v>
      </c>
      <c r="E119" s="53">
        <v>-546</v>
      </c>
      <c r="F119" s="53">
        <v>1578</v>
      </c>
    </row>
    <row r="120" spans="1:6" x14ac:dyDescent="0.25">
      <c r="A120" s="53">
        <v>702.1</v>
      </c>
      <c r="B120" s="55">
        <f>A120-$A$105</f>
        <v>120</v>
      </c>
      <c r="C120" s="53">
        <v>70967</v>
      </c>
      <c r="D120" s="53">
        <v>-884</v>
      </c>
      <c r="E120" s="53">
        <v>-582</v>
      </c>
      <c r="F120" s="53">
        <v>1862</v>
      </c>
    </row>
    <row r="121" spans="1:6" x14ac:dyDescent="0.25">
      <c r="A121" s="53">
        <v>714.1</v>
      </c>
      <c r="B121" s="55">
        <f>A121-$A$105</f>
        <v>132</v>
      </c>
      <c r="C121" s="53">
        <v>56759</v>
      </c>
      <c r="D121" s="53">
        <v>-1324</v>
      </c>
      <c r="E121" s="53">
        <v>-786</v>
      </c>
      <c r="F121" s="53">
        <v>2438</v>
      </c>
    </row>
    <row r="122" spans="1:6" x14ac:dyDescent="0.25">
      <c r="A122" s="53">
        <v>720.1</v>
      </c>
      <c r="B122" s="55">
        <f>A122-$A$105</f>
        <v>138</v>
      </c>
      <c r="C122" s="53">
        <v>47614</v>
      </c>
      <c r="D122" s="53">
        <v>-1592</v>
      </c>
      <c r="E122" s="53">
        <v>-786</v>
      </c>
      <c r="F122" s="53">
        <v>2701</v>
      </c>
    </row>
    <row r="123" spans="1:6" x14ac:dyDescent="0.25">
      <c r="A123" s="53">
        <v>726.1</v>
      </c>
      <c r="B123" s="55">
        <f>A123-$A$105</f>
        <v>144</v>
      </c>
      <c r="C123" s="53">
        <v>36386</v>
      </c>
      <c r="D123" s="53">
        <v>-1877</v>
      </c>
      <c r="E123" s="53">
        <v>-844</v>
      </c>
      <c r="F123" s="53">
        <v>2857</v>
      </c>
    </row>
    <row r="124" spans="1:6" x14ac:dyDescent="0.25">
      <c r="A124" s="53">
        <v>738.1</v>
      </c>
      <c r="B124" s="55">
        <f>A124-$A$105</f>
        <v>156</v>
      </c>
      <c r="C124" s="53">
        <v>9140</v>
      </c>
      <c r="D124" s="53">
        <v>-2463</v>
      </c>
      <c r="E124" s="53">
        <v>-830</v>
      </c>
      <c r="F124" s="53">
        <v>2981</v>
      </c>
    </row>
    <row r="125" spans="1:6" x14ac:dyDescent="0.25">
      <c r="A125" s="53">
        <v>744.1</v>
      </c>
      <c r="B125" s="55">
        <f>A125-$A$105</f>
        <v>162</v>
      </c>
      <c r="C125" s="53">
        <v>-6218</v>
      </c>
      <c r="D125" s="53">
        <v>-2321</v>
      </c>
      <c r="E125" s="53">
        <v>-786</v>
      </c>
      <c r="F125" s="53">
        <v>3001</v>
      </c>
    </row>
    <row r="126" spans="1:6" x14ac:dyDescent="0.25">
      <c r="A126" s="53">
        <v>750.1</v>
      </c>
      <c r="B126" s="55">
        <f>A126-$A$105</f>
        <v>168</v>
      </c>
      <c r="C126" s="53">
        <v>-9786</v>
      </c>
      <c r="D126" s="53">
        <v>-91</v>
      </c>
      <c r="E126" s="53">
        <v>-946</v>
      </c>
      <c r="F126" s="53">
        <v>3013</v>
      </c>
    </row>
    <row r="127" spans="1:6" x14ac:dyDescent="0.25">
      <c r="A127" s="53">
        <v>756.1</v>
      </c>
      <c r="B127" s="55">
        <f>A127-$A$105</f>
        <v>174</v>
      </c>
      <c r="C127" s="53">
        <v>-5717</v>
      </c>
      <c r="D127" s="53">
        <v>627</v>
      </c>
      <c r="E127" s="53">
        <v>-684</v>
      </c>
      <c r="F127" s="53">
        <v>1901</v>
      </c>
    </row>
    <row r="128" spans="1:6" x14ac:dyDescent="0.25">
      <c r="A128" s="53">
        <v>768.1</v>
      </c>
      <c r="B128" s="55">
        <f>A128-$A$105</f>
        <v>186</v>
      </c>
      <c r="C128" s="53">
        <v>-1313</v>
      </c>
      <c r="D128" s="53">
        <v>302</v>
      </c>
      <c r="E128" s="53">
        <v>65</v>
      </c>
      <c r="F128" s="53">
        <v>-1581</v>
      </c>
    </row>
    <row r="129" spans="1:6" x14ac:dyDescent="0.25">
      <c r="A129" s="53">
        <v>774.1</v>
      </c>
      <c r="B129" s="55">
        <f>A129-$A$105</f>
        <v>192</v>
      </c>
      <c r="C129" s="53">
        <v>562</v>
      </c>
      <c r="D129" s="53">
        <v>327</v>
      </c>
      <c r="E129" s="53">
        <v>174</v>
      </c>
      <c r="F129" s="53">
        <v>-2223</v>
      </c>
    </row>
    <row r="130" spans="1:6" x14ac:dyDescent="0.25">
      <c r="A130" s="53">
        <v>780.1</v>
      </c>
      <c r="B130" s="55">
        <f>A130-$A$105</f>
        <v>198</v>
      </c>
      <c r="C130" s="53">
        <v>2772</v>
      </c>
      <c r="D130" s="53">
        <v>397</v>
      </c>
      <c r="E130" s="53">
        <v>203</v>
      </c>
      <c r="F130" s="53">
        <v>-2573</v>
      </c>
    </row>
    <row r="131" spans="1:6" x14ac:dyDescent="0.25">
      <c r="A131" s="53">
        <v>792.1</v>
      </c>
      <c r="B131" s="55">
        <f>A131-$A$105</f>
        <v>210</v>
      </c>
      <c r="C131" s="53">
        <v>10445</v>
      </c>
      <c r="D131" s="53">
        <v>782</v>
      </c>
      <c r="E131" s="53">
        <v>276</v>
      </c>
      <c r="F131" s="53">
        <v>-2857</v>
      </c>
    </row>
    <row r="132" spans="1:6" x14ac:dyDescent="0.25">
      <c r="A132" s="53">
        <v>798.1</v>
      </c>
      <c r="B132" s="55">
        <f>A132-$A$105</f>
        <v>216</v>
      </c>
      <c r="C132" s="53">
        <v>15947</v>
      </c>
      <c r="D132" s="53">
        <v>973</v>
      </c>
      <c r="E132" s="53">
        <v>349</v>
      </c>
      <c r="F132" s="53">
        <v>-2909</v>
      </c>
    </row>
    <row r="133" spans="1:6" x14ac:dyDescent="0.25">
      <c r="A133" s="53">
        <v>804.1</v>
      </c>
      <c r="B133" s="55">
        <f>A133-$A$105</f>
        <v>222</v>
      </c>
      <c r="C133" s="53">
        <v>22640</v>
      </c>
      <c r="D133" s="53">
        <v>1143</v>
      </c>
      <c r="E133" s="53">
        <v>429</v>
      </c>
      <c r="F133" s="53">
        <v>-2930</v>
      </c>
    </row>
    <row r="134" spans="1:6" x14ac:dyDescent="0.25">
      <c r="A134" s="53">
        <v>816.1</v>
      </c>
      <c r="B134" s="55">
        <f>A134-$A$105</f>
        <v>234</v>
      </c>
      <c r="C134" s="53">
        <v>39313</v>
      </c>
      <c r="D134" s="53">
        <v>1519</v>
      </c>
      <c r="E134" s="53">
        <v>363</v>
      </c>
      <c r="F134" s="53">
        <v>-2951</v>
      </c>
    </row>
    <row r="135" spans="1:6" x14ac:dyDescent="0.25">
      <c r="A135" s="53">
        <v>822.1</v>
      </c>
      <c r="B135" s="55">
        <f>A135-$A$105</f>
        <v>240</v>
      </c>
      <c r="C135" s="53">
        <v>49495</v>
      </c>
      <c r="D135" s="53">
        <v>1694</v>
      </c>
      <c r="E135" s="53">
        <v>363</v>
      </c>
      <c r="F135" s="53">
        <v>-2963</v>
      </c>
    </row>
    <row r="136" spans="1:6" x14ac:dyDescent="0.25">
      <c r="A136" s="53">
        <v>828.1</v>
      </c>
      <c r="B136" s="55">
        <f>A136-$A$105</f>
        <v>246</v>
      </c>
      <c r="C136" s="53">
        <v>60446</v>
      </c>
      <c r="D136" s="53">
        <v>1846</v>
      </c>
      <c r="E136" s="53">
        <v>283</v>
      </c>
      <c r="F136" s="53">
        <v>-2957</v>
      </c>
    </row>
    <row r="137" spans="1:6" x14ac:dyDescent="0.25">
      <c r="A137" s="53">
        <v>834.1</v>
      </c>
      <c r="B137" s="55">
        <f>A137-$A$105</f>
        <v>252</v>
      </c>
      <c r="C137" s="53">
        <v>72593</v>
      </c>
      <c r="D137" s="53">
        <v>2055</v>
      </c>
      <c r="E137" s="53">
        <v>239</v>
      </c>
      <c r="F137" s="53">
        <v>-2956</v>
      </c>
    </row>
    <row r="138" spans="1:6" x14ac:dyDescent="0.25">
      <c r="A138" s="53">
        <v>846.1</v>
      </c>
      <c r="B138" s="55">
        <f>A138-$A$105</f>
        <v>264</v>
      </c>
      <c r="C138" s="53">
        <v>85737</v>
      </c>
      <c r="D138" s="53">
        <v>-224</v>
      </c>
      <c r="E138" s="53">
        <v>349</v>
      </c>
      <c r="F138" s="53">
        <v>-2954</v>
      </c>
    </row>
    <row r="139" spans="1:6" x14ac:dyDescent="0.25">
      <c r="A139" s="53">
        <v>852.1</v>
      </c>
      <c r="B139" s="55">
        <f>A139-$A$105</f>
        <v>270</v>
      </c>
      <c r="C139" s="53">
        <v>85135</v>
      </c>
      <c r="D139" s="53">
        <v>-60</v>
      </c>
      <c r="E139" s="53">
        <v>327</v>
      </c>
      <c r="F139" s="53">
        <v>-2954</v>
      </c>
    </row>
    <row r="140" spans="1:6" x14ac:dyDescent="0.25">
      <c r="A140" s="53">
        <v>858.1</v>
      </c>
      <c r="B140" s="55">
        <f>A140-$A$105</f>
        <v>276</v>
      </c>
      <c r="C140" s="53">
        <v>86132</v>
      </c>
      <c r="D140" s="53">
        <v>169</v>
      </c>
      <c r="E140" s="53">
        <v>341</v>
      </c>
      <c r="F140" s="53">
        <v>-2959</v>
      </c>
    </row>
    <row r="141" spans="1:6" x14ac:dyDescent="0.25">
      <c r="A141" s="53">
        <v>870.1</v>
      </c>
      <c r="B141" s="55">
        <f>A141-$A$105</f>
        <v>288</v>
      </c>
      <c r="C141" s="53">
        <v>87455</v>
      </c>
      <c r="D141" s="53">
        <v>0</v>
      </c>
      <c r="E141" s="53">
        <v>341</v>
      </c>
      <c r="F141" s="53">
        <v>-2959</v>
      </c>
    </row>
    <row r="144" spans="1:6" x14ac:dyDescent="0.25">
      <c r="A144" t="s">
        <v>39</v>
      </c>
    </row>
    <row r="145" spans="1:6" x14ac:dyDescent="0.25">
      <c r="A145" s="54">
        <v>418.1</v>
      </c>
      <c r="B145">
        <f>A145-$A$145</f>
        <v>0</v>
      </c>
      <c r="C145" s="54">
        <v>87666</v>
      </c>
      <c r="D145" s="54">
        <v>3</v>
      </c>
      <c r="E145" s="54">
        <v>552</v>
      </c>
      <c r="F145" s="54">
        <v>-3963</v>
      </c>
    </row>
    <row r="146" spans="1:6" x14ac:dyDescent="0.25">
      <c r="A146" s="54">
        <v>423.1</v>
      </c>
      <c r="B146" s="55">
        <f>A146-$A$145</f>
        <v>5</v>
      </c>
      <c r="C146" s="54">
        <v>87662</v>
      </c>
      <c r="D146" s="54">
        <v>0</v>
      </c>
      <c r="E146" s="54">
        <v>487</v>
      </c>
      <c r="F146" s="54">
        <v>-3935</v>
      </c>
    </row>
    <row r="147" spans="1:6" x14ac:dyDescent="0.25">
      <c r="A147" s="54">
        <v>429.1</v>
      </c>
      <c r="B147" s="55">
        <f>A147-$A$145</f>
        <v>11</v>
      </c>
      <c r="C147" s="54">
        <v>87653</v>
      </c>
      <c r="D147" s="54">
        <v>-2</v>
      </c>
      <c r="E147" s="54">
        <v>465</v>
      </c>
      <c r="F147" s="54">
        <v>-3765</v>
      </c>
    </row>
    <row r="148" spans="1:6" x14ac:dyDescent="0.25">
      <c r="A148" s="54">
        <v>436.1</v>
      </c>
      <c r="B148" s="55">
        <f>A148-$A$145</f>
        <v>18</v>
      </c>
      <c r="C148" s="54">
        <v>87653</v>
      </c>
      <c r="D148" s="54">
        <v>1</v>
      </c>
      <c r="E148" s="54">
        <v>487</v>
      </c>
      <c r="F148" s="54">
        <v>-3451</v>
      </c>
    </row>
    <row r="149" spans="1:6" x14ac:dyDescent="0.25">
      <c r="A149" s="54">
        <v>448.1</v>
      </c>
      <c r="B149" s="55">
        <f>A149-$A$145</f>
        <v>30</v>
      </c>
      <c r="C149" s="54">
        <v>87640</v>
      </c>
      <c r="D149" s="54">
        <v>-1</v>
      </c>
      <c r="E149" s="54">
        <v>312</v>
      </c>
      <c r="F149" s="54">
        <v>-2756</v>
      </c>
    </row>
    <row r="150" spans="1:6" x14ac:dyDescent="0.25">
      <c r="A150" s="54">
        <v>454.1</v>
      </c>
      <c r="B150" s="55">
        <f>A150-$A$145</f>
        <v>36</v>
      </c>
      <c r="C150" s="54">
        <v>87626</v>
      </c>
      <c r="D150" s="54">
        <v>-1</v>
      </c>
      <c r="E150" s="54">
        <v>232</v>
      </c>
      <c r="F150" s="54">
        <v>-2393</v>
      </c>
    </row>
    <row r="151" spans="1:6" x14ac:dyDescent="0.25">
      <c r="A151" s="54">
        <v>460.1</v>
      </c>
      <c r="B151" s="55">
        <f>A151-$A$145</f>
        <v>42</v>
      </c>
      <c r="C151" s="54">
        <v>87613</v>
      </c>
      <c r="D151" s="54">
        <v>-3</v>
      </c>
      <c r="E151" s="54">
        <v>174</v>
      </c>
      <c r="F151" s="54">
        <v>-2017</v>
      </c>
    </row>
    <row r="152" spans="1:6" x14ac:dyDescent="0.25">
      <c r="A152" s="54">
        <v>471.1</v>
      </c>
      <c r="B152" s="55">
        <f>A152-$A$145</f>
        <v>53</v>
      </c>
      <c r="C152" s="54">
        <v>87596</v>
      </c>
      <c r="D152" s="54">
        <v>0</v>
      </c>
      <c r="E152" s="54">
        <v>79</v>
      </c>
      <c r="F152" s="54">
        <v>-1314</v>
      </c>
    </row>
    <row r="153" spans="1:6" x14ac:dyDescent="0.25">
      <c r="A153" s="54">
        <v>478.1</v>
      </c>
      <c r="B153" s="55">
        <f>A153-$A$145</f>
        <v>60</v>
      </c>
      <c r="C153" s="54">
        <v>87578</v>
      </c>
      <c r="D153" s="54">
        <v>-5</v>
      </c>
      <c r="E153" s="54">
        <v>-88</v>
      </c>
      <c r="F153" s="54">
        <v>-936</v>
      </c>
    </row>
    <row r="154" spans="1:6" x14ac:dyDescent="0.25">
      <c r="A154" s="54">
        <v>485.1</v>
      </c>
      <c r="B154" s="55">
        <f>A154-$A$145</f>
        <v>67</v>
      </c>
      <c r="C154" s="54">
        <v>87539</v>
      </c>
      <c r="D154" s="54">
        <v>-9</v>
      </c>
      <c r="E154" s="54">
        <v>-168</v>
      </c>
      <c r="F154" s="54">
        <v>-424</v>
      </c>
    </row>
    <row r="155" spans="1:6" x14ac:dyDescent="0.25">
      <c r="A155" s="54">
        <v>490.1</v>
      </c>
      <c r="B155" s="55">
        <f>A155-$A$145</f>
        <v>72</v>
      </c>
      <c r="C155" s="54">
        <v>87459</v>
      </c>
      <c r="D155" s="54">
        <v>-17</v>
      </c>
      <c r="E155" s="54">
        <v>-197</v>
      </c>
      <c r="F155" s="54">
        <v>-106</v>
      </c>
    </row>
    <row r="156" spans="1:6" x14ac:dyDescent="0.25">
      <c r="A156" s="54">
        <v>514.1</v>
      </c>
      <c r="B156" s="55">
        <f>A156-$A$145</f>
        <v>96</v>
      </c>
      <c r="C156" s="54">
        <v>82366</v>
      </c>
      <c r="D156" s="54">
        <v>-458</v>
      </c>
      <c r="E156" s="54">
        <v>-575</v>
      </c>
      <c r="F156" s="54">
        <v>1415</v>
      </c>
    </row>
    <row r="157" spans="1:6" x14ac:dyDescent="0.25">
      <c r="A157" s="54">
        <v>519.1</v>
      </c>
      <c r="B157" s="55">
        <f>A157-$A$145</f>
        <v>101</v>
      </c>
      <c r="C157" s="54">
        <v>79382</v>
      </c>
      <c r="D157" s="54">
        <v>-615</v>
      </c>
      <c r="E157" s="54">
        <v>-568</v>
      </c>
      <c r="F157" s="54">
        <v>1734</v>
      </c>
    </row>
    <row r="158" spans="1:6" x14ac:dyDescent="0.25">
      <c r="A158" s="54">
        <v>526.1</v>
      </c>
      <c r="B158" s="55">
        <f>A158-$A$145</f>
        <v>108</v>
      </c>
      <c r="C158" s="54">
        <v>74605</v>
      </c>
      <c r="D158" s="54">
        <v>-815</v>
      </c>
      <c r="E158" s="54">
        <v>-720</v>
      </c>
      <c r="F158" s="54">
        <v>2180</v>
      </c>
    </row>
    <row r="159" spans="1:6" x14ac:dyDescent="0.25">
      <c r="A159" s="54">
        <v>537.1</v>
      </c>
      <c r="B159" s="55">
        <f>A159-$A$145</f>
        <v>119</v>
      </c>
      <c r="C159" s="54">
        <v>60987</v>
      </c>
      <c r="D159" s="54">
        <v>-1357</v>
      </c>
      <c r="E159" s="54">
        <v>-779</v>
      </c>
      <c r="F159" s="54">
        <v>2883</v>
      </c>
    </row>
    <row r="160" spans="1:6" x14ac:dyDescent="0.25">
      <c r="A160" s="54">
        <v>544.1</v>
      </c>
      <c r="B160" s="55">
        <f>A160-$A$145</f>
        <v>126</v>
      </c>
      <c r="C160" s="54">
        <v>51341</v>
      </c>
      <c r="D160" s="54">
        <v>-1675</v>
      </c>
      <c r="E160" s="54">
        <v>-982</v>
      </c>
      <c r="F160" s="54">
        <v>3333</v>
      </c>
    </row>
    <row r="161" spans="1:6" x14ac:dyDescent="0.25">
      <c r="A161" s="54">
        <v>550.1</v>
      </c>
      <c r="B161" s="55">
        <f>A161-$A$145</f>
        <v>132</v>
      </c>
      <c r="C161" s="54">
        <v>39638</v>
      </c>
      <c r="D161" s="54">
        <v>-2029</v>
      </c>
      <c r="E161" s="54">
        <v>-924</v>
      </c>
      <c r="F161" s="54">
        <v>3653</v>
      </c>
    </row>
    <row r="162" spans="1:6" x14ac:dyDescent="0.25">
      <c r="A162" s="54">
        <v>556.1</v>
      </c>
      <c r="B162" s="55">
        <f>A162-$A$145</f>
        <v>138</v>
      </c>
      <c r="C162" s="54">
        <v>25892</v>
      </c>
      <c r="D162" s="54">
        <v>-2380</v>
      </c>
      <c r="E162" s="54">
        <v>-982</v>
      </c>
      <c r="F162" s="54">
        <v>3804</v>
      </c>
    </row>
    <row r="163" spans="1:6" x14ac:dyDescent="0.25">
      <c r="A163" s="54">
        <v>567.1</v>
      </c>
      <c r="B163" s="55">
        <f>A163-$A$145</f>
        <v>149</v>
      </c>
      <c r="C163" s="54">
        <v>-6789</v>
      </c>
      <c r="D163" s="54">
        <v>-2543</v>
      </c>
      <c r="E163" s="54">
        <v>-924</v>
      </c>
      <c r="F163" s="54">
        <v>3967</v>
      </c>
    </row>
    <row r="164" spans="1:6" x14ac:dyDescent="0.25">
      <c r="A164" s="54">
        <v>574.1</v>
      </c>
      <c r="B164" s="55">
        <f>A164-$A$145</f>
        <v>156</v>
      </c>
      <c r="C164" s="54">
        <v>-10199</v>
      </c>
      <c r="D164" s="54">
        <v>91</v>
      </c>
      <c r="E164" s="54">
        <v>-1113</v>
      </c>
      <c r="F164" s="54">
        <v>3996</v>
      </c>
    </row>
    <row r="165" spans="1:6" x14ac:dyDescent="0.25">
      <c r="A165" s="54">
        <v>579.1</v>
      </c>
      <c r="B165" s="55">
        <f>A165-$A$145</f>
        <v>161</v>
      </c>
      <c r="C165" s="54">
        <v>-5941</v>
      </c>
      <c r="D165" s="54">
        <v>659</v>
      </c>
      <c r="E165" s="54">
        <v>-1019</v>
      </c>
      <c r="F165" s="54">
        <v>4006</v>
      </c>
    </row>
    <row r="166" spans="1:6" x14ac:dyDescent="0.25">
      <c r="A166" s="54">
        <v>597.1</v>
      </c>
      <c r="B166" s="55">
        <f>A166-$A$145</f>
        <v>179</v>
      </c>
      <c r="C166" s="54">
        <v>-3515</v>
      </c>
      <c r="D166" s="54">
        <v>264</v>
      </c>
      <c r="E166" s="54">
        <v>109</v>
      </c>
      <c r="F166" s="54">
        <v>-2137</v>
      </c>
    </row>
    <row r="167" spans="1:6" x14ac:dyDescent="0.25">
      <c r="A167" s="54">
        <v>604.1</v>
      </c>
      <c r="B167" s="55">
        <f>A167-$A$145</f>
        <v>186</v>
      </c>
      <c r="C167" s="54">
        <v>914</v>
      </c>
      <c r="D167" s="54">
        <v>718</v>
      </c>
      <c r="E167" s="54">
        <v>363</v>
      </c>
      <c r="F167" s="54">
        <v>-3080</v>
      </c>
    </row>
    <row r="168" spans="1:6" x14ac:dyDescent="0.25">
      <c r="A168" s="54">
        <v>610.1</v>
      </c>
      <c r="B168" s="55">
        <f>A168-$A$145</f>
        <v>192</v>
      </c>
      <c r="C168" s="54">
        <v>5963</v>
      </c>
      <c r="D168" s="54">
        <v>896</v>
      </c>
      <c r="E168" s="54">
        <v>429</v>
      </c>
      <c r="F168" s="54">
        <v>-3439</v>
      </c>
    </row>
    <row r="169" spans="1:6" x14ac:dyDescent="0.25">
      <c r="A169" s="54">
        <v>622.1</v>
      </c>
      <c r="B169" s="55">
        <f>A169-$A$145</f>
        <v>204</v>
      </c>
      <c r="C169" s="54">
        <v>20878</v>
      </c>
      <c r="D169" s="54">
        <v>1409</v>
      </c>
      <c r="E169" s="54">
        <v>487</v>
      </c>
      <c r="F169" s="54">
        <v>-3829</v>
      </c>
    </row>
    <row r="170" spans="1:6" x14ac:dyDescent="0.25">
      <c r="A170" s="54">
        <v>628.1</v>
      </c>
      <c r="B170" s="55">
        <f>A170-$A$145</f>
        <v>210</v>
      </c>
      <c r="C170" s="54">
        <v>30783</v>
      </c>
      <c r="D170" s="54">
        <v>1696</v>
      </c>
      <c r="E170" s="54">
        <v>676</v>
      </c>
      <c r="F170" s="54">
        <v>-3895</v>
      </c>
    </row>
    <row r="171" spans="1:6" x14ac:dyDescent="0.25">
      <c r="A171" s="54">
        <v>634.1</v>
      </c>
      <c r="B171" s="55">
        <f>A171-$A$145</f>
        <v>216</v>
      </c>
      <c r="C171" s="54">
        <v>42156</v>
      </c>
      <c r="D171" s="54">
        <v>1942</v>
      </c>
      <c r="E171" s="54">
        <v>530</v>
      </c>
      <c r="F171" s="54">
        <v>-3929</v>
      </c>
    </row>
    <row r="172" spans="1:6" x14ac:dyDescent="0.25">
      <c r="A172" s="54">
        <v>646.1</v>
      </c>
      <c r="B172" s="55">
        <f>A172-$A$145</f>
        <v>228</v>
      </c>
      <c r="C172" s="54">
        <v>69670</v>
      </c>
      <c r="D172" s="54">
        <v>2429</v>
      </c>
      <c r="E172" s="54">
        <v>545</v>
      </c>
      <c r="F172" s="54">
        <v>-3954</v>
      </c>
    </row>
    <row r="173" spans="1:6" x14ac:dyDescent="0.25">
      <c r="A173" s="54">
        <v>652.1</v>
      </c>
      <c r="B173" s="55">
        <f>A173-$A$145</f>
        <v>234</v>
      </c>
      <c r="C173" s="54">
        <v>85684</v>
      </c>
      <c r="D173" s="54">
        <v>2721</v>
      </c>
      <c r="E173" s="54">
        <v>589</v>
      </c>
      <c r="F173" s="54">
        <v>-3960</v>
      </c>
    </row>
    <row r="174" spans="1:6" x14ac:dyDescent="0.25">
      <c r="A174" s="54">
        <v>658.1</v>
      </c>
      <c r="B174" s="55">
        <f>A174-$A$145</f>
        <v>240</v>
      </c>
      <c r="C174" s="54">
        <v>85860</v>
      </c>
      <c r="D174" s="54">
        <v>-183</v>
      </c>
      <c r="E174" s="54">
        <v>501</v>
      </c>
      <c r="F174" s="54">
        <v>-3964</v>
      </c>
    </row>
    <row r="175" spans="1:6" x14ac:dyDescent="0.25">
      <c r="A175" s="54">
        <v>664.1</v>
      </c>
      <c r="B175" s="55">
        <f>A175-$A$145</f>
        <v>246</v>
      </c>
      <c r="C175" s="54">
        <v>85693</v>
      </c>
      <c r="D175" s="54">
        <v>11</v>
      </c>
      <c r="E175" s="54">
        <v>530</v>
      </c>
      <c r="F175" s="54">
        <v>-3960</v>
      </c>
    </row>
    <row r="176" spans="1:6" x14ac:dyDescent="0.25">
      <c r="A176" s="54">
        <v>675.1</v>
      </c>
      <c r="B176" s="55">
        <f>A176-$A$145</f>
        <v>257</v>
      </c>
      <c r="C176" s="54">
        <v>87692</v>
      </c>
      <c r="D176" s="54">
        <v>37</v>
      </c>
      <c r="E176" s="54">
        <v>545</v>
      </c>
      <c r="F176" s="54">
        <v>-3956</v>
      </c>
    </row>
    <row r="177" spans="1:6" x14ac:dyDescent="0.25">
      <c r="A177" s="54">
        <v>682.1</v>
      </c>
      <c r="B177" s="55">
        <f>A177-$A$145</f>
        <v>264</v>
      </c>
      <c r="C177" s="54">
        <v>87692</v>
      </c>
      <c r="D177" s="54">
        <v>8</v>
      </c>
      <c r="E177" s="54">
        <v>552</v>
      </c>
      <c r="F177" s="54">
        <v>-3955</v>
      </c>
    </row>
    <row r="180" spans="1:6" x14ac:dyDescent="0.25">
      <c r="A180" t="s">
        <v>40</v>
      </c>
    </row>
    <row r="181" spans="1:6" x14ac:dyDescent="0.25">
      <c r="A181" s="55">
        <v>162.1</v>
      </c>
      <c r="B181">
        <f>A181-$A$181</f>
        <v>0</v>
      </c>
      <c r="C181" s="55">
        <v>87859</v>
      </c>
      <c r="D181" s="55">
        <v>0</v>
      </c>
      <c r="E181" s="55">
        <v>770</v>
      </c>
      <c r="F181" s="55">
        <v>-4958</v>
      </c>
    </row>
    <row r="182" spans="1:6" x14ac:dyDescent="0.25">
      <c r="A182" s="55">
        <v>168.1</v>
      </c>
      <c r="B182" s="55">
        <f>A182-$A$181</f>
        <v>6</v>
      </c>
      <c r="C182" s="55">
        <v>87864</v>
      </c>
      <c r="D182" s="55">
        <v>0</v>
      </c>
      <c r="E182" s="55">
        <v>778</v>
      </c>
      <c r="F182" s="55">
        <v>-4949</v>
      </c>
    </row>
    <row r="183" spans="1:6" x14ac:dyDescent="0.25">
      <c r="A183" s="55">
        <v>180.1</v>
      </c>
      <c r="B183" s="55">
        <f>A183-$A$181</f>
        <v>18</v>
      </c>
      <c r="C183" s="55">
        <v>87846</v>
      </c>
      <c r="D183" s="55">
        <v>-1</v>
      </c>
      <c r="E183" s="55">
        <v>661</v>
      </c>
      <c r="F183" s="55">
        <v>-4446</v>
      </c>
    </row>
    <row r="184" spans="1:6" x14ac:dyDescent="0.25">
      <c r="A184" s="55">
        <v>186.1</v>
      </c>
      <c r="B184" s="55">
        <f>A184-$A$181</f>
        <v>24</v>
      </c>
      <c r="C184" s="55">
        <v>87837</v>
      </c>
      <c r="D184" s="55">
        <v>-1</v>
      </c>
      <c r="E184" s="55">
        <v>625</v>
      </c>
      <c r="F184" s="55">
        <v>-4053</v>
      </c>
    </row>
    <row r="185" spans="1:6" x14ac:dyDescent="0.25">
      <c r="A185" s="55">
        <v>192.1</v>
      </c>
      <c r="B185" s="55">
        <f>A185-$A$181</f>
        <v>30</v>
      </c>
      <c r="C185" s="55">
        <v>87829</v>
      </c>
      <c r="D185" s="55">
        <v>-2</v>
      </c>
      <c r="E185" s="55">
        <v>494</v>
      </c>
      <c r="F185" s="55">
        <v>-3616</v>
      </c>
    </row>
    <row r="186" spans="1:6" x14ac:dyDescent="0.25">
      <c r="A186" s="55">
        <v>204.1</v>
      </c>
      <c r="B186" s="55">
        <f>A186-$A$181</f>
        <v>42</v>
      </c>
      <c r="C186" s="55">
        <v>87802</v>
      </c>
      <c r="D186" s="55">
        <v>-4</v>
      </c>
      <c r="E186" s="55">
        <v>305</v>
      </c>
      <c r="F186" s="55">
        <v>-2697</v>
      </c>
    </row>
    <row r="187" spans="1:6" x14ac:dyDescent="0.25">
      <c r="A187" s="55">
        <v>210.1</v>
      </c>
      <c r="B187" s="55">
        <f>A187-$A$181</f>
        <v>48</v>
      </c>
      <c r="C187" s="55">
        <v>87793</v>
      </c>
      <c r="D187" s="55">
        <v>0</v>
      </c>
      <c r="E187" s="55">
        <v>225</v>
      </c>
      <c r="F187" s="55">
        <v>-2226</v>
      </c>
    </row>
    <row r="188" spans="1:6" x14ac:dyDescent="0.25">
      <c r="A188" s="55">
        <v>216.1</v>
      </c>
      <c r="B188" s="55">
        <f>A188-$A$181</f>
        <v>54</v>
      </c>
      <c r="C188" s="55">
        <v>87780</v>
      </c>
      <c r="D188" s="55">
        <v>-2</v>
      </c>
      <c r="E188" s="55">
        <v>138</v>
      </c>
      <c r="F188" s="55">
        <v>-1747</v>
      </c>
    </row>
    <row r="189" spans="1:6" x14ac:dyDescent="0.25">
      <c r="A189" s="55">
        <v>228.1</v>
      </c>
      <c r="B189" s="55">
        <f>A189-$A$181</f>
        <v>66</v>
      </c>
      <c r="C189" s="55">
        <v>87745</v>
      </c>
      <c r="D189" s="55">
        <v>-4</v>
      </c>
      <c r="E189" s="55">
        <v>-73</v>
      </c>
      <c r="F189" s="55">
        <v>-799</v>
      </c>
    </row>
    <row r="190" spans="1:6" x14ac:dyDescent="0.25">
      <c r="A190" s="55">
        <v>234.1</v>
      </c>
      <c r="B190" s="55">
        <f>A190-$A$181</f>
        <v>72</v>
      </c>
      <c r="C190" s="55">
        <v>87714</v>
      </c>
      <c r="D190" s="55">
        <v>-7</v>
      </c>
      <c r="E190" s="55">
        <v>-160</v>
      </c>
      <c r="F190" s="55">
        <v>-317</v>
      </c>
    </row>
    <row r="191" spans="1:6" x14ac:dyDescent="0.25">
      <c r="A191" s="55">
        <v>240.1</v>
      </c>
      <c r="B191" s="55">
        <f>A191-$A$181</f>
        <v>78</v>
      </c>
      <c r="C191" s="55">
        <v>87622</v>
      </c>
      <c r="D191" s="55">
        <v>-22</v>
      </c>
      <c r="E191" s="55">
        <v>-299</v>
      </c>
      <c r="F191" s="55">
        <v>166</v>
      </c>
    </row>
    <row r="192" spans="1:6" x14ac:dyDescent="0.25">
      <c r="A192" s="55">
        <v>246.1</v>
      </c>
      <c r="B192" s="55">
        <f>A192-$A$181</f>
        <v>84</v>
      </c>
      <c r="C192" s="55">
        <v>87279</v>
      </c>
      <c r="D192" s="55">
        <v>-72</v>
      </c>
      <c r="E192" s="55">
        <v>-400</v>
      </c>
      <c r="F192" s="55">
        <v>638</v>
      </c>
    </row>
    <row r="193" spans="1:6" x14ac:dyDescent="0.25">
      <c r="A193" s="55">
        <v>258.10000000000002</v>
      </c>
      <c r="B193" s="55">
        <f>A193-$A$181</f>
        <v>96.000000000000028</v>
      </c>
      <c r="C193" s="55">
        <v>84357</v>
      </c>
      <c r="D193" s="55">
        <v>-369</v>
      </c>
      <c r="E193" s="55">
        <v>-619</v>
      </c>
      <c r="F193" s="55">
        <v>1600</v>
      </c>
    </row>
    <row r="194" spans="1:6" x14ac:dyDescent="0.25">
      <c r="A194" s="55">
        <v>264.10000000000002</v>
      </c>
      <c r="B194" s="55">
        <f>A194-$A$181</f>
        <v>102.00000000000003</v>
      </c>
      <c r="C194" s="55">
        <v>81065</v>
      </c>
      <c r="D194" s="55">
        <v>-595</v>
      </c>
      <c r="E194" s="55">
        <v>-597</v>
      </c>
      <c r="F194" s="55">
        <v>2077</v>
      </c>
    </row>
    <row r="195" spans="1:6" x14ac:dyDescent="0.25">
      <c r="A195" s="55">
        <v>270.10000000000002</v>
      </c>
      <c r="B195" s="55">
        <f>A195-$A$181</f>
        <v>108.00000000000003</v>
      </c>
      <c r="C195" s="55">
        <v>76381</v>
      </c>
      <c r="D195" s="55">
        <v>-823</v>
      </c>
      <c r="E195" s="55">
        <v>-684</v>
      </c>
      <c r="F195" s="55">
        <v>2550</v>
      </c>
    </row>
    <row r="196" spans="1:6" x14ac:dyDescent="0.25">
      <c r="A196" s="55">
        <v>282.10000000000002</v>
      </c>
      <c r="B196" s="55">
        <f>A196-$A$181</f>
        <v>120.00000000000003</v>
      </c>
      <c r="C196" s="55">
        <v>62020</v>
      </c>
      <c r="D196" s="55">
        <v>-1443</v>
      </c>
      <c r="E196" s="55">
        <v>-931</v>
      </c>
      <c r="F196" s="55">
        <v>3509</v>
      </c>
    </row>
    <row r="197" spans="1:6" x14ac:dyDescent="0.25">
      <c r="A197" s="55">
        <v>288.10000000000002</v>
      </c>
      <c r="B197" s="55">
        <f>A197-$A$181</f>
        <v>126.00000000000003</v>
      </c>
      <c r="C197" s="55">
        <v>51785</v>
      </c>
      <c r="D197" s="55">
        <v>-1812</v>
      </c>
      <c r="E197" s="55">
        <v>-1062</v>
      </c>
      <c r="F197" s="55">
        <v>3985</v>
      </c>
    </row>
    <row r="198" spans="1:6" x14ac:dyDescent="0.25">
      <c r="A198" s="55">
        <v>294.10000000000002</v>
      </c>
      <c r="B198" s="55">
        <f>A198-$A$181</f>
        <v>132.00000000000003</v>
      </c>
      <c r="C198" s="55">
        <v>38983</v>
      </c>
      <c r="D198" s="55">
        <v>-2214</v>
      </c>
      <c r="E198" s="55">
        <v>-1171</v>
      </c>
      <c r="F198" s="55">
        <v>4445</v>
      </c>
    </row>
    <row r="199" spans="1:6" x14ac:dyDescent="0.25">
      <c r="A199" s="55">
        <v>300.10000000000002</v>
      </c>
      <c r="B199" s="55">
        <f>A199-$A$181</f>
        <v>138.00000000000003</v>
      </c>
      <c r="C199" s="55">
        <v>23686</v>
      </c>
      <c r="D199" s="55">
        <v>-2655</v>
      </c>
      <c r="E199" s="55">
        <v>-1164</v>
      </c>
      <c r="F199" s="55">
        <v>4723</v>
      </c>
    </row>
    <row r="200" spans="1:6" x14ac:dyDescent="0.25">
      <c r="A200" s="55">
        <v>312.10000000000002</v>
      </c>
      <c r="B200" s="55">
        <f>A200-$A$181</f>
        <v>150.00000000000003</v>
      </c>
      <c r="C200" s="55">
        <v>-10349</v>
      </c>
      <c r="D200" s="55">
        <v>-2033</v>
      </c>
      <c r="E200" s="55">
        <v>-1382</v>
      </c>
      <c r="F200" s="55">
        <v>4940</v>
      </c>
    </row>
    <row r="201" spans="1:6" x14ac:dyDescent="0.25">
      <c r="A201" s="55">
        <v>318.10000000000002</v>
      </c>
      <c r="B201" s="55">
        <f>A201-$A$181</f>
        <v>156.00000000000003</v>
      </c>
      <c r="C201" s="55">
        <v>-8283</v>
      </c>
      <c r="D201" s="55">
        <v>639</v>
      </c>
      <c r="E201" s="55">
        <v>-1222</v>
      </c>
      <c r="F201" s="55">
        <v>4979</v>
      </c>
    </row>
    <row r="202" spans="1:6" x14ac:dyDescent="0.25">
      <c r="A202" s="55">
        <v>324.10000000000002</v>
      </c>
      <c r="B202" s="55">
        <f>A202-$A$181</f>
        <v>162.00000000000003</v>
      </c>
      <c r="C202" s="55">
        <v>-4328</v>
      </c>
      <c r="D202" s="55">
        <v>512</v>
      </c>
      <c r="E202" s="55">
        <v>-1273</v>
      </c>
      <c r="F202" s="55">
        <v>4999</v>
      </c>
    </row>
    <row r="203" spans="1:6" x14ac:dyDescent="0.25">
      <c r="A203" s="55">
        <v>336.1</v>
      </c>
      <c r="B203" s="55">
        <f>A203-$A$181</f>
        <v>174.00000000000003</v>
      </c>
      <c r="C203" s="55">
        <v>-4724</v>
      </c>
      <c r="D203" s="55">
        <v>-183</v>
      </c>
      <c r="E203" s="55">
        <v>-335</v>
      </c>
      <c r="F203" s="55">
        <v>-192</v>
      </c>
    </row>
    <row r="204" spans="1:6" x14ac:dyDescent="0.25">
      <c r="A204" s="55">
        <v>342.1</v>
      </c>
      <c r="B204" s="55">
        <f>A204-$A$181</f>
        <v>180.00000000000003</v>
      </c>
      <c r="C204" s="55">
        <v>-1410</v>
      </c>
      <c r="D204" s="55">
        <v>903</v>
      </c>
      <c r="E204" s="55">
        <v>189</v>
      </c>
      <c r="F204" s="55">
        <v>-2426</v>
      </c>
    </row>
    <row r="205" spans="1:6" x14ac:dyDescent="0.25">
      <c r="A205" s="55">
        <v>348.1</v>
      </c>
      <c r="B205" s="55">
        <f>A205-$A$181</f>
        <v>186.00000000000003</v>
      </c>
      <c r="C205" s="55">
        <v>5427</v>
      </c>
      <c r="D205" s="55">
        <v>1173</v>
      </c>
      <c r="E205" s="55">
        <v>487</v>
      </c>
      <c r="F205" s="55">
        <v>-3618</v>
      </c>
    </row>
    <row r="206" spans="1:6" x14ac:dyDescent="0.25">
      <c r="A206" s="55">
        <v>354.1</v>
      </c>
      <c r="B206" s="55">
        <f>A206-$A$181</f>
        <v>192.00000000000003</v>
      </c>
      <c r="C206" s="55">
        <v>13908</v>
      </c>
      <c r="D206" s="55">
        <v>1414</v>
      </c>
      <c r="E206" s="55">
        <v>559</v>
      </c>
      <c r="F206" s="55">
        <v>-4248</v>
      </c>
    </row>
    <row r="207" spans="1:6" x14ac:dyDescent="0.25">
      <c r="A207" s="55">
        <v>366.1</v>
      </c>
      <c r="B207" s="55">
        <f>A207-$A$181</f>
        <v>204.00000000000003</v>
      </c>
      <c r="C207" s="55">
        <v>35516</v>
      </c>
      <c r="D207" s="55">
        <v>2046</v>
      </c>
      <c r="E207" s="55">
        <v>712</v>
      </c>
      <c r="F207" s="55">
        <v>-4768</v>
      </c>
    </row>
    <row r="208" spans="1:6" x14ac:dyDescent="0.25">
      <c r="A208" s="55">
        <v>372.1</v>
      </c>
      <c r="B208" s="55">
        <f>A208-$A$181</f>
        <v>210.00000000000003</v>
      </c>
      <c r="C208" s="55">
        <v>49680</v>
      </c>
      <c r="D208" s="55">
        <v>2387</v>
      </c>
      <c r="E208" s="55">
        <v>712</v>
      </c>
      <c r="F208" s="55">
        <v>-4859</v>
      </c>
    </row>
    <row r="209" spans="1:6" x14ac:dyDescent="0.25">
      <c r="A209" s="55">
        <v>394.1</v>
      </c>
      <c r="B209" s="55">
        <f>A209-$A$181</f>
        <v>232.00000000000003</v>
      </c>
      <c r="C209" s="55">
        <v>86668</v>
      </c>
      <c r="D209" s="55">
        <v>39</v>
      </c>
      <c r="E209" s="55">
        <v>741</v>
      </c>
      <c r="F209" s="55">
        <v>-4952</v>
      </c>
    </row>
    <row r="210" spans="1:6" x14ac:dyDescent="0.25">
      <c r="A210" s="55">
        <v>396.1</v>
      </c>
      <c r="B210" s="55">
        <f>A210-$A$181</f>
        <v>234.00000000000003</v>
      </c>
      <c r="C210" s="55">
        <v>86734</v>
      </c>
      <c r="D210" s="55">
        <v>48</v>
      </c>
      <c r="E210" s="55">
        <v>814</v>
      </c>
      <c r="F210" s="55">
        <v>-4955</v>
      </c>
    </row>
    <row r="211" spans="1:6" x14ac:dyDescent="0.25">
      <c r="A211" s="55">
        <v>405.1</v>
      </c>
      <c r="B211" s="55">
        <f>A211-$A$181</f>
        <v>243.00000000000003</v>
      </c>
      <c r="C211" s="55">
        <v>87802</v>
      </c>
      <c r="D211" s="55">
        <v>6</v>
      </c>
      <c r="E211" s="55">
        <v>734</v>
      </c>
      <c r="F211" s="55">
        <v>-4962</v>
      </c>
    </row>
    <row r="212" spans="1:6" x14ac:dyDescent="0.25">
      <c r="A212" s="55">
        <v>408.1</v>
      </c>
      <c r="B212" s="55">
        <f>A212-$A$181</f>
        <v>246.00000000000003</v>
      </c>
      <c r="C212" s="55">
        <v>87938</v>
      </c>
      <c r="D212" s="55">
        <v>25</v>
      </c>
      <c r="E212" s="55">
        <v>741</v>
      </c>
      <c r="F212" s="55">
        <v>-4963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1V</vt:lpstr>
      <vt:lpstr>2V</vt:lpstr>
      <vt:lpstr>3V</vt:lpstr>
      <vt:lpstr>4V</vt:lpstr>
      <vt:lpstr>5V</vt:lpstr>
      <vt:lpstr>graphRampe</vt:lpstr>
      <vt:lpstr>carre(1v;5v)_100ms</vt:lpstr>
      <vt:lpstr>carre_rampe(1v;5v)_100ms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2018-06-20T12:23:17Z</dcterms:modified>
</cp:coreProperties>
</file>