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tudent\Desktop\Alden\"/>
    </mc:Choice>
  </mc:AlternateContent>
  <xr:revisionPtr revIDLastSave="0" documentId="13_ncr:1_{08A8669C-FC6E-4953-8529-B332FCC542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definedNames>
    <definedName name="X_AVERAGE">Data!$B$15</definedName>
    <definedName name="Y_AVERAGE">Data!$B$16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K13" i="1" s="1"/>
  <c r="J12" i="1"/>
  <c r="K12" i="1" s="1"/>
  <c r="J11" i="1"/>
  <c r="K11" i="1" s="1"/>
  <c r="J10" i="1"/>
  <c r="K10" i="1" s="1"/>
  <c r="K9" i="1"/>
  <c r="J9" i="1"/>
  <c r="J8" i="1"/>
  <c r="K8" i="1" s="1"/>
  <c r="J7" i="1"/>
  <c r="K7" i="1" s="1"/>
  <c r="J6" i="1"/>
  <c r="K6" i="1" s="1"/>
  <c r="J5" i="1"/>
  <c r="K5" i="1" s="1"/>
  <c r="K4" i="1"/>
  <c r="J4" i="1"/>
  <c r="I14" i="1"/>
  <c r="I13" i="1"/>
  <c r="I12" i="1"/>
  <c r="I11" i="1"/>
  <c r="I10" i="1"/>
  <c r="I9" i="1"/>
  <c r="I8" i="1"/>
  <c r="I7" i="1"/>
  <c r="I6" i="1"/>
  <c r="I5" i="1"/>
  <c r="I4" i="1"/>
  <c r="B17" i="1"/>
  <c r="B18" i="1"/>
  <c r="H14" i="1"/>
  <c r="H13" i="1"/>
  <c r="H12" i="1"/>
  <c r="H11" i="1"/>
  <c r="H10" i="1"/>
  <c r="H9" i="1"/>
  <c r="H8" i="1"/>
  <c r="H7" i="1"/>
  <c r="H6" i="1"/>
  <c r="H5" i="1"/>
  <c r="H4" i="1"/>
  <c r="F14" i="1"/>
  <c r="F13" i="1"/>
  <c r="G14" i="1"/>
  <c r="C14" i="1"/>
  <c r="B14" i="1"/>
  <c r="B16" i="1"/>
  <c r="E8" i="1" s="1"/>
  <c r="F8" i="1" s="1"/>
  <c r="B15" i="1"/>
  <c r="D8" i="1" s="1"/>
  <c r="G8" i="1" s="1"/>
  <c r="D9" i="1" l="1"/>
  <c r="E9" i="1"/>
  <c r="F9" i="1" s="1"/>
  <c r="D10" i="1"/>
  <c r="E10" i="1"/>
  <c r="F10" i="1" s="1"/>
  <c r="D11" i="1"/>
  <c r="E11" i="1"/>
  <c r="F11" i="1" s="1"/>
  <c r="D4" i="1"/>
  <c r="E4" i="1"/>
  <c r="F4" i="1" s="1"/>
  <c r="D13" i="1"/>
  <c r="D12" i="1"/>
  <c r="E12" i="1"/>
  <c r="F12" i="1" s="1"/>
  <c r="D5" i="1"/>
  <c r="E5" i="1"/>
  <c r="F5" i="1" s="1"/>
  <c r="E13" i="1"/>
  <c r="D6" i="1"/>
  <c r="E6" i="1"/>
  <c r="F6" i="1" s="1"/>
  <c r="D7" i="1"/>
  <c r="E7" i="1"/>
  <c r="F7" i="1" s="1"/>
  <c r="G10" i="1" l="1"/>
  <c r="G9" i="1"/>
  <c r="G6" i="1"/>
  <c r="G13" i="1"/>
  <c r="G7" i="1"/>
  <c r="G5" i="1"/>
  <c r="G12" i="1"/>
  <c r="G4" i="1"/>
  <c r="G11" i="1"/>
</calcChain>
</file>

<file path=xl/sharedStrings.xml><?xml version="1.0" encoding="utf-8"?>
<sst xmlns="http://schemas.openxmlformats.org/spreadsheetml/2006/main" count="15" uniqueCount="15">
  <si>
    <t>Assignment</t>
  </si>
  <si>
    <t>Xi-X̄</t>
  </si>
  <si>
    <t>Yi-Ȳ</t>
  </si>
  <si>
    <t>(Yi-Ȳ)^2</t>
  </si>
  <si>
    <t>(Xi-X̄)(Yi-Ȳ)</t>
  </si>
  <si>
    <t>X̄</t>
  </si>
  <si>
    <t>Ȳ</t>
  </si>
  <si>
    <t>Miles (X)</t>
  </si>
  <si>
    <t>Time (Y)</t>
  </si>
  <si>
    <t>(Xi-X̄)^2</t>
  </si>
  <si>
    <t>b₁</t>
  </si>
  <si>
    <t>b₀</t>
  </si>
  <si>
    <t>ŷ=b₀+b₁Xi</t>
  </si>
  <si>
    <t>e=yi-ŷ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</si>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</sst>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1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Travel time &amp; Miles</a:t>
            </a:r>
            <a:r>
              <a:rPr lang="en-PH" baseline="0"/>
              <a:t> Traveled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Data!$B$4:$B$13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Data!$C$4:$C$13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8-4F49-847E-E665FC11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32351"/>
        <c:axId val="1018531871"/>
      </c:scatterChart>
      <c:valAx>
        <c:axId val="10185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31871"/>
        <c:crosses val="autoZero"/>
        <c:crossBetween val="midCat"/>
      </c:valAx>
      <c:valAx>
        <c:axId val="10185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302079</xdr:colOff>
      <xdr:row>16</xdr:row>
      <xdr:rowOff>144234</xdr:rowOff>
    </xdr:from>
    <xdr:ext cx="12318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0190B49-1327-8C22-05DC-E1A2DA75CB50}"/>
                </a:ext>
              </a:extLst>
            </xdr:cNvPr>
            <xdr:cNvSpPr txBox="1"/>
          </xdr:nvSpPr>
          <xdr:spPr>
            <a:xfrm>
              <a:off x="7268936" y="3311977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PH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PH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0190B49-1327-8C22-05DC-E1A2DA75CB50}"/>
                </a:ext>
              </a:extLst>
            </xdr:cNvPr>
            <xdr:cNvSpPr txBox="1"/>
          </xdr:nvSpPr>
          <xdr:spPr>
            <a:xfrm>
              <a:off x="7268936" y="3311977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PH" sz="1100" i="0">
                  <a:latin typeface="Cambria Math" panose="02040503050406030204" pitchFamily="18" charset="0"/>
                </a:rPr>
                <a:t>"Type equation here."</a:t>
              </a:r>
              <a:endParaRPr lang="en-PH" sz="1100"/>
            </a:p>
          </xdr:txBody>
        </xdr:sp>
      </mc:Fallback>
    </mc:AlternateContent>
    <xdr:clientData/>
  </xdr:oneCellAnchor>
  <xdr:twoCellAnchor>
    <xdr:from>
      <xdr:col>2</xdr:col>
      <xdr:colOff>799261</xdr:colOff>
      <xdr:row>15</xdr:row>
      <xdr:rowOff>30982</xdr:rowOff>
    </xdr:from>
    <xdr:to>
      <xdr:col>9</xdr:col>
      <xdr:colOff>499068</xdr:colOff>
      <xdr:row>29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8BEE6-23E7-F944-A344-C2AC9D026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8"/>
  <sheetViews>
    <sheetView tabSelected="1" zoomScale="115" zoomScaleNormal="115" workbookViewId="0">
      <selection activeCell="P10" sqref="P10"/>
    </sheetView>
  </sheetViews>
  <sheetFormatPr defaultColWidth="9" defaultRowHeight="15"/>
  <cols>
    <col min="1" max="3" width="13.140625" customWidth="1"/>
    <col min="5" max="5" width="13.28515625" bestFit="1" customWidth="1"/>
    <col min="7" max="7" width="10.7109375" bestFit="1" customWidth="1"/>
  </cols>
  <sheetData>
    <row r="3" spans="1:11" ht="15.75">
      <c r="A3" s="1" t="s">
        <v>0</v>
      </c>
      <c r="B3" s="1" t="s">
        <v>7</v>
      </c>
      <c r="C3" s="1" t="s">
        <v>8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9</v>
      </c>
      <c r="I3" s="4" t="s">
        <v>12</v>
      </c>
      <c r="J3" s="4" t="s">
        <v>13</v>
      </c>
      <c r="K3" s="4" t="s">
        <v>14</v>
      </c>
    </row>
    <row r="4" spans="1:11" ht="15.75">
      <c r="A4" s="2">
        <v>1</v>
      </c>
      <c r="B4" s="2">
        <v>100</v>
      </c>
      <c r="C4" s="2">
        <v>9.3000000000000007</v>
      </c>
      <c r="D4">
        <f>B4-X_AVERAGE</f>
        <v>20</v>
      </c>
      <c r="E4">
        <f>C4-Y_AVERAGE</f>
        <v>2.6000000000000005</v>
      </c>
      <c r="F4">
        <f>E4^2</f>
        <v>6.7600000000000025</v>
      </c>
      <c r="G4">
        <f>D4*E4</f>
        <v>52.000000000000014</v>
      </c>
      <c r="H4">
        <f>D4^2</f>
        <v>400</v>
      </c>
      <c r="I4">
        <f>$B$18+$B$17*B4</f>
        <v>8.0565217391304351</v>
      </c>
      <c r="J4">
        <f>C4-I4</f>
        <v>1.2434782608695656</v>
      </c>
      <c r="K4">
        <f>J4^2</f>
        <v>1.5462381852551994</v>
      </c>
    </row>
    <row r="5" spans="1:11" ht="15.75">
      <c r="A5" s="2">
        <v>2</v>
      </c>
      <c r="B5" s="2">
        <v>50</v>
      </c>
      <c r="C5" s="2">
        <v>4.8</v>
      </c>
      <c r="D5">
        <f>B5-X_AVERAGE</f>
        <v>-30</v>
      </c>
      <c r="E5">
        <f>C5-Y_AVERAGE</f>
        <v>-1.9000000000000004</v>
      </c>
      <c r="F5">
        <f t="shared" ref="F5:F13" si="0">E5^2</f>
        <v>3.6100000000000012</v>
      </c>
      <c r="G5">
        <f t="shared" ref="G5:G13" si="1">D5*E5</f>
        <v>57.000000000000014</v>
      </c>
      <c r="H5">
        <f t="shared" ref="H5:H13" si="2">D5^2</f>
        <v>900</v>
      </c>
      <c r="I5">
        <f>$B$18+$B$17*B5</f>
        <v>4.6652173913043473</v>
      </c>
      <c r="J5">
        <f t="shared" ref="J5:J14" si="3">C5-I5</f>
        <v>0.13478260869565251</v>
      </c>
      <c r="K5">
        <f t="shared" ref="K5:K14" si="4">J5^2</f>
        <v>1.8166351606805381E-2</v>
      </c>
    </row>
    <row r="6" spans="1:11" ht="15.75">
      <c r="A6" s="2">
        <v>3</v>
      </c>
      <c r="B6" s="2">
        <v>100</v>
      </c>
      <c r="C6" s="2">
        <v>8.9</v>
      </c>
      <c r="D6">
        <f>B6-X_AVERAGE</f>
        <v>20</v>
      </c>
      <c r="E6">
        <f>C6-Y_AVERAGE</f>
        <v>2.2000000000000002</v>
      </c>
      <c r="F6">
        <f t="shared" si="0"/>
        <v>4.8400000000000007</v>
      </c>
      <c r="G6">
        <f t="shared" si="1"/>
        <v>44</v>
      </c>
      <c r="H6">
        <f t="shared" si="2"/>
        <v>400</v>
      </c>
      <c r="I6">
        <f t="shared" ref="I6:I14" si="5">$B$18+$B$17*B6</f>
        <v>8.0565217391304351</v>
      </c>
      <c r="J6">
        <f t="shared" si="3"/>
        <v>0.84347826086956523</v>
      </c>
      <c r="K6">
        <f t="shared" si="4"/>
        <v>0.71145557655954639</v>
      </c>
    </row>
    <row r="7" spans="1:11" ht="15.75">
      <c r="A7" s="2">
        <v>4</v>
      </c>
      <c r="B7" s="2">
        <v>100</v>
      </c>
      <c r="C7" s="2">
        <v>6.5</v>
      </c>
      <c r="D7">
        <f>B7-X_AVERAGE</f>
        <v>20</v>
      </c>
      <c r="E7">
        <f>C7-Y_AVERAGE</f>
        <v>-0.20000000000000018</v>
      </c>
      <c r="F7">
        <f t="shared" si="0"/>
        <v>4.000000000000007E-2</v>
      </c>
      <c r="G7">
        <f t="shared" si="1"/>
        <v>-4.0000000000000036</v>
      </c>
      <c r="H7">
        <f t="shared" si="2"/>
        <v>400</v>
      </c>
      <c r="I7">
        <f t="shared" si="5"/>
        <v>8.0565217391304351</v>
      </c>
      <c r="J7">
        <f t="shared" si="3"/>
        <v>-1.5565217391304351</v>
      </c>
      <c r="K7">
        <f t="shared" si="4"/>
        <v>2.4227599243856344</v>
      </c>
    </row>
    <row r="8" spans="1:11" ht="15.75">
      <c r="A8" s="2">
        <v>5</v>
      </c>
      <c r="B8" s="2">
        <v>50</v>
      </c>
      <c r="C8" s="2">
        <v>4.2</v>
      </c>
      <c r="D8">
        <f>B8-X_AVERAGE</f>
        <v>-30</v>
      </c>
      <c r="E8">
        <f>C8-Y_AVERAGE</f>
        <v>-2.5</v>
      </c>
      <c r="F8">
        <f t="shared" si="0"/>
        <v>6.25</v>
      </c>
      <c r="G8">
        <f t="shared" si="1"/>
        <v>75</v>
      </c>
      <c r="H8">
        <f t="shared" si="2"/>
        <v>900</v>
      </c>
      <c r="I8">
        <f t="shared" si="5"/>
        <v>4.6652173913043473</v>
      </c>
      <c r="J8">
        <f t="shared" si="3"/>
        <v>-0.46521739130434714</v>
      </c>
      <c r="K8">
        <f t="shared" si="4"/>
        <v>0.21642722117202204</v>
      </c>
    </row>
    <row r="9" spans="1:11" ht="15.75">
      <c r="A9" s="2">
        <v>6</v>
      </c>
      <c r="B9" s="2">
        <v>80</v>
      </c>
      <c r="C9" s="2">
        <v>6.2</v>
      </c>
      <c r="D9">
        <f>B9-X_AVERAGE</f>
        <v>0</v>
      </c>
      <c r="E9">
        <f>C9-Y_AVERAGE</f>
        <v>-0.5</v>
      </c>
      <c r="F9">
        <f t="shared" si="0"/>
        <v>0.25</v>
      </c>
      <c r="G9">
        <f t="shared" si="1"/>
        <v>0</v>
      </c>
      <c r="H9">
        <f t="shared" si="2"/>
        <v>0</v>
      </c>
      <c r="I9">
        <f t="shared" si="5"/>
        <v>6.7</v>
      </c>
      <c r="J9">
        <f t="shared" si="3"/>
        <v>-0.5</v>
      </c>
      <c r="K9">
        <f t="shared" si="4"/>
        <v>0.25</v>
      </c>
    </row>
    <row r="10" spans="1:11" ht="15.75">
      <c r="A10" s="2">
        <v>7</v>
      </c>
      <c r="B10" s="2">
        <v>75</v>
      </c>
      <c r="C10" s="2">
        <v>7.4</v>
      </c>
      <c r="D10">
        <f>B10-X_AVERAGE</f>
        <v>-5</v>
      </c>
      <c r="E10">
        <f>C10-Y_AVERAGE</f>
        <v>0.70000000000000018</v>
      </c>
      <c r="F10">
        <f t="shared" si="0"/>
        <v>0.49000000000000027</v>
      </c>
      <c r="G10">
        <f t="shared" si="1"/>
        <v>-3.5000000000000009</v>
      </c>
      <c r="H10">
        <f t="shared" si="2"/>
        <v>25</v>
      </c>
      <c r="I10">
        <f t="shared" si="5"/>
        <v>6.3608695652173912</v>
      </c>
      <c r="J10">
        <f t="shared" si="3"/>
        <v>1.0391304347826091</v>
      </c>
      <c r="K10">
        <f t="shared" si="4"/>
        <v>1.0797920604914943</v>
      </c>
    </row>
    <row r="11" spans="1:11" ht="15.75">
      <c r="A11" s="2">
        <v>8</v>
      </c>
      <c r="B11" s="2">
        <v>65</v>
      </c>
      <c r="C11" s="3">
        <v>6</v>
      </c>
      <c r="D11">
        <f>B11-X_AVERAGE</f>
        <v>-15</v>
      </c>
      <c r="E11">
        <f>C11-Y_AVERAGE</f>
        <v>-0.70000000000000018</v>
      </c>
      <c r="F11">
        <f t="shared" si="0"/>
        <v>0.49000000000000027</v>
      </c>
      <c r="G11">
        <f t="shared" si="1"/>
        <v>10.500000000000004</v>
      </c>
      <c r="H11">
        <f t="shared" si="2"/>
        <v>225</v>
      </c>
      <c r="I11">
        <f t="shared" si="5"/>
        <v>5.6826086956521742</v>
      </c>
      <c r="J11">
        <f t="shared" si="3"/>
        <v>0.31739130434782581</v>
      </c>
      <c r="K11">
        <f t="shared" si="4"/>
        <v>0.10073724007561419</v>
      </c>
    </row>
    <row r="12" spans="1:11" ht="15.75">
      <c r="A12" s="2">
        <v>9</v>
      </c>
      <c r="B12" s="2">
        <v>90</v>
      </c>
      <c r="C12" s="2">
        <v>7.6</v>
      </c>
      <c r="D12">
        <f>B12-X_AVERAGE</f>
        <v>10</v>
      </c>
      <c r="E12">
        <f>C12-Y_AVERAGE</f>
        <v>0.89999999999999947</v>
      </c>
      <c r="F12">
        <f t="shared" si="0"/>
        <v>0.80999999999999905</v>
      </c>
      <c r="G12">
        <f t="shared" si="1"/>
        <v>8.9999999999999947</v>
      </c>
      <c r="H12">
        <f t="shared" si="2"/>
        <v>100</v>
      </c>
      <c r="I12">
        <f t="shared" si="5"/>
        <v>7.3782608695652172</v>
      </c>
      <c r="J12">
        <f t="shared" si="3"/>
        <v>0.22173913043478244</v>
      </c>
      <c r="K12">
        <f t="shared" si="4"/>
        <v>4.9168241965973462E-2</v>
      </c>
    </row>
    <row r="13" spans="1:11" ht="15.75">
      <c r="A13" s="2">
        <v>10</v>
      </c>
      <c r="B13" s="2">
        <v>90</v>
      </c>
      <c r="C13" s="2">
        <v>6.1</v>
      </c>
      <c r="D13">
        <f>B13-X_AVERAGE</f>
        <v>10</v>
      </c>
      <c r="E13">
        <f>C13-Y_AVERAGE</f>
        <v>-0.60000000000000053</v>
      </c>
      <c r="F13">
        <f t="shared" si="0"/>
        <v>0.36000000000000065</v>
      </c>
      <c r="G13">
        <f t="shared" si="1"/>
        <v>-6.0000000000000053</v>
      </c>
      <c r="H13">
        <f t="shared" si="2"/>
        <v>100</v>
      </c>
      <c r="I13">
        <f t="shared" si="5"/>
        <v>7.3782608695652172</v>
      </c>
      <c r="J13">
        <f t="shared" si="3"/>
        <v>-1.2782608695652176</v>
      </c>
      <c r="K13">
        <f t="shared" si="4"/>
        <v>1.633950850661626</v>
      </c>
    </row>
    <row r="14" spans="1:11">
      <c r="B14">
        <f>SUM(B4:B13)</f>
        <v>800</v>
      </c>
      <c r="C14">
        <f>SUM(C4:C13)</f>
        <v>67</v>
      </c>
      <c r="E14" s="5"/>
      <c r="F14">
        <f>SUM(F4:F13)</f>
        <v>23.900000000000009</v>
      </c>
      <c r="G14">
        <f>SUM(G4:G13)</f>
        <v>234.00000000000003</v>
      </c>
      <c r="H14">
        <f>SUM(H4:H13)</f>
        <v>3450</v>
      </c>
      <c r="I14">
        <f t="shared" si="5"/>
        <v>55.534782608695657</v>
      </c>
      <c r="J14">
        <f t="shared" si="3"/>
        <v>11.465217391304343</v>
      </c>
    </row>
    <row r="15" spans="1:11">
      <c r="A15" s="4" t="s">
        <v>5</v>
      </c>
      <c r="B15">
        <f>AVERAGE(B4:B13)</f>
        <v>80</v>
      </c>
    </row>
    <row r="16" spans="1:11">
      <c r="A16" s="4" t="s">
        <v>6</v>
      </c>
      <c r="B16">
        <f>AVERAGE(C4:C13)</f>
        <v>6.7</v>
      </c>
    </row>
    <row r="17" spans="1:3">
      <c r="A17" s="4" t="s">
        <v>10</v>
      </c>
      <c r="B17" s="6">
        <f>G14/H14</f>
        <v>6.7826086956521744E-2</v>
      </c>
      <c r="C17" s="4"/>
    </row>
    <row r="18" spans="1:3">
      <c r="A18" s="4" t="s">
        <v>11</v>
      </c>
      <c r="B18">
        <f>B16-B17*B15</f>
        <v>1.2739130434782604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X_AVERAGE</vt:lpstr>
      <vt:lpstr>Y_AVERAGE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Student</cp:lastModifiedBy>
  <dcterms:created xsi:type="dcterms:W3CDTF">2012-11-30T13:48:00Z</dcterms:created>
  <dcterms:modified xsi:type="dcterms:W3CDTF">2025-06-21T06:39:00Z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FDFF8160216E47F580722C4D9C395BD5</vt:lpwstr>
  </property>
  <property fmtid="{D5CDD505-2E9C-101B-9397-08002B2CF9AE}" pid="3" name="KSOProductBuildVer">
    <vt:lpwstr>1033-11.2.0.11537</vt:lpwstr>
  </property>
</Properties>
</file>