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y Drive\Alden-IMT\BusinessAnalytics\"/>
    </mc:Choice>
  </mc:AlternateContent>
  <bookViews>
    <workbookView xWindow="0" yWindow="0" windowWidth="28770" windowHeight="6900" firstSheet="6" activeTab="13"/>
  </bookViews>
  <sheets>
    <sheet name="top20vehicle2021" sheetId="2" r:id="rId1"/>
    <sheet name="top20vehicle2021 (2)" sheetId="9" r:id="rId2"/>
    <sheet name="softdrinks" sheetId="3" r:id="rId3"/>
    <sheet name="softdrinks (2)" sheetId="10" r:id="rId4"/>
    <sheet name="bottledwater" sheetId="4" r:id="rId5"/>
    <sheet name="bottledwater (2)" sheetId="11" r:id="rId6"/>
    <sheet name="agedeath_sex" sheetId="5" r:id="rId7"/>
    <sheet name="agedeath_sex (2)" sheetId="12" r:id="rId8"/>
    <sheet name="agedeath" sheetId="6" r:id="rId9"/>
    <sheet name="agedeath (2)" sheetId="13" r:id="rId10"/>
    <sheet name="forecast-naive" sheetId="8" r:id="rId11"/>
    <sheet name="forecast-naive (2)" sheetId="15" r:id="rId12"/>
    <sheet name="forcast-average" sheetId="7" r:id="rId13"/>
    <sheet name="forcast-average (2)" sheetId="14" r:id="rId14"/>
  </sheets>
  <externalReferences>
    <externalReference r:id="rId15"/>
  </externalReferences>
  <definedNames>
    <definedName name="_count" localSheetId="4">bottledwater!$D$22</definedName>
    <definedName name="_count" localSheetId="5">'bottledwater (2)'!$D$22</definedName>
    <definedName name="_count">[1]Data!$D$22</definedName>
    <definedName name="_covariance" localSheetId="4">bottledwater!$D$21</definedName>
    <definedName name="_covariance" localSheetId="5">'bottledwater (2)'!$D$21</definedName>
    <definedName name="_covariance">[1]Data!$D$21</definedName>
    <definedName name="_xlnm._FilterDatabase" localSheetId="0" hidden="1">top20vehicle2021!$A$1:$F$21</definedName>
    <definedName name="_xlnm._FilterDatabase" localSheetId="1" hidden="1">'top20vehicle2021 (2)'!$A$1:$F$21</definedName>
    <definedName name="_xlchart.v1.0" localSheetId="9" hidden="1">'agedeath (2)'!$A$1</definedName>
    <definedName name="_xlchart.v1.0" hidden="1">agedeath!$A$1</definedName>
    <definedName name="_xlchart.v1.1" localSheetId="9" hidden="1">'agedeath (2)'!$A$2:$A$701</definedName>
    <definedName name="_xlchart.v1.1" hidden="1">agedeath!$A$2:$A$701</definedName>
    <definedName name="_xlchart.v1.2" localSheetId="9" hidden="1">'agedeath (2)'!$A$1</definedName>
    <definedName name="_xlchart.v1.2" hidden="1">agedeath!$A$1</definedName>
    <definedName name="_xlchart.v1.3" localSheetId="9" hidden="1">'agedeath (2)'!$A$2:$A$701</definedName>
    <definedName name="_xlchart.v1.3" hidden="1">agedeath!$A$2:$A$701</definedName>
    <definedName name="_xlchart.v1.4" localSheetId="9" hidden="1">'agedeath (2)'!$A$1</definedName>
    <definedName name="_xlchart.v1.4" hidden="1">agedeath!$A$1</definedName>
    <definedName name="_xlchart.v1.5" localSheetId="9" hidden="1">'agedeath (2)'!$A$2:$A$701</definedName>
    <definedName name="_xlchart.v1.5" hidden="1">agedeath!$A$2:$A$701</definedName>
    <definedName name="_xlchart.v1.6" localSheetId="9" hidden="1">'agedeath (2)'!$A$1</definedName>
    <definedName name="_xlchart.v1.6" hidden="1">agedeath!$A$1</definedName>
    <definedName name="_xlchart.v1.7" localSheetId="9" hidden="1">'agedeath (2)'!$A$2:$A$701</definedName>
    <definedName name="_xlchart.v1.7" hidden="1">agedeath!$A$2:$A$701</definedName>
    <definedName name="mean_x" localSheetId="4">bottledwater!$D$19</definedName>
    <definedName name="mean_x" localSheetId="5">'bottledwater (2)'!$D$19</definedName>
    <definedName name="mean_x">[1]Data!$D$19</definedName>
    <definedName name="mean_y" localSheetId="4">bottledwater!$D$20</definedName>
    <definedName name="mean_y" localSheetId="5">'bottledwater (2)'!$D$20</definedName>
    <definedName name="mean_y">[1]Data!$D$20</definedName>
    <definedName name="solver_typ" localSheetId="4" hidden="1">2</definedName>
    <definedName name="solver_typ" localSheetId="5" hidden="1">2</definedName>
    <definedName name="solver_ver" localSheetId="4" hidden="1">11</definedName>
    <definedName name="solver_ver" localSheetId="5" hidden="1">11</definedName>
    <definedName name="std_x" localSheetId="4">bottledwater!$D$23</definedName>
    <definedName name="std_x" localSheetId="5">'bottledwater (2)'!$D$23</definedName>
    <definedName name="std_x">[1]Data!$D$23</definedName>
    <definedName name="std_y" localSheetId="4">bottledwater!$F$23</definedName>
    <definedName name="std_y" localSheetId="5">'bottledwater (2)'!$F$23</definedName>
    <definedName name="std_y">[1]Data!$F$23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4" l="1"/>
  <c r="C18" i="14"/>
  <c r="C17" i="14"/>
  <c r="E14" i="14"/>
  <c r="C15" i="14"/>
  <c r="F14" i="14"/>
  <c r="H14" i="14"/>
  <c r="H13" i="14"/>
  <c r="H12" i="14"/>
  <c r="H11" i="14"/>
  <c r="H10" i="14"/>
  <c r="H9" i="14"/>
  <c r="H8" i="14"/>
  <c r="H7" i="14"/>
  <c r="H6" i="14"/>
  <c r="H5" i="14"/>
  <c r="H4" i="14"/>
  <c r="H3" i="14"/>
  <c r="G4" i="14"/>
  <c r="G5" i="14"/>
  <c r="G6" i="14"/>
  <c r="G7" i="14"/>
  <c r="G8" i="14"/>
  <c r="G9" i="14"/>
  <c r="G10" i="14"/>
  <c r="G11" i="14"/>
  <c r="G12" i="14"/>
  <c r="G13" i="14"/>
  <c r="G3" i="14"/>
  <c r="F13" i="14"/>
  <c r="F12" i="14"/>
  <c r="F11" i="14"/>
  <c r="F10" i="14"/>
  <c r="F9" i="14"/>
  <c r="F8" i="14"/>
  <c r="F7" i="14"/>
  <c r="F6" i="14"/>
  <c r="F5" i="14"/>
  <c r="F4" i="14"/>
  <c r="F3" i="14"/>
  <c r="E4" i="14"/>
  <c r="E5" i="14"/>
  <c r="E6" i="14"/>
  <c r="E7" i="14"/>
  <c r="E8" i="14"/>
  <c r="E9" i="14"/>
  <c r="E10" i="14"/>
  <c r="E11" i="14"/>
  <c r="E12" i="14"/>
  <c r="E13" i="14"/>
  <c r="E3" i="14"/>
  <c r="D13" i="14"/>
  <c r="D12" i="14"/>
  <c r="D11" i="14"/>
  <c r="D10" i="14"/>
  <c r="D9" i="14"/>
  <c r="D8" i="14"/>
  <c r="D7" i="14"/>
  <c r="D6" i="14"/>
  <c r="D5" i="14"/>
  <c r="D4" i="14"/>
  <c r="D3" i="14"/>
  <c r="C13" i="14"/>
  <c r="C12" i="14"/>
  <c r="C11" i="14"/>
  <c r="C10" i="14"/>
  <c r="C9" i="14"/>
  <c r="C8" i="14"/>
  <c r="C7" i="14"/>
  <c r="C6" i="14"/>
  <c r="C5" i="14"/>
  <c r="C4" i="14"/>
  <c r="C3" i="14"/>
  <c r="G3" i="7"/>
  <c r="C19" i="15"/>
  <c r="H13" i="15"/>
  <c r="H12" i="15"/>
  <c r="H11" i="15"/>
  <c r="H10" i="15"/>
  <c r="H14" i="15" s="1"/>
  <c r="H9" i="15"/>
  <c r="H8" i="15"/>
  <c r="H7" i="15"/>
  <c r="H6" i="15"/>
  <c r="H5" i="15"/>
  <c r="H4" i="15"/>
  <c r="H3" i="15"/>
  <c r="C18" i="15"/>
  <c r="F14" i="15"/>
  <c r="C17" i="15"/>
  <c r="C15" i="15"/>
  <c r="E14" i="15"/>
  <c r="G4" i="15"/>
  <c r="G5" i="15"/>
  <c r="G6" i="15"/>
  <c r="G7" i="15"/>
  <c r="G8" i="15"/>
  <c r="G9" i="15"/>
  <c r="G10" i="15"/>
  <c r="G11" i="15"/>
  <c r="G12" i="15"/>
  <c r="G13" i="15"/>
  <c r="G3" i="15"/>
  <c r="F4" i="15"/>
  <c r="F5" i="15"/>
  <c r="F6" i="15"/>
  <c r="F7" i="15"/>
  <c r="F8" i="15"/>
  <c r="F9" i="15"/>
  <c r="F10" i="15"/>
  <c r="F11" i="15"/>
  <c r="F12" i="15"/>
  <c r="F13" i="15"/>
  <c r="F3" i="15"/>
  <c r="E4" i="15"/>
  <c r="E5" i="15"/>
  <c r="E6" i="15"/>
  <c r="E7" i="15"/>
  <c r="E8" i="15"/>
  <c r="E9" i="15"/>
  <c r="E10" i="15"/>
  <c r="E11" i="15"/>
  <c r="E12" i="15"/>
  <c r="E13" i="15"/>
  <c r="E3" i="15"/>
  <c r="D4" i="15"/>
  <c r="D5" i="15"/>
  <c r="D6" i="15"/>
  <c r="D7" i="15"/>
  <c r="D8" i="15"/>
  <c r="D9" i="15"/>
  <c r="D10" i="15"/>
  <c r="D11" i="15"/>
  <c r="D12" i="15"/>
  <c r="D13" i="15"/>
  <c r="D3" i="15"/>
  <c r="C13" i="15"/>
  <c r="C12" i="15"/>
  <c r="C11" i="15"/>
  <c r="C10" i="15"/>
  <c r="C9" i="15"/>
  <c r="C8" i="15"/>
  <c r="C7" i="15"/>
  <c r="C6" i="15"/>
  <c r="C5" i="15"/>
  <c r="C4" i="15"/>
  <c r="C3" i="15"/>
  <c r="N11" i="15"/>
  <c r="N11" i="14"/>
  <c r="H3" i="13"/>
  <c r="H2" i="13"/>
  <c r="H4" i="13" s="1"/>
  <c r="D3" i="13" s="1"/>
  <c r="J7" i="12"/>
  <c r="J9" i="12" s="1"/>
  <c r="E3" i="12" s="1"/>
  <c r="J6" i="12"/>
  <c r="J3" i="12"/>
  <c r="I3" i="12"/>
  <c r="D22" i="11"/>
  <c r="D20" i="11"/>
  <c r="D19" i="11"/>
  <c r="E15" i="11"/>
  <c r="F15" i="11" s="1"/>
  <c r="C15" i="11"/>
  <c r="E14" i="11"/>
  <c r="F14" i="11" s="1"/>
  <c r="C14" i="11"/>
  <c r="G14" i="11" s="1"/>
  <c r="E13" i="11"/>
  <c r="F13" i="11" s="1"/>
  <c r="C13" i="11"/>
  <c r="D13" i="11" s="1"/>
  <c r="E12" i="11"/>
  <c r="F12" i="11" s="1"/>
  <c r="C12" i="11"/>
  <c r="E11" i="11"/>
  <c r="F11" i="11" s="1"/>
  <c r="C11" i="11"/>
  <c r="E10" i="11"/>
  <c r="F10" i="11" s="1"/>
  <c r="C10" i="11"/>
  <c r="E9" i="11"/>
  <c r="C9" i="11"/>
  <c r="D9" i="11" s="1"/>
  <c r="E8" i="11"/>
  <c r="F8" i="11" s="1"/>
  <c r="C8" i="11"/>
  <c r="E7" i="11"/>
  <c r="F7" i="11" s="1"/>
  <c r="C7" i="11"/>
  <c r="G7" i="11" s="1"/>
  <c r="E6" i="11"/>
  <c r="F6" i="11" s="1"/>
  <c r="C6" i="11"/>
  <c r="D6" i="11" s="1"/>
  <c r="E5" i="11"/>
  <c r="C5" i="11"/>
  <c r="D5" i="11" s="1"/>
  <c r="E4" i="11"/>
  <c r="F4" i="11" s="1"/>
  <c r="C4" i="11"/>
  <c r="G4" i="11" s="1"/>
  <c r="E3" i="11"/>
  <c r="F3" i="11" s="1"/>
  <c r="C3" i="11"/>
  <c r="G3" i="11" s="1"/>
  <c r="E2" i="11"/>
  <c r="F2" i="11" s="1"/>
  <c r="C2" i="11"/>
  <c r="D2" i="11" s="1"/>
  <c r="E7" i="10"/>
  <c r="E6" i="10"/>
  <c r="F6" i="10" s="1"/>
  <c r="G6" i="10" s="1"/>
  <c r="E5" i="10"/>
  <c r="F5" i="10" s="1"/>
  <c r="G5" i="10" s="1"/>
  <c r="E4" i="10"/>
  <c r="H7" i="10" s="1"/>
  <c r="H3" i="10"/>
  <c r="E3" i="10"/>
  <c r="E8" i="10" s="1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G10" i="11" l="1"/>
  <c r="G12" i="11"/>
  <c r="G15" i="11"/>
  <c r="D4" i="13"/>
  <c r="C4" i="13"/>
  <c r="G9" i="11"/>
  <c r="E4" i="12"/>
  <c r="D4" i="12"/>
  <c r="G5" i="11"/>
  <c r="G8" i="11"/>
  <c r="G11" i="11"/>
  <c r="G13" i="11"/>
  <c r="G6" i="11"/>
  <c r="D3" i="11"/>
  <c r="D7" i="11"/>
  <c r="D11" i="11"/>
  <c r="D15" i="11"/>
  <c r="F9" i="11"/>
  <c r="D14" i="11"/>
  <c r="G2" i="11"/>
  <c r="D10" i="11"/>
  <c r="D4" i="11"/>
  <c r="D8" i="11"/>
  <c r="D12" i="11"/>
  <c r="F5" i="11"/>
  <c r="F7" i="10"/>
  <c r="G7" i="10" s="1"/>
  <c r="F3" i="10"/>
  <c r="G3" i="10" s="1"/>
  <c r="F4" i="10"/>
  <c r="G4" i="10" s="1"/>
  <c r="H4" i="10"/>
  <c r="H6" i="10"/>
  <c r="H5" i="10"/>
  <c r="E3" i="6" a="1"/>
  <c r="E10" i="6" s="1"/>
  <c r="D17" i="6"/>
  <c r="D18" i="6" s="1"/>
  <c r="C17" i="6"/>
  <c r="D6" i="6"/>
  <c r="D7" i="6" s="1"/>
  <c r="C6" i="6"/>
  <c r="D5" i="6"/>
  <c r="C5" i="6"/>
  <c r="D4" i="6"/>
  <c r="C4" i="6"/>
  <c r="D3" i="6"/>
  <c r="H4" i="6"/>
  <c r="H3" i="6"/>
  <c r="H2" i="6"/>
  <c r="G3" i="5" a="1"/>
  <c r="G4" i="5" s="1"/>
  <c r="F3" i="5" a="1"/>
  <c r="F3" i="5" s="1"/>
  <c r="J3" i="5"/>
  <c r="I3" i="5"/>
  <c r="D5" i="5"/>
  <c r="E5" i="5"/>
  <c r="D6" i="5" s="1"/>
  <c r="J9" i="5"/>
  <c r="J7" i="5"/>
  <c r="J6" i="5"/>
  <c r="D5" i="13" l="1"/>
  <c r="C5" i="13"/>
  <c r="F16" i="11"/>
  <c r="F23" i="11" s="1"/>
  <c r="E5" i="12"/>
  <c r="D5" i="12"/>
  <c r="D16" i="11"/>
  <c r="D23" i="11" s="1"/>
  <c r="G16" i="11"/>
  <c r="D21" i="11" s="1"/>
  <c r="E9" i="6"/>
  <c r="E8" i="6"/>
  <c r="E7" i="6"/>
  <c r="E6" i="6"/>
  <c r="E5" i="6"/>
  <c r="E4" i="6"/>
  <c r="E3" i="6"/>
  <c r="E18" i="6"/>
  <c r="E16" i="6"/>
  <c r="E13" i="6"/>
  <c r="E11" i="6"/>
  <c r="E17" i="6"/>
  <c r="E15" i="6"/>
  <c r="E14" i="6"/>
  <c r="E12" i="6"/>
  <c r="C18" i="6"/>
  <c r="D8" i="6"/>
  <c r="C8" i="6"/>
  <c r="C7" i="6"/>
  <c r="G3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F17" i="5"/>
  <c r="F15" i="5"/>
  <c r="F14" i="5"/>
  <c r="F12" i="5"/>
  <c r="F10" i="5"/>
  <c r="F8" i="5"/>
  <c r="F7" i="5"/>
  <c r="F5" i="5"/>
  <c r="F4" i="5"/>
  <c r="F18" i="5"/>
  <c r="F16" i="5"/>
  <c r="F13" i="5"/>
  <c r="F11" i="5"/>
  <c r="F9" i="5"/>
  <c r="F6" i="5"/>
  <c r="E6" i="5"/>
  <c r="C3" i="4"/>
  <c r="D3" i="4" s="1"/>
  <c r="E3" i="4"/>
  <c r="F3" i="4" s="1"/>
  <c r="C4" i="4"/>
  <c r="D4" i="4" s="1"/>
  <c r="E4" i="4"/>
  <c r="F4" i="4"/>
  <c r="C5" i="4"/>
  <c r="D5" i="4" s="1"/>
  <c r="E5" i="4"/>
  <c r="F5" i="4" s="1"/>
  <c r="C6" i="4"/>
  <c r="D6" i="4"/>
  <c r="E6" i="4"/>
  <c r="F6" i="4" s="1"/>
  <c r="C7" i="4"/>
  <c r="D7" i="4" s="1"/>
  <c r="E7" i="4"/>
  <c r="F7" i="4"/>
  <c r="G7" i="4"/>
  <c r="C8" i="4"/>
  <c r="D8" i="4"/>
  <c r="E8" i="4"/>
  <c r="F8" i="4" s="1"/>
  <c r="C9" i="4"/>
  <c r="D9" i="4" s="1"/>
  <c r="E9" i="4"/>
  <c r="F9" i="4" s="1"/>
  <c r="C10" i="4"/>
  <c r="D10" i="4"/>
  <c r="E10" i="4"/>
  <c r="F10" i="4" s="1"/>
  <c r="C11" i="4"/>
  <c r="D11" i="4" s="1"/>
  <c r="E11" i="4"/>
  <c r="F11" i="4" s="1"/>
  <c r="C12" i="4"/>
  <c r="D12" i="4" s="1"/>
  <c r="E12" i="4"/>
  <c r="F12" i="4" s="1"/>
  <c r="C13" i="4"/>
  <c r="D13" i="4" s="1"/>
  <c r="E13" i="4"/>
  <c r="F13" i="4" s="1"/>
  <c r="C14" i="4"/>
  <c r="D14" i="4"/>
  <c r="E14" i="4"/>
  <c r="F14" i="4" s="1"/>
  <c r="C15" i="4"/>
  <c r="D15" i="4"/>
  <c r="E15" i="4"/>
  <c r="F15" i="4"/>
  <c r="G15" i="4"/>
  <c r="E2" i="4"/>
  <c r="F2" i="4" s="1"/>
  <c r="C2" i="4"/>
  <c r="G2" i="4" s="1"/>
  <c r="D22" i="4"/>
  <c r="D20" i="4"/>
  <c r="D19" i="4"/>
  <c r="H7" i="3"/>
  <c r="H6" i="3"/>
  <c r="H5" i="3"/>
  <c r="H4" i="3"/>
  <c r="H3" i="3"/>
  <c r="G7" i="3"/>
  <c r="G6" i="3"/>
  <c r="G5" i="3"/>
  <c r="G4" i="3"/>
  <c r="G3" i="3"/>
  <c r="F7" i="3"/>
  <c r="F6" i="3"/>
  <c r="F5" i="3"/>
  <c r="F4" i="3"/>
  <c r="F3" i="3"/>
  <c r="E8" i="3"/>
  <c r="E4" i="3"/>
  <c r="E5" i="3"/>
  <c r="E6" i="3"/>
  <c r="E7" i="3"/>
  <c r="E3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C3" i="7"/>
  <c r="D3" i="7"/>
  <c r="E3" i="7"/>
  <c r="F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G6" i="7" s="1"/>
  <c r="H6" i="7" s="1"/>
  <c r="C7" i="7"/>
  <c r="D7" i="7"/>
  <c r="E7" i="7"/>
  <c r="F7" i="7"/>
  <c r="G7" i="7"/>
  <c r="H7" i="7"/>
  <c r="C8" i="7"/>
  <c r="D8" i="7"/>
  <c r="E8" i="7"/>
  <c r="F8" i="7"/>
  <c r="G8" i="7"/>
  <c r="H8" i="7" s="1"/>
  <c r="C9" i="7"/>
  <c r="G9" i="7" s="1"/>
  <c r="H9" i="7" s="1"/>
  <c r="D9" i="7"/>
  <c r="E9" i="7"/>
  <c r="F9" i="7"/>
  <c r="C10" i="7"/>
  <c r="D10" i="7"/>
  <c r="E10" i="7"/>
  <c r="F10" i="7"/>
  <c r="G10" i="7"/>
  <c r="H10" i="7"/>
  <c r="C11" i="7"/>
  <c r="D11" i="7"/>
  <c r="E11" i="7"/>
  <c r="F11" i="7"/>
  <c r="G11" i="7"/>
  <c r="H11" i="7"/>
  <c r="C12" i="7"/>
  <c r="D12" i="7"/>
  <c r="E12" i="7"/>
  <c r="F12" i="7" s="1"/>
  <c r="G12" i="7"/>
  <c r="H12" i="7"/>
  <c r="C13" i="7"/>
  <c r="D13" i="7"/>
  <c r="E13" i="7"/>
  <c r="F13" i="7"/>
  <c r="G13" i="7"/>
  <c r="H13" i="7"/>
  <c r="C3" i="8"/>
  <c r="G3" i="8" s="1"/>
  <c r="H3" i="8" s="1"/>
  <c r="D3" i="8"/>
  <c r="E3" i="8" s="1"/>
  <c r="C4" i="8"/>
  <c r="D4" i="8" s="1"/>
  <c r="E4" i="8" s="1"/>
  <c r="F4" i="8" s="1"/>
  <c r="G4" i="8"/>
  <c r="H4" i="8"/>
  <c r="C5" i="8"/>
  <c r="D5" i="8"/>
  <c r="E5" i="8"/>
  <c r="F5" i="8"/>
  <c r="G5" i="8"/>
  <c r="H5" i="8"/>
  <c r="C6" i="8"/>
  <c r="G6" i="8" s="1"/>
  <c r="H6" i="8" s="1"/>
  <c r="D6" i="8"/>
  <c r="E6" i="8"/>
  <c r="F6" i="8"/>
  <c r="C7" i="8"/>
  <c r="D7" i="8"/>
  <c r="E7" i="8"/>
  <c r="F7" i="8" s="1"/>
  <c r="G7" i="8"/>
  <c r="H7" i="8"/>
  <c r="C8" i="8"/>
  <c r="D8" i="8"/>
  <c r="E8" i="8"/>
  <c r="F8" i="8"/>
  <c r="G8" i="8"/>
  <c r="H8" i="8"/>
  <c r="C9" i="8"/>
  <c r="D9" i="8"/>
  <c r="E9" i="8"/>
  <c r="F9" i="8"/>
  <c r="G9" i="8"/>
  <c r="H9" i="8"/>
  <c r="C10" i="8"/>
  <c r="D10" i="8"/>
  <c r="E10" i="8"/>
  <c r="F10" i="8"/>
  <c r="G10" i="8"/>
  <c r="H10" i="8" s="1"/>
  <c r="C11" i="8"/>
  <c r="D11" i="8"/>
  <c r="E11" i="8"/>
  <c r="F11" i="8"/>
  <c r="G11" i="8"/>
  <c r="H11" i="8"/>
  <c r="N11" i="8"/>
  <c r="C12" i="8"/>
  <c r="D12" i="8"/>
  <c r="E12" i="8"/>
  <c r="F12" i="8"/>
  <c r="G12" i="8"/>
  <c r="H12" i="8"/>
  <c r="C13" i="8"/>
  <c r="D13" i="8" s="1"/>
  <c r="E13" i="8" s="1"/>
  <c r="F13" i="8" s="1"/>
  <c r="G10" i="4" l="1"/>
  <c r="D24" i="11"/>
  <c r="D6" i="13"/>
  <c r="C6" i="13"/>
  <c r="G4" i="4"/>
  <c r="E6" i="12"/>
  <c r="D6" i="12"/>
  <c r="G14" i="4"/>
  <c r="G11" i="4"/>
  <c r="F16" i="4"/>
  <c r="F23" i="4" s="1"/>
  <c r="G3" i="4"/>
  <c r="G8" i="4"/>
  <c r="G12" i="4"/>
  <c r="D2" i="4"/>
  <c r="D16" i="4" s="1"/>
  <c r="D23" i="4" s="1"/>
  <c r="D9" i="6"/>
  <c r="C9" i="6"/>
  <c r="D7" i="5"/>
  <c r="E7" i="5"/>
  <c r="G6" i="4"/>
  <c r="G13" i="4"/>
  <c r="G9" i="4"/>
  <c r="G5" i="4"/>
  <c r="D6" i="7"/>
  <c r="E6" i="7" s="1"/>
  <c r="F6" i="7" s="1"/>
  <c r="F3" i="8"/>
  <c r="F14" i="8" s="1"/>
  <c r="D16" i="8" s="1"/>
  <c r="E14" i="8"/>
  <c r="D15" i="8" s="1"/>
  <c r="G13" i="8"/>
  <c r="H13" i="8" s="1"/>
  <c r="H14" i="8" s="1"/>
  <c r="D17" i="8" s="1"/>
  <c r="N11" i="7"/>
  <c r="D7" i="13" l="1"/>
  <c r="C7" i="13"/>
  <c r="E7" i="12"/>
  <c r="D7" i="12"/>
  <c r="G16" i="4"/>
  <c r="D21" i="4" s="1"/>
  <c r="D24" i="4" s="1"/>
  <c r="D10" i="6"/>
  <c r="C10" i="6"/>
  <c r="D8" i="5"/>
  <c r="E8" i="5"/>
  <c r="H14" i="7"/>
  <c r="D17" i="7" s="1"/>
  <c r="F14" i="7"/>
  <c r="D16" i="7" s="1"/>
  <c r="E14" i="7"/>
  <c r="D15" i="7" s="1"/>
  <c r="E3" i="5"/>
  <c r="D8" i="13" l="1"/>
  <c r="C8" i="13"/>
  <c r="D8" i="12"/>
  <c r="E8" i="12"/>
  <c r="D11" i="6"/>
  <c r="C11" i="6"/>
  <c r="D9" i="5"/>
  <c r="E9" i="5"/>
  <c r="E4" i="5"/>
  <c r="D4" i="5"/>
  <c r="D9" i="13" l="1"/>
  <c r="C9" i="13"/>
  <c r="E9" i="12"/>
  <c r="D9" i="12"/>
  <c r="D12" i="6"/>
  <c r="C12" i="6"/>
  <c r="D10" i="5"/>
  <c r="E10" i="5"/>
  <c r="D10" i="13" l="1"/>
  <c r="C10" i="13"/>
  <c r="D10" i="12"/>
  <c r="E10" i="12"/>
  <c r="D13" i="6"/>
  <c r="C13" i="6"/>
  <c r="D11" i="5"/>
  <c r="E11" i="5"/>
  <c r="D11" i="13" l="1"/>
  <c r="C11" i="13"/>
  <c r="E11" i="12"/>
  <c r="D11" i="12"/>
  <c r="D14" i="6"/>
  <c r="C14" i="6"/>
  <c r="D12" i="5"/>
  <c r="E12" i="5"/>
  <c r="D12" i="13" l="1"/>
  <c r="C12" i="13"/>
  <c r="E12" i="12"/>
  <c r="D12" i="12"/>
  <c r="D15" i="6"/>
  <c r="C15" i="6"/>
  <c r="D13" i="5"/>
  <c r="E13" i="5"/>
  <c r="D13" i="13" l="1"/>
  <c r="C13" i="13"/>
  <c r="E13" i="12"/>
  <c r="D13" i="12"/>
  <c r="D16" i="6"/>
  <c r="C16" i="6"/>
  <c r="D14" i="5"/>
  <c r="E14" i="5"/>
  <c r="C14" i="13" l="1"/>
  <c r="D14" i="13"/>
  <c r="E14" i="12"/>
  <c r="D14" i="12"/>
  <c r="E15" i="5"/>
  <c r="D15" i="5"/>
  <c r="D15" i="13" l="1"/>
  <c r="C15" i="13"/>
  <c r="E15" i="12"/>
  <c r="D15" i="12"/>
  <c r="D16" i="5"/>
  <c r="E16" i="5"/>
  <c r="D16" i="13" l="1"/>
  <c r="C16" i="13"/>
  <c r="E16" i="12"/>
  <c r="D16" i="12"/>
  <c r="D17" i="5"/>
  <c r="E17" i="5"/>
  <c r="C17" i="13" l="1"/>
  <c r="D17" i="13"/>
  <c r="E17" i="12"/>
  <c r="D17" i="12"/>
  <c r="E18" i="5"/>
  <c r="D18" i="5"/>
  <c r="D18" i="13" l="1"/>
  <c r="E3" i="13" s="1" a="1"/>
  <c r="C18" i="13"/>
  <c r="D18" i="12"/>
  <c r="E18" i="12"/>
  <c r="E10" i="13" l="1"/>
  <c r="E8" i="13"/>
  <c r="E18" i="13"/>
  <c r="E17" i="13"/>
  <c r="E15" i="13"/>
  <c r="E14" i="13"/>
  <c r="E11" i="13"/>
  <c r="E9" i="13"/>
  <c r="E7" i="13"/>
  <c r="E6" i="13"/>
  <c r="E4" i="13"/>
  <c r="E5" i="13"/>
  <c r="E3" i="13"/>
  <c r="E16" i="13"/>
  <c r="E13" i="13"/>
  <c r="E12" i="13"/>
  <c r="G3" i="12" a="1"/>
  <c r="F3" i="12" a="1"/>
  <c r="F8" i="12" l="1"/>
  <c r="F4" i="12"/>
  <c r="F3" i="12"/>
  <c r="F16" i="12"/>
  <c r="F14" i="12"/>
  <c r="F13" i="12"/>
  <c r="F12" i="12"/>
  <c r="F11" i="12"/>
  <c r="F17" i="12"/>
  <c r="F18" i="12"/>
  <c r="F15" i="12"/>
  <c r="F10" i="12"/>
  <c r="F9" i="12"/>
  <c r="F7" i="12"/>
  <c r="F6" i="12"/>
  <c r="F5" i="12"/>
  <c r="G11" i="12"/>
  <c r="G7" i="12"/>
  <c r="G6" i="12"/>
  <c r="G17" i="12"/>
  <c r="G16" i="12"/>
  <c r="G14" i="12"/>
  <c r="G13" i="12"/>
  <c r="G12" i="12"/>
  <c r="G9" i="12"/>
  <c r="G8" i="12"/>
  <c r="G5" i="12"/>
  <c r="G4" i="12"/>
  <c r="G3" i="12"/>
  <c r="G18" i="12"/>
  <c r="G15" i="12"/>
  <c r="G10" i="12"/>
</calcChain>
</file>

<file path=xl/sharedStrings.xml><?xml version="1.0" encoding="utf-8"?>
<sst xmlns="http://schemas.openxmlformats.org/spreadsheetml/2006/main" count="1732" uniqueCount="91">
  <si>
    <t>Model Y</t>
  </si>
  <si>
    <t>Tesla</t>
  </si>
  <si>
    <t>CX-5</t>
  </si>
  <si>
    <t>Mazda</t>
  </si>
  <si>
    <t>Forester</t>
  </si>
  <si>
    <t>Subaru</t>
  </si>
  <si>
    <t>Accord</t>
  </si>
  <si>
    <t>Honda</t>
  </si>
  <si>
    <t>Wrangler</t>
  </si>
  <si>
    <t>Jeep</t>
  </si>
  <si>
    <t>Grand Cherokee</t>
  </si>
  <si>
    <t>Highlander</t>
  </si>
  <si>
    <t>Toyota</t>
  </si>
  <si>
    <t>Corolla</t>
  </si>
  <si>
    <t>Explorer</t>
  </si>
  <si>
    <t>Ford</t>
  </si>
  <si>
    <t>Rogue</t>
  </si>
  <si>
    <t>Nissan</t>
  </si>
  <si>
    <t>Tacoma</t>
  </si>
  <si>
    <t>Sierra</t>
  </si>
  <si>
    <t>GMC</t>
  </si>
  <si>
    <t>Civic</t>
  </si>
  <si>
    <t>Equinox</t>
  </si>
  <si>
    <t>Chevrolet</t>
  </si>
  <si>
    <t>Camry</t>
  </si>
  <si>
    <t>CR-V</t>
  </si>
  <si>
    <t>RAV4</t>
  </si>
  <si>
    <t>Pickup</t>
  </si>
  <si>
    <t>Ram</t>
  </si>
  <si>
    <t>Silverado</t>
  </si>
  <si>
    <t>F-Series</t>
  </si>
  <si>
    <t xml:space="preserve">Ford </t>
  </si>
  <si>
    <t>Changed Perc</t>
  </si>
  <si>
    <t>Sales (2020)</t>
  </si>
  <si>
    <t>Sales (2021)</t>
  </si>
  <si>
    <t>Model</t>
  </si>
  <si>
    <t>Manufacturer</t>
  </si>
  <si>
    <t>Rank (by 2021 Sales)</t>
  </si>
  <si>
    <t>Pepsi</t>
  </si>
  <si>
    <t>Diet Coke</t>
  </si>
  <si>
    <t>Coca-Cola</t>
  </si>
  <si>
    <t>Dr. Pepper</t>
  </si>
  <si>
    <t>Sprite</t>
  </si>
  <si>
    <t xml:space="preserve"> </t>
  </si>
  <si>
    <t>Total</t>
  </si>
  <si>
    <t>Commulative</t>
  </si>
  <si>
    <t>percentage Freq.</t>
  </si>
  <si>
    <t>Relative Freq</t>
  </si>
  <si>
    <t>freq.</t>
  </si>
  <si>
    <t>Bins</t>
  </si>
  <si>
    <t>Sample Data</t>
  </si>
  <si>
    <t>Correlation Coefficent</t>
  </si>
  <si>
    <t>SD</t>
  </si>
  <si>
    <t>count</t>
  </si>
  <si>
    <t>covariance</t>
  </si>
  <si>
    <t>mean of y</t>
  </si>
  <si>
    <t>mean of x</t>
  </si>
  <si>
    <t>(xi-x)(yi-y)</t>
  </si>
  <si>
    <t>(yi-y)^2</t>
  </si>
  <si>
    <t>xi-x</t>
  </si>
  <si>
    <t>(xi-x)^2</t>
  </si>
  <si>
    <t>y</t>
  </si>
  <si>
    <t>x</t>
  </si>
  <si>
    <t>Male</t>
  </si>
  <si>
    <t>Female</t>
  </si>
  <si>
    <t>Bin Width</t>
  </si>
  <si>
    <t>Bin</t>
  </si>
  <si>
    <t>Max</t>
  </si>
  <si>
    <t>Min</t>
  </si>
  <si>
    <t>relative req of male</t>
  </si>
  <si>
    <t>relative req of female</t>
  </si>
  <si>
    <t>Higher</t>
  </si>
  <si>
    <t>Lower</t>
  </si>
  <si>
    <t>counts</t>
  </si>
  <si>
    <t>Sex</t>
  </si>
  <si>
    <t>Age at Death (years)</t>
  </si>
  <si>
    <t>No of Bin (given)</t>
  </si>
  <si>
    <t>Frequency</t>
  </si>
  <si>
    <t>Uppen Bin</t>
  </si>
  <si>
    <t>Lower Bin</t>
  </si>
  <si>
    <t>Mean Absolute Percerntage Error (MAPE)</t>
  </si>
  <si>
    <t>Mean Squared (MSE)</t>
  </si>
  <si>
    <t>Mean Absolute Error (MFE)</t>
  </si>
  <si>
    <t>Abs. Perc. Error</t>
  </si>
  <si>
    <t>Perc. Error</t>
  </si>
  <si>
    <t>Sqr Forcast</t>
  </si>
  <si>
    <t>Abs Value of Forcast</t>
  </si>
  <si>
    <t>Forcasted Error</t>
  </si>
  <si>
    <t>Forcasted Value</t>
  </si>
  <si>
    <t>Sales (1000s of gallons)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</si>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</sst>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0.0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43">
    <xf numFmtId="0" fontId="0" fillId="0" borderId="0" xfId="0"/>
    <xf numFmtId="0" fontId="1" fillId="0" borderId="0" xfId="3" applyFont="1"/>
    <xf numFmtId="10" fontId="1" fillId="0" borderId="1" xfId="3" applyNumberFormat="1" applyFont="1" applyBorder="1"/>
    <xf numFmtId="165" fontId="1" fillId="0" borderId="1" xfId="4" applyNumberFormat="1" applyFont="1" applyBorder="1"/>
    <xf numFmtId="0" fontId="1" fillId="0" borderId="1" xfId="3" applyFont="1" applyBorder="1"/>
    <xf numFmtId="0" fontId="1" fillId="0" borderId="1" xfId="3" applyFont="1" applyFill="1" applyBorder="1"/>
    <xf numFmtId="0" fontId="1" fillId="0" borderId="1" xfId="3" applyFont="1" applyBorder="1" applyAlignment="1">
      <alignment horizontal="center"/>
    </xf>
    <xf numFmtId="43" fontId="1" fillId="0" borderId="0" xfId="3" applyNumberFormat="1" applyFont="1"/>
    <xf numFmtId="165" fontId="1" fillId="0" borderId="0" xfId="3" applyNumberFormat="1" applyFont="1"/>
    <xf numFmtId="0" fontId="4" fillId="0" borderId="0" xfId="3" applyFont="1" applyAlignment="1">
      <alignment wrapText="1"/>
    </xf>
    <xf numFmtId="0" fontId="4" fillId="0" borderId="1" xfId="3" applyFont="1" applyBorder="1" applyAlignment="1">
      <alignment wrapText="1"/>
    </xf>
    <xf numFmtId="0" fontId="4" fillId="0" borderId="1" xfId="3" applyFont="1" applyBorder="1" applyAlignment="1">
      <alignment horizontal="center" wrapText="1"/>
    </xf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6" fillId="0" borderId="0" xfId="0" applyFont="1"/>
    <xf numFmtId="2" fontId="2" fillId="2" borderId="0" xfId="1" applyNumberFormat="1"/>
    <xf numFmtId="2" fontId="3" fillId="3" borderId="0" xfId="2" applyNumberFormat="1"/>
    <xf numFmtId="0" fontId="0" fillId="0" borderId="0" xfId="0" applyAlignment="1">
      <alignment horizontal="center"/>
    </xf>
    <xf numFmtId="0" fontId="2" fillId="2" borderId="0" xfId="1" applyAlignment="1">
      <alignment horizontal="center" wrapText="1"/>
    </xf>
    <xf numFmtId="0" fontId="7" fillId="4" borderId="0" xfId="5" applyAlignment="1">
      <alignment horizontal="center" wrapText="1"/>
    </xf>
    <xf numFmtId="0" fontId="3" fillId="3" borderId="0" xfId="2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/>
    <xf numFmtId="166" fontId="8" fillId="0" borderId="0" xfId="0" applyNumberFormat="1" applyFont="1"/>
    <xf numFmtId="0" fontId="8" fillId="0" borderId="0" xfId="0" applyFont="1" applyAlignment="1">
      <alignment horizontal="right"/>
    </xf>
    <xf numFmtId="2" fontId="8" fillId="0" borderId="0" xfId="0" applyNumberFormat="1" applyFont="1"/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167" fontId="7" fillId="4" borderId="0" xfId="5" applyNumberFormat="1"/>
    <xf numFmtId="10" fontId="8" fillId="0" borderId="0" xfId="0" applyNumberFormat="1" applyFont="1" applyAlignment="1">
      <alignment horizontal="right"/>
    </xf>
  </cellXfs>
  <cellStyles count="6">
    <cellStyle name="Bad" xfId="2" builtinId="27"/>
    <cellStyle name="Comma 2" xfId="4"/>
    <cellStyle name="Good" xfId="1" builtinId="26"/>
    <cellStyle name="Neutral 2" xfId="5"/>
    <cellStyle name="Normal" xfId="0" builtinId="0"/>
    <cellStyle name="Normal 2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Linear Relation Between Sales and High 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bottledwater!$B$1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bottledwater!$A$2:$A$15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bottledwater!$B$2:$B$15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D9-4A24-A435-7673BF08E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27507056"/>
        <c:axId val="-1327513040"/>
      </c:scatterChart>
      <c:valAx>
        <c:axId val="-1327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7513040"/>
        <c:crosses val="autoZero"/>
        <c:crossBetween val="midCat"/>
      </c:valAx>
      <c:valAx>
        <c:axId val="-13275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750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Linear Relation Between Sales and High 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'bottledwater (2)'!$B$1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'bottledwater (2)'!$A$2:$A$15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'bottledwater (2)'!$B$2:$B$15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D9-4A24-A435-7673BF08E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48333248"/>
        <c:axId val="-1348355552"/>
      </c:scatterChart>
      <c:valAx>
        <c:axId val="-13483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55552"/>
        <c:crosses val="autoZero"/>
        <c:crossBetween val="midCat"/>
      </c:valAx>
      <c:valAx>
        <c:axId val="-13483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agedeath_sex!$F$2</c:f>
              <c:strCache>
                <c:ptCount val="1"/>
                <c:pt idx="0">
                  <c:v>relative req of 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agedeath_sex!$D$3:$E$18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agedeath_sex!$F$3:$F$18</c:f>
              <c:numCache>
                <c:formatCode>General</c:formatCode>
                <c:ptCount val="16"/>
                <c:pt idx="0">
                  <c:v>9.1743119266055051E-3</c:v>
                </c:pt>
                <c:pt idx="1">
                  <c:v>0</c:v>
                </c:pt>
                <c:pt idx="2">
                  <c:v>9.1743119266055051E-3</c:v>
                </c:pt>
                <c:pt idx="3">
                  <c:v>3.0581039755351682E-3</c:v>
                </c:pt>
                <c:pt idx="4">
                  <c:v>1.5290519877675841E-2</c:v>
                </c:pt>
                <c:pt idx="5">
                  <c:v>1.2232415902140673E-2</c:v>
                </c:pt>
                <c:pt idx="6">
                  <c:v>1.2232415902140673E-2</c:v>
                </c:pt>
                <c:pt idx="7">
                  <c:v>3.9755351681957186E-2</c:v>
                </c:pt>
                <c:pt idx="8">
                  <c:v>8.2568807339449546E-2</c:v>
                </c:pt>
                <c:pt idx="9">
                  <c:v>9.480122324159021E-2</c:v>
                </c:pt>
                <c:pt idx="10">
                  <c:v>0.15902140672782875</c:v>
                </c:pt>
                <c:pt idx="11">
                  <c:v>0.16819571865443425</c:v>
                </c:pt>
                <c:pt idx="12">
                  <c:v>0.25076452599388377</c:v>
                </c:pt>
                <c:pt idx="13">
                  <c:v>0.12844036697247707</c:v>
                </c:pt>
                <c:pt idx="14">
                  <c:v>9.1743119266055051E-3</c:v>
                </c:pt>
                <c:pt idx="15">
                  <c:v>6.1162079510703364E-3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BA-4416-8072-6BFE897CAD35}"/>
            </c:ext>
          </c:extLst>
        </c:ser>
        <c:ser>
          <c:idx val="1"/>
          <c:order val="1"/>
          <c:tx>
            <c:strRef>
              <c:f>agedeath_sex!$G$2</c:f>
              <c:strCache>
                <c:ptCount val="1"/>
                <c:pt idx="0">
                  <c:v>relative req of 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agedeath_sex!$D$3:$E$18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agedeath_sex!$G$3:$G$18</c:f>
              <c:numCache>
                <c:formatCode>General</c:formatCode>
                <c:ptCount val="16"/>
                <c:pt idx="0">
                  <c:v>1.0723860589812333E-2</c:v>
                </c:pt>
                <c:pt idx="1">
                  <c:v>2.6809651474530832E-3</c:v>
                </c:pt>
                <c:pt idx="2">
                  <c:v>8.0428954423592495E-3</c:v>
                </c:pt>
                <c:pt idx="3">
                  <c:v>1.6085790884718499E-2</c:v>
                </c:pt>
                <c:pt idx="4">
                  <c:v>1.3404825737265416E-2</c:v>
                </c:pt>
                <c:pt idx="5">
                  <c:v>2.9490616621983913E-2</c:v>
                </c:pt>
                <c:pt idx="6">
                  <c:v>3.2171581769436998E-2</c:v>
                </c:pt>
                <c:pt idx="7">
                  <c:v>6.1662198391420911E-2</c:v>
                </c:pt>
                <c:pt idx="8">
                  <c:v>7.7747989276139406E-2</c:v>
                </c:pt>
                <c:pt idx="9">
                  <c:v>0.12600536193029491</c:v>
                </c:pt>
                <c:pt idx="10">
                  <c:v>0.16890080428954424</c:v>
                </c:pt>
                <c:pt idx="11">
                  <c:v>0.24932975871313673</c:v>
                </c:pt>
                <c:pt idx="12">
                  <c:v>0.16085790884718498</c:v>
                </c:pt>
                <c:pt idx="13">
                  <c:v>4.2895442359249331E-2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BA-4416-8072-6BFE897CA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7517936"/>
        <c:axId val="-1327517392"/>
      </c:lineChart>
      <c:catAx>
        <c:axId val="-132751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7517392"/>
        <c:crosses val="autoZero"/>
        <c:auto val="0"/>
        <c:lblAlgn val="ctr"/>
        <c:lblOffset val="100"/>
        <c:noMultiLvlLbl val="0"/>
      </c:catAx>
      <c:valAx>
        <c:axId val="-13275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751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'agedeath_sex (2)'!$F$2</c:f>
              <c:strCache>
                <c:ptCount val="1"/>
                <c:pt idx="0">
                  <c:v>relative req of 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'agedeath_sex (2)'!$D$3:$E$18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'agedeath_sex (2)'!$F$3:$F$18</c:f>
              <c:numCache>
                <c:formatCode>General</c:formatCode>
                <c:ptCount val="16"/>
                <c:pt idx="0">
                  <c:v>9.1743119266055051E-3</c:v>
                </c:pt>
                <c:pt idx="1">
                  <c:v>0</c:v>
                </c:pt>
                <c:pt idx="2">
                  <c:v>9.1743119266055051E-3</c:v>
                </c:pt>
                <c:pt idx="3">
                  <c:v>3.0581039755351682E-3</c:v>
                </c:pt>
                <c:pt idx="4">
                  <c:v>1.5290519877675841E-2</c:v>
                </c:pt>
                <c:pt idx="5">
                  <c:v>1.2232415902140673E-2</c:v>
                </c:pt>
                <c:pt idx="6">
                  <c:v>1.2232415902140673E-2</c:v>
                </c:pt>
                <c:pt idx="7">
                  <c:v>3.9755351681957186E-2</c:v>
                </c:pt>
                <c:pt idx="8">
                  <c:v>8.2568807339449546E-2</c:v>
                </c:pt>
                <c:pt idx="9">
                  <c:v>9.480122324159021E-2</c:v>
                </c:pt>
                <c:pt idx="10">
                  <c:v>0.15902140672782875</c:v>
                </c:pt>
                <c:pt idx="11">
                  <c:v>0.16819571865443425</c:v>
                </c:pt>
                <c:pt idx="12">
                  <c:v>0.25076452599388377</c:v>
                </c:pt>
                <c:pt idx="13">
                  <c:v>0.12844036697247707</c:v>
                </c:pt>
                <c:pt idx="14">
                  <c:v>9.1743119266055051E-3</c:v>
                </c:pt>
                <c:pt idx="15">
                  <c:v>6.1162079510703364E-3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BA-4416-8072-6BFE897CAD35}"/>
            </c:ext>
          </c:extLst>
        </c:ser>
        <c:ser>
          <c:idx val="1"/>
          <c:order val="1"/>
          <c:tx>
            <c:strRef>
              <c:f>'agedeath_sex (2)'!$G$2</c:f>
              <c:strCache>
                <c:ptCount val="1"/>
                <c:pt idx="0">
                  <c:v>relative req of 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'agedeath_sex (2)'!$D$3:$E$18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'agedeath_sex (2)'!$G$3:$G$18</c:f>
              <c:numCache>
                <c:formatCode>General</c:formatCode>
                <c:ptCount val="16"/>
                <c:pt idx="0">
                  <c:v>1.0723860589812333E-2</c:v>
                </c:pt>
                <c:pt idx="1">
                  <c:v>2.6809651474530832E-3</c:v>
                </c:pt>
                <c:pt idx="2">
                  <c:v>8.0428954423592495E-3</c:v>
                </c:pt>
                <c:pt idx="3">
                  <c:v>1.6085790884718499E-2</c:v>
                </c:pt>
                <c:pt idx="4">
                  <c:v>1.3404825737265416E-2</c:v>
                </c:pt>
                <c:pt idx="5">
                  <c:v>2.9490616621983913E-2</c:v>
                </c:pt>
                <c:pt idx="6">
                  <c:v>3.2171581769436998E-2</c:v>
                </c:pt>
                <c:pt idx="7">
                  <c:v>6.1662198391420911E-2</c:v>
                </c:pt>
                <c:pt idx="8">
                  <c:v>7.7747989276139406E-2</c:v>
                </c:pt>
                <c:pt idx="9">
                  <c:v>0.12600536193029491</c:v>
                </c:pt>
                <c:pt idx="10">
                  <c:v>0.16890080428954424</c:v>
                </c:pt>
                <c:pt idx="11">
                  <c:v>0.24932975871313673</c:v>
                </c:pt>
                <c:pt idx="12">
                  <c:v>0.16085790884718498</c:v>
                </c:pt>
                <c:pt idx="13">
                  <c:v>4.2895442359249331E-2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BA-4416-8072-6BFE897CA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48345216"/>
        <c:axId val="-1348332160"/>
      </c:lineChart>
      <c:catAx>
        <c:axId val="-13483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32160"/>
        <c:crosses val="autoZero"/>
        <c:auto val="0"/>
        <c:lblAlgn val="ctr"/>
        <c:lblOffset val="100"/>
        <c:noMultiLvlLbl val="0"/>
      </c:catAx>
      <c:valAx>
        <c:axId val="-13483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'forecast-naive'!$B$1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'forecast-naive'!$B$2:$B$13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20</c:v>
                </c:pt>
                <c:pt idx="5">
                  <c:v>19</c:v>
                </c:pt>
                <c:pt idx="6">
                  <c:v>22</c:v>
                </c:pt>
                <c:pt idx="7">
                  <c:v>15</c:v>
                </c:pt>
                <c:pt idx="8">
                  <c:v>19</c:v>
                </c:pt>
                <c:pt idx="9">
                  <c:v>24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67-4620-90A5-54950FAD9EFB}"/>
            </c:ext>
          </c:extLst>
        </c:ser>
        <c:ser>
          <c:idx val="1"/>
          <c:order val="1"/>
          <c:tx>
            <c:strRef>
              <c:f>'forecast-naive'!$C$1</c:f>
              <c:strCache>
                <c:ptCount val="1"/>
                <c:pt idx="0">
                  <c:v>Forcasted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'forecast-naive'!$C$2:$C$13</c:f>
              <c:numCache>
                <c:formatCode>General</c:formatCode>
                <c:ptCount val="12"/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23</c:v>
                </c:pt>
                <c:pt idx="5">
                  <c:v>20</c:v>
                </c:pt>
                <c:pt idx="6">
                  <c:v>19</c:v>
                </c:pt>
                <c:pt idx="7">
                  <c:v>22</c:v>
                </c:pt>
                <c:pt idx="8">
                  <c:v>15</c:v>
                </c:pt>
                <c:pt idx="9">
                  <c:v>19</c:v>
                </c:pt>
                <c:pt idx="10">
                  <c:v>24</c:v>
                </c:pt>
                <c:pt idx="1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67-4620-90A5-54950FAD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2469984"/>
        <c:axId val="-1327510864"/>
      </c:lineChart>
      <c:catAx>
        <c:axId val="-142246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7510864"/>
        <c:crosses val="autoZero"/>
        <c:auto val="1"/>
        <c:lblAlgn val="ctr"/>
        <c:lblOffset val="100"/>
        <c:noMultiLvlLbl val="0"/>
      </c:catAx>
      <c:valAx>
        <c:axId val="-13275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'forecast-naive (2)'!$B$1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'forecast-naive (2)'!$B$2:$B$13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20</c:v>
                </c:pt>
                <c:pt idx="5">
                  <c:v>19</c:v>
                </c:pt>
                <c:pt idx="6">
                  <c:v>22</c:v>
                </c:pt>
                <c:pt idx="7">
                  <c:v>15</c:v>
                </c:pt>
                <c:pt idx="8">
                  <c:v>19</c:v>
                </c:pt>
                <c:pt idx="9">
                  <c:v>24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67-4620-90A5-54950FAD9EFB}"/>
            </c:ext>
          </c:extLst>
        </c:ser>
        <c:ser>
          <c:idx val="1"/>
          <c:order val="1"/>
          <c:tx>
            <c:strRef>
              <c:f>'forecast-naive (2)'!$C$1</c:f>
              <c:strCache>
                <c:ptCount val="1"/>
                <c:pt idx="0">
                  <c:v>Forcasted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'forecast-naive (2)'!$C$2:$C$13</c:f>
              <c:numCache>
                <c:formatCode>General</c:formatCode>
                <c:ptCount val="12"/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23</c:v>
                </c:pt>
                <c:pt idx="5">
                  <c:v>20</c:v>
                </c:pt>
                <c:pt idx="6">
                  <c:v>19</c:v>
                </c:pt>
                <c:pt idx="7">
                  <c:v>22</c:v>
                </c:pt>
                <c:pt idx="8">
                  <c:v>15</c:v>
                </c:pt>
                <c:pt idx="9">
                  <c:v>19</c:v>
                </c:pt>
                <c:pt idx="10">
                  <c:v>24</c:v>
                </c:pt>
                <c:pt idx="1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67-4620-90A5-54950FAD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8340864"/>
        <c:axId val="-1348350656"/>
      </c:lineChart>
      <c:catAx>
        <c:axId val="-134834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50656"/>
        <c:crosses val="autoZero"/>
        <c:auto val="1"/>
        <c:lblAlgn val="ctr"/>
        <c:lblOffset val="100"/>
        <c:noMultiLvlLbl val="0"/>
      </c:catAx>
      <c:valAx>
        <c:axId val="-13483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4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'forcast-average'!$B$1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'forcast-average'!$B$2:$B$13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E9-46B7-93C4-672C3064A3CF}"/>
            </c:ext>
          </c:extLst>
        </c:ser>
        <c:ser>
          <c:idx val="1"/>
          <c:order val="1"/>
          <c:tx>
            <c:strRef>
              <c:f>'forcast-average'!$C$1</c:f>
              <c:strCache>
                <c:ptCount val="1"/>
                <c:pt idx="0">
                  <c:v>Forcasted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accent2"/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'forcast-average'!$C$2:$C$13</c:f>
              <c:numCache>
                <c:formatCode>0.00</c:formatCode>
                <c:ptCount val="12"/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19.600000000000001</c:v>
                </c:pt>
                <c:pt idx="6">
                  <c:v>19</c:v>
                </c:pt>
                <c:pt idx="7">
                  <c:v>19.142857142857142</c:v>
                </c:pt>
                <c:pt idx="8">
                  <c:v>19</c:v>
                </c:pt>
                <c:pt idx="9">
                  <c:v>19.333333333333332</c:v>
                </c:pt>
                <c:pt idx="10">
                  <c:v>19.399999999999999</c:v>
                </c:pt>
                <c:pt idx="11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9E9-46B7-93C4-672C3064A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2484128"/>
        <c:axId val="-1422483040"/>
      </c:lineChart>
      <c:catAx>
        <c:axId val="-142248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83040"/>
        <c:crosses val="autoZero"/>
        <c:auto val="1"/>
        <c:lblAlgn val="ctr"/>
        <c:lblOffset val="100"/>
        <c:noMultiLvlLbl val="0"/>
      </c:catAx>
      <c:valAx>
        <c:axId val="-14224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'forcast-average (2)'!$B$1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'forcast-average (2)'!$B$2:$B$13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E9-46B7-93C4-672C3064A3CF}"/>
            </c:ext>
          </c:extLst>
        </c:ser>
        <c:ser>
          <c:idx val="1"/>
          <c:order val="1"/>
          <c:tx>
            <c:strRef>
              <c:f>'forcast-average (2)'!$C$1</c:f>
              <c:strCache>
                <c:ptCount val="1"/>
                <c:pt idx="0">
                  <c:v>Forcasted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accent2"/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'forcast-average (2)'!$C$2:$C$13</c:f>
              <c:numCache>
                <c:formatCode>0.00</c:formatCode>
                <c:ptCount val="12"/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19.600000000000001</c:v>
                </c:pt>
                <c:pt idx="6">
                  <c:v>19</c:v>
                </c:pt>
                <c:pt idx="7">
                  <c:v>19.142857142857142</c:v>
                </c:pt>
                <c:pt idx="8">
                  <c:v>19</c:v>
                </c:pt>
                <c:pt idx="9">
                  <c:v>19.333333333333332</c:v>
                </c:pt>
                <c:pt idx="10">
                  <c:v>19.399999999999999</c:v>
                </c:pt>
                <c:pt idx="11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9E9-46B7-93C4-672C3064A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8343040"/>
        <c:axId val="-1348351744"/>
      </c:lineChart>
      <c:catAx>
        <c:axId val="-1348343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51744"/>
        <c:crosses val="autoZero"/>
        <c:auto val="1"/>
        <c:lblAlgn val="ctr"/>
        <c:lblOffset val="100"/>
        <c:noMultiLvlLbl val="0"/>
      </c:catAx>
      <c:valAx>
        <c:axId val="-13483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551507</xdr:colOff>
      <xdr:row>17</xdr:row>
      <xdr:rowOff>5170</xdr:rowOff>
    </xdr:from>
    <xdr:to>
      <xdr:col>17</xdr:col>
      <xdr:colOff>234198</xdr:colOff>
      <xdr:row>31</xdr:row>
      <xdr:rowOff>76514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A3B717E-ED57-71B9-4B71-3B4FE4272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551507</xdr:colOff>
      <xdr:row>17</xdr:row>
      <xdr:rowOff>5170</xdr:rowOff>
    </xdr:from>
    <xdr:to>
      <xdr:col>17</xdr:col>
      <xdr:colOff>234198</xdr:colOff>
      <xdr:row>31</xdr:row>
      <xdr:rowOff>76514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A3B717E-ED57-71B9-4B71-3B4FE4272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8</xdr:row>
      <xdr:rowOff>95250</xdr:rowOff>
    </xdr:from>
    <xdr:to>
      <xdr:col>18</xdr:col>
      <xdr:colOff>176212</xdr:colOff>
      <xdr:row>28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A31826A-60D1-A0DF-1158-E8D8F75BD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8</xdr:row>
      <xdr:rowOff>95250</xdr:rowOff>
    </xdr:from>
    <xdr:to>
      <xdr:col>18</xdr:col>
      <xdr:colOff>176212</xdr:colOff>
      <xdr:row>28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A31826A-60D1-A0DF-1158-E8D8F75BD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195262</xdr:rowOff>
    </xdr:from>
    <xdr:to>
      <xdr:col>16</xdr:col>
      <xdr:colOff>304800</xdr:colOff>
      <xdr:row>12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C6F0CCF-5921-416C-A22E-1C21A3C63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195262</xdr:rowOff>
    </xdr:from>
    <xdr:to>
      <xdr:col>16</xdr:col>
      <xdr:colOff>304800</xdr:colOff>
      <xdr:row>12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C6F0CCF-5921-416C-A22E-1C21A3C63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0</xdr:row>
      <xdr:rowOff>138112</xdr:rowOff>
    </xdr:from>
    <xdr:to>
      <xdr:col>18</xdr:col>
      <xdr:colOff>238125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D791026-3107-457C-9821-A26A2FAF1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0</xdr:row>
      <xdr:rowOff>138112</xdr:rowOff>
    </xdr:from>
    <xdr:to>
      <xdr:col>18</xdr:col>
      <xdr:colOff>238125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D791026-3107-457C-9821-A26A2FAF1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ities/day1/prac/bottledwa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XLM_BoxPlot1"/>
      <sheetName val="XLM_BoxPlot2"/>
    </sheetNames>
    <sheetDataSet>
      <sheetData sheetId="0">
        <row r="19">
          <cell r="D19">
            <v>84.642857142857139</v>
          </cell>
        </row>
        <row r="20">
          <cell r="D20">
            <v>26.285714285714285</v>
          </cell>
        </row>
        <row r="21">
          <cell r="D21">
            <v>12.802197802197803</v>
          </cell>
        </row>
        <row r="22">
          <cell r="D22">
            <v>14</v>
          </cell>
        </row>
        <row r="23">
          <cell r="D23">
            <v>4.3607893226437247</v>
          </cell>
          <cell r="F23">
            <v>3.1483468538405854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21"/>
  <sheetViews>
    <sheetView zoomScale="145" zoomScaleNormal="145" workbookViewId="0">
      <selection activeCell="B14" sqref="B14"/>
    </sheetView>
  </sheetViews>
  <sheetFormatPr defaultRowHeight="15" x14ac:dyDescent="0.25"/>
  <cols>
    <col min="1" max="1" width="22" style="1" bestFit="1" customWidth="1"/>
    <col min="2" max="2" width="13.42578125" style="1" customWidth="1"/>
    <col min="3" max="3" width="15.28515625" style="1" bestFit="1" customWidth="1"/>
    <col min="4" max="4" width="11.42578125" style="1" bestFit="1" customWidth="1"/>
    <col min="5" max="5" width="14" style="1" customWidth="1"/>
    <col min="6" max="7" width="9.140625" style="1"/>
    <col min="8" max="8" width="11.7109375" style="1" bestFit="1" customWidth="1"/>
    <col min="9" max="16384" width="9.140625" style="1"/>
  </cols>
  <sheetData>
    <row r="1" spans="1:8" s="9" customFormat="1" ht="30" x14ac:dyDescent="0.25">
      <c r="A1" s="11" t="s">
        <v>37</v>
      </c>
      <c r="B1" s="10" t="s">
        <v>36</v>
      </c>
      <c r="C1" s="10" t="s">
        <v>35</v>
      </c>
      <c r="D1" s="40" t="s">
        <v>34</v>
      </c>
      <c r="E1" s="40" t="s">
        <v>33</v>
      </c>
      <c r="F1" s="10" t="s">
        <v>32</v>
      </c>
    </row>
    <row r="2" spans="1:8" x14ac:dyDescent="0.25">
      <c r="A2" s="6">
        <v>1</v>
      </c>
      <c r="B2" s="5" t="s">
        <v>31</v>
      </c>
      <c r="C2" s="4" t="s">
        <v>30</v>
      </c>
      <c r="D2" s="3">
        <v>726004</v>
      </c>
      <c r="E2" s="3">
        <v>787423</v>
      </c>
      <c r="F2" s="2">
        <f>(D2-E2)/E2</f>
        <v>-7.8000007619792672E-2</v>
      </c>
      <c r="G2" s="8"/>
      <c r="H2" s="7"/>
    </row>
    <row r="3" spans="1:8" x14ac:dyDescent="0.25">
      <c r="A3" s="6">
        <v>3</v>
      </c>
      <c r="B3" s="5" t="s">
        <v>23</v>
      </c>
      <c r="C3" s="4" t="s">
        <v>29</v>
      </c>
      <c r="D3" s="3">
        <v>519774</v>
      </c>
      <c r="E3" s="3">
        <v>586652</v>
      </c>
      <c r="F3" s="2">
        <f t="shared" ref="F3:F21" si="0">(D3-E3)/E3</f>
        <v>-0.11399944089511328</v>
      </c>
    </row>
    <row r="4" spans="1:8" x14ac:dyDescent="0.25">
      <c r="A4" s="6">
        <v>2</v>
      </c>
      <c r="B4" s="5" t="s">
        <v>28</v>
      </c>
      <c r="C4" s="4" t="s">
        <v>27</v>
      </c>
      <c r="D4" s="3">
        <v>569388</v>
      </c>
      <c r="E4" s="3">
        <v>563750</v>
      </c>
      <c r="F4" s="2">
        <f t="shared" si="0"/>
        <v>1.0000886917960089E-2</v>
      </c>
    </row>
    <row r="5" spans="1:8" x14ac:dyDescent="0.25">
      <c r="A5" s="6">
        <v>4</v>
      </c>
      <c r="B5" s="5" t="s">
        <v>12</v>
      </c>
      <c r="C5" s="4" t="s">
        <v>26</v>
      </c>
      <c r="D5" s="3">
        <v>407739</v>
      </c>
      <c r="E5" s="3">
        <v>430559</v>
      </c>
      <c r="F5" s="2">
        <f t="shared" si="0"/>
        <v>-5.3000866315650118E-2</v>
      </c>
    </row>
    <row r="6" spans="1:8" x14ac:dyDescent="0.25">
      <c r="A6" s="6">
        <v>5</v>
      </c>
      <c r="B6" s="5" t="s">
        <v>7</v>
      </c>
      <c r="C6" s="4" t="s">
        <v>25</v>
      </c>
      <c r="D6" s="3">
        <v>361271</v>
      </c>
      <c r="E6" s="3">
        <v>333584</v>
      </c>
      <c r="F6" s="2">
        <f t="shared" si="0"/>
        <v>8.2998585064031849E-2</v>
      </c>
    </row>
    <row r="7" spans="1:8" x14ac:dyDescent="0.25">
      <c r="A7" s="6">
        <v>6</v>
      </c>
      <c r="B7" s="5" t="s">
        <v>12</v>
      </c>
      <c r="C7" s="4" t="s">
        <v>24</v>
      </c>
      <c r="D7" s="3">
        <v>313795</v>
      </c>
      <c r="E7" s="3">
        <v>294367</v>
      </c>
      <c r="F7" s="2">
        <f t="shared" si="0"/>
        <v>6.5999245839377371E-2</v>
      </c>
    </row>
    <row r="8" spans="1:8" x14ac:dyDescent="0.25">
      <c r="A8" s="6">
        <v>19</v>
      </c>
      <c r="B8" s="5" t="s">
        <v>23</v>
      </c>
      <c r="C8" s="4" t="s">
        <v>22</v>
      </c>
      <c r="D8" s="3">
        <v>165323</v>
      </c>
      <c r="E8" s="3">
        <v>271021</v>
      </c>
      <c r="F8" s="2">
        <f t="shared" si="0"/>
        <v>-0.38999929894731405</v>
      </c>
    </row>
    <row r="9" spans="1:8" x14ac:dyDescent="0.25">
      <c r="A9" s="6">
        <v>10</v>
      </c>
      <c r="B9" s="5" t="s">
        <v>7</v>
      </c>
      <c r="C9" s="4" t="s">
        <v>21</v>
      </c>
      <c r="D9" s="3">
        <v>263787</v>
      </c>
      <c r="E9" s="3">
        <v>261175</v>
      </c>
      <c r="F9" s="2">
        <f t="shared" si="0"/>
        <v>1.0000957212596917E-2</v>
      </c>
    </row>
    <row r="10" spans="1:8" x14ac:dyDescent="0.25">
      <c r="A10" s="6">
        <v>12</v>
      </c>
      <c r="B10" s="5" t="s">
        <v>20</v>
      </c>
      <c r="C10" s="4" t="s">
        <v>19</v>
      </c>
      <c r="D10" s="3">
        <v>248924</v>
      </c>
      <c r="E10" s="3">
        <v>252972</v>
      </c>
      <c r="F10" s="2">
        <f t="shared" si="0"/>
        <v>-1.6001770946982276E-2</v>
      </c>
    </row>
    <row r="11" spans="1:8" x14ac:dyDescent="0.25">
      <c r="A11" s="6">
        <v>11</v>
      </c>
      <c r="B11" s="5" t="s">
        <v>12</v>
      </c>
      <c r="C11" s="4" t="s">
        <v>18</v>
      </c>
      <c r="D11" s="3">
        <v>252520</v>
      </c>
      <c r="E11" s="3">
        <v>238903</v>
      </c>
      <c r="F11" s="2">
        <f t="shared" si="0"/>
        <v>5.6998028488549748E-2</v>
      </c>
    </row>
    <row r="12" spans="1:8" x14ac:dyDescent="0.25">
      <c r="A12" s="6">
        <v>7</v>
      </c>
      <c r="B12" s="5" t="s">
        <v>17</v>
      </c>
      <c r="C12" s="4" t="s">
        <v>16</v>
      </c>
      <c r="D12" s="3">
        <v>285602</v>
      </c>
      <c r="E12" s="3">
        <v>227935</v>
      </c>
      <c r="F12" s="2">
        <f t="shared" si="0"/>
        <v>0.25299756509531224</v>
      </c>
    </row>
    <row r="13" spans="1:8" x14ac:dyDescent="0.25">
      <c r="A13" s="6">
        <v>14</v>
      </c>
      <c r="B13" s="5" t="s">
        <v>15</v>
      </c>
      <c r="C13" s="4" t="s">
        <v>14</v>
      </c>
      <c r="D13" s="3">
        <v>219871</v>
      </c>
      <c r="E13" s="3">
        <v>226205</v>
      </c>
      <c r="F13" s="2">
        <f t="shared" si="0"/>
        <v>-2.8001149399880639E-2</v>
      </c>
    </row>
    <row r="14" spans="1:8" x14ac:dyDescent="0.25">
      <c r="A14" s="6">
        <v>13</v>
      </c>
      <c r="B14" s="5" t="s">
        <v>12</v>
      </c>
      <c r="C14" s="4" t="s">
        <v>13</v>
      </c>
      <c r="D14" s="3">
        <v>229785</v>
      </c>
      <c r="E14" s="3">
        <v>217806</v>
      </c>
      <c r="F14" s="2">
        <f t="shared" si="0"/>
        <v>5.4998484890223409E-2</v>
      </c>
    </row>
    <row r="15" spans="1:8" x14ac:dyDescent="0.25">
      <c r="A15" s="6">
        <v>9</v>
      </c>
      <c r="B15" s="5" t="s">
        <v>12</v>
      </c>
      <c r="C15" s="4" t="s">
        <v>11</v>
      </c>
      <c r="D15" s="3">
        <v>264128</v>
      </c>
      <c r="E15" s="3">
        <v>212322</v>
      </c>
      <c r="F15" s="2">
        <f t="shared" si="0"/>
        <v>0.24399732481796516</v>
      </c>
    </row>
    <row r="16" spans="1:8" x14ac:dyDescent="0.25">
      <c r="A16" s="6">
        <v>8</v>
      </c>
      <c r="B16" s="5" t="s">
        <v>9</v>
      </c>
      <c r="C16" s="4" t="s">
        <v>10</v>
      </c>
      <c r="D16" s="3">
        <v>264444</v>
      </c>
      <c r="E16" s="3">
        <v>209710</v>
      </c>
      <c r="F16" s="2">
        <f t="shared" si="0"/>
        <v>0.26099852176815602</v>
      </c>
    </row>
    <row r="17" spans="1:6" x14ac:dyDescent="0.25">
      <c r="A17" s="6">
        <v>15</v>
      </c>
      <c r="B17" s="5" t="s">
        <v>9</v>
      </c>
      <c r="C17" s="4" t="s">
        <v>8</v>
      </c>
      <c r="D17" s="3">
        <v>204609</v>
      </c>
      <c r="E17" s="3">
        <v>201387</v>
      </c>
      <c r="F17" s="2">
        <f t="shared" si="0"/>
        <v>1.5999046611747531E-2</v>
      </c>
    </row>
    <row r="18" spans="1:6" x14ac:dyDescent="0.25">
      <c r="A18" s="6">
        <v>16</v>
      </c>
      <c r="B18" s="5" t="s">
        <v>7</v>
      </c>
      <c r="C18" s="4" t="s">
        <v>6</v>
      </c>
      <c r="D18" s="3">
        <v>202676</v>
      </c>
      <c r="E18" s="3">
        <v>199484</v>
      </c>
      <c r="F18" s="2">
        <f t="shared" si="0"/>
        <v>1.6001283310942232E-2</v>
      </c>
    </row>
    <row r="19" spans="1:6" x14ac:dyDescent="0.25">
      <c r="A19" s="6">
        <v>20</v>
      </c>
      <c r="B19" s="5" t="s">
        <v>5</v>
      </c>
      <c r="C19" s="4" t="s">
        <v>4</v>
      </c>
      <c r="D19" s="3">
        <v>154723</v>
      </c>
      <c r="E19" s="3">
        <v>177029</v>
      </c>
      <c r="F19" s="2">
        <f t="shared" si="0"/>
        <v>-0.12600195448203402</v>
      </c>
    </row>
    <row r="20" spans="1:6" x14ac:dyDescent="0.25">
      <c r="A20" s="6">
        <v>18</v>
      </c>
      <c r="B20" s="5" t="s">
        <v>3</v>
      </c>
      <c r="C20" s="4" t="s">
        <v>2</v>
      </c>
      <c r="D20" s="3">
        <v>168448</v>
      </c>
      <c r="E20" s="3">
        <v>146477</v>
      </c>
      <c r="F20" s="2">
        <f t="shared" si="0"/>
        <v>0.14999624514428886</v>
      </c>
    </row>
    <row r="21" spans="1:6" x14ac:dyDescent="0.25">
      <c r="A21" s="6">
        <v>17</v>
      </c>
      <c r="B21" s="5" t="s">
        <v>1</v>
      </c>
      <c r="C21" s="4" t="s">
        <v>0</v>
      </c>
      <c r="D21" s="3">
        <v>190395</v>
      </c>
      <c r="E21" s="3">
        <v>65405</v>
      </c>
      <c r="F21" s="2">
        <f t="shared" si="0"/>
        <v>1.9110159773717605</v>
      </c>
    </row>
  </sheetData>
  <autoFilter ref="A1:F21">
    <sortState ref="A2:F21">
      <sortCondition descending="1" ref="E1:E21"/>
    </sortState>
  </autoFilter>
  <conditionalFormatting sqref="F1:F21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45" zoomScaleNormal="145" workbookViewId="0">
      <selection activeCell="B14" sqref="B14"/>
    </sheetView>
  </sheetViews>
  <sheetFormatPr defaultRowHeight="15" x14ac:dyDescent="0.25"/>
  <cols>
    <col min="1" max="1" width="22" style="1" bestFit="1" customWidth="1"/>
    <col min="2" max="2" width="13.42578125" style="1" customWidth="1"/>
    <col min="3" max="3" width="15.28515625" style="1" bestFit="1" customWidth="1"/>
    <col min="4" max="4" width="11.42578125" style="1" bestFit="1" customWidth="1"/>
    <col min="5" max="5" width="14" style="1" customWidth="1"/>
    <col min="6" max="7" width="9.140625" style="1"/>
    <col min="8" max="8" width="11.7109375" style="1" bestFit="1" customWidth="1"/>
    <col min="9" max="16384" width="9.140625" style="1"/>
  </cols>
  <sheetData>
    <row r="1" spans="1:8" s="9" customFormat="1" ht="30" x14ac:dyDescent="0.25">
      <c r="A1" s="11" t="s">
        <v>37</v>
      </c>
      <c r="B1" s="10" t="s">
        <v>36</v>
      </c>
      <c r="C1" s="10" t="s">
        <v>35</v>
      </c>
      <c r="D1" s="40" t="s">
        <v>34</v>
      </c>
      <c r="E1" s="40" t="s">
        <v>33</v>
      </c>
      <c r="F1" s="10" t="s">
        <v>32</v>
      </c>
    </row>
    <row r="2" spans="1:8" x14ac:dyDescent="0.25">
      <c r="A2" s="6">
        <v>1</v>
      </c>
      <c r="B2" s="5" t="s">
        <v>31</v>
      </c>
      <c r="C2" s="4" t="s">
        <v>30</v>
      </c>
      <c r="D2" s="3">
        <v>726004</v>
      </c>
      <c r="E2" s="3">
        <v>787423</v>
      </c>
      <c r="F2" s="2">
        <f>(D2-E2)/E2</f>
        <v>-7.8000007619792672E-2</v>
      </c>
      <c r="G2" s="8"/>
      <c r="H2" s="7"/>
    </row>
    <row r="3" spans="1:8" x14ac:dyDescent="0.25">
      <c r="A3" s="6">
        <v>3</v>
      </c>
      <c r="B3" s="5" t="s">
        <v>23</v>
      </c>
      <c r="C3" s="4" t="s">
        <v>29</v>
      </c>
      <c r="D3" s="3">
        <v>519774</v>
      </c>
      <c r="E3" s="3">
        <v>586652</v>
      </c>
      <c r="F3" s="2">
        <f t="shared" ref="F3:F21" si="0">(D3-E3)/E3</f>
        <v>-0.11399944089511328</v>
      </c>
    </row>
    <row r="4" spans="1:8" x14ac:dyDescent="0.25">
      <c r="A4" s="6">
        <v>2</v>
      </c>
      <c r="B4" s="5" t="s">
        <v>28</v>
      </c>
      <c r="C4" s="4" t="s">
        <v>27</v>
      </c>
      <c r="D4" s="3">
        <v>569388</v>
      </c>
      <c r="E4" s="3">
        <v>563750</v>
      </c>
      <c r="F4" s="2">
        <f t="shared" si="0"/>
        <v>1.0000886917960089E-2</v>
      </c>
    </row>
    <row r="5" spans="1:8" x14ac:dyDescent="0.25">
      <c r="A5" s="6">
        <v>4</v>
      </c>
      <c r="B5" s="5" t="s">
        <v>12</v>
      </c>
      <c r="C5" s="4" t="s">
        <v>26</v>
      </c>
      <c r="D5" s="3">
        <v>407739</v>
      </c>
      <c r="E5" s="3">
        <v>430559</v>
      </c>
      <c r="F5" s="2">
        <f t="shared" si="0"/>
        <v>-5.3000866315650118E-2</v>
      </c>
    </row>
    <row r="6" spans="1:8" x14ac:dyDescent="0.25">
      <c r="A6" s="6">
        <v>5</v>
      </c>
      <c r="B6" s="5" t="s">
        <v>7</v>
      </c>
      <c r="C6" s="4" t="s">
        <v>25</v>
      </c>
      <c r="D6" s="3">
        <v>361271</v>
      </c>
      <c r="E6" s="3">
        <v>333584</v>
      </c>
      <c r="F6" s="2">
        <f t="shared" si="0"/>
        <v>8.2998585064031849E-2</v>
      </c>
    </row>
    <row r="7" spans="1:8" x14ac:dyDescent="0.25">
      <c r="A7" s="6">
        <v>6</v>
      </c>
      <c r="B7" s="5" t="s">
        <v>12</v>
      </c>
      <c r="C7" s="4" t="s">
        <v>24</v>
      </c>
      <c r="D7" s="3">
        <v>313795</v>
      </c>
      <c r="E7" s="3">
        <v>294367</v>
      </c>
      <c r="F7" s="2">
        <f t="shared" si="0"/>
        <v>6.5999245839377371E-2</v>
      </c>
    </row>
    <row r="8" spans="1:8" x14ac:dyDescent="0.25">
      <c r="A8" s="6">
        <v>19</v>
      </c>
      <c r="B8" s="5" t="s">
        <v>23</v>
      </c>
      <c r="C8" s="4" t="s">
        <v>22</v>
      </c>
      <c r="D8" s="3">
        <v>165323</v>
      </c>
      <c r="E8" s="3">
        <v>271021</v>
      </c>
      <c r="F8" s="2">
        <f t="shared" si="0"/>
        <v>-0.38999929894731405</v>
      </c>
    </row>
    <row r="9" spans="1:8" x14ac:dyDescent="0.25">
      <c r="A9" s="6">
        <v>10</v>
      </c>
      <c r="B9" s="5" t="s">
        <v>7</v>
      </c>
      <c r="C9" s="4" t="s">
        <v>21</v>
      </c>
      <c r="D9" s="3">
        <v>263787</v>
      </c>
      <c r="E9" s="3">
        <v>261175</v>
      </c>
      <c r="F9" s="2">
        <f t="shared" si="0"/>
        <v>1.0000957212596917E-2</v>
      </c>
    </row>
    <row r="10" spans="1:8" x14ac:dyDescent="0.25">
      <c r="A10" s="6">
        <v>12</v>
      </c>
      <c r="B10" s="5" t="s">
        <v>20</v>
      </c>
      <c r="C10" s="4" t="s">
        <v>19</v>
      </c>
      <c r="D10" s="3">
        <v>248924</v>
      </c>
      <c r="E10" s="3">
        <v>252972</v>
      </c>
      <c r="F10" s="2">
        <f t="shared" si="0"/>
        <v>-1.6001770946982276E-2</v>
      </c>
    </row>
    <row r="11" spans="1:8" x14ac:dyDescent="0.25">
      <c r="A11" s="6">
        <v>11</v>
      </c>
      <c r="B11" s="5" t="s">
        <v>12</v>
      </c>
      <c r="C11" s="4" t="s">
        <v>18</v>
      </c>
      <c r="D11" s="3">
        <v>252520</v>
      </c>
      <c r="E11" s="3">
        <v>238903</v>
      </c>
      <c r="F11" s="2">
        <f t="shared" si="0"/>
        <v>5.6998028488549748E-2</v>
      </c>
    </row>
    <row r="12" spans="1:8" x14ac:dyDescent="0.25">
      <c r="A12" s="6">
        <v>7</v>
      </c>
      <c r="B12" s="5" t="s">
        <v>17</v>
      </c>
      <c r="C12" s="4" t="s">
        <v>16</v>
      </c>
      <c r="D12" s="3">
        <v>285602</v>
      </c>
      <c r="E12" s="3">
        <v>227935</v>
      </c>
      <c r="F12" s="2">
        <f t="shared" si="0"/>
        <v>0.25299756509531224</v>
      </c>
    </row>
    <row r="13" spans="1:8" x14ac:dyDescent="0.25">
      <c r="A13" s="6">
        <v>14</v>
      </c>
      <c r="B13" s="5" t="s">
        <v>15</v>
      </c>
      <c r="C13" s="4" t="s">
        <v>14</v>
      </c>
      <c r="D13" s="3">
        <v>219871</v>
      </c>
      <c r="E13" s="3">
        <v>226205</v>
      </c>
      <c r="F13" s="2">
        <f t="shared" si="0"/>
        <v>-2.8001149399880639E-2</v>
      </c>
    </row>
    <row r="14" spans="1:8" x14ac:dyDescent="0.25">
      <c r="A14" s="6">
        <v>13</v>
      </c>
      <c r="B14" s="5" t="s">
        <v>12</v>
      </c>
      <c r="C14" s="4" t="s">
        <v>13</v>
      </c>
      <c r="D14" s="3">
        <v>229785</v>
      </c>
      <c r="E14" s="3">
        <v>217806</v>
      </c>
      <c r="F14" s="2">
        <f t="shared" si="0"/>
        <v>5.4998484890223409E-2</v>
      </c>
    </row>
    <row r="15" spans="1:8" x14ac:dyDescent="0.25">
      <c r="A15" s="6">
        <v>9</v>
      </c>
      <c r="B15" s="5" t="s">
        <v>12</v>
      </c>
      <c r="C15" s="4" t="s">
        <v>11</v>
      </c>
      <c r="D15" s="3">
        <v>264128</v>
      </c>
      <c r="E15" s="3">
        <v>212322</v>
      </c>
      <c r="F15" s="2">
        <f t="shared" si="0"/>
        <v>0.24399732481796516</v>
      </c>
    </row>
    <row r="16" spans="1:8" x14ac:dyDescent="0.25">
      <c r="A16" s="6">
        <v>8</v>
      </c>
      <c r="B16" s="5" t="s">
        <v>9</v>
      </c>
      <c r="C16" s="4" t="s">
        <v>10</v>
      </c>
      <c r="D16" s="3">
        <v>264444</v>
      </c>
      <c r="E16" s="3">
        <v>209710</v>
      </c>
      <c r="F16" s="2">
        <f t="shared" si="0"/>
        <v>0.26099852176815602</v>
      </c>
    </row>
    <row r="17" spans="1:6" x14ac:dyDescent="0.25">
      <c r="A17" s="6">
        <v>15</v>
      </c>
      <c r="B17" s="5" t="s">
        <v>9</v>
      </c>
      <c r="C17" s="4" t="s">
        <v>8</v>
      </c>
      <c r="D17" s="3">
        <v>204609</v>
      </c>
      <c r="E17" s="3">
        <v>201387</v>
      </c>
      <c r="F17" s="2">
        <f t="shared" si="0"/>
        <v>1.5999046611747531E-2</v>
      </c>
    </row>
    <row r="18" spans="1:6" x14ac:dyDescent="0.25">
      <c r="A18" s="6">
        <v>16</v>
      </c>
      <c r="B18" s="5" t="s">
        <v>7</v>
      </c>
      <c r="C18" s="4" t="s">
        <v>6</v>
      </c>
      <c r="D18" s="3">
        <v>202676</v>
      </c>
      <c r="E18" s="3">
        <v>199484</v>
      </c>
      <c r="F18" s="2">
        <f t="shared" si="0"/>
        <v>1.6001283310942232E-2</v>
      </c>
    </row>
    <row r="19" spans="1:6" x14ac:dyDescent="0.25">
      <c r="A19" s="6">
        <v>20</v>
      </c>
      <c r="B19" s="5" t="s">
        <v>5</v>
      </c>
      <c r="C19" s="4" t="s">
        <v>4</v>
      </c>
      <c r="D19" s="3">
        <v>154723</v>
      </c>
      <c r="E19" s="3">
        <v>177029</v>
      </c>
      <c r="F19" s="2">
        <f t="shared" si="0"/>
        <v>-0.12600195448203402</v>
      </c>
    </row>
    <row r="20" spans="1:6" x14ac:dyDescent="0.25">
      <c r="A20" s="6">
        <v>18</v>
      </c>
      <c r="B20" s="5" t="s">
        <v>3</v>
      </c>
      <c r="C20" s="4" t="s">
        <v>2</v>
      </c>
      <c r="D20" s="3">
        <v>168448</v>
      </c>
      <c r="E20" s="3">
        <v>146477</v>
      </c>
      <c r="F20" s="2">
        <f t="shared" si="0"/>
        <v>0.14999624514428886</v>
      </c>
    </row>
    <row r="21" spans="1:6" x14ac:dyDescent="0.25">
      <c r="A21" s="6">
        <v>17</v>
      </c>
      <c r="B21" s="5" t="s">
        <v>1</v>
      </c>
      <c r="C21" s="4" t="s">
        <v>0</v>
      </c>
      <c r="D21" s="3">
        <v>190395</v>
      </c>
      <c r="E21" s="3">
        <v>65405</v>
      </c>
      <c r="F21" s="2">
        <f t="shared" si="0"/>
        <v>1.9110159773717605</v>
      </c>
    </row>
  </sheetData>
  <autoFilter ref="A1:F21">
    <sortState ref="A2:F21">
      <sortCondition descending="1" ref="E1:E21"/>
    </sortState>
  </autoFilter>
  <conditionalFormatting sqref="F1:F2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zoomScale="130" zoomScaleNormal="130" workbookViewId="0">
      <selection activeCell="H5" sqref="H5"/>
    </sheetView>
  </sheetViews>
  <sheetFormatPr defaultRowHeight="14.25" x14ac:dyDescent="0.25"/>
  <cols>
    <col min="1" max="1" width="13.7109375" bestFit="1" customWidth="1"/>
    <col min="2" max="2" width="11.85546875" bestFit="1" customWidth="1"/>
    <col min="4" max="4" width="11.85546875" bestFit="1" customWidth="1"/>
    <col min="6" max="6" width="10.42578125" customWidth="1"/>
  </cols>
  <sheetData>
    <row r="1" spans="1:9" ht="15" x14ac:dyDescent="0.25">
      <c r="A1" t="s">
        <v>50</v>
      </c>
    </row>
    <row r="2" spans="1:9" ht="30" x14ac:dyDescent="0.25">
      <c r="A2" t="s">
        <v>40</v>
      </c>
      <c r="B2" t="s">
        <v>40</v>
      </c>
      <c r="D2" t="s">
        <v>49</v>
      </c>
      <c r="E2" t="s">
        <v>48</v>
      </c>
      <c r="F2" s="15" t="s">
        <v>47</v>
      </c>
      <c r="G2" s="15" t="s">
        <v>46</v>
      </c>
      <c r="H2" t="s">
        <v>45</v>
      </c>
    </row>
    <row r="3" spans="1:9" ht="15" x14ac:dyDescent="0.25">
      <c r="A3" t="s">
        <v>39</v>
      </c>
      <c r="B3" t="s">
        <v>42</v>
      </c>
      <c r="D3" t="s">
        <v>40</v>
      </c>
      <c r="E3">
        <f>COUNTIF($A$2:$B$26,D3)</f>
        <v>19</v>
      </c>
      <c r="F3" s="14">
        <f>E3/$E$8</f>
        <v>0.38</v>
      </c>
      <c r="G3" s="12">
        <f>F3</f>
        <v>0.38</v>
      </c>
      <c r="H3">
        <f>E3</f>
        <v>19</v>
      </c>
    </row>
    <row r="4" spans="1:9" ht="15" x14ac:dyDescent="0.25">
      <c r="A4" t="s">
        <v>38</v>
      </c>
      <c r="B4" t="s">
        <v>38</v>
      </c>
      <c r="D4" t="s">
        <v>39</v>
      </c>
      <c r="E4">
        <f t="shared" ref="E4:E8" si="0">COUNTIF($A$2:$B$26,D4)</f>
        <v>8</v>
      </c>
      <c r="F4" s="14">
        <f t="shared" ref="F4:F7" si="1">E4/$E$8</f>
        <v>0.16</v>
      </c>
      <c r="G4" s="12">
        <f t="shared" ref="G4:G7" si="2">F4</f>
        <v>0.16</v>
      </c>
      <c r="H4">
        <f>SUM($E$3:E4)</f>
        <v>27</v>
      </c>
    </row>
    <row r="5" spans="1:9" ht="15" x14ac:dyDescent="0.25">
      <c r="A5" t="s">
        <v>39</v>
      </c>
      <c r="B5" t="s">
        <v>40</v>
      </c>
      <c r="D5" t="s">
        <v>41</v>
      </c>
      <c r="E5">
        <f t="shared" si="0"/>
        <v>5</v>
      </c>
      <c r="F5" s="14">
        <f t="shared" si="1"/>
        <v>0.1</v>
      </c>
      <c r="G5" s="12">
        <f t="shared" si="2"/>
        <v>0.1</v>
      </c>
      <c r="H5">
        <f>SUM($E$3:E5)</f>
        <v>32</v>
      </c>
    </row>
    <row r="6" spans="1:9" ht="15" x14ac:dyDescent="0.25">
      <c r="A6" t="s">
        <v>40</v>
      </c>
      <c r="B6" t="s">
        <v>38</v>
      </c>
      <c r="D6" t="s">
        <v>38</v>
      </c>
      <c r="E6">
        <f t="shared" si="0"/>
        <v>13</v>
      </c>
      <c r="F6" s="14">
        <f t="shared" si="1"/>
        <v>0.26</v>
      </c>
      <c r="G6" s="12">
        <f t="shared" si="2"/>
        <v>0.26</v>
      </c>
      <c r="H6">
        <f>SUM($E$3:E6)</f>
        <v>45</v>
      </c>
    </row>
    <row r="7" spans="1:9" ht="15" x14ac:dyDescent="0.25">
      <c r="A7" t="s">
        <v>40</v>
      </c>
      <c r="B7" t="s">
        <v>42</v>
      </c>
      <c r="D7" t="s">
        <v>42</v>
      </c>
      <c r="E7">
        <f t="shared" si="0"/>
        <v>5</v>
      </c>
      <c r="F7" s="14">
        <f t="shared" si="1"/>
        <v>0.1</v>
      </c>
      <c r="G7" s="12">
        <f t="shared" si="2"/>
        <v>0.1</v>
      </c>
      <c r="H7">
        <f>SUM($E$3:E7)</f>
        <v>50</v>
      </c>
    </row>
    <row r="8" spans="1:9" ht="15" x14ac:dyDescent="0.25">
      <c r="A8" t="s">
        <v>41</v>
      </c>
      <c r="B8" t="s">
        <v>41</v>
      </c>
      <c r="D8" t="s">
        <v>44</v>
      </c>
      <c r="E8">
        <f>SUM(E3:E7)</f>
        <v>50</v>
      </c>
      <c r="F8" s="13"/>
      <c r="G8" s="12"/>
    </row>
    <row r="9" spans="1:9" ht="15" x14ac:dyDescent="0.25">
      <c r="A9" t="s">
        <v>39</v>
      </c>
      <c r="B9" t="s">
        <v>38</v>
      </c>
    </row>
    <row r="10" spans="1:9" ht="15" x14ac:dyDescent="0.25">
      <c r="A10" t="s">
        <v>38</v>
      </c>
      <c r="B10" t="s">
        <v>39</v>
      </c>
    </row>
    <row r="11" spans="1:9" ht="15" x14ac:dyDescent="0.25">
      <c r="A11" t="s">
        <v>38</v>
      </c>
      <c r="B11" t="s">
        <v>38</v>
      </c>
    </row>
    <row r="12" spans="1:9" ht="15" x14ac:dyDescent="0.25">
      <c r="A12" t="s">
        <v>40</v>
      </c>
      <c r="B12" t="s">
        <v>40</v>
      </c>
    </row>
    <row r="13" spans="1:9" ht="15" x14ac:dyDescent="0.25">
      <c r="A13" t="s">
        <v>41</v>
      </c>
      <c r="B13" t="s">
        <v>40</v>
      </c>
      <c r="I13" t="s">
        <v>43</v>
      </c>
    </row>
    <row r="14" spans="1:9" ht="15" x14ac:dyDescent="0.25">
      <c r="A14" t="s">
        <v>42</v>
      </c>
      <c r="B14" t="s">
        <v>39</v>
      </c>
    </row>
    <row r="15" spans="1:9" ht="15" x14ac:dyDescent="0.25">
      <c r="A15" t="s">
        <v>40</v>
      </c>
      <c r="B15" t="s">
        <v>38</v>
      </c>
    </row>
    <row r="16" spans="1:9" ht="15" x14ac:dyDescent="0.25">
      <c r="A16" t="s">
        <v>39</v>
      </c>
      <c r="B16" t="s">
        <v>38</v>
      </c>
    </row>
    <row r="17" spans="1:2" ht="15" x14ac:dyDescent="0.25">
      <c r="A17" t="s">
        <v>40</v>
      </c>
      <c r="B17" t="s">
        <v>38</v>
      </c>
    </row>
    <row r="18" spans="1:2" ht="15" x14ac:dyDescent="0.25">
      <c r="A18" t="s">
        <v>40</v>
      </c>
      <c r="B18" t="s">
        <v>40</v>
      </c>
    </row>
    <row r="19" spans="1:2" ht="15" x14ac:dyDescent="0.25">
      <c r="A19" t="s">
        <v>39</v>
      </c>
      <c r="B19" t="s">
        <v>41</v>
      </c>
    </row>
    <row r="20" spans="1:2" ht="15" x14ac:dyDescent="0.25">
      <c r="A20" t="s">
        <v>40</v>
      </c>
      <c r="B20" t="s">
        <v>42</v>
      </c>
    </row>
    <row r="21" spans="1:2" ht="15" x14ac:dyDescent="0.25">
      <c r="A21" t="s">
        <v>40</v>
      </c>
      <c r="B21" t="s">
        <v>40</v>
      </c>
    </row>
    <row r="22" spans="1:2" ht="15" x14ac:dyDescent="0.25">
      <c r="A22" t="s">
        <v>40</v>
      </c>
      <c r="B22" t="s">
        <v>40</v>
      </c>
    </row>
    <row r="23" spans="1:2" ht="15" x14ac:dyDescent="0.25">
      <c r="A23" t="s">
        <v>42</v>
      </c>
      <c r="B23" t="s">
        <v>38</v>
      </c>
    </row>
    <row r="24" spans="1:2" ht="15" x14ac:dyDescent="0.25">
      <c r="A24" t="s">
        <v>40</v>
      </c>
      <c r="B24" t="s">
        <v>41</v>
      </c>
    </row>
    <row r="25" spans="1:2" ht="15" x14ac:dyDescent="0.25">
      <c r="A25" t="s">
        <v>40</v>
      </c>
      <c r="B25" t="s">
        <v>38</v>
      </c>
    </row>
    <row r="26" spans="1:2" ht="15" x14ac:dyDescent="0.25">
      <c r="A26" t="s">
        <v>39</v>
      </c>
      <c r="B2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0" zoomScaleNormal="130" workbookViewId="0">
      <selection activeCell="H5" sqref="H5"/>
    </sheetView>
  </sheetViews>
  <sheetFormatPr defaultRowHeight="15" x14ac:dyDescent="0.25"/>
  <cols>
    <col min="1" max="1" width="13.7109375" bestFit="1" customWidth="1"/>
    <col min="2" max="2" width="11.85546875" bestFit="1" customWidth="1"/>
    <col min="4" max="4" width="11.85546875" bestFit="1" customWidth="1"/>
    <col min="6" max="6" width="10.42578125" customWidth="1"/>
  </cols>
  <sheetData>
    <row r="1" spans="1:9" x14ac:dyDescent="0.25">
      <c r="A1" t="s">
        <v>50</v>
      </c>
    </row>
    <row r="2" spans="1:9" ht="30" x14ac:dyDescent="0.25">
      <c r="A2" t="s">
        <v>40</v>
      </c>
      <c r="B2" t="s">
        <v>40</v>
      </c>
      <c r="D2" t="s">
        <v>49</v>
      </c>
      <c r="E2" t="s">
        <v>48</v>
      </c>
      <c r="F2" s="15" t="s">
        <v>47</v>
      </c>
      <c r="G2" s="15" t="s">
        <v>46</v>
      </c>
      <c r="H2" t="s">
        <v>45</v>
      </c>
    </row>
    <row r="3" spans="1:9" x14ac:dyDescent="0.25">
      <c r="A3" t="s">
        <v>39</v>
      </c>
      <c r="B3" t="s">
        <v>42</v>
      </c>
      <c r="D3" t="s">
        <v>40</v>
      </c>
      <c r="E3">
        <f>COUNTIF($A$2:$B$26,D3)</f>
        <v>19</v>
      </c>
      <c r="F3" s="14">
        <f>E3/$E$8</f>
        <v>0.38</v>
      </c>
      <c r="G3" s="12">
        <f>F3</f>
        <v>0.38</v>
      </c>
      <c r="H3">
        <f>E3</f>
        <v>19</v>
      </c>
    </row>
    <row r="4" spans="1:9" x14ac:dyDescent="0.25">
      <c r="A4" t="s">
        <v>38</v>
      </c>
      <c r="B4" t="s">
        <v>38</v>
      </c>
      <c r="D4" t="s">
        <v>39</v>
      </c>
      <c r="E4">
        <f t="shared" ref="E4:E7" si="0">COUNTIF($A$2:$B$26,D4)</f>
        <v>8</v>
      </c>
      <c r="F4" s="14">
        <f t="shared" ref="F4:F7" si="1">E4/$E$8</f>
        <v>0.16</v>
      </c>
      <c r="G4" s="12">
        <f t="shared" ref="G4:G7" si="2">F4</f>
        <v>0.16</v>
      </c>
      <c r="H4">
        <f>SUM($E$3:E4)</f>
        <v>27</v>
      </c>
    </row>
    <row r="5" spans="1:9" x14ac:dyDescent="0.25">
      <c r="A5" t="s">
        <v>39</v>
      </c>
      <c r="B5" t="s">
        <v>40</v>
      </c>
      <c r="D5" t="s">
        <v>41</v>
      </c>
      <c r="E5">
        <f t="shared" si="0"/>
        <v>5</v>
      </c>
      <c r="F5" s="14">
        <f t="shared" si="1"/>
        <v>0.1</v>
      </c>
      <c r="G5" s="12">
        <f t="shared" si="2"/>
        <v>0.1</v>
      </c>
      <c r="H5">
        <f>SUM($E$3:E5)</f>
        <v>32</v>
      </c>
    </row>
    <row r="6" spans="1:9" x14ac:dyDescent="0.25">
      <c r="A6" t="s">
        <v>40</v>
      </c>
      <c r="B6" t="s">
        <v>38</v>
      </c>
      <c r="D6" t="s">
        <v>38</v>
      </c>
      <c r="E6">
        <f t="shared" si="0"/>
        <v>13</v>
      </c>
      <c r="F6" s="14">
        <f t="shared" si="1"/>
        <v>0.26</v>
      </c>
      <c r="G6" s="12">
        <f t="shared" si="2"/>
        <v>0.26</v>
      </c>
      <c r="H6">
        <f>SUM($E$3:E6)</f>
        <v>45</v>
      </c>
    </row>
    <row r="7" spans="1:9" x14ac:dyDescent="0.25">
      <c r="A7" t="s">
        <v>40</v>
      </c>
      <c r="B7" t="s">
        <v>42</v>
      </c>
      <c r="D7" t="s">
        <v>42</v>
      </c>
      <c r="E7">
        <f t="shared" si="0"/>
        <v>5</v>
      </c>
      <c r="F7" s="14">
        <f t="shared" si="1"/>
        <v>0.1</v>
      </c>
      <c r="G7" s="12">
        <f t="shared" si="2"/>
        <v>0.1</v>
      </c>
      <c r="H7">
        <f>SUM($E$3:E7)</f>
        <v>50</v>
      </c>
    </row>
    <row r="8" spans="1:9" x14ac:dyDescent="0.25">
      <c r="A8" t="s">
        <v>41</v>
      </c>
      <c r="B8" t="s">
        <v>41</v>
      </c>
      <c r="D8" t="s">
        <v>44</v>
      </c>
      <c r="E8">
        <f>SUM(E3:E7)</f>
        <v>50</v>
      </c>
      <c r="F8" s="13"/>
      <c r="G8" s="12"/>
    </row>
    <row r="9" spans="1:9" x14ac:dyDescent="0.25">
      <c r="A9" t="s">
        <v>39</v>
      </c>
      <c r="B9" t="s">
        <v>38</v>
      </c>
    </row>
    <row r="10" spans="1:9" x14ac:dyDescent="0.25">
      <c r="A10" t="s">
        <v>38</v>
      </c>
      <c r="B10" t="s">
        <v>39</v>
      </c>
    </row>
    <row r="11" spans="1:9" x14ac:dyDescent="0.25">
      <c r="A11" t="s">
        <v>38</v>
      </c>
      <c r="B11" t="s">
        <v>38</v>
      </c>
    </row>
    <row r="12" spans="1:9" x14ac:dyDescent="0.25">
      <c r="A12" t="s">
        <v>40</v>
      </c>
      <c r="B12" t="s">
        <v>40</v>
      </c>
    </row>
    <row r="13" spans="1:9" x14ac:dyDescent="0.25">
      <c r="A13" t="s">
        <v>41</v>
      </c>
      <c r="B13" t="s">
        <v>40</v>
      </c>
      <c r="I13" t="s">
        <v>43</v>
      </c>
    </row>
    <row r="14" spans="1:9" x14ac:dyDescent="0.25">
      <c r="A14" t="s">
        <v>42</v>
      </c>
      <c r="B14" t="s">
        <v>39</v>
      </c>
    </row>
    <row r="15" spans="1:9" x14ac:dyDescent="0.25">
      <c r="A15" t="s">
        <v>40</v>
      </c>
      <c r="B15" t="s">
        <v>38</v>
      </c>
    </row>
    <row r="16" spans="1:9" x14ac:dyDescent="0.25">
      <c r="A16" t="s">
        <v>39</v>
      </c>
      <c r="B16" t="s">
        <v>38</v>
      </c>
    </row>
    <row r="17" spans="1:2" x14ac:dyDescent="0.25">
      <c r="A17" t="s">
        <v>40</v>
      </c>
      <c r="B17" t="s">
        <v>38</v>
      </c>
    </row>
    <row r="18" spans="1:2" x14ac:dyDescent="0.25">
      <c r="A18" t="s">
        <v>40</v>
      </c>
      <c r="B18" t="s">
        <v>40</v>
      </c>
    </row>
    <row r="19" spans="1:2" x14ac:dyDescent="0.25">
      <c r="A19" t="s">
        <v>39</v>
      </c>
      <c r="B19" t="s">
        <v>41</v>
      </c>
    </row>
    <row r="20" spans="1:2" x14ac:dyDescent="0.25">
      <c r="A20" t="s">
        <v>40</v>
      </c>
      <c r="B20" t="s">
        <v>42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40</v>
      </c>
      <c r="B22" t="s">
        <v>40</v>
      </c>
    </row>
    <row r="23" spans="1:2" x14ac:dyDescent="0.25">
      <c r="A23" t="s">
        <v>42</v>
      </c>
      <c r="B23" t="s">
        <v>38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40</v>
      </c>
      <c r="B25" t="s">
        <v>38</v>
      </c>
    </row>
    <row r="26" spans="1:2" x14ac:dyDescent="0.25">
      <c r="A26" t="s">
        <v>39</v>
      </c>
      <c r="B2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4"/>
  <sheetViews>
    <sheetView zoomScale="115" zoomScaleNormal="115" workbookViewId="0">
      <selection activeCell="E29" sqref="E29"/>
    </sheetView>
  </sheetViews>
  <sheetFormatPr defaultRowHeight="15" x14ac:dyDescent="0.25"/>
  <cols>
    <col min="1" max="2" width="10.42578125" customWidth="1"/>
    <col min="3" max="3" width="21" customWidth="1"/>
    <col min="4" max="4" width="18.5703125" bestFit="1" customWidth="1"/>
    <col min="6" max="6" width="18.5703125" bestFit="1" customWidth="1"/>
    <col min="7" max="7" width="18.85546875" customWidth="1"/>
  </cols>
  <sheetData>
    <row r="1" spans="1:7" x14ac:dyDescent="0.25">
      <c r="A1" s="24" t="s">
        <v>62</v>
      </c>
      <c r="B1" s="24" t="s">
        <v>61</v>
      </c>
      <c r="C1" s="23" t="s">
        <v>59</v>
      </c>
      <c r="D1" s="22" t="s">
        <v>60</v>
      </c>
      <c r="E1" s="23" t="s">
        <v>59</v>
      </c>
      <c r="F1" s="22" t="s">
        <v>58</v>
      </c>
      <c r="G1" s="21" t="s">
        <v>57</v>
      </c>
    </row>
    <row r="2" spans="1:7" x14ac:dyDescent="0.25">
      <c r="A2" s="20">
        <v>78</v>
      </c>
      <c r="B2" s="20">
        <v>23</v>
      </c>
      <c r="C2" s="19">
        <f>A2-mean_x</f>
        <v>-6.6428571428571388</v>
      </c>
      <c r="D2" s="41">
        <f>C2^2</f>
        <v>44.127551020408106</v>
      </c>
      <c r="E2" s="19">
        <f>B2-mean_y</f>
        <v>-3.2857142857142847</v>
      </c>
      <c r="F2" s="41">
        <f>E2^2</f>
        <v>10.795918367346932</v>
      </c>
      <c r="G2" s="18">
        <f>C2*E2</f>
        <v>21.826530612244877</v>
      </c>
    </row>
    <row r="3" spans="1:7" x14ac:dyDescent="0.25">
      <c r="A3" s="20">
        <v>79</v>
      </c>
      <c r="B3" s="20">
        <v>22</v>
      </c>
      <c r="C3" s="19">
        <f>A3-mean_x</f>
        <v>-5.6428571428571388</v>
      </c>
      <c r="D3" s="41">
        <f t="shared" ref="D3:D15" si="0">C3^2</f>
        <v>31.841836734693832</v>
      </c>
      <c r="E3" s="19">
        <f>B3-mean_y</f>
        <v>-4.2857142857142847</v>
      </c>
      <c r="F3" s="41">
        <f t="shared" ref="F3:F15" si="1">E3^2</f>
        <v>18.367346938775501</v>
      </c>
      <c r="G3" s="18">
        <f t="shared" ref="G3:G15" si="2">C3*E3</f>
        <v>24.183673469387731</v>
      </c>
    </row>
    <row r="4" spans="1:7" x14ac:dyDescent="0.25">
      <c r="A4" s="20">
        <v>80</v>
      </c>
      <c r="B4" s="20">
        <v>24</v>
      </c>
      <c r="C4" s="19">
        <f>A4-mean_x</f>
        <v>-4.6428571428571388</v>
      </c>
      <c r="D4" s="41">
        <f t="shared" si="0"/>
        <v>21.556122448979554</v>
      </c>
      <c r="E4" s="19">
        <f>B4-mean_y</f>
        <v>-2.2857142857142847</v>
      </c>
      <c r="F4" s="41">
        <f t="shared" si="1"/>
        <v>5.2244897959183625</v>
      </c>
      <c r="G4" s="18">
        <f t="shared" si="2"/>
        <v>10.612244897959169</v>
      </c>
    </row>
    <row r="5" spans="1:7" x14ac:dyDescent="0.25">
      <c r="A5" s="20">
        <v>80</v>
      </c>
      <c r="B5" s="20">
        <v>22</v>
      </c>
      <c r="C5" s="19">
        <f>A5-mean_x</f>
        <v>-4.6428571428571388</v>
      </c>
      <c r="D5" s="41">
        <f t="shared" si="0"/>
        <v>21.556122448979554</v>
      </c>
      <c r="E5" s="19">
        <f>B5-mean_y</f>
        <v>-4.2857142857142847</v>
      </c>
      <c r="F5" s="41">
        <f t="shared" si="1"/>
        <v>18.367346938775501</v>
      </c>
      <c r="G5" s="18">
        <f t="shared" si="2"/>
        <v>19.897959183673446</v>
      </c>
    </row>
    <row r="6" spans="1:7" x14ac:dyDescent="0.25">
      <c r="A6" s="20">
        <v>82</v>
      </c>
      <c r="B6" s="20">
        <v>24</v>
      </c>
      <c r="C6" s="19">
        <f>A6-mean_x</f>
        <v>-2.6428571428571388</v>
      </c>
      <c r="D6" s="41">
        <f t="shared" si="0"/>
        <v>6.984693877550999</v>
      </c>
      <c r="E6" s="19">
        <f>B6-mean_y</f>
        <v>-2.2857142857142847</v>
      </c>
      <c r="F6" s="41">
        <f t="shared" si="1"/>
        <v>5.2244897959183625</v>
      </c>
      <c r="G6" s="18">
        <f t="shared" si="2"/>
        <v>6.0408163265306003</v>
      </c>
    </row>
    <row r="7" spans="1:7" x14ac:dyDescent="0.25">
      <c r="A7" s="20">
        <v>83</v>
      </c>
      <c r="B7" s="20">
        <v>26</v>
      </c>
      <c r="C7" s="19">
        <f>A7-mean_x</f>
        <v>-1.6428571428571388</v>
      </c>
      <c r="D7" s="41">
        <f t="shared" si="0"/>
        <v>2.6989795918367214</v>
      </c>
      <c r="E7" s="19">
        <f>B7-mean_y</f>
        <v>-0.2857142857142847</v>
      </c>
      <c r="F7" s="41">
        <f t="shared" si="1"/>
        <v>8.1632653061223914E-2</v>
      </c>
      <c r="G7" s="18">
        <f t="shared" si="2"/>
        <v>0.46938775510203801</v>
      </c>
    </row>
    <row r="8" spans="1:7" x14ac:dyDescent="0.25">
      <c r="A8" s="20">
        <v>85</v>
      </c>
      <c r="B8" s="20">
        <v>27</v>
      </c>
      <c r="C8" s="19">
        <f>A8-mean_x</f>
        <v>0.3571428571428612</v>
      </c>
      <c r="D8" s="41">
        <f t="shared" si="0"/>
        <v>0.12755102040816615</v>
      </c>
      <c r="E8" s="19">
        <f>B8-mean_y</f>
        <v>0.7142857142857153</v>
      </c>
      <c r="F8" s="41">
        <f t="shared" si="1"/>
        <v>0.51020408163265452</v>
      </c>
      <c r="G8" s="18">
        <f t="shared" si="2"/>
        <v>0.25510204081632981</v>
      </c>
    </row>
    <row r="9" spans="1:7" x14ac:dyDescent="0.25">
      <c r="A9" s="20">
        <v>86</v>
      </c>
      <c r="B9" s="20">
        <v>25</v>
      </c>
      <c r="C9" s="19">
        <f>A9-mean_x</f>
        <v>1.3571428571428612</v>
      </c>
      <c r="D9" s="41">
        <f t="shared" si="0"/>
        <v>1.8418367346938886</v>
      </c>
      <c r="E9" s="19">
        <f>B9-mean_y</f>
        <v>-1.2857142857142847</v>
      </c>
      <c r="F9" s="41">
        <f t="shared" si="1"/>
        <v>1.6530612244897933</v>
      </c>
      <c r="G9" s="18">
        <f t="shared" si="2"/>
        <v>-1.7448979591836773</v>
      </c>
    </row>
    <row r="10" spans="1:7" x14ac:dyDescent="0.25">
      <c r="A10" s="20">
        <v>87</v>
      </c>
      <c r="B10" s="20">
        <v>28</v>
      </c>
      <c r="C10" s="19">
        <f>A10-mean_x</f>
        <v>2.3571428571428612</v>
      </c>
      <c r="D10" s="41">
        <f t="shared" si="0"/>
        <v>5.5561224489796111</v>
      </c>
      <c r="E10" s="19">
        <f>B10-mean_y</f>
        <v>1.7142857142857153</v>
      </c>
      <c r="F10" s="41">
        <f t="shared" si="1"/>
        <v>2.9387755102040849</v>
      </c>
      <c r="G10" s="18">
        <f t="shared" si="2"/>
        <v>4.0408163265306216</v>
      </c>
    </row>
    <row r="11" spans="1:7" x14ac:dyDescent="0.25">
      <c r="A11" s="20">
        <v>87</v>
      </c>
      <c r="B11" s="20">
        <v>26</v>
      </c>
      <c r="C11" s="19">
        <f>A11-mean_x</f>
        <v>2.3571428571428612</v>
      </c>
      <c r="D11" s="41">
        <f t="shared" si="0"/>
        <v>5.5561224489796111</v>
      </c>
      <c r="E11" s="19">
        <f>B11-mean_y</f>
        <v>-0.2857142857142847</v>
      </c>
      <c r="F11" s="41">
        <f t="shared" si="1"/>
        <v>8.1632653061223914E-2</v>
      </c>
      <c r="G11" s="18">
        <f t="shared" si="2"/>
        <v>-0.67346938775510079</v>
      </c>
    </row>
    <row r="12" spans="1:7" x14ac:dyDescent="0.25">
      <c r="A12" s="20">
        <v>88</v>
      </c>
      <c r="B12" s="20">
        <v>29</v>
      </c>
      <c r="C12" s="19">
        <f>A12-mean_x</f>
        <v>3.3571428571428612</v>
      </c>
      <c r="D12" s="41">
        <f t="shared" si="0"/>
        <v>11.270408163265333</v>
      </c>
      <c r="E12" s="19">
        <f>B12-mean_y</f>
        <v>2.7142857142857153</v>
      </c>
      <c r="F12" s="41">
        <f t="shared" si="1"/>
        <v>7.3673469387755155</v>
      </c>
      <c r="G12" s="18">
        <f t="shared" si="2"/>
        <v>9.1122448979591972</v>
      </c>
    </row>
    <row r="13" spans="1:7" x14ac:dyDescent="0.25">
      <c r="A13" s="20">
        <v>88</v>
      </c>
      <c r="B13" s="20">
        <v>30</v>
      </c>
      <c r="C13" s="19">
        <f>A13-mean_x</f>
        <v>3.3571428571428612</v>
      </c>
      <c r="D13" s="41">
        <f t="shared" si="0"/>
        <v>11.270408163265333</v>
      </c>
      <c r="E13" s="19">
        <f>B13-mean_y</f>
        <v>3.7142857142857153</v>
      </c>
      <c r="F13" s="41">
        <f t="shared" si="1"/>
        <v>13.795918367346946</v>
      </c>
      <c r="G13" s="18">
        <f t="shared" si="2"/>
        <v>12.469387755102058</v>
      </c>
    </row>
    <row r="14" spans="1:7" x14ac:dyDescent="0.25">
      <c r="A14" s="20">
        <v>90</v>
      </c>
      <c r="B14" s="20">
        <v>31</v>
      </c>
      <c r="C14" s="19">
        <f>A14-mean_x</f>
        <v>5.3571428571428612</v>
      </c>
      <c r="D14" s="41">
        <f t="shared" si="0"/>
        <v>28.698979591836778</v>
      </c>
      <c r="E14" s="19">
        <f>B14-mean_y</f>
        <v>4.7142857142857153</v>
      </c>
      <c r="F14" s="41">
        <f t="shared" si="1"/>
        <v>22.224489795918377</v>
      </c>
      <c r="G14" s="18">
        <f t="shared" si="2"/>
        <v>25.25510204081635</v>
      </c>
    </row>
    <row r="15" spans="1:7" x14ac:dyDescent="0.25">
      <c r="A15" s="20">
        <v>92</v>
      </c>
      <c r="B15" s="20">
        <v>31</v>
      </c>
      <c r="C15" s="19">
        <f>A15-mean_x</f>
        <v>7.3571428571428612</v>
      </c>
      <c r="D15" s="41">
        <f t="shared" si="0"/>
        <v>54.12755102040822</v>
      </c>
      <c r="E15" s="19">
        <f>B15-mean_y</f>
        <v>4.7142857142857153</v>
      </c>
      <c r="F15" s="41">
        <f t="shared" si="1"/>
        <v>22.224489795918377</v>
      </c>
      <c r="G15" s="18">
        <f t="shared" si="2"/>
        <v>34.683673469387784</v>
      </c>
    </row>
    <row r="16" spans="1:7" ht="15.75" x14ac:dyDescent="0.25">
      <c r="A16" s="17"/>
      <c r="B16" s="17"/>
      <c r="D16" s="14">
        <f>SUM(D2:D15)</f>
        <v>247.21428571428567</v>
      </c>
      <c r="F16" s="14">
        <f>SUM(F2:F15)</f>
        <v>128.85714285714286</v>
      </c>
      <c r="G16" s="14">
        <f>SUM(G2:G15)</f>
        <v>166.42857142857144</v>
      </c>
    </row>
    <row r="17" spans="1:6" ht="15.75" x14ac:dyDescent="0.25">
      <c r="A17" s="17"/>
      <c r="B17" s="17"/>
    </row>
    <row r="18" spans="1:6" ht="15.75" x14ac:dyDescent="0.25">
      <c r="A18" s="17"/>
      <c r="B18" s="17"/>
    </row>
    <row r="19" spans="1:6" x14ac:dyDescent="0.25">
      <c r="B19" s="16" t="s">
        <v>56</v>
      </c>
      <c r="C19" s="16"/>
      <c r="D19" s="14">
        <f>AVERAGE($A$2:$A$15)</f>
        <v>84.642857142857139</v>
      </c>
    </row>
    <row r="20" spans="1:6" x14ac:dyDescent="0.25">
      <c r="B20" s="16" t="s">
        <v>55</v>
      </c>
      <c r="C20" s="16"/>
      <c r="D20" s="14">
        <f>AVERAGE($B$2:$B$15)</f>
        <v>26.285714285714285</v>
      </c>
    </row>
    <row r="21" spans="1:6" x14ac:dyDescent="0.25">
      <c r="B21" s="16" t="s">
        <v>54</v>
      </c>
      <c r="C21" s="16"/>
      <c r="D21" s="14">
        <f>G16/(_count-1)</f>
        <v>12.802197802197803</v>
      </c>
    </row>
    <row r="22" spans="1:6" x14ac:dyDescent="0.25">
      <c r="B22" s="16" t="s">
        <v>53</v>
      </c>
      <c r="C22" s="16"/>
      <c r="D22" s="14">
        <f>COUNT($B$2:$B$15)</f>
        <v>14</v>
      </c>
    </row>
    <row r="23" spans="1:6" x14ac:dyDescent="0.25">
      <c r="B23" s="16" t="s">
        <v>52</v>
      </c>
      <c r="C23" s="16"/>
      <c r="D23" s="14">
        <f>SQRT(D16/(_count-1))</f>
        <v>4.3607893226437247</v>
      </c>
      <c r="F23" s="14">
        <f>SQRT(F16/(_count-1))</f>
        <v>3.1483468538405854</v>
      </c>
    </row>
    <row r="24" spans="1:6" x14ac:dyDescent="0.25">
      <c r="B24" s="16" t="s">
        <v>51</v>
      </c>
      <c r="C24" s="16"/>
      <c r="D24" s="14">
        <f>_covariance/(std_x*std_y)</f>
        <v>0.93247426512216514</v>
      </c>
    </row>
  </sheetData>
  <mergeCells count="6">
    <mergeCell ref="B24:C24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E29" sqref="E29"/>
    </sheetView>
  </sheetViews>
  <sheetFormatPr defaultRowHeight="15" x14ac:dyDescent="0.25"/>
  <cols>
    <col min="1" max="2" width="10.42578125" customWidth="1"/>
    <col min="3" max="3" width="21" customWidth="1"/>
    <col min="4" max="4" width="18.5703125" bestFit="1" customWidth="1"/>
    <col min="6" max="6" width="18.5703125" bestFit="1" customWidth="1"/>
    <col min="7" max="7" width="18.85546875" customWidth="1"/>
  </cols>
  <sheetData>
    <row r="1" spans="1:7" x14ac:dyDescent="0.25">
      <c r="A1" s="24" t="s">
        <v>62</v>
      </c>
      <c r="B1" s="24" t="s">
        <v>61</v>
      </c>
      <c r="C1" s="23" t="s">
        <v>59</v>
      </c>
      <c r="D1" s="22" t="s">
        <v>60</v>
      </c>
      <c r="E1" s="23" t="s">
        <v>59</v>
      </c>
      <c r="F1" s="22" t="s">
        <v>58</v>
      </c>
      <c r="G1" s="21" t="s">
        <v>57</v>
      </c>
    </row>
    <row r="2" spans="1:7" x14ac:dyDescent="0.25">
      <c r="A2" s="20">
        <v>78</v>
      </c>
      <c r="B2" s="20">
        <v>23</v>
      </c>
      <c r="C2" s="19">
        <f>A2-mean_x</f>
        <v>-6.6428571428571388</v>
      </c>
      <c r="D2" s="41">
        <f>C2^2</f>
        <v>44.127551020408106</v>
      </c>
      <c r="E2" s="19">
        <f>B2-mean_y</f>
        <v>-3.2857142857142847</v>
      </c>
      <c r="F2" s="41">
        <f>E2^2</f>
        <v>10.795918367346932</v>
      </c>
      <c r="G2" s="18">
        <f>C2*E2</f>
        <v>21.826530612244877</v>
      </c>
    </row>
    <row r="3" spans="1:7" x14ac:dyDescent="0.25">
      <c r="A3" s="20">
        <v>79</v>
      </c>
      <c r="B3" s="20">
        <v>22</v>
      </c>
      <c r="C3" s="19">
        <f>A3-mean_x</f>
        <v>-5.6428571428571388</v>
      </c>
      <c r="D3" s="41">
        <f t="shared" ref="D3:D15" si="0">C3^2</f>
        <v>31.841836734693832</v>
      </c>
      <c r="E3" s="19">
        <f>B3-mean_y</f>
        <v>-4.2857142857142847</v>
      </c>
      <c r="F3" s="41">
        <f t="shared" ref="F3:F15" si="1">E3^2</f>
        <v>18.367346938775501</v>
      </c>
      <c r="G3" s="18">
        <f t="shared" ref="G3:G15" si="2">C3*E3</f>
        <v>24.183673469387731</v>
      </c>
    </row>
    <row r="4" spans="1:7" x14ac:dyDescent="0.25">
      <c r="A4" s="20">
        <v>80</v>
      </c>
      <c r="B4" s="20">
        <v>24</v>
      </c>
      <c r="C4" s="19">
        <f>A4-mean_x</f>
        <v>-4.6428571428571388</v>
      </c>
      <c r="D4" s="41">
        <f t="shared" si="0"/>
        <v>21.556122448979554</v>
      </c>
      <c r="E4" s="19">
        <f>B4-mean_y</f>
        <v>-2.2857142857142847</v>
      </c>
      <c r="F4" s="41">
        <f t="shared" si="1"/>
        <v>5.2244897959183625</v>
      </c>
      <c r="G4" s="18">
        <f t="shared" si="2"/>
        <v>10.612244897959169</v>
      </c>
    </row>
    <row r="5" spans="1:7" x14ac:dyDescent="0.25">
      <c r="A5" s="20">
        <v>80</v>
      </c>
      <c r="B5" s="20">
        <v>22</v>
      </c>
      <c r="C5" s="19">
        <f>A5-mean_x</f>
        <v>-4.6428571428571388</v>
      </c>
      <c r="D5" s="41">
        <f t="shared" si="0"/>
        <v>21.556122448979554</v>
      </c>
      <c r="E5" s="19">
        <f>B5-mean_y</f>
        <v>-4.2857142857142847</v>
      </c>
      <c r="F5" s="41">
        <f t="shared" si="1"/>
        <v>18.367346938775501</v>
      </c>
      <c r="G5" s="18">
        <f t="shared" si="2"/>
        <v>19.897959183673446</v>
      </c>
    </row>
    <row r="6" spans="1:7" x14ac:dyDescent="0.25">
      <c r="A6" s="20">
        <v>82</v>
      </c>
      <c r="B6" s="20">
        <v>24</v>
      </c>
      <c r="C6" s="19">
        <f>A6-mean_x</f>
        <v>-2.6428571428571388</v>
      </c>
      <c r="D6" s="41">
        <f t="shared" si="0"/>
        <v>6.984693877550999</v>
      </c>
      <c r="E6" s="19">
        <f>B6-mean_y</f>
        <v>-2.2857142857142847</v>
      </c>
      <c r="F6" s="41">
        <f t="shared" si="1"/>
        <v>5.2244897959183625</v>
      </c>
      <c r="G6" s="18">
        <f t="shared" si="2"/>
        <v>6.0408163265306003</v>
      </c>
    </row>
    <row r="7" spans="1:7" x14ac:dyDescent="0.25">
      <c r="A7" s="20">
        <v>83</v>
      </c>
      <c r="B7" s="20">
        <v>26</v>
      </c>
      <c r="C7" s="19">
        <f>A7-mean_x</f>
        <v>-1.6428571428571388</v>
      </c>
      <c r="D7" s="41">
        <f t="shared" si="0"/>
        <v>2.6989795918367214</v>
      </c>
      <c r="E7" s="19">
        <f>B7-mean_y</f>
        <v>-0.2857142857142847</v>
      </c>
      <c r="F7" s="41">
        <f t="shared" si="1"/>
        <v>8.1632653061223914E-2</v>
      </c>
      <c r="G7" s="18">
        <f t="shared" si="2"/>
        <v>0.46938775510203801</v>
      </c>
    </row>
    <row r="8" spans="1:7" x14ac:dyDescent="0.25">
      <c r="A8" s="20">
        <v>85</v>
      </c>
      <c r="B8" s="20">
        <v>27</v>
      </c>
      <c r="C8" s="19">
        <f>A8-mean_x</f>
        <v>0.3571428571428612</v>
      </c>
      <c r="D8" s="41">
        <f t="shared" si="0"/>
        <v>0.12755102040816615</v>
      </c>
      <c r="E8" s="19">
        <f>B8-mean_y</f>
        <v>0.7142857142857153</v>
      </c>
      <c r="F8" s="41">
        <f t="shared" si="1"/>
        <v>0.51020408163265452</v>
      </c>
      <c r="G8" s="18">
        <f t="shared" si="2"/>
        <v>0.25510204081632981</v>
      </c>
    </row>
    <row r="9" spans="1:7" x14ac:dyDescent="0.25">
      <c r="A9" s="20">
        <v>86</v>
      </c>
      <c r="B9" s="20">
        <v>25</v>
      </c>
      <c r="C9" s="19">
        <f>A9-mean_x</f>
        <v>1.3571428571428612</v>
      </c>
      <c r="D9" s="41">
        <f t="shared" si="0"/>
        <v>1.8418367346938886</v>
      </c>
      <c r="E9" s="19">
        <f>B9-mean_y</f>
        <v>-1.2857142857142847</v>
      </c>
      <c r="F9" s="41">
        <f t="shared" si="1"/>
        <v>1.6530612244897933</v>
      </c>
      <c r="G9" s="18">
        <f t="shared" si="2"/>
        <v>-1.7448979591836773</v>
      </c>
    </row>
    <row r="10" spans="1:7" x14ac:dyDescent="0.25">
      <c r="A10" s="20">
        <v>87</v>
      </c>
      <c r="B10" s="20">
        <v>28</v>
      </c>
      <c r="C10" s="19">
        <f>A10-mean_x</f>
        <v>2.3571428571428612</v>
      </c>
      <c r="D10" s="41">
        <f t="shared" si="0"/>
        <v>5.5561224489796111</v>
      </c>
      <c r="E10" s="19">
        <f>B10-mean_y</f>
        <v>1.7142857142857153</v>
      </c>
      <c r="F10" s="41">
        <f t="shared" si="1"/>
        <v>2.9387755102040849</v>
      </c>
      <c r="G10" s="18">
        <f t="shared" si="2"/>
        <v>4.0408163265306216</v>
      </c>
    </row>
    <row r="11" spans="1:7" x14ac:dyDescent="0.25">
      <c r="A11" s="20">
        <v>87</v>
      </c>
      <c r="B11" s="20">
        <v>26</v>
      </c>
      <c r="C11" s="19">
        <f>A11-mean_x</f>
        <v>2.3571428571428612</v>
      </c>
      <c r="D11" s="41">
        <f t="shared" si="0"/>
        <v>5.5561224489796111</v>
      </c>
      <c r="E11" s="19">
        <f>B11-mean_y</f>
        <v>-0.2857142857142847</v>
      </c>
      <c r="F11" s="41">
        <f t="shared" si="1"/>
        <v>8.1632653061223914E-2</v>
      </c>
      <c r="G11" s="18">
        <f t="shared" si="2"/>
        <v>-0.67346938775510079</v>
      </c>
    </row>
    <row r="12" spans="1:7" x14ac:dyDescent="0.25">
      <c r="A12" s="20">
        <v>88</v>
      </c>
      <c r="B12" s="20">
        <v>29</v>
      </c>
      <c r="C12" s="19">
        <f>A12-mean_x</f>
        <v>3.3571428571428612</v>
      </c>
      <c r="D12" s="41">
        <f t="shared" si="0"/>
        <v>11.270408163265333</v>
      </c>
      <c r="E12" s="19">
        <f>B12-mean_y</f>
        <v>2.7142857142857153</v>
      </c>
      <c r="F12" s="41">
        <f t="shared" si="1"/>
        <v>7.3673469387755155</v>
      </c>
      <c r="G12" s="18">
        <f t="shared" si="2"/>
        <v>9.1122448979591972</v>
      </c>
    </row>
    <row r="13" spans="1:7" x14ac:dyDescent="0.25">
      <c r="A13" s="20">
        <v>88</v>
      </c>
      <c r="B13" s="20">
        <v>30</v>
      </c>
      <c r="C13" s="19">
        <f>A13-mean_x</f>
        <v>3.3571428571428612</v>
      </c>
      <c r="D13" s="41">
        <f t="shared" si="0"/>
        <v>11.270408163265333</v>
      </c>
      <c r="E13" s="19">
        <f>B13-mean_y</f>
        <v>3.7142857142857153</v>
      </c>
      <c r="F13" s="41">
        <f t="shared" si="1"/>
        <v>13.795918367346946</v>
      </c>
      <c r="G13" s="18">
        <f t="shared" si="2"/>
        <v>12.469387755102058</v>
      </c>
    </row>
    <row r="14" spans="1:7" x14ac:dyDescent="0.25">
      <c r="A14" s="20">
        <v>90</v>
      </c>
      <c r="B14" s="20">
        <v>31</v>
      </c>
      <c r="C14" s="19">
        <f>A14-mean_x</f>
        <v>5.3571428571428612</v>
      </c>
      <c r="D14" s="41">
        <f t="shared" si="0"/>
        <v>28.698979591836778</v>
      </c>
      <c r="E14" s="19">
        <f>B14-mean_y</f>
        <v>4.7142857142857153</v>
      </c>
      <c r="F14" s="41">
        <f t="shared" si="1"/>
        <v>22.224489795918377</v>
      </c>
      <c r="G14" s="18">
        <f t="shared" si="2"/>
        <v>25.25510204081635</v>
      </c>
    </row>
    <row r="15" spans="1:7" x14ac:dyDescent="0.25">
      <c r="A15" s="20">
        <v>92</v>
      </c>
      <c r="B15" s="20">
        <v>31</v>
      </c>
      <c r="C15" s="19">
        <f>A15-mean_x</f>
        <v>7.3571428571428612</v>
      </c>
      <c r="D15" s="41">
        <f t="shared" si="0"/>
        <v>54.12755102040822</v>
      </c>
      <c r="E15" s="19">
        <f>B15-mean_y</f>
        <v>4.7142857142857153</v>
      </c>
      <c r="F15" s="41">
        <f t="shared" si="1"/>
        <v>22.224489795918377</v>
      </c>
      <c r="G15" s="18">
        <f t="shared" si="2"/>
        <v>34.683673469387784</v>
      </c>
    </row>
    <row r="16" spans="1:7" ht="15.75" x14ac:dyDescent="0.25">
      <c r="A16" s="17"/>
      <c r="B16" s="17"/>
      <c r="D16" s="14">
        <f>SUM(D2:D15)</f>
        <v>247.21428571428567</v>
      </c>
      <c r="F16" s="14">
        <f>SUM(F2:F15)</f>
        <v>128.85714285714286</v>
      </c>
      <c r="G16" s="14">
        <f>SUM(G2:G15)</f>
        <v>166.42857142857144</v>
      </c>
    </row>
    <row r="17" spans="1:6" ht="15.75" x14ac:dyDescent="0.25">
      <c r="A17" s="17"/>
      <c r="B17" s="17"/>
    </row>
    <row r="18" spans="1:6" ht="15.75" x14ac:dyDescent="0.25">
      <c r="A18" s="17"/>
      <c r="B18" s="17"/>
    </row>
    <row r="19" spans="1:6" x14ac:dyDescent="0.25">
      <c r="B19" s="16" t="s">
        <v>56</v>
      </c>
      <c r="C19" s="16"/>
      <c r="D19" s="14">
        <f>AVERAGE($A$2:$A$15)</f>
        <v>84.642857142857139</v>
      </c>
    </row>
    <row r="20" spans="1:6" x14ac:dyDescent="0.25">
      <c r="B20" s="16" t="s">
        <v>55</v>
      </c>
      <c r="C20" s="16"/>
      <c r="D20" s="14">
        <f>AVERAGE($B$2:$B$15)</f>
        <v>26.285714285714285</v>
      </c>
    </row>
    <row r="21" spans="1:6" x14ac:dyDescent="0.25">
      <c r="B21" s="16" t="s">
        <v>54</v>
      </c>
      <c r="C21" s="16"/>
      <c r="D21" s="14">
        <f>G16/(_count-1)</f>
        <v>12.802197802197803</v>
      </c>
    </row>
    <row r="22" spans="1:6" x14ac:dyDescent="0.25">
      <c r="B22" s="16" t="s">
        <v>53</v>
      </c>
      <c r="C22" s="16"/>
      <c r="D22" s="14">
        <f>COUNT($B$2:$B$15)</f>
        <v>14</v>
      </c>
    </row>
    <row r="23" spans="1:6" x14ac:dyDescent="0.25">
      <c r="B23" s="16" t="s">
        <v>52</v>
      </c>
      <c r="C23" s="16"/>
      <c r="D23" s="14">
        <f>SQRT(D16/(_count-1))</f>
        <v>4.3607893226437247</v>
      </c>
      <c r="F23" s="14">
        <f>SQRT(F16/(_count-1))</f>
        <v>3.1483468538405854</v>
      </c>
    </row>
    <row r="24" spans="1:6" x14ac:dyDescent="0.25">
      <c r="B24" s="16" t="s">
        <v>51</v>
      </c>
      <c r="C24" s="16"/>
      <c r="D24" s="14">
        <f>_covariance/(std_x*std_y)</f>
        <v>0.93247426512216514</v>
      </c>
    </row>
  </sheetData>
  <mergeCells count="6"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01"/>
  <sheetViews>
    <sheetView workbookViewId="0">
      <selection activeCell="G4" sqref="G4"/>
    </sheetView>
  </sheetViews>
  <sheetFormatPr defaultRowHeight="15" x14ac:dyDescent="0.25"/>
  <cols>
    <col min="1" max="1" width="19.140625" bestFit="1" customWidth="1"/>
    <col min="2" max="2" width="9.140625" style="25"/>
    <col min="6" max="6" width="31" customWidth="1"/>
    <col min="7" max="7" width="18.7109375" bestFit="1" customWidth="1"/>
  </cols>
  <sheetData>
    <row r="1" spans="1:10" x14ac:dyDescent="0.25">
      <c r="A1" s="30" t="s">
        <v>75</v>
      </c>
      <c r="B1" s="29" t="s">
        <v>74</v>
      </c>
      <c r="C1" s="26"/>
      <c r="I1" s="28" t="s">
        <v>73</v>
      </c>
      <c r="J1" s="28"/>
    </row>
    <row r="2" spans="1:10" x14ac:dyDescent="0.25">
      <c r="A2">
        <v>76</v>
      </c>
      <c r="B2" s="25" t="s">
        <v>64</v>
      </c>
      <c r="C2" s="26"/>
      <c r="D2" t="s">
        <v>72</v>
      </c>
      <c r="E2" t="s">
        <v>71</v>
      </c>
      <c r="F2" t="s">
        <v>70</v>
      </c>
      <c r="G2" t="s">
        <v>69</v>
      </c>
      <c r="I2" t="s">
        <v>64</v>
      </c>
      <c r="J2" t="s">
        <v>63</v>
      </c>
    </row>
    <row r="3" spans="1:10" x14ac:dyDescent="0.25">
      <c r="A3">
        <v>35</v>
      </c>
      <c r="B3" s="25" t="s">
        <v>64</v>
      </c>
      <c r="C3" s="26"/>
      <c r="D3" s="27">
        <v>0</v>
      </c>
      <c r="E3" s="27">
        <f>$J$9</f>
        <v>7</v>
      </c>
      <c r="F3">
        <f t="array" ref="F3:F18">FREQUENCY(A2:$A$328,$E$3:$E$18)/$I$3</f>
        <v>9.1743119266055051E-3</v>
      </c>
      <c r="G3">
        <f t="array" ref="G3:G18">FREQUENCY($A$329:$A$701,$E$3:$E$18)/J3</f>
        <v>1.0723860589812333E-2</v>
      </c>
      <c r="I3">
        <f>COUNTIF($B:$B,I2)</f>
        <v>327</v>
      </c>
      <c r="J3">
        <f>COUNTIF($B:$B,J2)</f>
        <v>373</v>
      </c>
    </row>
    <row r="4" spans="1:10" x14ac:dyDescent="0.25">
      <c r="A4">
        <v>84</v>
      </c>
      <c r="B4" s="25" t="s">
        <v>64</v>
      </c>
      <c r="C4" s="26"/>
      <c r="D4" s="27">
        <f>E3</f>
        <v>7</v>
      </c>
      <c r="E4" s="27">
        <f>E3+$J$9</f>
        <v>14</v>
      </c>
      <c r="F4">
        <v>0</v>
      </c>
      <c r="G4">
        <v>2.6809651474530832E-3</v>
      </c>
    </row>
    <row r="5" spans="1:10" x14ac:dyDescent="0.25">
      <c r="A5">
        <v>55</v>
      </c>
      <c r="B5" s="25" t="s">
        <v>64</v>
      </c>
      <c r="C5" s="26"/>
      <c r="D5" s="27">
        <f t="shared" ref="D5:D18" si="0">E4</f>
        <v>14</v>
      </c>
      <c r="E5" s="27">
        <f t="shared" ref="E5:E18" si="1">E4+$J$9</f>
        <v>21</v>
      </c>
      <c r="F5">
        <v>9.1743119266055051E-3</v>
      </c>
      <c r="G5">
        <v>8.0428954423592495E-3</v>
      </c>
    </row>
    <row r="6" spans="1:10" x14ac:dyDescent="0.25">
      <c r="A6">
        <v>35</v>
      </c>
      <c r="B6" s="25" t="s">
        <v>64</v>
      </c>
      <c r="C6" s="26"/>
      <c r="D6" s="27">
        <f t="shared" si="0"/>
        <v>21</v>
      </c>
      <c r="E6" s="27">
        <f t="shared" si="1"/>
        <v>28</v>
      </c>
      <c r="F6">
        <v>3.0581039755351682E-3</v>
      </c>
      <c r="G6">
        <v>1.6085790884718499E-2</v>
      </c>
      <c r="I6" t="s">
        <v>68</v>
      </c>
      <c r="J6">
        <f>MIN(A:A)</f>
        <v>0</v>
      </c>
    </row>
    <row r="7" spans="1:10" x14ac:dyDescent="0.25">
      <c r="A7">
        <v>81</v>
      </c>
      <c r="B7" s="25" t="s">
        <v>64</v>
      </c>
      <c r="C7" s="26"/>
      <c r="D7" s="27">
        <f t="shared" si="0"/>
        <v>28</v>
      </c>
      <c r="E7" s="27">
        <f t="shared" si="1"/>
        <v>35</v>
      </c>
      <c r="F7">
        <v>1.5290519877675841E-2</v>
      </c>
      <c r="G7">
        <v>1.3404825737265416E-2</v>
      </c>
      <c r="I7" t="s">
        <v>67</v>
      </c>
      <c r="J7">
        <f>MAX(A:A)</f>
        <v>109</v>
      </c>
    </row>
    <row r="8" spans="1:10" x14ac:dyDescent="0.25">
      <c r="A8">
        <v>109</v>
      </c>
      <c r="B8" s="25" t="s">
        <v>64</v>
      </c>
      <c r="C8" s="26"/>
      <c r="D8" s="27">
        <f t="shared" si="0"/>
        <v>35</v>
      </c>
      <c r="E8" s="27">
        <f t="shared" si="1"/>
        <v>42</v>
      </c>
      <c r="F8">
        <v>1.2232415902140673E-2</v>
      </c>
      <c r="G8">
        <v>2.9490616621983913E-2</v>
      </c>
      <c r="I8" t="s">
        <v>66</v>
      </c>
      <c r="J8">
        <v>16</v>
      </c>
    </row>
    <row r="9" spans="1:10" x14ac:dyDescent="0.25">
      <c r="A9">
        <v>91</v>
      </c>
      <c r="B9" s="25" t="s">
        <v>64</v>
      </c>
      <c r="C9" s="26"/>
      <c r="D9" s="27">
        <f t="shared" si="0"/>
        <v>42</v>
      </c>
      <c r="E9" s="27">
        <f t="shared" si="1"/>
        <v>49</v>
      </c>
      <c r="F9">
        <v>1.2232415902140673E-2</v>
      </c>
      <c r="G9">
        <v>3.2171581769436998E-2</v>
      </c>
      <c r="I9" t="s">
        <v>65</v>
      </c>
      <c r="J9">
        <f>ROUND((J7-J6)/J8,0)</f>
        <v>7</v>
      </c>
    </row>
    <row r="10" spans="1:10" x14ac:dyDescent="0.25">
      <c r="A10">
        <v>87</v>
      </c>
      <c r="B10" s="25" t="s">
        <v>64</v>
      </c>
      <c r="C10" s="26"/>
      <c r="D10" s="27">
        <f t="shared" si="0"/>
        <v>49</v>
      </c>
      <c r="E10" s="27">
        <f t="shared" si="1"/>
        <v>56</v>
      </c>
      <c r="F10">
        <v>3.9755351681957186E-2</v>
      </c>
      <c r="G10">
        <v>6.1662198391420911E-2</v>
      </c>
    </row>
    <row r="11" spans="1:10" x14ac:dyDescent="0.25">
      <c r="A11">
        <v>42</v>
      </c>
      <c r="B11" s="25" t="s">
        <v>64</v>
      </c>
      <c r="C11" s="26"/>
      <c r="D11" s="27">
        <f t="shared" si="0"/>
        <v>56</v>
      </c>
      <c r="E11" s="27">
        <f t="shared" si="1"/>
        <v>63</v>
      </c>
      <c r="F11">
        <v>8.2568807339449546E-2</v>
      </c>
      <c r="G11">
        <v>7.7747989276139406E-2</v>
      </c>
    </row>
    <row r="12" spans="1:10" x14ac:dyDescent="0.25">
      <c r="A12">
        <v>50</v>
      </c>
      <c r="B12" s="25" t="s">
        <v>64</v>
      </c>
      <c r="C12" s="26"/>
      <c r="D12" s="27">
        <f t="shared" si="0"/>
        <v>63</v>
      </c>
      <c r="E12" s="27">
        <f t="shared" si="1"/>
        <v>70</v>
      </c>
      <c r="F12">
        <v>9.480122324159021E-2</v>
      </c>
      <c r="G12">
        <v>0.12600536193029491</v>
      </c>
    </row>
    <row r="13" spans="1:10" x14ac:dyDescent="0.25">
      <c r="A13">
        <v>85</v>
      </c>
      <c r="B13" s="25" t="s">
        <v>64</v>
      </c>
      <c r="C13" s="26"/>
      <c r="D13" s="27">
        <f t="shared" si="0"/>
        <v>70</v>
      </c>
      <c r="E13" s="27">
        <f t="shared" si="1"/>
        <v>77</v>
      </c>
      <c r="F13">
        <v>0.15902140672782875</v>
      </c>
      <c r="G13">
        <v>0.16890080428954424</v>
      </c>
    </row>
    <row r="14" spans="1:10" x14ac:dyDescent="0.25">
      <c r="A14">
        <v>89</v>
      </c>
      <c r="B14" s="25" t="s">
        <v>64</v>
      </c>
      <c r="C14" s="26"/>
      <c r="D14" s="27">
        <f t="shared" si="0"/>
        <v>77</v>
      </c>
      <c r="E14" s="27">
        <f t="shared" si="1"/>
        <v>84</v>
      </c>
      <c r="F14">
        <v>0.16819571865443425</v>
      </c>
      <c r="G14">
        <v>0.24932975871313673</v>
      </c>
    </row>
    <row r="15" spans="1:10" x14ac:dyDescent="0.25">
      <c r="A15">
        <v>67</v>
      </c>
      <c r="B15" s="25" t="s">
        <v>64</v>
      </c>
      <c r="C15" s="26"/>
      <c r="D15" s="27">
        <f t="shared" si="0"/>
        <v>84</v>
      </c>
      <c r="E15" s="27">
        <f t="shared" si="1"/>
        <v>91</v>
      </c>
      <c r="F15">
        <v>0.25076452599388377</v>
      </c>
      <c r="G15">
        <v>0.16085790884718498</v>
      </c>
    </row>
    <row r="16" spans="1:10" x14ac:dyDescent="0.25">
      <c r="A16">
        <v>84</v>
      </c>
      <c r="B16" s="25" t="s">
        <v>64</v>
      </c>
      <c r="C16" s="26"/>
      <c r="D16" s="27">
        <f t="shared" si="0"/>
        <v>91</v>
      </c>
      <c r="E16" s="27">
        <f t="shared" si="1"/>
        <v>98</v>
      </c>
      <c r="F16">
        <v>0.12844036697247707</v>
      </c>
      <c r="G16">
        <v>4.2895442359249331E-2</v>
      </c>
    </row>
    <row r="17" spans="1:7" x14ac:dyDescent="0.25">
      <c r="A17">
        <v>60</v>
      </c>
      <c r="B17" s="25" t="s">
        <v>64</v>
      </c>
      <c r="C17" s="26"/>
      <c r="D17" s="27">
        <f t="shared" si="0"/>
        <v>98</v>
      </c>
      <c r="E17" s="27">
        <f t="shared" si="1"/>
        <v>105</v>
      </c>
      <c r="F17">
        <v>9.1743119266055051E-3</v>
      </c>
      <c r="G17">
        <v>0</v>
      </c>
    </row>
    <row r="18" spans="1:7" x14ac:dyDescent="0.25">
      <c r="A18">
        <v>65</v>
      </c>
      <c r="B18" s="25" t="s">
        <v>64</v>
      </c>
      <c r="C18" s="26"/>
      <c r="D18" s="27">
        <f t="shared" si="0"/>
        <v>105</v>
      </c>
      <c r="E18" s="27">
        <f t="shared" si="1"/>
        <v>112</v>
      </c>
      <c r="F18">
        <v>6.1162079510703364E-3</v>
      </c>
      <c r="G18">
        <v>0</v>
      </c>
    </row>
    <row r="19" spans="1:7" x14ac:dyDescent="0.25">
      <c r="A19">
        <v>86</v>
      </c>
      <c r="B19" s="25" t="s">
        <v>64</v>
      </c>
      <c r="C19" s="26"/>
    </row>
    <row r="20" spans="1:7" x14ac:dyDescent="0.25">
      <c r="A20">
        <v>60</v>
      </c>
      <c r="B20" s="25" t="s">
        <v>64</v>
      </c>
      <c r="C20" s="26"/>
    </row>
    <row r="21" spans="1:7" x14ac:dyDescent="0.25">
      <c r="A21">
        <v>77</v>
      </c>
      <c r="B21" s="25" t="s">
        <v>64</v>
      </c>
      <c r="C21" s="26"/>
    </row>
    <row r="22" spans="1:7" x14ac:dyDescent="0.25">
      <c r="A22">
        <v>74</v>
      </c>
      <c r="B22" s="25" t="s">
        <v>64</v>
      </c>
      <c r="C22" s="26"/>
    </row>
    <row r="23" spans="1:7" x14ac:dyDescent="0.25">
      <c r="A23">
        <v>73</v>
      </c>
      <c r="B23" s="25" t="s">
        <v>64</v>
      </c>
      <c r="C23" s="26"/>
    </row>
    <row r="24" spans="1:7" x14ac:dyDescent="0.25">
      <c r="A24">
        <v>70</v>
      </c>
      <c r="B24" s="25" t="s">
        <v>64</v>
      </c>
      <c r="C24" s="26"/>
    </row>
    <row r="25" spans="1:7" x14ac:dyDescent="0.25">
      <c r="A25">
        <v>89</v>
      </c>
      <c r="B25" s="25" t="s">
        <v>64</v>
      </c>
      <c r="C25" s="26"/>
    </row>
    <row r="26" spans="1:7" x14ac:dyDescent="0.25">
      <c r="A26">
        <v>97</v>
      </c>
      <c r="B26" s="25" t="s">
        <v>64</v>
      </c>
      <c r="C26" s="26"/>
    </row>
    <row r="27" spans="1:7" x14ac:dyDescent="0.25">
      <c r="A27">
        <v>94</v>
      </c>
      <c r="B27" s="25" t="s">
        <v>64</v>
      </c>
      <c r="C27" s="26"/>
    </row>
    <row r="28" spans="1:7" x14ac:dyDescent="0.25">
      <c r="A28">
        <v>93</v>
      </c>
      <c r="B28" s="25" t="s">
        <v>64</v>
      </c>
      <c r="C28" s="26"/>
    </row>
    <row r="29" spans="1:7" x14ac:dyDescent="0.25">
      <c r="A29">
        <v>80</v>
      </c>
      <c r="B29" s="25" t="s">
        <v>64</v>
      </c>
      <c r="C29" s="26"/>
    </row>
    <row r="30" spans="1:7" x14ac:dyDescent="0.25">
      <c r="A30">
        <v>92</v>
      </c>
      <c r="B30" s="25" t="s">
        <v>64</v>
      </c>
      <c r="C30" s="26"/>
    </row>
    <row r="31" spans="1:7" x14ac:dyDescent="0.25">
      <c r="A31">
        <v>72</v>
      </c>
      <c r="B31" s="25" t="s">
        <v>64</v>
      </c>
      <c r="C31" s="26"/>
    </row>
    <row r="32" spans="1:7" x14ac:dyDescent="0.25">
      <c r="A32">
        <v>92</v>
      </c>
      <c r="B32" s="25" t="s">
        <v>64</v>
      </c>
      <c r="C32" s="26"/>
    </row>
    <row r="33" spans="1:3" x14ac:dyDescent="0.25">
      <c r="A33">
        <v>82</v>
      </c>
      <c r="B33" s="25" t="s">
        <v>64</v>
      </c>
      <c r="C33" s="26"/>
    </row>
    <row r="34" spans="1:3" x14ac:dyDescent="0.25">
      <c r="A34">
        <v>85</v>
      </c>
      <c r="B34" s="25" t="s">
        <v>64</v>
      </c>
      <c r="C34" s="26"/>
    </row>
    <row r="35" spans="1:3" x14ac:dyDescent="0.25">
      <c r="A35">
        <v>75</v>
      </c>
      <c r="B35" s="25" t="s">
        <v>64</v>
      </c>
      <c r="C35" s="26"/>
    </row>
    <row r="36" spans="1:3" x14ac:dyDescent="0.25">
      <c r="A36">
        <v>86</v>
      </c>
      <c r="B36" s="25" t="s">
        <v>64</v>
      </c>
      <c r="C36" s="26"/>
    </row>
    <row r="37" spans="1:3" x14ac:dyDescent="0.25">
      <c r="A37">
        <v>93</v>
      </c>
      <c r="B37" s="25" t="s">
        <v>64</v>
      </c>
      <c r="C37" s="26"/>
    </row>
    <row r="38" spans="1:3" x14ac:dyDescent="0.25">
      <c r="A38">
        <v>98</v>
      </c>
      <c r="B38" s="25" t="s">
        <v>64</v>
      </c>
      <c r="C38" s="26"/>
    </row>
    <row r="39" spans="1:3" x14ac:dyDescent="0.25">
      <c r="A39">
        <v>82</v>
      </c>
      <c r="B39" s="25" t="s">
        <v>64</v>
      </c>
      <c r="C39" s="26"/>
    </row>
    <row r="40" spans="1:3" x14ac:dyDescent="0.25">
      <c r="A40">
        <v>80</v>
      </c>
      <c r="B40" s="25" t="s">
        <v>64</v>
      </c>
      <c r="C40" s="26"/>
    </row>
    <row r="41" spans="1:3" x14ac:dyDescent="0.25">
      <c r="A41">
        <v>60</v>
      </c>
      <c r="B41" s="25" t="s">
        <v>64</v>
      </c>
      <c r="C41" s="26"/>
    </row>
    <row r="42" spans="1:3" x14ac:dyDescent="0.25">
      <c r="A42">
        <v>73</v>
      </c>
      <c r="B42" s="25" t="s">
        <v>64</v>
      </c>
      <c r="C42" s="26"/>
    </row>
    <row r="43" spans="1:3" x14ac:dyDescent="0.25">
      <c r="A43">
        <v>89</v>
      </c>
      <c r="B43" s="25" t="s">
        <v>64</v>
      </c>
      <c r="C43" s="26"/>
    </row>
    <row r="44" spans="1:3" x14ac:dyDescent="0.25">
      <c r="A44">
        <v>77</v>
      </c>
      <c r="B44" s="25" t="s">
        <v>64</v>
      </c>
      <c r="C44" s="26"/>
    </row>
    <row r="45" spans="1:3" x14ac:dyDescent="0.25">
      <c r="A45">
        <v>57</v>
      </c>
      <c r="B45" s="25" t="s">
        <v>64</v>
      </c>
      <c r="C45" s="26"/>
    </row>
    <row r="46" spans="1:3" x14ac:dyDescent="0.25">
      <c r="A46">
        <v>77</v>
      </c>
      <c r="B46" s="25" t="s">
        <v>64</v>
      </c>
      <c r="C46" s="26"/>
    </row>
    <row r="47" spans="1:3" x14ac:dyDescent="0.25">
      <c r="A47">
        <v>91</v>
      </c>
      <c r="B47" s="25" t="s">
        <v>64</v>
      </c>
      <c r="C47" s="26"/>
    </row>
    <row r="48" spans="1:3" x14ac:dyDescent="0.25">
      <c r="A48">
        <v>88</v>
      </c>
      <c r="B48" s="25" t="s">
        <v>64</v>
      </c>
      <c r="C48" s="26"/>
    </row>
    <row r="49" spans="1:3" x14ac:dyDescent="0.25">
      <c r="A49">
        <v>86</v>
      </c>
      <c r="B49" s="25" t="s">
        <v>64</v>
      </c>
      <c r="C49" s="26"/>
    </row>
    <row r="50" spans="1:3" x14ac:dyDescent="0.25">
      <c r="A50">
        <v>88</v>
      </c>
      <c r="B50" s="25" t="s">
        <v>64</v>
      </c>
      <c r="C50" s="26"/>
    </row>
    <row r="51" spans="1:3" x14ac:dyDescent="0.25">
      <c r="A51">
        <v>45</v>
      </c>
      <c r="B51" s="25" t="s">
        <v>64</v>
      </c>
      <c r="C51" s="26"/>
    </row>
    <row r="52" spans="1:3" x14ac:dyDescent="0.25">
      <c r="A52">
        <v>94</v>
      </c>
      <c r="B52" s="25" t="s">
        <v>64</v>
      </c>
      <c r="C52" s="26"/>
    </row>
    <row r="53" spans="1:3" x14ac:dyDescent="0.25">
      <c r="A53">
        <v>62</v>
      </c>
      <c r="B53" s="25" t="s">
        <v>64</v>
      </c>
      <c r="C53" s="26"/>
    </row>
    <row r="54" spans="1:3" x14ac:dyDescent="0.25">
      <c r="A54">
        <v>68</v>
      </c>
      <c r="B54" s="25" t="s">
        <v>64</v>
      </c>
      <c r="C54" s="26"/>
    </row>
    <row r="55" spans="1:3" x14ac:dyDescent="0.25">
      <c r="A55">
        <v>86</v>
      </c>
      <c r="B55" s="25" t="s">
        <v>64</v>
      </c>
      <c r="C55" s="26"/>
    </row>
    <row r="56" spans="1:3" x14ac:dyDescent="0.25">
      <c r="A56">
        <v>86</v>
      </c>
      <c r="B56" s="25" t="s">
        <v>64</v>
      </c>
      <c r="C56" s="26"/>
    </row>
    <row r="57" spans="1:3" x14ac:dyDescent="0.25">
      <c r="A57">
        <v>75</v>
      </c>
      <c r="B57" s="25" t="s">
        <v>64</v>
      </c>
      <c r="C57" s="26"/>
    </row>
    <row r="58" spans="1:3" x14ac:dyDescent="0.25">
      <c r="A58">
        <v>72</v>
      </c>
      <c r="B58" s="25" t="s">
        <v>64</v>
      </c>
      <c r="C58" s="26"/>
    </row>
    <row r="59" spans="1:3" x14ac:dyDescent="0.25">
      <c r="A59">
        <v>88</v>
      </c>
      <c r="B59" s="25" t="s">
        <v>64</v>
      </c>
      <c r="C59" s="26"/>
    </row>
    <row r="60" spans="1:3" x14ac:dyDescent="0.25">
      <c r="A60">
        <v>63</v>
      </c>
      <c r="B60" s="25" t="s">
        <v>64</v>
      </c>
      <c r="C60" s="26"/>
    </row>
    <row r="61" spans="1:3" x14ac:dyDescent="0.25">
      <c r="A61">
        <v>80</v>
      </c>
      <c r="B61" s="25" t="s">
        <v>64</v>
      </c>
      <c r="C61" s="26"/>
    </row>
    <row r="62" spans="1:3" x14ac:dyDescent="0.25">
      <c r="A62">
        <v>91</v>
      </c>
      <c r="B62" s="25" t="s">
        <v>64</v>
      </c>
      <c r="C62" s="26"/>
    </row>
    <row r="63" spans="1:3" x14ac:dyDescent="0.25">
      <c r="A63">
        <v>41</v>
      </c>
      <c r="B63" s="25" t="s">
        <v>64</v>
      </c>
      <c r="C63" s="26"/>
    </row>
    <row r="64" spans="1:3" x14ac:dyDescent="0.25">
      <c r="A64">
        <v>80</v>
      </c>
      <c r="B64" s="25" t="s">
        <v>64</v>
      </c>
      <c r="C64" s="26"/>
    </row>
    <row r="65" spans="1:3" x14ac:dyDescent="0.25">
      <c r="A65">
        <v>73</v>
      </c>
      <c r="B65" s="25" t="s">
        <v>64</v>
      </c>
      <c r="C65" s="26"/>
    </row>
    <row r="66" spans="1:3" x14ac:dyDescent="0.25">
      <c r="A66">
        <v>94</v>
      </c>
      <c r="B66" s="25" t="s">
        <v>64</v>
      </c>
      <c r="C66" s="26"/>
    </row>
    <row r="67" spans="1:3" x14ac:dyDescent="0.25">
      <c r="A67">
        <v>60</v>
      </c>
      <c r="B67" s="25" t="s">
        <v>64</v>
      </c>
      <c r="C67" s="26"/>
    </row>
    <row r="68" spans="1:3" x14ac:dyDescent="0.25">
      <c r="A68">
        <v>21</v>
      </c>
      <c r="B68" s="25" t="s">
        <v>64</v>
      </c>
      <c r="C68" s="26"/>
    </row>
    <row r="69" spans="1:3" x14ac:dyDescent="0.25">
      <c r="A69">
        <v>46</v>
      </c>
      <c r="B69" s="25" t="s">
        <v>64</v>
      </c>
      <c r="C69" s="26"/>
    </row>
    <row r="70" spans="1:3" x14ac:dyDescent="0.25">
      <c r="A70">
        <v>82</v>
      </c>
      <c r="B70" s="25" t="s">
        <v>64</v>
      </c>
      <c r="C70" s="26"/>
    </row>
    <row r="71" spans="1:3" x14ac:dyDescent="0.25">
      <c r="A71">
        <v>75</v>
      </c>
      <c r="B71" s="25" t="s">
        <v>64</v>
      </c>
      <c r="C71" s="26"/>
    </row>
    <row r="72" spans="1:3" x14ac:dyDescent="0.25">
      <c r="A72">
        <v>70</v>
      </c>
      <c r="B72" s="25" t="s">
        <v>64</v>
      </c>
      <c r="C72" s="26"/>
    </row>
    <row r="73" spans="1:3" x14ac:dyDescent="0.25">
      <c r="A73">
        <v>61</v>
      </c>
      <c r="B73" s="25" t="s">
        <v>64</v>
      </c>
      <c r="C73" s="26"/>
    </row>
    <row r="74" spans="1:3" x14ac:dyDescent="0.25">
      <c r="A74">
        <v>77</v>
      </c>
      <c r="B74" s="25" t="s">
        <v>64</v>
      </c>
      <c r="C74" s="26"/>
    </row>
    <row r="75" spans="1:3" x14ac:dyDescent="0.25">
      <c r="A75">
        <v>17</v>
      </c>
      <c r="B75" s="25" t="s">
        <v>64</v>
      </c>
      <c r="C75" s="26"/>
    </row>
    <row r="76" spans="1:3" x14ac:dyDescent="0.25">
      <c r="A76">
        <v>93</v>
      </c>
      <c r="B76" s="25" t="s">
        <v>64</v>
      </c>
      <c r="C76" s="26"/>
    </row>
    <row r="77" spans="1:3" x14ac:dyDescent="0.25">
      <c r="A77">
        <v>30</v>
      </c>
      <c r="B77" s="25" t="s">
        <v>64</v>
      </c>
      <c r="C77" s="26"/>
    </row>
    <row r="78" spans="1:3" x14ac:dyDescent="0.25">
      <c r="A78">
        <v>87</v>
      </c>
      <c r="B78" s="25" t="s">
        <v>64</v>
      </c>
      <c r="C78" s="26"/>
    </row>
    <row r="79" spans="1:3" x14ac:dyDescent="0.25">
      <c r="A79">
        <v>77</v>
      </c>
      <c r="B79" s="25" t="s">
        <v>64</v>
      </c>
      <c r="C79" s="26"/>
    </row>
    <row r="80" spans="1:3" x14ac:dyDescent="0.25">
      <c r="A80">
        <v>86</v>
      </c>
      <c r="B80" s="25" t="s">
        <v>64</v>
      </c>
      <c r="C80" s="26"/>
    </row>
    <row r="81" spans="1:3" x14ac:dyDescent="0.25">
      <c r="A81">
        <v>84</v>
      </c>
      <c r="B81" s="25" t="s">
        <v>64</v>
      </c>
      <c r="C81" s="26"/>
    </row>
    <row r="82" spans="1:3" x14ac:dyDescent="0.25">
      <c r="A82">
        <v>90</v>
      </c>
      <c r="B82" s="25" t="s">
        <v>64</v>
      </c>
      <c r="C82" s="26"/>
    </row>
    <row r="83" spans="1:3" x14ac:dyDescent="0.25">
      <c r="A83">
        <v>86</v>
      </c>
      <c r="B83" s="25" t="s">
        <v>64</v>
      </c>
      <c r="C83" s="26"/>
    </row>
    <row r="84" spans="1:3" x14ac:dyDescent="0.25">
      <c r="A84">
        <v>89</v>
      </c>
      <c r="B84" s="25" t="s">
        <v>64</v>
      </c>
      <c r="C84" s="26"/>
    </row>
    <row r="85" spans="1:3" x14ac:dyDescent="0.25">
      <c r="A85">
        <v>84</v>
      </c>
      <c r="B85" s="25" t="s">
        <v>64</v>
      </c>
      <c r="C85" s="26"/>
    </row>
    <row r="86" spans="1:3" x14ac:dyDescent="0.25">
      <c r="A86">
        <v>66</v>
      </c>
      <c r="B86" s="25" t="s">
        <v>64</v>
      </c>
      <c r="C86" s="26"/>
    </row>
    <row r="87" spans="1:3" x14ac:dyDescent="0.25">
      <c r="A87">
        <v>96</v>
      </c>
      <c r="B87" s="25" t="s">
        <v>64</v>
      </c>
      <c r="C87" s="26"/>
    </row>
    <row r="88" spans="1:3" x14ac:dyDescent="0.25">
      <c r="A88">
        <v>55</v>
      </c>
      <c r="B88" s="25" t="s">
        <v>64</v>
      </c>
      <c r="C88" s="26"/>
    </row>
    <row r="89" spans="1:3" x14ac:dyDescent="0.25">
      <c r="A89">
        <v>78</v>
      </c>
      <c r="B89" s="25" t="s">
        <v>64</v>
      </c>
      <c r="C89" s="26"/>
    </row>
    <row r="90" spans="1:3" x14ac:dyDescent="0.25">
      <c r="A90">
        <v>99</v>
      </c>
      <c r="B90" s="25" t="s">
        <v>64</v>
      </c>
      <c r="C90" s="26"/>
    </row>
    <row r="91" spans="1:3" x14ac:dyDescent="0.25">
      <c r="A91">
        <v>92</v>
      </c>
      <c r="B91" s="25" t="s">
        <v>64</v>
      </c>
      <c r="C91" s="26"/>
    </row>
    <row r="92" spans="1:3" x14ac:dyDescent="0.25">
      <c r="A92">
        <v>34</v>
      </c>
      <c r="B92" s="25" t="s">
        <v>64</v>
      </c>
      <c r="C92" s="26"/>
    </row>
    <row r="93" spans="1:3" x14ac:dyDescent="0.25">
      <c r="A93">
        <v>98</v>
      </c>
      <c r="B93" s="25" t="s">
        <v>64</v>
      </c>
      <c r="C93" s="26"/>
    </row>
    <row r="94" spans="1:3" x14ac:dyDescent="0.25">
      <c r="A94">
        <v>87</v>
      </c>
      <c r="B94" s="25" t="s">
        <v>64</v>
      </c>
      <c r="C94" s="26"/>
    </row>
    <row r="95" spans="1:3" x14ac:dyDescent="0.25">
      <c r="A95">
        <v>80</v>
      </c>
      <c r="B95" s="25" t="s">
        <v>64</v>
      </c>
      <c r="C95" s="26"/>
    </row>
    <row r="96" spans="1:3" x14ac:dyDescent="0.25">
      <c r="A96">
        <v>76</v>
      </c>
      <c r="B96" s="25" t="s">
        <v>64</v>
      </c>
      <c r="C96" s="26"/>
    </row>
    <row r="97" spans="1:3" x14ac:dyDescent="0.25">
      <c r="A97">
        <v>92</v>
      </c>
      <c r="B97" s="25" t="s">
        <v>64</v>
      </c>
      <c r="C97" s="26"/>
    </row>
    <row r="98" spans="1:3" x14ac:dyDescent="0.25">
      <c r="A98">
        <v>74</v>
      </c>
      <c r="B98" s="25" t="s">
        <v>64</v>
      </c>
      <c r="C98" s="26"/>
    </row>
    <row r="99" spans="1:3" x14ac:dyDescent="0.25">
      <c r="A99">
        <v>90</v>
      </c>
      <c r="B99" s="25" t="s">
        <v>64</v>
      </c>
      <c r="C99" s="26"/>
    </row>
    <row r="100" spans="1:3" x14ac:dyDescent="0.25">
      <c r="A100">
        <v>51</v>
      </c>
      <c r="B100" s="25" t="s">
        <v>64</v>
      </c>
      <c r="C100" s="26"/>
    </row>
    <row r="101" spans="1:3" x14ac:dyDescent="0.25">
      <c r="A101">
        <v>52</v>
      </c>
      <c r="B101" s="25" t="s">
        <v>64</v>
      </c>
      <c r="C101" s="26"/>
    </row>
    <row r="102" spans="1:3" x14ac:dyDescent="0.25">
      <c r="A102">
        <v>85</v>
      </c>
      <c r="B102" s="25" t="s">
        <v>64</v>
      </c>
      <c r="C102" s="26"/>
    </row>
    <row r="103" spans="1:3" x14ac:dyDescent="0.25">
      <c r="A103">
        <v>93</v>
      </c>
      <c r="B103" s="25" t="s">
        <v>64</v>
      </c>
      <c r="C103" s="26"/>
    </row>
    <row r="104" spans="1:3" x14ac:dyDescent="0.25">
      <c r="A104">
        <v>68</v>
      </c>
      <c r="B104" s="25" t="s">
        <v>64</v>
      </c>
      <c r="C104" s="26"/>
    </row>
    <row r="105" spans="1:3" x14ac:dyDescent="0.25">
      <c r="A105">
        <v>65</v>
      </c>
      <c r="B105" s="25" t="s">
        <v>64</v>
      </c>
      <c r="C105" s="26"/>
    </row>
    <row r="106" spans="1:3" x14ac:dyDescent="0.25">
      <c r="A106">
        <v>94</v>
      </c>
      <c r="B106" s="25" t="s">
        <v>64</v>
      </c>
      <c r="C106" s="26"/>
    </row>
    <row r="107" spans="1:3" x14ac:dyDescent="0.25">
      <c r="A107">
        <v>74</v>
      </c>
      <c r="B107" s="25" t="s">
        <v>64</v>
      </c>
      <c r="C107" s="26"/>
    </row>
    <row r="108" spans="1:3" x14ac:dyDescent="0.25">
      <c r="A108">
        <v>89</v>
      </c>
      <c r="B108" s="25" t="s">
        <v>64</v>
      </c>
      <c r="C108" s="26"/>
    </row>
    <row r="109" spans="1:3" x14ac:dyDescent="0.25">
      <c r="A109">
        <v>91</v>
      </c>
      <c r="B109" s="25" t="s">
        <v>64</v>
      </c>
      <c r="C109" s="26"/>
    </row>
    <row r="110" spans="1:3" x14ac:dyDescent="0.25">
      <c r="A110">
        <v>90</v>
      </c>
      <c r="B110" s="25" t="s">
        <v>64</v>
      </c>
      <c r="C110" s="26"/>
    </row>
    <row r="111" spans="1:3" x14ac:dyDescent="0.25">
      <c r="A111">
        <v>80</v>
      </c>
      <c r="B111" s="25" t="s">
        <v>64</v>
      </c>
      <c r="C111" s="26"/>
    </row>
    <row r="112" spans="1:3" x14ac:dyDescent="0.25">
      <c r="A112">
        <v>83</v>
      </c>
      <c r="B112" s="25" t="s">
        <v>64</v>
      </c>
      <c r="C112" s="26"/>
    </row>
    <row r="113" spans="1:3" x14ac:dyDescent="0.25">
      <c r="A113">
        <v>81</v>
      </c>
      <c r="B113" s="25" t="s">
        <v>64</v>
      </c>
      <c r="C113" s="26"/>
    </row>
    <row r="114" spans="1:3" x14ac:dyDescent="0.25">
      <c r="A114">
        <v>77</v>
      </c>
      <c r="B114" s="25" t="s">
        <v>64</v>
      </c>
      <c r="C114" s="26"/>
    </row>
    <row r="115" spans="1:3" x14ac:dyDescent="0.25">
      <c r="A115">
        <v>83</v>
      </c>
      <c r="B115" s="25" t="s">
        <v>64</v>
      </c>
      <c r="C115" s="26"/>
    </row>
    <row r="116" spans="1:3" x14ac:dyDescent="0.25">
      <c r="A116">
        <v>109</v>
      </c>
      <c r="B116" s="25" t="s">
        <v>64</v>
      </c>
      <c r="C116" s="26"/>
    </row>
    <row r="117" spans="1:3" x14ac:dyDescent="0.25">
      <c r="A117">
        <v>65</v>
      </c>
      <c r="B117" s="25" t="s">
        <v>64</v>
      </c>
      <c r="C117" s="26"/>
    </row>
    <row r="118" spans="1:3" x14ac:dyDescent="0.25">
      <c r="A118">
        <v>73</v>
      </c>
      <c r="B118" s="25" t="s">
        <v>64</v>
      </c>
      <c r="C118" s="26"/>
    </row>
    <row r="119" spans="1:3" x14ac:dyDescent="0.25">
      <c r="A119">
        <v>82</v>
      </c>
      <c r="B119" s="25" t="s">
        <v>64</v>
      </c>
      <c r="C119" s="26"/>
    </row>
    <row r="120" spans="1:3" x14ac:dyDescent="0.25">
      <c r="A120">
        <v>95</v>
      </c>
      <c r="B120" s="25" t="s">
        <v>64</v>
      </c>
      <c r="C120" s="26"/>
    </row>
    <row r="121" spans="1:3" x14ac:dyDescent="0.25">
      <c r="A121">
        <v>73</v>
      </c>
      <c r="B121" s="25" t="s">
        <v>64</v>
      </c>
      <c r="C121" s="26"/>
    </row>
    <row r="122" spans="1:3" x14ac:dyDescent="0.25">
      <c r="A122">
        <v>74</v>
      </c>
      <c r="B122" s="25" t="s">
        <v>64</v>
      </c>
      <c r="C122" s="26"/>
    </row>
    <row r="123" spans="1:3" x14ac:dyDescent="0.25">
      <c r="A123">
        <v>72</v>
      </c>
      <c r="B123" s="25" t="s">
        <v>64</v>
      </c>
      <c r="C123" s="26"/>
    </row>
    <row r="124" spans="1:3" x14ac:dyDescent="0.25">
      <c r="A124">
        <v>79</v>
      </c>
      <c r="B124" s="25" t="s">
        <v>64</v>
      </c>
      <c r="C124" s="26"/>
    </row>
    <row r="125" spans="1:3" x14ac:dyDescent="0.25">
      <c r="A125">
        <v>94</v>
      </c>
      <c r="B125" s="25" t="s">
        <v>64</v>
      </c>
      <c r="C125" s="26"/>
    </row>
    <row r="126" spans="1:3" x14ac:dyDescent="0.25">
      <c r="A126">
        <v>79</v>
      </c>
      <c r="B126" s="25" t="s">
        <v>64</v>
      </c>
      <c r="C126" s="26"/>
    </row>
    <row r="127" spans="1:3" x14ac:dyDescent="0.25">
      <c r="A127">
        <v>64</v>
      </c>
      <c r="B127" s="25" t="s">
        <v>64</v>
      </c>
      <c r="C127" s="26"/>
    </row>
    <row r="128" spans="1:3" x14ac:dyDescent="0.25">
      <c r="A128">
        <v>89</v>
      </c>
      <c r="B128" s="25" t="s">
        <v>64</v>
      </c>
      <c r="C128" s="26"/>
    </row>
    <row r="129" spans="1:3" x14ac:dyDescent="0.25">
      <c r="A129">
        <v>65</v>
      </c>
      <c r="B129" s="25" t="s">
        <v>64</v>
      </c>
      <c r="C129" s="26"/>
    </row>
    <row r="130" spans="1:3" x14ac:dyDescent="0.25">
      <c r="A130">
        <v>97</v>
      </c>
      <c r="B130" s="25" t="s">
        <v>64</v>
      </c>
      <c r="C130" s="26"/>
    </row>
    <row r="131" spans="1:3" x14ac:dyDescent="0.25">
      <c r="A131">
        <v>75</v>
      </c>
      <c r="B131" s="25" t="s">
        <v>64</v>
      </c>
      <c r="C131" s="26"/>
    </row>
    <row r="132" spans="1:3" x14ac:dyDescent="0.25">
      <c r="A132">
        <v>96</v>
      </c>
      <c r="B132" s="25" t="s">
        <v>64</v>
      </c>
      <c r="C132" s="26"/>
    </row>
    <row r="133" spans="1:3" x14ac:dyDescent="0.25">
      <c r="A133">
        <v>88</v>
      </c>
      <c r="B133" s="25" t="s">
        <v>64</v>
      </c>
      <c r="C133" s="26"/>
    </row>
    <row r="134" spans="1:3" x14ac:dyDescent="0.25">
      <c r="A134">
        <v>82</v>
      </c>
      <c r="B134" s="25" t="s">
        <v>64</v>
      </c>
      <c r="C134" s="26"/>
    </row>
    <row r="135" spans="1:3" x14ac:dyDescent="0.25">
      <c r="A135">
        <v>84</v>
      </c>
      <c r="B135" s="25" t="s">
        <v>64</v>
      </c>
      <c r="C135" s="26"/>
    </row>
    <row r="136" spans="1:3" x14ac:dyDescent="0.25">
      <c r="A136">
        <v>91</v>
      </c>
      <c r="B136" s="25" t="s">
        <v>64</v>
      </c>
      <c r="C136" s="26"/>
    </row>
    <row r="137" spans="1:3" x14ac:dyDescent="0.25">
      <c r="A137">
        <v>88</v>
      </c>
      <c r="B137" s="25" t="s">
        <v>64</v>
      </c>
      <c r="C137" s="26"/>
    </row>
    <row r="138" spans="1:3" x14ac:dyDescent="0.25">
      <c r="A138">
        <v>41</v>
      </c>
      <c r="B138" s="25" t="s">
        <v>64</v>
      </c>
      <c r="C138" s="26"/>
    </row>
    <row r="139" spans="1:3" x14ac:dyDescent="0.25">
      <c r="A139">
        <v>80</v>
      </c>
      <c r="B139" s="25" t="s">
        <v>64</v>
      </c>
      <c r="C139" s="26"/>
    </row>
    <row r="140" spans="1:3" x14ac:dyDescent="0.25">
      <c r="A140">
        <v>75</v>
      </c>
      <c r="B140" s="25" t="s">
        <v>64</v>
      </c>
      <c r="C140" s="26"/>
    </row>
    <row r="141" spans="1:3" x14ac:dyDescent="0.25">
      <c r="A141">
        <v>63</v>
      </c>
      <c r="B141" s="25" t="s">
        <v>64</v>
      </c>
      <c r="C141" s="26"/>
    </row>
    <row r="142" spans="1:3" x14ac:dyDescent="0.25">
      <c r="A142">
        <v>76</v>
      </c>
      <c r="B142" s="25" t="s">
        <v>64</v>
      </c>
      <c r="C142" s="26"/>
    </row>
    <row r="143" spans="1:3" x14ac:dyDescent="0.25">
      <c r="A143">
        <v>85</v>
      </c>
      <c r="B143" s="25" t="s">
        <v>64</v>
      </c>
      <c r="C143" s="26"/>
    </row>
    <row r="144" spans="1:3" x14ac:dyDescent="0.25">
      <c r="A144">
        <v>81</v>
      </c>
      <c r="B144" s="25" t="s">
        <v>64</v>
      </c>
      <c r="C144" s="26"/>
    </row>
    <row r="145" spans="1:3" x14ac:dyDescent="0.25">
      <c r="A145">
        <v>66</v>
      </c>
      <c r="B145" s="25" t="s">
        <v>64</v>
      </c>
      <c r="C145" s="26"/>
    </row>
    <row r="146" spans="1:3" x14ac:dyDescent="0.25">
      <c r="A146">
        <v>68</v>
      </c>
      <c r="B146" s="25" t="s">
        <v>64</v>
      </c>
      <c r="C146" s="26"/>
    </row>
    <row r="147" spans="1:3" x14ac:dyDescent="0.25">
      <c r="A147">
        <v>86</v>
      </c>
      <c r="B147" s="25" t="s">
        <v>64</v>
      </c>
      <c r="C147" s="26"/>
    </row>
    <row r="148" spans="1:3" x14ac:dyDescent="0.25">
      <c r="A148">
        <v>87</v>
      </c>
      <c r="B148" s="25" t="s">
        <v>64</v>
      </c>
      <c r="C148" s="26"/>
    </row>
    <row r="149" spans="1:3" x14ac:dyDescent="0.25">
      <c r="A149">
        <v>69</v>
      </c>
      <c r="B149" s="25" t="s">
        <v>64</v>
      </c>
      <c r="C149" s="26"/>
    </row>
    <row r="150" spans="1:3" x14ac:dyDescent="0.25">
      <c r="A150">
        <v>60</v>
      </c>
      <c r="B150" s="25" t="s">
        <v>64</v>
      </c>
      <c r="C150" s="26"/>
    </row>
    <row r="151" spans="1:3" x14ac:dyDescent="0.25">
      <c r="A151">
        <v>62</v>
      </c>
      <c r="B151" s="25" t="s">
        <v>64</v>
      </c>
      <c r="C151" s="26"/>
    </row>
    <row r="152" spans="1:3" x14ac:dyDescent="0.25">
      <c r="A152">
        <v>92</v>
      </c>
      <c r="B152" s="25" t="s">
        <v>64</v>
      </c>
      <c r="C152" s="26"/>
    </row>
    <row r="153" spans="1:3" x14ac:dyDescent="0.25">
      <c r="A153">
        <v>87</v>
      </c>
      <c r="B153" s="25" t="s">
        <v>64</v>
      </c>
      <c r="C153" s="26"/>
    </row>
    <row r="154" spans="1:3" x14ac:dyDescent="0.25">
      <c r="A154">
        <v>84</v>
      </c>
      <c r="B154" s="25" t="s">
        <v>64</v>
      </c>
      <c r="C154" s="26"/>
    </row>
    <row r="155" spans="1:3" x14ac:dyDescent="0.25">
      <c r="A155">
        <v>84</v>
      </c>
      <c r="B155" s="25" t="s">
        <v>64</v>
      </c>
      <c r="C155" s="26"/>
    </row>
    <row r="156" spans="1:3" x14ac:dyDescent="0.25">
      <c r="A156">
        <v>69</v>
      </c>
      <c r="B156" s="25" t="s">
        <v>64</v>
      </c>
      <c r="C156" s="26"/>
    </row>
    <row r="157" spans="1:3" x14ac:dyDescent="0.25">
      <c r="A157">
        <v>54</v>
      </c>
      <c r="B157" s="25" t="s">
        <v>64</v>
      </c>
      <c r="C157" s="26"/>
    </row>
    <row r="158" spans="1:3" x14ac:dyDescent="0.25">
      <c r="A158">
        <v>89</v>
      </c>
      <c r="B158" s="25" t="s">
        <v>64</v>
      </c>
      <c r="C158" s="26"/>
    </row>
    <row r="159" spans="1:3" x14ac:dyDescent="0.25">
      <c r="A159">
        <v>70</v>
      </c>
      <c r="B159" s="25" t="s">
        <v>64</v>
      </c>
      <c r="C159" s="26"/>
    </row>
    <row r="160" spans="1:3" x14ac:dyDescent="0.25">
      <c r="A160">
        <v>78</v>
      </c>
      <c r="B160" s="25" t="s">
        <v>64</v>
      </c>
      <c r="C160" s="26"/>
    </row>
    <row r="161" spans="1:3" x14ac:dyDescent="0.25">
      <c r="A161">
        <v>70</v>
      </c>
      <c r="B161" s="25" t="s">
        <v>64</v>
      </c>
      <c r="C161" s="26"/>
    </row>
    <row r="162" spans="1:3" x14ac:dyDescent="0.25">
      <c r="A162">
        <v>94</v>
      </c>
      <c r="B162" s="25" t="s">
        <v>64</v>
      </c>
      <c r="C162" s="26"/>
    </row>
    <row r="163" spans="1:3" x14ac:dyDescent="0.25">
      <c r="A163">
        <v>66</v>
      </c>
      <c r="B163" s="25" t="s">
        <v>64</v>
      </c>
      <c r="C163" s="26"/>
    </row>
    <row r="164" spans="1:3" x14ac:dyDescent="0.25">
      <c r="A164">
        <v>76</v>
      </c>
      <c r="B164" s="25" t="s">
        <v>64</v>
      </c>
      <c r="C164" s="26"/>
    </row>
    <row r="165" spans="1:3" x14ac:dyDescent="0.25">
      <c r="A165">
        <v>69</v>
      </c>
      <c r="B165" s="25" t="s">
        <v>64</v>
      </c>
      <c r="C165" s="26"/>
    </row>
    <row r="166" spans="1:3" x14ac:dyDescent="0.25">
      <c r="A166">
        <v>87</v>
      </c>
      <c r="B166" s="25" t="s">
        <v>64</v>
      </c>
      <c r="C166" s="26"/>
    </row>
    <row r="167" spans="1:3" x14ac:dyDescent="0.25">
      <c r="A167">
        <v>83</v>
      </c>
      <c r="B167" s="25" t="s">
        <v>64</v>
      </c>
      <c r="C167" s="26"/>
    </row>
    <row r="168" spans="1:3" x14ac:dyDescent="0.25">
      <c r="A168">
        <v>76</v>
      </c>
      <c r="B168" s="25" t="s">
        <v>64</v>
      </c>
      <c r="C168" s="26"/>
    </row>
    <row r="169" spans="1:3" x14ac:dyDescent="0.25">
      <c r="A169">
        <v>71</v>
      </c>
      <c r="B169" s="25" t="s">
        <v>64</v>
      </c>
      <c r="C169" s="26"/>
    </row>
    <row r="170" spans="1:3" x14ac:dyDescent="0.25">
      <c r="A170">
        <v>62</v>
      </c>
      <c r="B170" s="25" t="s">
        <v>64</v>
      </c>
      <c r="C170" s="26"/>
    </row>
    <row r="171" spans="1:3" x14ac:dyDescent="0.25">
      <c r="A171">
        <v>93</v>
      </c>
      <c r="B171" s="25" t="s">
        <v>64</v>
      </c>
      <c r="C171" s="26"/>
    </row>
    <row r="172" spans="1:3" x14ac:dyDescent="0.25">
      <c r="A172">
        <v>88</v>
      </c>
      <c r="B172" s="25" t="s">
        <v>64</v>
      </c>
      <c r="C172" s="26"/>
    </row>
    <row r="173" spans="1:3" x14ac:dyDescent="0.25">
      <c r="A173">
        <v>41</v>
      </c>
      <c r="B173" s="25" t="s">
        <v>64</v>
      </c>
      <c r="C173" s="26"/>
    </row>
    <row r="174" spans="1:3" x14ac:dyDescent="0.25">
      <c r="A174">
        <v>89</v>
      </c>
      <c r="B174" s="25" t="s">
        <v>64</v>
      </c>
      <c r="C174" s="26"/>
    </row>
    <row r="175" spans="1:3" x14ac:dyDescent="0.25">
      <c r="A175">
        <v>93</v>
      </c>
      <c r="B175" s="25" t="s">
        <v>64</v>
      </c>
      <c r="C175" s="26"/>
    </row>
    <row r="176" spans="1:3" x14ac:dyDescent="0.25">
      <c r="A176">
        <v>71</v>
      </c>
      <c r="B176" s="25" t="s">
        <v>64</v>
      </c>
      <c r="C176" s="26"/>
    </row>
    <row r="177" spans="1:3" x14ac:dyDescent="0.25">
      <c r="A177">
        <v>96</v>
      </c>
      <c r="B177" s="25" t="s">
        <v>64</v>
      </c>
      <c r="C177" s="26"/>
    </row>
    <row r="178" spans="1:3" x14ac:dyDescent="0.25">
      <c r="A178">
        <v>82</v>
      </c>
      <c r="B178" s="25" t="s">
        <v>64</v>
      </c>
      <c r="C178" s="26"/>
    </row>
    <row r="179" spans="1:3" x14ac:dyDescent="0.25">
      <c r="A179">
        <v>80</v>
      </c>
      <c r="B179" s="25" t="s">
        <v>64</v>
      </c>
      <c r="C179" s="26"/>
    </row>
    <row r="180" spans="1:3" x14ac:dyDescent="0.25">
      <c r="A180">
        <v>72</v>
      </c>
      <c r="B180" s="25" t="s">
        <v>64</v>
      </c>
      <c r="C180" s="26"/>
    </row>
    <row r="181" spans="1:3" x14ac:dyDescent="0.25">
      <c r="A181">
        <v>94</v>
      </c>
      <c r="B181" s="25" t="s">
        <v>64</v>
      </c>
      <c r="C181" s="26"/>
    </row>
    <row r="182" spans="1:3" x14ac:dyDescent="0.25">
      <c r="A182">
        <v>84</v>
      </c>
      <c r="B182" s="25" t="s">
        <v>64</v>
      </c>
      <c r="C182" s="26"/>
    </row>
    <row r="183" spans="1:3" x14ac:dyDescent="0.25">
      <c r="A183">
        <v>91</v>
      </c>
      <c r="B183" s="25" t="s">
        <v>64</v>
      </c>
      <c r="C183" s="26"/>
    </row>
    <row r="184" spans="1:3" x14ac:dyDescent="0.25">
      <c r="A184">
        <v>76</v>
      </c>
      <c r="B184" s="25" t="s">
        <v>64</v>
      </c>
      <c r="C184" s="26"/>
    </row>
    <row r="185" spans="1:3" x14ac:dyDescent="0.25">
      <c r="A185">
        <v>83</v>
      </c>
      <c r="B185" s="25" t="s">
        <v>64</v>
      </c>
      <c r="C185" s="26"/>
    </row>
    <row r="186" spans="1:3" x14ac:dyDescent="0.25">
      <c r="A186">
        <v>88</v>
      </c>
      <c r="B186" s="25" t="s">
        <v>64</v>
      </c>
      <c r="C186" s="26"/>
    </row>
    <row r="187" spans="1:3" x14ac:dyDescent="0.25">
      <c r="A187">
        <v>58</v>
      </c>
      <c r="B187" s="25" t="s">
        <v>64</v>
      </c>
      <c r="C187" s="26"/>
    </row>
    <row r="188" spans="1:3" x14ac:dyDescent="0.25">
      <c r="A188">
        <v>72</v>
      </c>
      <c r="B188" s="25" t="s">
        <v>64</v>
      </c>
      <c r="C188" s="26"/>
    </row>
    <row r="189" spans="1:3" x14ac:dyDescent="0.25">
      <c r="A189">
        <v>89</v>
      </c>
      <c r="B189" s="25" t="s">
        <v>64</v>
      </c>
      <c r="C189" s="26"/>
    </row>
    <row r="190" spans="1:3" x14ac:dyDescent="0.25">
      <c r="A190">
        <v>99</v>
      </c>
      <c r="B190" s="25" t="s">
        <v>64</v>
      </c>
      <c r="C190" s="26"/>
    </row>
    <row r="191" spans="1:3" x14ac:dyDescent="0.25">
      <c r="A191">
        <v>75</v>
      </c>
      <c r="B191" s="25" t="s">
        <v>64</v>
      </c>
      <c r="C191" s="26"/>
    </row>
    <row r="192" spans="1:3" x14ac:dyDescent="0.25">
      <c r="A192">
        <v>67</v>
      </c>
      <c r="B192" s="25" t="s">
        <v>64</v>
      </c>
      <c r="C192" s="26"/>
    </row>
    <row r="193" spans="1:3" x14ac:dyDescent="0.25">
      <c r="A193">
        <v>91</v>
      </c>
      <c r="B193" s="25" t="s">
        <v>64</v>
      </c>
      <c r="C193" s="26"/>
    </row>
    <row r="194" spans="1:3" x14ac:dyDescent="0.25">
      <c r="A194">
        <v>61</v>
      </c>
      <c r="B194" s="25" t="s">
        <v>64</v>
      </c>
      <c r="C194" s="26"/>
    </row>
    <row r="195" spans="1:3" x14ac:dyDescent="0.25">
      <c r="A195">
        <v>86</v>
      </c>
      <c r="B195" s="25" t="s">
        <v>64</v>
      </c>
      <c r="C195" s="26"/>
    </row>
    <row r="196" spans="1:3" x14ac:dyDescent="0.25">
      <c r="A196">
        <v>85</v>
      </c>
      <c r="B196" s="25" t="s">
        <v>64</v>
      </c>
      <c r="C196" s="26"/>
    </row>
    <row r="197" spans="1:3" x14ac:dyDescent="0.25">
      <c r="A197">
        <v>77</v>
      </c>
      <c r="B197" s="25" t="s">
        <v>64</v>
      </c>
      <c r="C197" s="26"/>
    </row>
    <row r="198" spans="1:3" x14ac:dyDescent="0.25">
      <c r="A198">
        <v>62</v>
      </c>
      <c r="B198" s="25" t="s">
        <v>64</v>
      </c>
      <c r="C198" s="26"/>
    </row>
    <row r="199" spans="1:3" x14ac:dyDescent="0.25">
      <c r="A199">
        <v>81</v>
      </c>
      <c r="B199" s="25" t="s">
        <v>64</v>
      </c>
      <c r="C199" s="26"/>
    </row>
    <row r="200" spans="1:3" x14ac:dyDescent="0.25">
      <c r="A200">
        <v>89</v>
      </c>
      <c r="B200" s="25" t="s">
        <v>64</v>
      </c>
      <c r="C200" s="26"/>
    </row>
    <row r="201" spans="1:3" x14ac:dyDescent="0.25">
      <c r="A201">
        <v>96</v>
      </c>
      <c r="B201" s="25" t="s">
        <v>64</v>
      </c>
      <c r="C201" s="26"/>
    </row>
    <row r="202" spans="1:3" x14ac:dyDescent="0.25">
      <c r="A202">
        <v>91</v>
      </c>
      <c r="B202" s="25" t="s">
        <v>64</v>
      </c>
      <c r="C202" s="26"/>
    </row>
    <row r="203" spans="1:3" x14ac:dyDescent="0.25">
      <c r="A203">
        <v>86</v>
      </c>
      <c r="B203" s="25" t="s">
        <v>64</v>
      </c>
      <c r="C203" s="26"/>
    </row>
    <row r="204" spans="1:3" x14ac:dyDescent="0.25">
      <c r="A204">
        <v>61</v>
      </c>
      <c r="B204" s="25" t="s">
        <v>64</v>
      </c>
      <c r="C204" s="26"/>
    </row>
    <row r="205" spans="1:3" x14ac:dyDescent="0.25">
      <c r="A205">
        <v>85</v>
      </c>
      <c r="B205" s="25" t="s">
        <v>64</v>
      </c>
      <c r="C205" s="26"/>
    </row>
    <row r="206" spans="1:3" x14ac:dyDescent="0.25">
      <c r="A206">
        <v>55</v>
      </c>
      <c r="B206" s="25" t="s">
        <v>64</v>
      </c>
      <c r="C206" s="26"/>
    </row>
    <row r="207" spans="1:3" x14ac:dyDescent="0.25">
      <c r="A207">
        <v>93</v>
      </c>
      <c r="B207" s="25" t="s">
        <v>64</v>
      </c>
      <c r="C207" s="26"/>
    </row>
    <row r="208" spans="1:3" x14ac:dyDescent="0.25">
      <c r="A208">
        <v>70</v>
      </c>
      <c r="B208" s="25" t="s">
        <v>64</v>
      </c>
      <c r="C208" s="26"/>
    </row>
    <row r="209" spans="1:3" x14ac:dyDescent="0.25">
      <c r="A209">
        <v>80</v>
      </c>
      <c r="B209" s="25" t="s">
        <v>64</v>
      </c>
      <c r="C209" s="26"/>
    </row>
    <row r="210" spans="1:3" x14ac:dyDescent="0.25">
      <c r="A210">
        <v>65</v>
      </c>
      <c r="B210" s="25" t="s">
        <v>64</v>
      </c>
      <c r="C210" s="26"/>
    </row>
    <row r="211" spans="1:3" x14ac:dyDescent="0.25">
      <c r="A211">
        <v>69</v>
      </c>
      <c r="B211" s="25" t="s">
        <v>64</v>
      </c>
      <c r="C211" s="26"/>
    </row>
    <row r="212" spans="1:3" x14ac:dyDescent="0.25">
      <c r="A212">
        <v>67</v>
      </c>
      <c r="B212" s="25" t="s">
        <v>64</v>
      </c>
      <c r="C212" s="26"/>
    </row>
    <row r="213" spans="1:3" x14ac:dyDescent="0.25">
      <c r="A213">
        <v>98</v>
      </c>
      <c r="B213" s="25" t="s">
        <v>64</v>
      </c>
      <c r="C213" s="26"/>
    </row>
    <row r="214" spans="1:3" x14ac:dyDescent="0.25">
      <c r="A214">
        <v>84</v>
      </c>
      <c r="B214" s="25" t="s">
        <v>64</v>
      </c>
      <c r="C214" s="26"/>
    </row>
    <row r="215" spans="1:3" x14ac:dyDescent="0.25">
      <c r="A215">
        <v>83</v>
      </c>
      <c r="B215" s="25" t="s">
        <v>64</v>
      </c>
      <c r="C215" s="26"/>
    </row>
    <row r="216" spans="1:3" x14ac:dyDescent="0.25">
      <c r="A216">
        <v>89</v>
      </c>
      <c r="B216" s="25" t="s">
        <v>64</v>
      </c>
      <c r="C216" s="26"/>
    </row>
    <row r="217" spans="1:3" x14ac:dyDescent="0.25">
      <c r="A217">
        <v>89</v>
      </c>
      <c r="B217" s="25" t="s">
        <v>64</v>
      </c>
      <c r="C217" s="26"/>
    </row>
    <row r="218" spans="1:3" x14ac:dyDescent="0.25">
      <c r="A218">
        <v>89</v>
      </c>
      <c r="B218" s="25" t="s">
        <v>64</v>
      </c>
      <c r="C218" s="26"/>
    </row>
    <row r="219" spans="1:3" x14ac:dyDescent="0.25">
      <c r="A219">
        <v>58</v>
      </c>
      <c r="B219" s="25" t="s">
        <v>64</v>
      </c>
      <c r="C219" s="26"/>
    </row>
    <row r="220" spans="1:3" x14ac:dyDescent="0.25">
      <c r="A220">
        <v>62</v>
      </c>
      <c r="B220" s="25" t="s">
        <v>64</v>
      </c>
      <c r="C220" s="26"/>
    </row>
    <row r="221" spans="1:3" x14ac:dyDescent="0.25">
      <c r="A221">
        <v>88</v>
      </c>
      <c r="B221" s="25" t="s">
        <v>64</v>
      </c>
      <c r="C221" s="26"/>
    </row>
    <row r="222" spans="1:3" x14ac:dyDescent="0.25">
      <c r="A222">
        <v>92</v>
      </c>
      <c r="B222" s="25" t="s">
        <v>64</v>
      </c>
      <c r="C222" s="26"/>
    </row>
    <row r="223" spans="1:3" x14ac:dyDescent="0.25">
      <c r="A223">
        <v>62</v>
      </c>
      <c r="B223" s="25" t="s">
        <v>64</v>
      </c>
      <c r="C223" s="26"/>
    </row>
    <row r="224" spans="1:3" x14ac:dyDescent="0.25">
      <c r="A224">
        <v>60</v>
      </c>
      <c r="B224" s="25" t="s">
        <v>64</v>
      </c>
      <c r="C224" s="26"/>
    </row>
    <row r="225" spans="1:3" x14ac:dyDescent="0.25">
      <c r="A225">
        <v>87</v>
      </c>
      <c r="B225" s="25" t="s">
        <v>64</v>
      </c>
      <c r="C225" s="26"/>
    </row>
    <row r="226" spans="1:3" x14ac:dyDescent="0.25">
      <c r="A226">
        <v>67</v>
      </c>
      <c r="B226" s="25" t="s">
        <v>64</v>
      </c>
      <c r="C226" s="26"/>
    </row>
    <row r="227" spans="1:3" x14ac:dyDescent="0.25">
      <c r="A227">
        <v>86</v>
      </c>
      <c r="B227" s="25" t="s">
        <v>64</v>
      </c>
      <c r="C227" s="26"/>
    </row>
    <row r="228" spans="1:3" x14ac:dyDescent="0.25">
      <c r="A228">
        <v>79</v>
      </c>
      <c r="B228" s="25" t="s">
        <v>64</v>
      </c>
      <c r="C228" s="26"/>
    </row>
    <row r="229" spans="1:3" x14ac:dyDescent="0.25">
      <c r="A229">
        <v>51</v>
      </c>
      <c r="B229" s="25" t="s">
        <v>64</v>
      </c>
      <c r="C229" s="26"/>
    </row>
    <row r="230" spans="1:3" x14ac:dyDescent="0.25">
      <c r="A230">
        <v>78</v>
      </c>
      <c r="B230" s="25" t="s">
        <v>64</v>
      </c>
      <c r="C230" s="26"/>
    </row>
    <row r="231" spans="1:3" x14ac:dyDescent="0.25">
      <c r="A231">
        <v>55</v>
      </c>
      <c r="B231" s="25" t="s">
        <v>64</v>
      </c>
      <c r="C231" s="26"/>
    </row>
    <row r="232" spans="1:3" x14ac:dyDescent="0.25">
      <c r="A232">
        <v>88</v>
      </c>
      <c r="B232" s="25" t="s">
        <v>64</v>
      </c>
      <c r="C232" s="26"/>
    </row>
    <row r="233" spans="1:3" x14ac:dyDescent="0.25">
      <c r="A233">
        <v>25</v>
      </c>
      <c r="B233" s="25" t="s">
        <v>64</v>
      </c>
      <c r="C233" s="26"/>
    </row>
    <row r="234" spans="1:3" x14ac:dyDescent="0.25">
      <c r="A234">
        <v>66</v>
      </c>
      <c r="B234" s="25" t="s">
        <v>64</v>
      </c>
      <c r="C234" s="26"/>
    </row>
    <row r="235" spans="1:3" x14ac:dyDescent="0.25">
      <c r="A235">
        <v>89</v>
      </c>
      <c r="B235" s="25" t="s">
        <v>64</v>
      </c>
      <c r="C235" s="26"/>
    </row>
    <row r="236" spans="1:3" x14ac:dyDescent="0.25">
      <c r="A236">
        <v>67</v>
      </c>
      <c r="B236" s="25" t="s">
        <v>64</v>
      </c>
      <c r="C236" s="26"/>
    </row>
    <row r="237" spans="1:3" x14ac:dyDescent="0.25">
      <c r="A237">
        <v>58</v>
      </c>
      <c r="B237" s="25" t="s">
        <v>64</v>
      </c>
      <c r="C237" s="26"/>
    </row>
    <row r="238" spans="1:3" x14ac:dyDescent="0.25">
      <c r="A238">
        <v>20</v>
      </c>
      <c r="B238" s="25" t="s">
        <v>64</v>
      </c>
      <c r="C238" s="26"/>
    </row>
    <row r="239" spans="1:3" x14ac:dyDescent="0.25">
      <c r="A239">
        <v>50</v>
      </c>
      <c r="B239" s="25" t="s">
        <v>64</v>
      </c>
      <c r="C239" s="26"/>
    </row>
    <row r="240" spans="1:3" x14ac:dyDescent="0.25">
      <c r="A240">
        <v>63</v>
      </c>
      <c r="B240" s="25" t="s">
        <v>64</v>
      </c>
      <c r="C240" s="26"/>
    </row>
    <row r="241" spans="1:3" x14ac:dyDescent="0.25">
      <c r="A241">
        <v>86</v>
      </c>
      <c r="B241" s="25" t="s">
        <v>64</v>
      </c>
      <c r="C241" s="26"/>
    </row>
    <row r="242" spans="1:3" x14ac:dyDescent="0.25">
      <c r="A242">
        <v>75</v>
      </c>
      <c r="B242" s="25" t="s">
        <v>64</v>
      </c>
      <c r="C242" s="26"/>
    </row>
    <row r="243" spans="1:3" x14ac:dyDescent="0.25">
      <c r="A243">
        <v>93</v>
      </c>
      <c r="B243" s="25" t="s">
        <v>64</v>
      </c>
      <c r="C243" s="26"/>
    </row>
    <row r="244" spans="1:3" x14ac:dyDescent="0.25">
      <c r="A244">
        <v>58</v>
      </c>
      <c r="B244" s="25" t="s">
        <v>64</v>
      </c>
      <c r="C244" s="26"/>
    </row>
    <row r="245" spans="1:3" x14ac:dyDescent="0.25">
      <c r="A245">
        <v>52</v>
      </c>
      <c r="B245" s="25" t="s">
        <v>64</v>
      </c>
      <c r="C245" s="26"/>
    </row>
    <row r="246" spans="1:3" x14ac:dyDescent="0.25">
      <c r="A246">
        <v>71</v>
      </c>
      <c r="B246" s="25" t="s">
        <v>64</v>
      </c>
      <c r="C246" s="26"/>
    </row>
    <row r="247" spans="1:3" x14ac:dyDescent="0.25">
      <c r="A247">
        <v>74</v>
      </c>
      <c r="B247" s="25" t="s">
        <v>64</v>
      </c>
      <c r="C247" s="26"/>
    </row>
    <row r="248" spans="1:3" x14ac:dyDescent="0.25">
      <c r="A248">
        <v>83</v>
      </c>
      <c r="B248" s="25" t="s">
        <v>64</v>
      </c>
      <c r="C248" s="26"/>
    </row>
    <row r="249" spans="1:3" x14ac:dyDescent="0.25">
      <c r="A249">
        <v>92</v>
      </c>
      <c r="B249" s="25" t="s">
        <v>64</v>
      </c>
      <c r="C249" s="26"/>
    </row>
    <row r="250" spans="1:3" x14ac:dyDescent="0.25">
      <c r="A250">
        <v>97</v>
      </c>
      <c r="B250" s="25" t="s">
        <v>64</v>
      </c>
      <c r="C250" s="26"/>
    </row>
    <row r="251" spans="1:3" x14ac:dyDescent="0.25">
      <c r="A251">
        <v>83</v>
      </c>
      <c r="B251" s="25" t="s">
        <v>64</v>
      </c>
      <c r="C251" s="26"/>
    </row>
    <row r="252" spans="1:3" x14ac:dyDescent="0.25">
      <c r="A252">
        <v>85</v>
      </c>
      <c r="B252" s="25" t="s">
        <v>64</v>
      </c>
      <c r="C252" s="26"/>
    </row>
    <row r="253" spans="1:3" x14ac:dyDescent="0.25">
      <c r="A253">
        <v>69</v>
      </c>
      <c r="B253" s="25" t="s">
        <v>64</v>
      </c>
      <c r="C253" s="26"/>
    </row>
    <row r="254" spans="1:3" x14ac:dyDescent="0.25">
      <c r="A254">
        <v>84</v>
      </c>
      <c r="B254" s="25" t="s">
        <v>64</v>
      </c>
      <c r="C254" s="26"/>
    </row>
    <row r="255" spans="1:3" x14ac:dyDescent="0.25">
      <c r="A255">
        <v>43</v>
      </c>
      <c r="B255" s="25" t="s">
        <v>64</v>
      </c>
      <c r="C255" s="26"/>
    </row>
    <row r="256" spans="1:3" x14ac:dyDescent="0.25">
      <c r="A256">
        <v>92</v>
      </c>
      <c r="B256" s="25" t="s">
        <v>64</v>
      </c>
      <c r="C256" s="26"/>
    </row>
    <row r="257" spans="1:3" x14ac:dyDescent="0.25">
      <c r="A257">
        <v>95</v>
      </c>
      <c r="B257" s="25" t="s">
        <v>64</v>
      </c>
      <c r="C257" s="26"/>
    </row>
    <row r="258" spans="1:3" x14ac:dyDescent="0.25">
      <c r="A258">
        <v>85</v>
      </c>
      <c r="B258" s="25" t="s">
        <v>64</v>
      </c>
      <c r="C258" s="26"/>
    </row>
    <row r="259" spans="1:3" x14ac:dyDescent="0.25">
      <c r="A259">
        <v>72</v>
      </c>
      <c r="B259" s="25" t="s">
        <v>64</v>
      </c>
      <c r="C259" s="26"/>
    </row>
    <row r="260" spans="1:3" x14ac:dyDescent="0.25">
      <c r="A260">
        <v>92</v>
      </c>
      <c r="B260" s="25" t="s">
        <v>64</v>
      </c>
      <c r="C260" s="26"/>
    </row>
    <row r="261" spans="1:3" x14ac:dyDescent="0.25">
      <c r="A261">
        <v>90</v>
      </c>
      <c r="B261" s="25" t="s">
        <v>64</v>
      </c>
      <c r="C261" s="26"/>
    </row>
    <row r="262" spans="1:3" x14ac:dyDescent="0.25">
      <c r="A262">
        <v>85</v>
      </c>
      <c r="B262" s="25" t="s">
        <v>64</v>
      </c>
      <c r="C262" s="26"/>
    </row>
    <row r="263" spans="1:3" x14ac:dyDescent="0.25">
      <c r="A263">
        <v>77</v>
      </c>
      <c r="B263" s="25" t="s">
        <v>64</v>
      </c>
      <c r="C263" s="26"/>
    </row>
    <row r="264" spans="1:3" x14ac:dyDescent="0.25">
      <c r="A264">
        <v>93</v>
      </c>
      <c r="B264" s="25" t="s">
        <v>64</v>
      </c>
      <c r="C264" s="26"/>
    </row>
    <row r="265" spans="1:3" x14ac:dyDescent="0.25">
      <c r="A265">
        <v>85</v>
      </c>
      <c r="B265" s="25" t="s">
        <v>64</v>
      </c>
      <c r="C265" s="26"/>
    </row>
    <row r="266" spans="1:3" x14ac:dyDescent="0.25">
      <c r="A266">
        <v>73</v>
      </c>
      <c r="B266" s="25" t="s">
        <v>64</v>
      </c>
      <c r="C266" s="26"/>
    </row>
    <row r="267" spans="1:3" x14ac:dyDescent="0.25">
      <c r="A267">
        <v>85</v>
      </c>
      <c r="B267" s="25" t="s">
        <v>64</v>
      </c>
      <c r="C267" s="26"/>
    </row>
    <row r="268" spans="1:3" x14ac:dyDescent="0.25">
      <c r="A268">
        <v>88</v>
      </c>
      <c r="B268" s="25" t="s">
        <v>64</v>
      </c>
      <c r="C268" s="26"/>
    </row>
    <row r="269" spans="1:3" x14ac:dyDescent="0.25">
      <c r="A269">
        <v>93</v>
      </c>
      <c r="B269" s="25" t="s">
        <v>64</v>
      </c>
      <c r="C269" s="26"/>
    </row>
    <row r="270" spans="1:3" x14ac:dyDescent="0.25">
      <c r="A270">
        <v>76</v>
      </c>
      <c r="B270" s="25" t="s">
        <v>64</v>
      </c>
      <c r="C270" s="26"/>
    </row>
    <row r="271" spans="1:3" x14ac:dyDescent="0.25">
      <c r="A271">
        <v>87</v>
      </c>
      <c r="B271" s="25" t="s">
        <v>64</v>
      </c>
      <c r="C271" s="26"/>
    </row>
    <row r="272" spans="1:3" x14ac:dyDescent="0.25">
      <c r="A272">
        <v>72</v>
      </c>
      <c r="B272" s="25" t="s">
        <v>64</v>
      </c>
      <c r="C272" s="26"/>
    </row>
    <row r="273" spans="1:3" x14ac:dyDescent="0.25">
      <c r="A273">
        <v>86</v>
      </c>
      <c r="B273" s="25" t="s">
        <v>64</v>
      </c>
      <c r="C273" s="26"/>
    </row>
    <row r="274" spans="1:3" x14ac:dyDescent="0.25">
      <c r="A274">
        <v>89</v>
      </c>
      <c r="B274" s="25" t="s">
        <v>64</v>
      </c>
      <c r="C274" s="26"/>
    </row>
    <row r="275" spans="1:3" x14ac:dyDescent="0.25">
      <c r="A275">
        <v>90</v>
      </c>
      <c r="B275" s="25" t="s">
        <v>64</v>
      </c>
      <c r="C275" s="26"/>
    </row>
    <row r="276" spans="1:3" x14ac:dyDescent="0.25">
      <c r="A276">
        <v>83</v>
      </c>
      <c r="B276" s="25" t="s">
        <v>64</v>
      </c>
      <c r="C276" s="26"/>
    </row>
    <row r="277" spans="1:3" x14ac:dyDescent="0.25">
      <c r="A277">
        <v>76</v>
      </c>
      <c r="B277" s="25" t="s">
        <v>64</v>
      </c>
      <c r="C277" s="26"/>
    </row>
    <row r="278" spans="1:3" x14ac:dyDescent="0.25">
      <c r="A278">
        <v>78</v>
      </c>
      <c r="B278" s="25" t="s">
        <v>64</v>
      </c>
      <c r="C278" s="26"/>
    </row>
    <row r="279" spans="1:3" x14ac:dyDescent="0.25">
      <c r="A279">
        <v>76</v>
      </c>
      <c r="B279" s="25" t="s">
        <v>64</v>
      </c>
      <c r="C279" s="26"/>
    </row>
    <row r="280" spans="1:3" x14ac:dyDescent="0.25">
      <c r="A280">
        <v>86</v>
      </c>
      <c r="B280" s="25" t="s">
        <v>64</v>
      </c>
      <c r="C280" s="26"/>
    </row>
    <row r="281" spans="1:3" x14ac:dyDescent="0.25">
      <c r="A281">
        <v>72</v>
      </c>
      <c r="B281" s="25" t="s">
        <v>64</v>
      </c>
      <c r="C281" s="26"/>
    </row>
    <row r="282" spans="1:3" x14ac:dyDescent="0.25">
      <c r="A282">
        <v>90</v>
      </c>
      <c r="B282" s="25" t="s">
        <v>64</v>
      </c>
      <c r="C282" s="26"/>
    </row>
    <row r="283" spans="1:3" x14ac:dyDescent="0.25">
      <c r="A283">
        <v>81</v>
      </c>
      <c r="B283" s="25" t="s">
        <v>64</v>
      </c>
      <c r="C283" s="26"/>
    </row>
    <row r="284" spans="1:3" x14ac:dyDescent="0.25">
      <c r="A284">
        <v>92</v>
      </c>
      <c r="B284" s="25" t="s">
        <v>64</v>
      </c>
      <c r="C284" s="26"/>
    </row>
    <row r="285" spans="1:3" x14ac:dyDescent="0.25">
      <c r="A285">
        <v>81</v>
      </c>
      <c r="B285" s="25" t="s">
        <v>64</v>
      </c>
      <c r="C285" s="26"/>
    </row>
    <row r="286" spans="1:3" x14ac:dyDescent="0.25">
      <c r="A286">
        <v>75</v>
      </c>
      <c r="B286" s="25" t="s">
        <v>64</v>
      </c>
      <c r="C286" s="26"/>
    </row>
    <row r="287" spans="1:3" x14ac:dyDescent="0.25">
      <c r="A287">
        <v>66</v>
      </c>
      <c r="B287" s="25" t="s">
        <v>64</v>
      </c>
      <c r="C287" s="26"/>
    </row>
    <row r="288" spans="1:3" x14ac:dyDescent="0.25">
      <c r="A288">
        <v>84</v>
      </c>
      <c r="B288" s="25" t="s">
        <v>64</v>
      </c>
      <c r="C288" s="26"/>
    </row>
    <row r="289" spans="1:3" x14ac:dyDescent="0.25">
      <c r="A289">
        <v>74</v>
      </c>
      <c r="B289" s="25" t="s">
        <v>64</v>
      </c>
      <c r="C289" s="26"/>
    </row>
    <row r="290" spans="1:3" x14ac:dyDescent="0.25">
      <c r="A290">
        <v>35</v>
      </c>
      <c r="B290" s="25" t="s">
        <v>64</v>
      </c>
      <c r="C290" s="26"/>
    </row>
    <row r="291" spans="1:3" x14ac:dyDescent="0.25">
      <c r="A291">
        <v>92</v>
      </c>
      <c r="B291" s="25" t="s">
        <v>64</v>
      </c>
      <c r="C291" s="26"/>
    </row>
    <row r="292" spans="1:3" x14ac:dyDescent="0.25">
      <c r="A292">
        <v>71</v>
      </c>
      <c r="B292" s="25" t="s">
        <v>64</v>
      </c>
      <c r="C292" s="26"/>
    </row>
    <row r="293" spans="1:3" x14ac:dyDescent="0.25">
      <c r="A293">
        <v>75</v>
      </c>
      <c r="B293" s="25" t="s">
        <v>64</v>
      </c>
      <c r="C293" s="26"/>
    </row>
    <row r="294" spans="1:3" x14ac:dyDescent="0.25">
      <c r="A294">
        <v>57</v>
      </c>
      <c r="B294" s="25" t="s">
        <v>64</v>
      </c>
      <c r="C294" s="26"/>
    </row>
    <row r="295" spans="1:3" x14ac:dyDescent="0.25">
      <c r="A295">
        <v>84</v>
      </c>
      <c r="B295" s="25" t="s">
        <v>64</v>
      </c>
      <c r="C295" s="26"/>
    </row>
    <row r="296" spans="1:3" x14ac:dyDescent="0.25">
      <c r="A296">
        <v>86</v>
      </c>
      <c r="B296" s="25" t="s">
        <v>64</v>
      </c>
      <c r="C296" s="26"/>
    </row>
    <row r="297" spans="1:3" x14ac:dyDescent="0.25">
      <c r="A297">
        <v>66</v>
      </c>
      <c r="B297" s="25" t="s">
        <v>64</v>
      </c>
      <c r="C297" s="26"/>
    </row>
    <row r="298" spans="1:3" x14ac:dyDescent="0.25">
      <c r="A298">
        <v>99</v>
      </c>
      <c r="B298" s="25" t="s">
        <v>64</v>
      </c>
      <c r="C298" s="26"/>
    </row>
    <row r="299" spans="1:3" x14ac:dyDescent="0.25">
      <c r="A299">
        <v>56</v>
      </c>
      <c r="B299" s="25" t="s">
        <v>64</v>
      </c>
      <c r="C299" s="26"/>
    </row>
    <row r="300" spans="1:3" x14ac:dyDescent="0.25">
      <c r="A300">
        <v>80</v>
      </c>
      <c r="B300" s="25" t="s">
        <v>64</v>
      </c>
      <c r="C300" s="26"/>
    </row>
    <row r="301" spans="1:3" x14ac:dyDescent="0.25">
      <c r="A301">
        <v>79</v>
      </c>
      <c r="B301" s="25" t="s">
        <v>64</v>
      </c>
      <c r="C301" s="26"/>
    </row>
    <row r="302" spans="1:3" x14ac:dyDescent="0.25">
      <c r="A302">
        <v>87</v>
      </c>
      <c r="B302" s="25" t="s">
        <v>64</v>
      </c>
      <c r="C302" s="26"/>
    </row>
    <row r="303" spans="1:3" x14ac:dyDescent="0.25">
      <c r="A303">
        <v>89</v>
      </c>
      <c r="B303" s="25" t="s">
        <v>64</v>
      </c>
      <c r="C303" s="26"/>
    </row>
    <row r="304" spans="1:3" x14ac:dyDescent="0.25">
      <c r="A304">
        <v>83</v>
      </c>
      <c r="B304" s="25" t="s">
        <v>64</v>
      </c>
      <c r="C304" s="26"/>
    </row>
    <row r="305" spans="1:3" x14ac:dyDescent="0.25">
      <c r="A305">
        <v>62</v>
      </c>
      <c r="B305" s="25" t="s">
        <v>64</v>
      </c>
      <c r="C305" s="26"/>
    </row>
    <row r="306" spans="1:3" x14ac:dyDescent="0.25">
      <c r="A306">
        <v>91</v>
      </c>
      <c r="B306" s="25" t="s">
        <v>64</v>
      </c>
      <c r="C306" s="26"/>
    </row>
    <row r="307" spans="1:3" x14ac:dyDescent="0.25">
      <c r="A307">
        <v>45</v>
      </c>
      <c r="B307" s="25" t="s">
        <v>64</v>
      </c>
      <c r="C307" s="26"/>
    </row>
    <row r="308" spans="1:3" x14ac:dyDescent="0.25">
      <c r="A308">
        <v>74</v>
      </c>
      <c r="B308" s="25" t="s">
        <v>64</v>
      </c>
      <c r="C308" s="26"/>
    </row>
    <row r="309" spans="1:3" x14ac:dyDescent="0.25">
      <c r="A309">
        <v>83</v>
      </c>
      <c r="B309" s="25" t="s">
        <v>64</v>
      </c>
      <c r="C309" s="26"/>
    </row>
    <row r="310" spans="1:3" x14ac:dyDescent="0.25">
      <c r="A310">
        <v>83</v>
      </c>
      <c r="B310" s="25" t="s">
        <v>64</v>
      </c>
      <c r="C310" s="26"/>
    </row>
    <row r="311" spans="1:3" x14ac:dyDescent="0.25">
      <c r="A311">
        <v>90</v>
      </c>
      <c r="B311" s="25" t="s">
        <v>64</v>
      </c>
      <c r="C311" s="26"/>
    </row>
    <row r="312" spans="1:3" x14ac:dyDescent="0.25">
      <c r="A312">
        <v>89</v>
      </c>
      <c r="B312" s="25" t="s">
        <v>64</v>
      </c>
      <c r="C312" s="26"/>
    </row>
    <row r="313" spans="1:3" x14ac:dyDescent="0.25">
      <c r="A313">
        <v>88</v>
      </c>
      <c r="B313" s="25" t="s">
        <v>64</v>
      </c>
      <c r="C313" s="26"/>
    </row>
    <row r="314" spans="1:3" x14ac:dyDescent="0.25">
      <c r="A314">
        <v>90</v>
      </c>
      <c r="B314" s="25" t="s">
        <v>64</v>
      </c>
      <c r="C314" s="26"/>
    </row>
    <row r="315" spans="1:3" x14ac:dyDescent="0.25">
      <c r="A315">
        <v>66</v>
      </c>
      <c r="B315" s="25" t="s">
        <v>64</v>
      </c>
      <c r="C315" s="26"/>
    </row>
    <row r="316" spans="1:3" x14ac:dyDescent="0.25">
      <c r="A316">
        <v>63</v>
      </c>
      <c r="B316" s="25" t="s">
        <v>64</v>
      </c>
      <c r="C316" s="26"/>
    </row>
    <row r="317" spans="1:3" x14ac:dyDescent="0.25">
      <c r="A317">
        <v>84</v>
      </c>
      <c r="B317" s="25" t="s">
        <v>64</v>
      </c>
      <c r="C317" s="26"/>
    </row>
    <row r="318" spans="1:3" x14ac:dyDescent="0.25">
      <c r="A318">
        <v>62</v>
      </c>
      <c r="B318" s="25" t="s">
        <v>64</v>
      </c>
      <c r="C318" s="26"/>
    </row>
    <row r="319" spans="1:3" x14ac:dyDescent="0.25">
      <c r="A319">
        <v>89</v>
      </c>
      <c r="B319" s="25" t="s">
        <v>64</v>
      </c>
      <c r="C319" s="26"/>
    </row>
    <row r="320" spans="1:3" x14ac:dyDescent="0.25">
      <c r="A320">
        <v>53</v>
      </c>
      <c r="B320" s="25" t="s">
        <v>64</v>
      </c>
      <c r="C320" s="26"/>
    </row>
    <row r="321" spans="1:3" x14ac:dyDescent="0.25">
      <c r="A321">
        <v>84</v>
      </c>
      <c r="B321" s="25" t="s">
        <v>64</v>
      </c>
      <c r="C321" s="26"/>
    </row>
    <row r="322" spans="1:3" x14ac:dyDescent="0.25">
      <c r="A322">
        <v>76</v>
      </c>
      <c r="B322" s="25" t="s">
        <v>64</v>
      </c>
      <c r="C322" s="26"/>
    </row>
    <row r="323" spans="1:3" x14ac:dyDescent="0.25">
      <c r="A323">
        <v>93</v>
      </c>
      <c r="B323" s="25" t="s">
        <v>64</v>
      </c>
      <c r="C323" s="26"/>
    </row>
    <row r="324" spans="1:3" x14ac:dyDescent="0.25">
      <c r="A324">
        <v>87</v>
      </c>
      <c r="B324" s="25" t="s">
        <v>64</v>
      </c>
      <c r="C324" s="26"/>
    </row>
    <row r="325" spans="1:3" x14ac:dyDescent="0.25">
      <c r="A325">
        <v>96</v>
      </c>
      <c r="B325" s="25" t="s">
        <v>64</v>
      </c>
      <c r="C325" s="26"/>
    </row>
    <row r="326" spans="1:3" x14ac:dyDescent="0.25">
      <c r="A326">
        <v>0</v>
      </c>
      <c r="B326" s="25" t="s">
        <v>64</v>
      </c>
      <c r="C326" s="26"/>
    </row>
    <row r="327" spans="1:3" x14ac:dyDescent="0.25">
      <c r="A327">
        <v>0</v>
      </c>
      <c r="B327" s="25" t="s">
        <v>64</v>
      </c>
      <c r="C327" s="26"/>
    </row>
    <row r="328" spans="1:3" x14ac:dyDescent="0.25">
      <c r="A328">
        <v>0</v>
      </c>
      <c r="B328" s="25" t="s">
        <v>64</v>
      </c>
      <c r="C328" s="26"/>
    </row>
    <row r="329" spans="1:3" x14ac:dyDescent="0.25">
      <c r="A329">
        <v>83</v>
      </c>
      <c r="B329" s="25" t="s">
        <v>63</v>
      </c>
      <c r="C329" s="26"/>
    </row>
    <row r="330" spans="1:3" x14ac:dyDescent="0.25">
      <c r="A330">
        <v>78</v>
      </c>
      <c r="B330" s="25" t="s">
        <v>63</v>
      </c>
      <c r="C330" s="26"/>
    </row>
    <row r="331" spans="1:3" x14ac:dyDescent="0.25">
      <c r="A331">
        <v>74</v>
      </c>
      <c r="B331" s="25" t="s">
        <v>63</v>
      </c>
      <c r="C331" s="26"/>
    </row>
    <row r="332" spans="1:3" x14ac:dyDescent="0.25">
      <c r="A332">
        <v>78</v>
      </c>
      <c r="B332" s="25" t="s">
        <v>63</v>
      </c>
      <c r="C332" s="26"/>
    </row>
    <row r="333" spans="1:3" x14ac:dyDescent="0.25">
      <c r="A333">
        <v>73</v>
      </c>
      <c r="B333" s="25" t="s">
        <v>63</v>
      </c>
      <c r="C333" s="26"/>
    </row>
    <row r="334" spans="1:3" x14ac:dyDescent="0.25">
      <c r="A334">
        <v>73</v>
      </c>
      <c r="B334" s="25" t="s">
        <v>63</v>
      </c>
      <c r="C334" s="26"/>
    </row>
    <row r="335" spans="1:3" x14ac:dyDescent="0.25">
      <c r="A335">
        <v>78</v>
      </c>
      <c r="B335" s="25" t="s">
        <v>63</v>
      </c>
      <c r="C335" s="26"/>
    </row>
    <row r="336" spans="1:3" x14ac:dyDescent="0.25">
      <c r="A336">
        <v>65</v>
      </c>
      <c r="B336" s="25" t="s">
        <v>63</v>
      </c>
      <c r="C336" s="26"/>
    </row>
    <row r="337" spans="1:3" x14ac:dyDescent="0.25">
      <c r="A337">
        <v>76</v>
      </c>
      <c r="B337" s="25" t="s">
        <v>63</v>
      </c>
      <c r="C337" s="26"/>
    </row>
    <row r="338" spans="1:3" x14ac:dyDescent="0.25">
      <c r="A338">
        <v>80</v>
      </c>
      <c r="B338" s="25" t="s">
        <v>63</v>
      </c>
      <c r="C338" s="26"/>
    </row>
    <row r="339" spans="1:3" x14ac:dyDescent="0.25">
      <c r="A339">
        <v>78</v>
      </c>
      <c r="B339" s="25" t="s">
        <v>63</v>
      </c>
      <c r="C339" s="26"/>
    </row>
    <row r="340" spans="1:3" x14ac:dyDescent="0.25">
      <c r="A340">
        <v>85</v>
      </c>
      <c r="B340" s="25" t="s">
        <v>63</v>
      </c>
      <c r="C340" s="26"/>
    </row>
    <row r="341" spans="1:3" x14ac:dyDescent="0.25">
      <c r="A341">
        <v>81</v>
      </c>
      <c r="B341" s="25" t="s">
        <v>63</v>
      </c>
      <c r="C341" s="26"/>
    </row>
    <row r="342" spans="1:3" x14ac:dyDescent="0.25">
      <c r="A342">
        <v>73</v>
      </c>
      <c r="B342" s="25" t="s">
        <v>63</v>
      </c>
      <c r="C342" s="26"/>
    </row>
    <row r="343" spans="1:3" x14ac:dyDescent="0.25">
      <c r="A343">
        <v>53</v>
      </c>
      <c r="B343" s="25" t="s">
        <v>63</v>
      </c>
      <c r="C343" s="26"/>
    </row>
    <row r="344" spans="1:3" x14ac:dyDescent="0.25">
      <c r="A344">
        <v>54</v>
      </c>
      <c r="B344" s="25" t="s">
        <v>63</v>
      </c>
      <c r="C344" s="26"/>
    </row>
    <row r="345" spans="1:3" x14ac:dyDescent="0.25">
      <c r="A345">
        <v>98</v>
      </c>
      <c r="B345" s="25" t="s">
        <v>63</v>
      </c>
      <c r="C345" s="26"/>
    </row>
    <row r="346" spans="1:3" x14ac:dyDescent="0.25">
      <c r="A346">
        <v>77</v>
      </c>
      <c r="B346" s="25" t="s">
        <v>63</v>
      </c>
      <c r="C346" s="26"/>
    </row>
    <row r="347" spans="1:3" x14ac:dyDescent="0.25">
      <c r="A347">
        <v>81</v>
      </c>
      <c r="B347" s="25" t="s">
        <v>63</v>
      </c>
      <c r="C347" s="26"/>
    </row>
    <row r="348" spans="1:3" x14ac:dyDescent="0.25">
      <c r="A348">
        <v>75</v>
      </c>
      <c r="B348" s="25" t="s">
        <v>63</v>
      </c>
      <c r="C348" s="26"/>
    </row>
    <row r="349" spans="1:3" x14ac:dyDescent="0.25">
      <c r="A349">
        <v>75</v>
      </c>
      <c r="B349" s="25" t="s">
        <v>63</v>
      </c>
      <c r="C349" s="26"/>
    </row>
    <row r="350" spans="1:3" x14ac:dyDescent="0.25">
      <c r="A350">
        <v>76</v>
      </c>
      <c r="B350" s="25" t="s">
        <v>63</v>
      </c>
      <c r="C350" s="26"/>
    </row>
    <row r="351" spans="1:3" x14ac:dyDescent="0.25">
      <c r="A351">
        <v>80</v>
      </c>
      <c r="B351" s="25" t="s">
        <v>63</v>
      </c>
      <c r="C351" s="26"/>
    </row>
    <row r="352" spans="1:3" x14ac:dyDescent="0.25">
      <c r="A352">
        <v>5</v>
      </c>
      <c r="B352" s="25" t="s">
        <v>63</v>
      </c>
      <c r="C352" s="26"/>
    </row>
    <row r="353" spans="1:3" x14ac:dyDescent="0.25">
      <c r="A353">
        <v>86</v>
      </c>
      <c r="B353" s="25" t="s">
        <v>63</v>
      </c>
      <c r="C353" s="26"/>
    </row>
    <row r="354" spans="1:3" x14ac:dyDescent="0.25">
      <c r="A354">
        <v>86</v>
      </c>
      <c r="B354" s="25" t="s">
        <v>63</v>
      </c>
      <c r="C354" s="26"/>
    </row>
    <row r="355" spans="1:3" x14ac:dyDescent="0.25">
      <c r="A355">
        <v>84</v>
      </c>
      <c r="B355" s="25" t="s">
        <v>63</v>
      </c>
      <c r="C355" s="26"/>
    </row>
    <row r="356" spans="1:3" x14ac:dyDescent="0.25">
      <c r="A356">
        <v>85</v>
      </c>
      <c r="B356" s="25" t="s">
        <v>63</v>
      </c>
      <c r="C356" s="26"/>
    </row>
    <row r="357" spans="1:3" x14ac:dyDescent="0.25">
      <c r="A357">
        <v>78</v>
      </c>
      <c r="B357" s="25" t="s">
        <v>63</v>
      </c>
      <c r="C357" s="26"/>
    </row>
    <row r="358" spans="1:3" x14ac:dyDescent="0.25">
      <c r="A358">
        <v>60</v>
      </c>
      <c r="B358" s="25" t="s">
        <v>63</v>
      </c>
      <c r="C358" s="26"/>
    </row>
    <row r="359" spans="1:3" x14ac:dyDescent="0.25">
      <c r="A359">
        <v>84</v>
      </c>
      <c r="B359" s="25" t="s">
        <v>63</v>
      </c>
      <c r="C359" s="26"/>
    </row>
    <row r="360" spans="1:3" x14ac:dyDescent="0.25">
      <c r="A360">
        <v>84</v>
      </c>
      <c r="B360" s="25" t="s">
        <v>63</v>
      </c>
      <c r="C360" s="26"/>
    </row>
    <row r="361" spans="1:3" x14ac:dyDescent="0.25">
      <c r="A361">
        <v>64</v>
      </c>
      <c r="B361" s="25" t="s">
        <v>63</v>
      </c>
      <c r="C361" s="26"/>
    </row>
    <row r="362" spans="1:3" x14ac:dyDescent="0.25">
      <c r="A362">
        <v>80</v>
      </c>
      <c r="B362" s="25" t="s">
        <v>63</v>
      </c>
      <c r="C362" s="26"/>
    </row>
    <row r="363" spans="1:3" x14ac:dyDescent="0.25">
      <c r="A363">
        <v>82</v>
      </c>
      <c r="B363" s="25" t="s">
        <v>63</v>
      </c>
      <c r="C363" s="26"/>
    </row>
    <row r="364" spans="1:3" x14ac:dyDescent="0.25">
      <c r="A364">
        <v>84</v>
      </c>
      <c r="B364" s="25" t="s">
        <v>63</v>
      </c>
      <c r="C364" s="26"/>
    </row>
    <row r="365" spans="1:3" x14ac:dyDescent="0.25">
      <c r="A365">
        <v>29</v>
      </c>
      <c r="B365" s="25" t="s">
        <v>63</v>
      </c>
      <c r="C365" s="26"/>
    </row>
    <row r="366" spans="1:3" x14ac:dyDescent="0.25">
      <c r="A366">
        <v>64</v>
      </c>
      <c r="B366" s="25" t="s">
        <v>63</v>
      </c>
      <c r="C366" s="26"/>
    </row>
    <row r="367" spans="1:3" x14ac:dyDescent="0.25">
      <c r="A367">
        <v>83</v>
      </c>
      <c r="B367" s="25" t="s">
        <v>63</v>
      </c>
      <c r="C367" s="26"/>
    </row>
    <row r="368" spans="1:3" x14ac:dyDescent="0.25">
      <c r="A368">
        <v>87</v>
      </c>
      <c r="B368" s="25" t="s">
        <v>63</v>
      </c>
      <c r="C368" s="26"/>
    </row>
    <row r="369" spans="1:3" x14ac:dyDescent="0.25">
      <c r="A369">
        <v>85</v>
      </c>
      <c r="B369" s="25" t="s">
        <v>63</v>
      </c>
      <c r="C369" s="26"/>
    </row>
    <row r="370" spans="1:3" x14ac:dyDescent="0.25">
      <c r="A370">
        <v>83</v>
      </c>
      <c r="B370" s="25" t="s">
        <v>63</v>
      </c>
      <c r="C370" s="26"/>
    </row>
    <row r="371" spans="1:3" x14ac:dyDescent="0.25">
      <c r="A371">
        <v>56</v>
      </c>
      <c r="B371" s="25" t="s">
        <v>63</v>
      </c>
      <c r="C371" s="26"/>
    </row>
    <row r="372" spans="1:3" x14ac:dyDescent="0.25">
      <c r="A372">
        <v>85</v>
      </c>
      <c r="B372" s="25" t="s">
        <v>63</v>
      </c>
      <c r="C372" s="26"/>
    </row>
    <row r="373" spans="1:3" x14ac:dyDescent="0.25">
      <c r="A373">
        <v>86</v>
      </c>
      <c r="B373" s="25" t="s">
        <v>63</v>
      </c>
      <c r="C373" s="26"/>
    </row>
    <row r="374" spans="1:3" x14ac:dyDescent="0.25">
      <c r="A374">
        <v>71</v>
      </c>
      <c r="B374" s="25" t="s">
        <v>63</v>
      </c>
      <c r="C374" s="26"/>
    </row>
    <row r="375" spans="1:3" x14ac:dyDescent="0.25">
      <c r="A375">
        <v>79</v>
      </c>
      <c r="B375" s="25" t="s">
        <v>63</v>
      </c>
      <c r="C375" s="26"/>
    </row>
    <row r="376" spans="1:3" x14ac:dyDescent="0.25">
      <c r="A376">
        <v>80</v>
      </c>
      <c r="B376" s="25" t="s">
        <v>63</v>
      </c>
      <c r="C376" s="26"/>
    </row>
    <row r="377" spans="1:3" x14ac:dyDescent="0.25">
      <c r="A377">
        <v>84</v>
      </c>
      <c r="B377" s="25" t="s">
        <v>63</v>
      </c>
      <c r="C377" s="26"/>
    </row>
    <row r="378" spans="1:3" x14ac:dyDescent="0.25">
      <c r="A378">
        <v>86</v>
      </c>
      <c r="B378" s="25" t="s">
        <v>63</v>
      </c>
      <c r="C378" s="26"/>
    </row>
    <row r="379" spans="1:3" x14ac:dyDescent="0.25">
      <c r="A379">
        <v>54</v>
      </c>
      <c r="B379" s="25" t="s">
        <v>63</v>
      </c>
      <c r="C379" s="26"/>
    </row>
    <row r="380" spans="1:3" x14ac:dyDescent="0.25">
      <c r="A380">
        <v>58</v>
      </c>
      <c r="B380" s="25" t="s">
        <v>63</v>
      </c>
      <c r="C380" s="26"/>
    </row>
    <row r="381" spans="1:3" x14ac:dyDescent="0.25">
      <c r="A381">
        <v>66</v>
      </c>
      <c r="B381" s="25" t="s">
        <v>63</v>
      </c>
      <c r="C381" s="26"/>
    </row>
    <row r="382" spans="1:3" x14ac:dyDescent="0.25">
      <c r="A382">
        <v>66</v>
      </c>
      <c r="B382" s="25" t="s">
        <v>63</v>
      </c>
      <c r="C382" s="26"/>
    </row>
    <row r="383" spans="1:3" x14ac:dyDescent="0.25">
      <c r="A383">
        <v>71</v>
      </c>
      <c r="B383" s="25" t="s">
        <v>63</v>
      </c>
      <c r="C383" s="26"/>
    </row>
    <row r="384" spans="1:3" x14ac:dyDescent="0.25">
      <c r="A384">
        <v>85</v>
      </c>
      <c r="B384" s="25" t="s">
        <v>63</v>
      </c>
      <c r="C384" s="26"/>
    </row>
    <row r="385" spans="1:3" x14ac:dyDescent="0.25">
      <c r="A385">
        <v>86</v>
      </c>
      <c r="B385" s="25" t="s">
        <v>63</v>
      </c>
      <c r="C385" s="26"/>
    </row>
    <row r="386" spans="1:3" x14ac:dyDescent="0.25">
      <c r="A386">
        <v>79</v>
      </c>
      <c r="B386" s="25" t="s">
        <v>63</v>
      </c>
      <c r="C386" s="26"/>
    </row>
    <row r="387" spans="1:3" x14ac:dyDescent="0.25">
      <c r="A387">
        <v>73</v>
      </c>
      <c r="B387" s="25" t="s">
        <v>63</v>
      </c>
      <c r="C387" s="26"/>
    </row>
    <row r="388" spans="1:3" x14ac:dyDescent="0.25">
      <c r="A388">
        <v>73</v>
      </c>
      <c r="B388" s="25" t="s">
        <v>63</v>
      </c>
      <c r="C388" s="26"/>
    </row>
    <row r="389" spans="1:3" x14ac:dyDescent="0.25">
      <c r="A389">
        <v>75</v>
      </c>
      <c r="B389" s="25" t="s">
        <v>63</v>
      </c>
      <c r="C389" s="26"/>
    </row>
    <row r="390" spans="1:3" x14ac:dyDescent="0.25">
      <c r="A390">
        <v>32</v>
      </c>
      <c r="B390" s="25" t="s">
        <v>63</v>
      </c>
      <c r="C390" s="26"/>
    </row>
    <row r="391" spans="1:3" x14ac:dyDescent="0.25">
      <c r="A391">
        <v>27</v>
      </c>
      <c r="B391" s="25" t="s">
        <v>63</v>
      </c>
      <c r="C391" s="26"/>
    </row>
    <row r="392" spans="1:3" x14ac:dyDescent="0.25">
      <c r="A392">
        <v>60</v>
      </c>
      <c r="B392" s="25" t="s">
        <v>63</v>
      </c>
      <c r="C392" s="26"/>
    </row>
    <row r="393" spans="1:3" x14ac:dyDescent="0.25">
      <c r="A393">
        <v>54</v>
      </c>
      <c r="B393" s="25" t="s">
        <v>63</v>
      </c>
      <c r="C393" s="26"/>
    </row>
    <row r="394" spans="1:3" x14ac:dyDescent="0.25">
      <c r="A394">
        <v>81</v>
      </c>
      <c r="B394" s="25" t="s">
        <v>63</v>
      </c>
      <c r="C394" s="26"/>
    </row>
    <row r="395" spans="1:3" x14ac:dyDescent="0.25">
      <c r="A395">
        <v>88</v>
      </c>
      <c r="B395" s="25" t="s">
        <v>63</v>
      </c>
      <c r="C395" s="26"/>
    </row>
    <row r="396" spans="1:3" x14ac:dyDescent="0.25">
      <c r="A396">
        <v>75</v>
      </c>
      <c r="B396" s="25" t="s">
        <v>63</v>
      </c>
      <c r="C396" s="26"/>
    </row>
    <row r="397" spans="1:3" x14ac:dyDescent="0.25">
      <c r="A397">
        <v>74</v>
      </c>
      <c r="B397" s="25" t="s">
        <v>63</v>
      </c>
      <c r="C397" s="26"/>
    </row>
    <row r="398" spans="1:3" x14ac:dyDescent="0.25">
      <c r="A398">
        <v>87</v>
      </c>
      <c r="B398" s="25" t="s">
        <v>63</v>
      </c>
      <c r="C398" s="26"/>
    </row>
    <row r="399" spans="1:3" x14ac:dyDescent="0.25">
      <c r="A399">
        <v>67</v>
      </c>
      <c r="B399" s="25" t="s">
        <v>63</v>
      </c>
      <c r="C399" s="26"/>
    </row>
    <row r="400" spans="1:3" x14ac:dyDescent="0.25">
      <c r="A400">
        <v>83</v>
      </c>
      <c r="B400" s="25" t="s">
        <v>63</v>
      </c>
      <c r="C400" s="26"/>
    </row>
    <row r="401" spans="1:3" x14ac:dyDescent="0.25">
      <c r="A401">
        <v>56</v>
      </c>
      <c r="B401" s="25" t="s">
        <v>63</v>
      </c>
      <c r="C401" s="26"/>
    </row>
    <row r="402" spans="1:3" x14ac:dyDescent="0.25">
      <c r="A402">
        <v>80</v>
      </c>
      <c r="B402" s="25" t="s">
        <v>63</v>
      </c>
      <c r="C402" s="26"/>
    </row>
    <row r="403" spans="1:3" x14ac:dyDescent="0.25">
      <c r="A403">
        <v>53</v>
      </c>
      <c r="B403" s="25" t="s">
        <v>63</v>
      </c>
      <c r="C403" s="26"/>
    </row>
    <row r="404" spans="1:3" x14ac:dyDescent="0.25">
      <c r="A404">
        <v>81</v>
      </c>
      <c r="B404" s="25" t="s">
        <v>63</v>
      </c>
      <c r="C404" s="26"/>
    </row>
    <row r="405" spans="1:3" x14ac:dyDescent="0.25">
      <c r="A405">
        <v>85</v>
      </c>
      <c r="B405" s="25" t="s">
        <v>63</v>
      </c>
      <c r="C405" s="26"/>
    </row>
    <row r="406" spans="1:3" x14ac:dyDescent="0.25">
      <c r="A406">
        <v>52</v>
      </c>
      <c r="B406" s="25" t="s">
        <v>63</v>
      </c>
      <c r="C406" s="26"/>
    </row>
    <row r="407" spans="1:3" x14ac:dyDescent="0.25">
      <c r="A407">
        <v>26</v>
      </c>
      <c r="B407" s="25" t="s">
        <v>63</v>
      </c>
      <c r="C407" s="26"/>
    </row>
    <row r="408" spans="1:3" x14ac:dyDescent="0.25">
      <c r="A408">
        <v>67</v>
      </c>
      <c r="B408" s="25" t="s">
        <v>63</v>
      </c>
      <c r="C408" s="26"/>
    </row>
    <row r="409" spans="1:3" x14ac:dyDescent="0.25">
      <c r="A409">
        <v>83</v>
      </c>
      <c r="B409" s="25" t="s">
        <v>63</v>
      </c>
      <c r="C409" s="26"/>
    </row>
    <row r="410" spans="1:3" x14ac:dyDescent="0.25">
      <c r="A410">
        <v>90</v>
      </c>
      <c r="B410" s="25" t="s">
        <v>63</v>
      </c>
      <c r="C410" s="26"/>
    </row>
    <row r="411" spans="1:3" x14ac:dyDescent="0.25">
      <c r="A411">
        <v>49</v>
      </c>
      <c r="B411" s="25" t="s">
        <v>63</v>
      </c>
      <c r="C411" s="26"/>
    </row>
    <row r="412" spans="1:3" x14ac:dyDescent="0.25">
      <c r="A412">
        <v>40</v>
      </c>
      <c r="B412" s="25" t="s">
        <v>63</v>
      </c>
      <c r="C412" s="26"/>
    </row>
    <row r="413" spans="1:3" x14ac:dyDescent="0.25">
      <c r="A413">
        <v>75</v>
      </c>
      <c r="B413" s="25" t="s">
        <v>63</v>
      </c>
      <c r="C413" s="26"/>
    </row>
    <row r="414" spans="1:3" x14ac:dyDescent="0.25">
      <c r="A414">
        <v>75</v>
      </c>
      <c r="B414" s="25" t="s">
        <v>63</v>
      </c>
      <c r="C414" s="26"/>
    </row>
    <row r="415" spans="1:3" x14ac:dyDescent="0.25">
      <c r="A415">
        <v>24</v>
      </c>
      <c r="B415" s="25" t="s">
        <v>63</v>
      </c>
      <c r="C415" s="26"/>
    </row>
    <row r="416" spans="1:3" x14ac:dyDescent="0.25">
      <c r="A416">
        <v>83</v>
      </c>
      <c r="B416" s="25" t="s">
        <v>63</v>
      </c>
      <c r="C416" s="26"/>
    </row>
    <row r="417" spans="1:3" x14ac:dyDescent="0.25">
      <c r="A417">
        <v>36</v>
      </c>
      <c r="B417" s="25" t="s">
        <v>63</v>
      </c>
      <c r="C417" s="26"/>
    </row>
    <row r="418" spans="1:3" x14ac:dyDescent="0.25">
      <c r="A418">
        <v>87</v>
      </c>
      <c r="B418" s="25" t="s">
        <v>63</v>
      </c>
      <c r="C418" s="26"/>
    </row>
    <row r="419" spans="1:3" x14ac:dyDescent="0.25">
      <c r="A419">
        <v>59</v>
      </c>
      <c r="B419" s="25" t="s">
        <v>63</v>
      </c>
      <c r="C419" s="26"/>
    </row>
    <row r="420" spans="1:3" x14ac:dyDescent="0.25">
      <c r="A420">
        <v>40</v>
      </c>
      <c r="B420" s="25" t="s">
        <v>63</v>
      </c>
      <c r="C420" s="26"/>
    </row>
    <row r="421" spans="1:3" x14ac:dyDescent="0.25">
      <c r="A421">
        <v>82</v>
      </c>
      <c r="B421" s="25" t="s">
        <v>63</v>
      </c>
      <c r="C421" s="26"/>
    </row>
    <row r="422" spans="1:3" x14ac:dyDescent="0.25">
      <c r="A422">
        <v>62</v>
      </c>
      <c r="B422" s="25" t="s">
        <v>63</v>
      </c>
      <c r="C422" s="26"/>
    </row>
    <row r="423" spans="1:3" x14ac:dyDescent="0.25">
      <c r="A423">
        <v>66</v>
      </c>
      <c r="B423" s="25" t="s">
        <v>63</v>
      </c>
      <c r="C423" s="26"/>
    </row>
    <row r="424" spans="1:3" x14ac:dyDescent="0.25">
      <c r="A424">
        <v>59</v>
      </c>
      <c r="B424" s="25" t="s">
        <v>63</v>
      </c>
      <c r="C424" s="26"/>
    </row>
    <row r="425" spans="1:3" x14ac:dyDescent="0.25">
      <c r="A425">
        <v>79</v>
      </c>
      <c r="B425" s="25" t="s">
        <v>63</v>
      </c>
      <c r="C425" s="26"/>
    </row>
    <row r="426" spans="1:3" x14ac:dyDescent="0.25">
      <c r="A426">
        <v>87</v>
      </c>
      <c r="B426" s="25" t="s">
        <v>63</v>
      </c>
      <c r="C426" s="26"/>
    </row>
    <row r="427" spans="1:3" x14ac:dyDescent="0.25">
      <c r="A427">
        <v>58</v>
      </c>
      <c r="B427" s="25" t="s">
        <v>63</v>
      </c>
      <c r="C427" s="26"/>
    </row>
    <row r="428" spans="1:3" x14ac:dyDescent="0.25">
      <c r="A428">
        <v>74</v>
      </c>
      <c r="B428" s="25" t="s">
        <v>63</v>
      </c>
      <c r="C428" s="26"/>
    </row>
    <row r="429" spans="1:3" x14ac:dyDescent="0.25">
      <c r="A429">
        <v>74</v>
      </c>
      <c r="B429" s="25" t="s">
        <v>63</v>
      </c>
      <c r="C429" s="26"/>
    </row>
    <row r="430" spans="1:3" x14ac:dyDescent="0.25">
      <c r="A430">
        <v>75</v>
      </c>
      <c r="B430" s="25" t="s">
        <v>63</v>
      </c>
      <c r="C430" s="26"/>
    </row>
    <row r="431" spans="1:3" x14ac:dyDescent="0.25">
      <c r="A431">
        <v>75</v>
      </c>
      <c r="B431" s="25" t="s">
        <v>63</v>
      </c>
      <c r="C431" s="26"/>
    </row>
    <row r="432" spans="1:3" x14ac:dyDescent="0.25">
      <c r="A432">
        <v>67</v>
      </c>
      <c r="B432" s="25" t="s">
        <v>63</v>
      </c>
      <c r="C432" s="26"/>
    </row>
    <row r="433" spans="1:3" x14ac:dyDescent="0.25">
      <c r="A433">
        <v>36</v>
      </c>
      <c r="B433" s="25" t="s">
        <v>63</v>
      </c>
      <c r="C433" s="26"/>
    </row>
    <row r="434" spans="1:3" x14ac:dyDescent="0.25">
      <c r="A434">
        <v>49</v>
      </c>
      <c r="B434" s="25" t="s">
        <v>63</v>
      </c>
      <c r="C434" s="26"/>
    </row>
    <row r="435" spans="1:3" x14ac:dyDescent="0.25">
      <c r="A435">
        <v>84</v>
      </c>
      <c r="B435" s="25" t="s">
        <v>63</v>
      </c>
      <c r="C435" s="26"/>
    </row>
    <row r="436" spans="1:3" x14ac:dyDescent="0.25">
      <c r="A436">
        <v>68</v>
      </c>
      <c r="B436" s="25" t="s">
        <v>63</v>
      </c>
      <c r="C436" s="26"/>
    </row>
    <row r="437" spans="1:3" x14ac:dyDescent="0.25">
      <c r="A437">
        <v>80</v>
      </c>
      <c r="B437" s="25" t="s">
        <v>63</v>
      </c>
      <c r="C437" s="26"/>
    </row>
    <row r="438" spans="1:3" x14ac:dyDescent="0.25">
      <c r="A438">
        <v>87</v>
      </c>
      <c r="B438" s="25" t="s">
        <v>63</v>
      </c>
      <c r="C438" s="26"/>
    </row>
    <row r="439" spans="1:3" x14ac:dyDescent="0.25">
      <c r="A439">
        <v>84</v>
      </c>
      <c r="B439" s="25" t="s">
        <v>63</v>
      </c>
      <c r="C439" s="26"/>
    </row>
    <row r="440" spans="1:3" x14ac:dyDescent="0.25">
      <c r="A440">
        <v>70</v>
      </c>
      <c r="B440" s="25" t="s">
        <v>63</v>
      </c>
      <c r="C440" s="26"/>
    </row>
    <row r="441" spans="1:3" x14ac:dyDescent="0.25">
      <c r="A441">
        <v>88</v>
      </c>
      <c r="B441" s="25" t="s">
        <v>63</v>
      </c>
      <c r="C441" s="26"/>
    </row>
    <row r="442" spans="1:3" x14ac:dyDescent="0.25">
      <c r="A442">
        <v>77</v>
      </c>
      <c r="B442" s="25" t="s">
        <v>63</v>
      </c>
      <c r="C442" s="26"/>
    </row>
    <row r="443" spans="1:3" x14ac:dyDescent="0.25">
      <c r="A443">
        <v>85</v>
      </c>
      <c r="B443" s="25" t="s">
        <v>63</v>
      </c>
      <c r="C443" s="26"/>
    </row>
    <row r="444" spans="1:3" x14ac:dyDescent="0.25">
      <c r="A444">
        <v>61</v>
      </c>
      <c r="B444" s="25" t="s">
        <v>63</v>
      </c>
      <c r="C444" s="26"/>
    </row>
    <row r="445" spans="1:3" x14ac:dyDescent="0.25">
      <c r="A445">
        <v>90</v>
      </c>
      <c r="B445" s="25" t="s">
        <v>63</v>
      </c>
      <c r="C445" s="26"/>
    </row>
    <row r="446" spans="1:3" x14ac:dyDescent="0.25">
      <c r="A446">
        <v>57</v>
      </c>
      <c r="B446" s="25" t="s">
        <v>63</v>
      </c>
      <c r="C446" s="26"/>
    </row>
    <row r="447" spans="1:3" x14ac:dyDescent="0.25">
      <c r="A447">
        <v>88</v>
      </c>
      <c r="B447" s="25" t="s">
        <v>63</v>
      </c>
      <c r="C447" s="26"/>
    </row>
    <row r="448" spans="1:3" x14ac:dyDescent="0.25">
      <c r="A448">
        <v>84</v>
      </c>
      <c r="B448" s="25" t="s">
        <v>63</v>
      </c>
      <c r="C448" s="26"/>
    </row>
    <row r="449" spans="1:3" x14ac:dyDescent="0.25">
      <c r="A449">
        <v>74</v>
      </c>
      <c r="B449" s="25" t="s">
        <v>63</v>
      </c>
      <c r="C449" s="26"/>
    </row>
    <row r="450" spans="1:3" x14ac:dyDescent="0.25">
      <c r="A450">
        <v>75</v>
      </c>
      <c r="B450" s="25" t="s">
        <v>63</v>
      </c>
      <c r="C450" s="26"/>
    </row>
    <row r="451" spans="1:3" x14ac:dyDescent="0.25">
      <c r="A451">
        <v>61</v>
      </c>
      <c r="B451" s="25" t="s">
        <v>63</v>
      </c>
      <c r="C451" s="26"/>
    </row>
    <row r="452" spans="1:3" x14ac:dyDescent="0.25">
      <c r="A452">
        <v>79</v>
      </c>
      <c r="B452" s="25" t="s">
        <v>63</v>
      </c>
      <c r="C452" s="26"/>
    </row>
    <row r="453" spans="1:3" x14ac:dyDescent="0.25">
      <c r="A453">
        <v>75</v>
      </c>
      <c r="B453" s="25" t="s">
        <v>63</v>
      </c>
      <c r="C453" s="26"/>
    </row>
    <row r="454" spans="1:3" x14ac:dyDescent="0.25">
      <c r="A454">
        <v>66</v>
      </c>
      <c r="B454" s="25" t="s">
        <v>63</v>
      </c>
      <c r="C454" s="26"/>
    </row>
    <row r="455" spans="1:3" x14ac:dyDescent="0.25">
      <c r="A455">
        <v>83</v>
      </c>
      <c r="B455" s="25" t="s">
        <v>63</v>
      </c>
      <c r="C455" s="26"/>
    </row>
    <row r="456" spans="1:3" x14ac:dyDescent="0.25">
      <c r="A456">
        <v>26</v>
      </c>
      <c r="B456" s="25" t="s">
        <v>63</v>
      </c>
      <c r="C456" s="26"/>
    </row>
    <row r="457" spans="1:3" x14ac:dyDescent="0.25">
      <c r="A457">
        <v>70</v>
      </c>
      <c r="B457" s="25" t="s">
        <v>63</v>
      </c>
      <c r="C457" s="26"/>
    </row>
    <row r="458" spans="1:3" x14ac:dyDescent="0.25">
      <c r="A458">
        <v>92</v>
      </c>
      <c r="B458" s="25" t="s">
        <v>63</v>
      </c>
      <c r="C458" s="26"/>
    </row>
    <row r="459" spans="1:3" x14ac:dyDescent="0.25">
      <c r="A459">
        <v>67</v>
      </c>
      <c r="B459" s="25" t="s">
        <v>63</v>
      </c>
      <c r="C459" s="26"/>
    </row>
    <row r="460" spans="1:3" x14ac:dyDescent="0.25">
      <c r="A460">
        <v>70</v>
      </c>
      <c r="B460" s="25" t="s">
        <v>63</v>
      </c>
      <c r="C460" s="26"/>
    </row>
    <row r="461" spans="1:3" x14ac:dyDescent="0.25">
      <c r="A461">
        <v>82</v>
      </c>
      <c r="B461" s="25" t="s">
        <v>63</v>
      </c>
      <c r="C461" s="26"/>
    </row>
    <row r="462" spans="1:3" x14ac:dyDescent="0.25">
      <c r="A462">
        <v>74</v>
      </c>
      <c r="B462" s="25" t="s">
        <v>63</v>
      </c>
      <c r="C462" s="26"/>
    </row>
    <row r="463" spans="1:3" x14ac:dyDescent="0.25">
      <c r="A463">
        <v>71</v>
      </c>
      <c r="B463" s="25" t="s">
        <v>63</v>
      </c>
      <c r="C463" s="26"/>
    </row>
    <row r="464" spans="1:3" x14ac:dyDescent="0.25">
      <c r="A464">
        <v>71</v>
      </c>
      <c r="B464" s="25" t="s">
        <v>63</v>
      </c>
      <c r="C464" s="26"/>
    </row>
    <row r="465" spans="1:3" x14ac:dyDescent="0.25">
      <c r="A465">
        <v>25</v>
      </c>
      <c r="B465" s="25" t="s">
        <v>63</v>
      </c>
      <c r="C465" s="26"/>
    </row>
    <row r="466" spans="1:3" x14ac:dyDescent="0.25">
      <c r="A466">
        <v>79</v>
      </c>
      <c r="B466" s="25" t="s">
        <v>63</v>
      </c>
      <c r="C466" s="26"/>
    </row>
    <row r="467" spans="1:3" x14ac:dyDescent="0.25">
      <c r="A467">
        <v>55</v>
      </c>
      <c r="B467" s="25" t="s">
        <v>63</v>
      </c>
      <c r="C467" s="26"/>
    </row>
    <row r="468" spans="1:3" x14ac:dyDescent="0.25">
      <c r="A468">
        <v>91</v>
      </c>
      <c r="B468" s="25" t="s">
        <v>63</v>
      </c>
      <c r="C468" s="26"/>
    </row>
    <row r="469" spans="1:3" x14ac:dyDescent="0.25">
      <c r="A469">
        <v>57</v>
      </c>
      <c r="B469" s="25" t="s">
        <v>63</v>
      </c>
      <c r="C469" s="26"/>
    </row>
    <row r="470" spans="1:3" x14ac:dyDescent="0.25">
      <c r="A470">
        <v>80</v>
      </c>
      <c r="B470" s="25" t="s">
        <v>63</v>
      </c>
      <c r="C470" s="26"/>
    </row>
    <row r="471" spans="1:3" x14ac:dyDescent="0.25">
      <c r="A471">
        <v>86</v>
      </c>
      <c r="B471" s="25" t="s">
        <v>63</v>
      </c>
      <c r="C471" s="26"/>
    </row>
    <row r="472" spans="1:3" x14ac:dyDescent="0.25">
      <c r="A472">
        <v>80</v>
      </c>
      <c r="B472" s="25" t="s">
        <v>63</v>
      </c>
      <c r="C472" s="26"/>
    </row>
    <row r="473" spans="1:3" x14ac:dyDescent="0.25">
      <c r="A473">
        <v>85</v>
      </c>
      <c r="B473" s="25" t="s">
        <v>63</v>
      </c>
      <c r="C473" s="26"/>
    </row>
    <row r="474" spans="1:3" x14ac:dyDescent="0.25">
      <c r="A474">
        <v>56</v>
      </c>
      <c r="B474" s="25" t="s">
        <v>63</v>
      </c>
      <c r="C474" s="26"/>
    </row>
    <row r="475" spans="1:3" x14ac:dyDescent="0.25">
      <c r="A475">
        <v>69</v>
      </c>
      <c r="B475" s="25" t="s">
        <v>63</v>
      </c>
      <c r="C475" s="26"/>
    </row>
    <row r="476" spans="1:3" x14ac:dyDescent="0.25">
      <c r="A476">
        <v>80</v>
      </c>
      <c r="B476" s="25" t="s">
        <v>63</v>
      </c>
      <c r="C476" s="26"/>
    </row>
    <row r="477" spans="1:3" x14ac:dyDescent="0.25">
      <c r="A477">
        <v>60</v>
      </c>
      <c r="B477" s="25" t="s">
        <v>63</v>
      </c>
      <c r="C477" s="26"/>
    </row>
    <row r="478" spans="1:3" x14ac:dyDescent="0.25">
      <c r="A478">
        <v>50</v>
      </c>
      <c r="B478" s="25" t="s">
        <v>63</v>
      </c>
      <c r="C478" s="26"/>
    </row>
    <row r="479" spans="1:3" x14ac:dyDescent="0.25">
      <c r="A479">
        <v>32</v>
      </c>
      <c r="B479" s="25" t="s">
        <v>63</v>
      </c>
      <c r="C479" s="26"/>
    </row>
    <row r="480" spans="1:3" x14ac:dyDescent="0.25">
      <c r="A480">
        <v>60</v>
      </c>
      <c r="B480" s="25" t="s">
        <v>63</v>
      </c>
      <c r="C480" s="26"/>
    </row>
    <row r="481" spans="1:3" x14ac:dyDescent="0.25">
      <c r="A481">
        <v>89</v>
      </c>
      <c r="B481" s="25" t="s">
        <v>63</v>
      </c>
      <c r="C481" s="26"/>
    </row>
    <row r="482" spans="1:3" x14ac:dyDescent="0.25">
      <c r="A482">
        <v>40</v>
      </c>
      <c r="B482" s="25" t="s">
        <v>63</v>
      </c>
      <c r="C482" s="26"/>
    </row>
    <row r="483" spans="1:3" x14ac:dyDescent="0.25">
      <c r="A483">
        <v>92</v>
      </c>
      <c r="B483" s="25" t="s">
        <v>63</v>
      </c>
      <c r="C483" s="26"/>
    </row>
    <row r="484" spans="1:3" x14ac:dyDescent="0.25">
      <c r="A484">
        <v>71</v>
      </c>
      <c r="B484" s="25" t="s">
        <v>63</v>
      </c>
      <c r="C484" s="26"/>
    </row>
    <row r="485" spans="1:3" x14ac:dyDescent="0.25">
      <c r="A485">
        <v>77</v>
      </c>
      <c r="B485" s="25" t="s">
        <v>63</v>
      </c>
      <c r="C485" s="26"/>
    </row>
    <row r="486" spans="1:3" x14ac:dyDescent="0.25">
      <c r="A486">
        <v>89</v>
      </c>
      <c r="B486" s="25" t="s">
        <v>63</v>
      </c>
      <c r="C486" s="26"/>
    </row>
    <row r="487" spans="1:3" x14ac:dyDescent="0.25">
      <c r="A487">
        <v>87</v>
      </c>
      <c r="B487" s="25" t="s">
        <v>63</v>
      </c>
      <c r="C487" s="26"/>
    </row>
    <row r="488" spans="1:3" x14ac:dyDescent="0.25">
      <c r="A488">
        <v>80</v>
      </c>
      <c r="B488" s="25" t="s">
        <v>63</v>
      </c>
      <c r="C488" s="26"/>
    </row>
    <row r="489" spans="1:3" x14ac:dyDescent="0.25">
      <c r="A489">
        <v>46</v>
      </c>
      <c r="B489" s="25" t="s">
        <v>63</v>
      </c>
      <c r="C489" s="26"/>
    </row>
    <row r="490" spans="1:3" x14ac:dyDescent="0.25">
      <c r="A490">
        <v>33</v>
      </c>
      <c r="B490" s="25" t="s">
        <v>63</v>
      </c>
      <c r="C490" s="26"/>
    </row>
    <row r="491" spans="1:3" x14ac:dyDescent="0.25">
      <c r="A491">
        <v>84</v>
      </c>
      <c r="B491" s="25" t="s">
        <v>63</v>
      </c>
      <c r="C491" s="26"/>
    </row>
    <row r="492" spans="1:3" x14ac:dyDescent="0.25">
      <c r="A492">
        <v>64</v>
      </c>
      <c r="B492" s="25" t="s">
        <v>63</v>
      </c>
      <c r="C492" s="26"/>
    </row>
    <row r="493" spans="1:3" x14ac:dyDescent="0.25">
      <c r="A493">
        <v>89</v>
      </c>
      <c r="B493" s="25" t="s">
        <v>63</v>
      </c>
      <c r="C493" s="26"/>
    </row>
    <row r="494" spans="1:3" x14ac:dyDescent="0.25">
      <c r="A494">
        <v>76</v>
      </c>
      <c r="B494" s="25" t="s">
        <v>63</v>
      </c>
      <c r="C494" s="26"/>
    </row>
    <row r="495" spans="1:3" x14ac:dyDescent="0.25">
      <c r="A495">
        <v>54</v>
      </c>
      <c r="B495" s="25" t="s">
        <v>63</v>
      </c>
      <c r="C495" s="26"/>
    </row>
    <row r="496" spans="1:3" x14ac:dyDescent="0.25">
      <c r="A496">
        <v>80</v>
      </c>
      <c r="B496" s="25" t="s">
        <v>63</v>
      </c>
      <c r="C496" s="26"/>
    </row>
    <row r="497" spans="1:3" x14ac:dyDescent="0.25">
      <c r="A497">
        <v>65</v>
      </c>
      <c r="B497" s="25" t="s">
        <v>63</v>
      </c>
      <c r="C497" s="26"/>
    </row>
    <row r="498" spans="1:3" x14ac:dyDescent="0.25">
      <c r="A498">
        <v>67</v>
      </c>
      <c r="B498" s="25" t="s">
        <v>63</v>
      </c>
      <c r="C498" s="26"/>
    </row>
    <row r="499" spans="1:3" x14ac:dyDescent="0.25">
      <c r="A499">
        <v>83</v>
      </c>
      <c r="B499" s="25" t="s">
        <v>63</v>
      </c>
      <c r="C499" s="26"/>
    </row>
    <row r="500" spans="1:3" x14ac:dyDescent="0.25">
      <c r="A500">
        <v>81</v>
      </c>
      <c r="B500" s="25" t="s">
        <v>63</v>
      </c>
      <c r="C500" s="26"/>
    </row>
    <row r="501" spans="1:3" x14ac:dyDescent="0.25">
      <c r="A501">
        <v>78</v>
      </c>
      <c r="B501" s="25" t="s">
        <v>63</v>
      </c>
      <c r="C501" s="26"/>
    </row>
    <row r="502" spans="1:3" x14ac:dyDescent="0.25">
      <c r="A502">
        <v>74</v>
      </c>
      <c r="B502" s="25" t="s">
        <v>63</v>
      </c>
      <c r="C502" s="26"/>
    </row>
    <row r="503" spans="1:3" x14ac:dyDescent="0.25">
      <c r="A503">
        <v>85</v>
      </c>
      <c r="B503" s="25" t="s">
        <v>63</v>
      </c>
      <c r="C503" s="26"/>
    </row>
    <row r="504" spans="1:3" x14ac:dyDescent="0.25">
      <c r="A504">
        <v>86</v>
      </c>
      <c r="B504" s="25" t="s">
        <v>63</v>
      </c>
      <c r="C504" s="26"/>
    </row>
    <row r="505" spans="1:3" x14ac:dyDescent="0.25">
      <c r="A505">
        <v>69</v>
      </c>
      <c r="B505" s="25" t="s">
        <v>63</v>
      </c>
      <c r="C505" s="26"/>
    </row>
    <row r="506" spans="1:3" x14ac:dyDescent="0.25">
      <c r="A506">
        <v>81</v>
      </c>
      <c r="B506" s="25" t="s">
        <v>63</v>
      </c>
      <c r="C506" s="26"/>
    </row>
    <row r="507" spans="1:3" x14ac:dyDescent="0.25">
      <c r="A507">
        <v>85</v>
      </c>
      <c r="B507" s="25" t="s">
        <v>63</v>
      </c>
      <c r="C507" s="26"/>
    </row>
    <row r="508" spans="1:3" x14ac:dyDescent="0.25">
      <c r="A508">
        <v>89</v>
      </c>
      <c r="B508" s="25" t="s">
        <v>63</v>
      </c>
      <c r="C508" s="26"/>
    </row>
    <row r="509" spans="1:3" x14ac:dyDescent="0.25">
      <c r="A509">
        <v>72</v>
      </c>
      <c r="B509" s="25" t="s">
        <v>63</v>
      </c>
      <c r="C509" s="26"/>
    </row>
    <row r="510" spans="1:3" x14ac:dyDescent="0.25">
      <c r="A510">
        <v>66</v>
      </c>
      <c r="B510" s="25" t="s">
        <v>63</v>
      </c>
      <c r="C510" s="26"/>
    </row>
    <row r="511" spans="1:3" x14ac:dyDescent="0.25">
      <c r="A511">
        <v>84</v>
      </c>
      <c r="B511" s="25" t="s">
        <v>63</v>
      </c>
      <c r="C511" s="26"/>
    </row>
    <row r="512" spans="1:3" x14ac:dyDescent="0.25">
      <c r="A512">
        <v>64</v>
      </c>
      <c r="B512" s="25" t="s">
        <v>63</v>
      </c>
      <c r="C512" s="26"/>
    </row>
    <row r="513" spans="1:3" x14ac:dyDescent="0.25">
      <c r="A513">
        <v>67</v>
      </c>
      <c r="B513" s="25" t="s">
        <v>63</v>
      </c>
      <c r="C513" s="26"/>
    </row>
    <row r="514" spans="1:3" x14ac:dyDescent="0.25">
      <c r="A514">
        <v>79</v>
      </c>
      <c r="B514" s="25" t="s">
        <v>63</v>
      </c>
      <c r="C514" s="26"/>
    </row>
    <row r="515" spans="1:3" x14ac:dyDescent="0.25">
      <c r="A515">
        <v>79</v>
      </c>
      <c r="B515" s="25" t="s">
        <v>63</v>
      </c>
      <c r="C515" s="26"/>
    </row>
    <row r="516" spans="1:3" x14ac:dyDescent="0.25">
      <c r="A516">
        <v>61</v>
      </c>
      <c r="B516" s="25" t="s">
        <v>63</v>
      </c>
      <c r="C516" s="26"/>
    </row>
    <row r="517" spans="1:3" x14ac:dyDescent="0.25">
      <c r="A517">
        <v>90</v>
      </c>
      <c r="B517" s="25" t="s">
        <v>63</v>
      </c>
      <c r="C517" s="26"/>
    </row>
    <row r="518" spans="1:3" x14ac:dyDescent="0.25">
      <c r="A518">
        <v>74</v>
      </c>
      <c r="B518" s="25" t="s">
        <v>63</v>
      </c>
      <c r="C518" s="26"/>
    </row>
    <row r="519" spans="1:3" x14ac:dyDescent="0.25">
      <c r="A519">
        <v>39</v>
      </c>
      <c r="B519" s="25" t="s">
        <v>63</v>
      </c>
      <c r="C519" s="26"/>
    </row>
    <row r="520" spans="1:3" x14ac:dyDescent="0.25">
      <c r="A520">
        <v>57</v>
      </c>
      <c r="B520" s="25" t="s">
        <v>63</v>
      </c>
      <c r="C520" s="26"/>
    </row>
    <row r="521" spans="1:3" x14ac:dyDescent="0.25">
      <c r="A521">
        <v>97</v>
      </c>
      <c r="B521" s="25" t="s">
        <v>63</v>
      </c>
      <c r="C521" s="26"/>
    </row>
    <row r="522" spans="1:3" x14ac:dyDescent="0.25">
      <c r="A522">
        <v>36</v>
      </c>
      <c r="B522" s="25" t="s">
        <v>63</v>
      </c>
      <c r="C522" s="26"/>
    </row>
    <row r="523" spans="1:3" x14ac:dyDescent="0.25">
      <c r="A523">
        <v>15</v>
      </c>
      <c r="B523" s="25" t="s">
        <v>63</v>
      </c>
      <c r="C523" s="26"/>
    </row>
    <row r="524" spans="1:3" x14ac:dyDescent="0.25">
      <c r="A524">
        <v>71</v>
      </c>
      <c r="B524" s="25" t="s">
        <v>63</v>
      </c>
      <c r="C524" s="26"/>
    </row>
    <row r="525" spans="1:3" x14ac:dyDescent="0.25">
      <c r="A525">
        <v>79</v>
      </c>
      <c r="B525" s="25" t="s">
        <v>63</v>
      </c>
      <c r="C525" s="26"/>
    </row>
    <row r="526" spans="1:3" x14ac:dyDescent="0.25">
      <c r="A526">
        <v>63</v>
      </c>
      <c r="B526" s="25" t="s">
        <v>63</v>
      </c>
      <c r="C526" s="26"/>
    </row>
    <row r="527" spans="1:3" x14ac:dyDescent="0.25">
      <c r="A527">
        <v>73</v>
      </c>
      <c r="B527" s="25" t="s">
        <v>63</v>
      </c>
      <c r="C527" s="26"/>
    </row>
    <row r="528" spans="1:3" x14ac:dyDescent="0.25">
      <c r="A528">
        <v>81</v>
      </c>
      <c r="B528" s="25" t="s">
        <v>63</v>
      </c>
      <c r="C528" s="26"/>
    </row>
    <row r="529" spans="1:3" x14ac:dyDescent="0.25">
      <c r="A529">
        <v>56</v>
      </c>
      <c r="B529" s="25" t="s">
        <v>63</v>
      </c>
      <c r="C529" s="26"/>
    </row>
    <row r="530" spans="1:3" x14ac:dyDescent="0.25">
      <c r="A530">
        <v>22</v>
      </c>
      <c r="B530" s="25" t="s">
        <v>63</v>
      </c>
      <c r="C530" s="26"/>
    </row>
    <row r="531" spans="1:3" x14ac:dyDescent="0.25">
      <c r="A531">
        <v>10</v>
      </c>
      <c r="B531" s="25" t="s">
        <v>63</v>
      </c>
      <c r="C531" s="26"/>
    </row>
    <row r="532" spans="1:3" x14ac:dyDescent="0.25">
      <c r="A532">
        <v>60</v>
      </c>
      <c r="B532" s="25" t="s">
        <v>63</v>
      </c>
      <c r="C532" s="26"/>
    </row>
    <row r="533" spans="1:3" x14ac:dyDescent="0.25">
      <c r="A533">
        <v>49</v>
      </c>
      <c r="B533" s="25" t="s">
        <v>63</v>
      </c>
      <c r="C533" s="26"/>
    </row>
    <row r="534" spans="1:3" x14ac:dyDescent="0.25">
      <c r="A534">
        <v>86</v>
      </c>
      <c r="B534" s="25" t="s">
        <v>63</v>
      </c>
      <c r="C534" s="26"/>
    </row>
    <row r="535" spans="1:3" x14ac:dyDescent="0.25">
      <c r="A535">
        <v>93</v>
      </c>
      <c r="B535" s="25" t="s">
        <v>63</v>
      </c>
      <c r="C535" s="26"/>
    </row>
    <row r="536" spans="1:3" x14ac:dyDescent="0.25">
      <c r="A536">
        <v>75</v>
      </c>
      <c r="B536" s="25" t="s">
        <v>63</v>
      </c>
      <c r="C536" s="26"/>
    </row>
    <row r="537" spans="1:3" x14ac:dyDescent="0.25">
      <c r="A537">
        <v>51</v>
      </c>
      <c r="B537" s="25" t="s">
        <v>63</v>
      </c>
      <c r="C537" s="26"/>
    </row>
    <row r="538" spans="1:3" x14ac:dyDescent="0.25">
      <c r="A538">
        <v>91</v>
      </c>
      <c r="B538" s="25" t="s">
        <v>63</v>
      </c>
      <c r="C538" s="26"/>
    </row>
    <row r="539" spans="1:3" x14ac:dyDescent="0.25">
      <c r="A539">
        <v>46</v>
      </c>
      <c r="B539" s="25" t="s">
        <v>63</v>
      </c>
      <c r="C539" s="26"/>
    </row>
    <row r="540" spans="1:3" x14ac:dyDescent="0.25">
      <c r="A540">
        <v>49</v>
      </c>
      <c r="B540" s="25" t="s">
        <v>63</v>
      </c>
      <c r="C540" s="26"/>
    </row>
    <row r="541" spans="1:3" x14ac:dyDescent="0.25">
      <c r="A541">
        <v>67</v>
      </c>
      <c r="B541" s="25" t="s">
        <v>63</v>
      </c>
      <c r="C541" s="26"/>
    </row>
    <row r="542" spans="1:3" x14ac:dyDescent="0.25">
      <c r="A542">
        <v>78</v>
      </c>
      <c r="B542" s="25" t="s">
        <v>63</v>
      </c>
      <c r="C542" s="26"/>
    </row>
    <row r="543" spans="1:3" x14ac:dyDescent="0.25">
      <c r="A543">
        <v>46</v>
      </c>
      <c r="B543" s="25" t="s">
        <v>63</v>
      </c>
      <c r="C543" s="26"/>
    </row>
    <row r="544" spans="1:3" x14ac:dyDescent="0.25">
      <c r="A544">
        <v>71</v>
      </c>
      <c r="B544" s="25" t="s">
        <v>63</v>
      </c>
      <c r="C544" s="26"/>
    </row>
    <row r="545" spans="1:3" x14ac:dyDescent="0.25">
      <c r="A545">
        <v>64</v>
      </c>
      <c r="B545" s="25" t="s">
        <v>63</v>
      </c>
      <c r="C545" s="26"/>
    </row>
    <row r="546" spans="1:3" x14ac:dyDescent="0.25">
      <c r="A546">
        <v>52</v>
      </c>
      <c r="B546" s="25" t="s">
        <v>63</v>
      </c>
      <c r="C546" s="26"/>
    </row>
    <row r="547" spans="1:3" x14ac:dyDescent="0.25">
      <c r="A547">
        <v>85</v>
      </c>
      <c r="B547" s="25" t="s">
        <v>63</v>
      </c>
      <c r="C547" s="26"/>
    </row>
    <row r="548" spans="1:3" x14ac:dyDescent="0.25">
      <c r="A548">
        <v>82</v>
      </c>
      <c r="B548" s="25" t="s">
        <v>63</v>
      </c>
      <c r="C548" s="26"/>
    </row>
    <row r="549" spans="1:3" x14ac:dyDescent="0.25">
      <c r="A549">
        <v>74</v>
      </c>
      <c r="B549" s="25" t="s">
        <v>63</v>
      </c>
      <c r="C549" s="26"/>
    </row>
    <row r="550" spans="1:3" x14ac:dyDescent="0.25">
      <c r="A550">
        <v>61</v>
      </c>
      <c r="B550" s="25" t="s">
        <v>63</v>
      </c>
      <c r="C550" s="26"/>
    </row>
    <row r="551" spans="1:3" x14ac:dyDescent="0.25">
      <c r="A551">
        <v>88</v>
      </c>
      <c r="B551" s="25" t="s">
        <v>63</v>
      </c>
      <c r="C551" s="26"/>
    </row>
    <row r="552" spans="1:3" x14ac:dyDescent="0.25">
      <c r="A552">
        <v>81</v>
      </c>
      <c r="B552" s="25" t="s">
        <v>63</v>
      </c>
      <c r="C552" s="26"/>
    </row>
    <row r="553" spans="1:3" x14ac:dyDescent="0.25">
      <c r="A553">
        <v>87</v>
      </c>
      <c r="B553" s="25" t="s">
        <v>63</v>
      </c>
      <c r="C553" s="26"/>
    </row>
    <row r="554" spans="1:3" x14ac:dyDescent="0.25">
      <c r="A554">
        <v>87</v>
      </c>
      <c r="B554" s="25" t="s">
        <v>63</v>
      </c>
      <c r="C554" s="26"/>
    </row>
    <row r="555" spans="1:3" x14ac:dyDescent="0.25">
      <c r="A555">
        <v>84</v>
      </c>
      <c r="B555" s="25" t="s">
        <v>63</v>
      </c>
      <c r="C555" s="26"/>
    </row>
    <row r="556" spans="1:3" x14ac:dyDescent="0.25">
      <c r="A556">
        <v>65</v>
      </c>
      <c r="B556" s="25" t="s">
        <v>63</v>
      </c>
      <c r="C556" s="26"/>
    </row>
    <row r="557" spans="1:3" x14ac:dyDescent="0.25">
      <c r="A557">
        <v>50</v>
      </c>
      <c r="B557" s="25" t="s">
        <v>63</v>
      </c>
      <c r="C557" s="26"/>
    </row>
    <row r="558" spans="1:3" x14ac:dyDescent="0.25">
      <c r="A558">
        <v>70</v>
      </c>
      <c r="B558" s="25" t="s">
        <v>63</v>
      </c>
      <c r="C558" s="26"/>
    </row>
    <row r="559" spans="1:3" x14ac:dyDescent="0.25">
      <c r="A559">
        <v>75</v>
      </c>
      <c r="B559" s="25" t="s">
        <v>63</v>
      </c>
      <c r="C559" s="26"/>
    </row>
    <row r="560" spans="1:3" x14ac:dyDescent="0.25">
      <c r="A560">
        <v>80</v>
      </c>
      <c r="B560" s="25" t="s">
        <v>63</v>
      </c>
      <c r="C560" s="26"/>
    </row>
    <row r="561" spans="1:3" x14ac:dyDescent="0.25">
      <c r="A561">
        <v>36</v>
      </c>
      <c r="B561" s="25" t="s">
        <v>63</v>
      </c>
      <c r="C561" s="26"/>
    </row>
    <row r="562" spans="1:3" x14ac:dyDescent="0.25">
      <c r="A562">
        <v>68</v>
      </c>
      <c r="B562" s="25" t="s">
        <v>63</v>
      </c>
      <c r="C562" s="26"/>
    </row>
    <row r="563" spans="1:3" x14ac:dyDescent="0.25">
      <c r="A563">
        <v>66</v>
      </c>
      <c r="B563" s="25" t="s">
        <v>63</v>
      </c>
      <c r="C563" s="26"/>
    </row>
    <row r="564" spans="1:3" x14ac:dyDescent="0.25">
      <c r="A564">
        <v>86</v>
      </c>
      <c r="B564" s="25" t="s">
        <v>63</v>
      </c>
      <c r="C564" s="26"/>
    </row>
    <row r="565" spans="1:3" x14ac:dyDescent="0.25">
      <c r="A565">
        <v>86</v>
      </c>
      <c r="B565" s="25" t="s">
        <v>63</v>
      </c>
      <c r="C565" s="26"/>
    </row>
    <row r="566" spans="1:3" x14ac:dyDescent="0.25">
      <c r="A566">
        <v>86</v>
      </c>
      <c r="B566" s="25" t="s">
        <v>63</v>
      </c>
      <c r="C566" s="26"/>
    </row>
    <row r="567" spans="1:3" x14ac:dyDescent="0.25">
      <c r="A567">
        <v>83</v>
      </c>
      <c r="B567" s="25" t="s">
        <v>63</v>
      </c>
      <c r="C567" s="26"/>
    </row>
    <row r="568" spans="1:3" x14ac:dyDescent="0.25">
      <c r="A568">
        <v>77</v>
      </c>
      <c r="B568" s="25" t="s">
        <v>63</v>
      </c>
      <c r="C568" s="26"/>
    </row>
    <row r="569" spans="1:3" x14ac:dyDescent="0.25">
      <c r="A569">
        <v>69</v>
      </c>
      <c r="B569" s="25" t="s">
        <v>63</v>
      </c>
      <c r="C569" s="26"/>
    </row>
    <row r="570" spans="1:3" x14ac:dyDescent="0.25">
      <c r="A570">
        <v>59</v>
      </c>
      <c r="B570" s="25" t="s">
        <v>63</v>
      </c>
      <c r="C570" s="26"/>
    </row>
    <row r="571" spans="1:3" x14ac:dyDescent="0.25">
      <c r="A571">
        <v>64</v>
      </c>
      <c r="B571" s="25" t="s">
        <v>63</v>
      </c>
      <c r="C571" s="26"/>
    </row>
    <row r="572" spans="1:3" x14ac:dyDescent="0.25">
      <c r="A572">
        <v>70</v>
      </c>
      <c r="B572" s="25" t="s">
        <v>63</v>
      </c>
      <c r="C572" s="26"/>
    </row>
    <row r="573" spans="1:3" x14ac:dyDescent="0.25">
      <c r="A573">
        <v>76</v>
      </c>
      <c r="B573" s="25" t="s">
        <v>63</v>
      </c>
      <c r="C573" s="26"/>
    </row>
    <row r="574" spans="1:3" x14ac:dyDescent="0.25">
      <c r="A574">
        <v>21</v>
      </c>
      <c r="B574" s="25" t="s">
        <v>63</v>
      </c>
      <c r="C574" s="26"/>
    </row>
    <row r="575" spans="1:3" x14ac:dyDescent="0.25">
      <c r="A575">
        <v>88</v>
      </c>
      <c r="B575" s="25" t="s">
        <v>63</v>
      </c>
      <c r="C575" s="26"/>
    </row>
    <row r="576" spans="1:3" x14ac:dyDescent="0.25">
      <c r="A576">
        <v>70</v>
      </c>
      <c r="B576" s="25" t="s">
        <v>63</v>
      </c>
      <c r="C576" s="26"/>
    </row>
    <row r="577" spans="1:3" x14ac:dyDescent="0.25">
      <c r="A577">
        <v>93</v>
      </c>
      <c r="B577" s="25" t="s">
        <v>63</v>
      </c>
      <c r="C577" s="26"/>
    </row>
    <row r="578" spans="1:3" x14ac:dyDescent="0.25">
      <c r="A578">
        <v>93</v>
      </c>
      <c r="B578" s="25" t="s">
        <v>63</v>
      </c>
      <c r="C578" s="26"/>
    </row>
    <row r="579" spans="1:3" x14ac:dyDescent="0.25">
      <c r="A579">
        <v>69</v>
      </c>
      <c r="B579" s="25" t="s">
        <v>63</v>
      </c>
      <c r="C579" s="26"/>
    </row>
    <row r="580" spans="1:3" x14ac:dyDescent="0.25">
      <c r="A580">
        <v>84</v>
      </c>
      <c r="B580" s="25" t="s">
        <v>63</v>
      </c>
      <c r="C580" s="26"/>
    </row>
    <row r="581" spans="1:3" x14ac:dyDescent="0.25">
      <c r="A581">
        <v>60</v>
      </c>
      <c r="B581" s="25" t="s">
        <v>63</v>
      </c>
      <c r="C581" s="26"/>
    </row>
    <row r="582" spans="1:3" x14ac:dyDescent="0.25">
      <c r="A582">
        <v>73</v>
      </c>
      <c r="B582" s="25" t="s">
        <v>63</v>
      </c>
      <c r="C582" s="26"/>
    </row>
    <row r="583" spans="1:3" x14ac:dyDescent="0.25">
      <c r="A583">
        <v>93</v>
      </c>
      <c r="B583" s="25" t="s">
        <v>63</v>
      </c>
      <c r="C583" s="26"/>
    </row>
    <row r="584" spans="1:3" x14ac:dyDescent="0.25">
      <c r="A584">
        <v>76</v>
      </c>
      <c r="B584" s="25" t="s">
        <v>63</v>
      </c>
      <c r="C584" s="26"/>
    </row>
    <row r="585" spans="1:3" x14ac:dyDescent="0.25">
      <c r="A585">
        <v>68</v>
      </c>
      <c r="B585" s="25" t="s">
        <v>63</v>
      </c>
      <c r="C585" s="26"/>
    </row>
    <row r="586" spans="1:3" x14ac:dyDescent="0.25">
      <c r="A586">
        <v>80</v>
      </c>
      <c r="B586" s="25" t="s">
        <v>63</v>
      </c>
      <c r="C586" s="26"/>
    </row>
    <row r="587" spans="1:3" x14ac:dyDescent="0.25">
      <c r="A587">
        <v>88</v>
      </c>
      <c r="B587" s="25" t="s">
        <v>63</v>
      </c>
      <c r="C587" s="26"/>
    </row>
    <row r="588" spans="1:3" x14ac:dyDescent="0.25">
      <c r="A588">
        <v>82</v>
      </c>
      <c r="B588" s="25" t="s">
        <v>63</v>
      </c>
      <c r="C588" s="26"/>
    </row>
    <row r="589" spans="1:3" x14ac:dyDescent="0.25">
      <c r="A589">
        <v>83</v>
      </c>
      <c r="B589" s="25" t="s">
        <v>63</v>
      </c>
      <c r="C589" s="26"/>
    </row>
    <row r="590" spans="1:3" x14ac:dyDescent="0.25">
      <c r="A590">
        <v>77</v>
      </c>
      <c r="B590" s="25" t="s">
        <v>63</v>
      </c>
      <c r="C590" s="26"/>
    </row>
    <row r="591" spans="1:3" x14ac:dyDescent="0.25">
      <c r="A591">
        <v>91</v>
      </c>
      <c r="B591" s="25" t="s">
        <v>63</v>
      </c>
      <c r="C591" s="26"/>
    </row>
    <row r="592" spans="1:3" x14ac:dyDescent="0.25">
      <c r="A592">
        <v>70</v>
      </c>
      <c r="B592" s="25" t="s">
        <v>63</v>
      </c>
      <c r="C592" s="26"/>
    </row>
    <row r="593" spans="1:3" x14ac:dyDescent="0.25">
      <c r="A593">
        <v>41</v>
      </c>
      <c r="B593" s="25" t="s">
        <v>63</v>
      </c>
      <c r="C593" s="26"/>
    </row>
    <row r="594" spans="1:3" x14ac:dyDescent="0.25">
      <c r="A594">
        <v>52</v>
      </c>
      <c r="B594" s="25" t="s">
        <v>63</v>
      </c>
      <c r="C594" s="26"/>
    </row>
    <row r="595" spans="1:3" x14ac:dyDescent="0.25">
      <c r="A595">
        <v>89</v>
      </c>
      <c r="B595" s="25" t="s">
        <v>63</v>
      </c>
      <c r="C595" s="26"/>
    </row>
    <row r="596" spans="1:3" x14ac:dyDescent="0.25">
      <c r="A596">
        <v>66</v>
      </c>
      <c r="B596" s="25" t="s">
        <v>63</v>
      </c>
      <c r="C596" s="26"/>
    </row>
    <row r="597" spans="1:3" x14ac:dyDescent="0.25">
      <c r="A597">
        <v>93</v>
      </c>
      <c r="B597" s="25" t="s">
        <v>63</v>
      </c>
      <c r="C597" s="26"/>
    </row>
    <row r="598" spans="1:3" x14ac:dyDescent="0.25">
      <c r="A598">
        <v>87</v>
      </c>
      <c r="B598" s="25" t="s">
        <v>63</v>
      </c>
      <c r="C598" s="26"/>
    </row>
    <row r="599" spans="1:3" x14ac:dyDescent="0.25">
      <c r="A599">
        <v>46</v>
      </c>
      <c r="B599" s="25" t="s">
        <v>63</v>
      </c>
      <c r="C599" s="26"/>
    </row>
    <row r="600" spans="1:3" x14ac:dyDescent="0.25">
      <c r="A600">
        <v>90</v>
      </c>
      <c r="B600" s="25" t="s">
        <v>63</v>
      </c>
      <c r="C600" s="26"/>
    </row>
    <row r="601" spans="1:3" x14ac:dyDescent="0.25">
      <c r="A601">
        <v>56</v>
      </c>
      <c r="B601" s="25" t="s">
        <v>63</v>
      </c>
      <c r="C601" s="26"/>
    </row>
    <row r="602" spans="1:3" x14ac:dyDescent="0.25">
      <c r="A602">
        <v>58</v>
      </c>
      <c r="B602" s="25" t="s">
        <v>63</v>
      </c>
      <c r="C602" s="26"/>
    </row>
    <row r="603" spans="1:3" x14ac:dyDescent="0.25">
      <c r="A603">
        <v>92</v>
      </c>
      <c r="B603" s="25" t="s">
        <v>63</v>
      </c>
      <c r="C603" s="26"/>
    </row>
    <row r="604" spans="1:3" x14ac:dyDescent="0.25">
      <c r="A604">
        <v>57</v>
      </c>
      <c r="B604" s="25" t="s">
        <v>63</v>
      </c>
      <c r="C604" s="26"/>
    </row>
    <row r="605" spans="1:3" x14ac:dyDescent="0.25">
      <c r="A605">
        <v>91</v>
      </c>
      <c r="B605" s="25" t="s">
        <v>63</v>
      </c>
      <c r="C605" s="26"/>
    </row>
    <row r="606" spans="1:3" x14ac:dyDescent="0.25">
      <c r="A606">
        <v>79</v>
      </c>
      <c r="B606" s="25" t="s">
        <v>63</v>
      </c>
      <c r="C606" s="26"/>
    </row>
    <row r="607" spans="1:3" x14ac:dyDescent="0.25">
      <c r="A607">
        <v>51</v>
      </c>
      <c r="B607" s="25" t="s">
        <v>63</v>
      </c>
      <c r="C607" s="26"/>
    </row>
    <row r="608" spans="1:3" x14ac:dyDescent="0.25">
      <c r="A608">
        <v>62</v>
      </c>
      <c r="B608" s="25" t="s">
        <v>63</v>
      </c>
      <c r="C608" s="26"/>
    </row>
    <row r="609" spans="1:3" x14ac:dyDescent="0.25">
      <c r="A609">
        <v>87</v>
      </c>
      <c r="B609" s="25" t="s">
        <v>63</v>
      </c>
      <c r="C609" s="26"/>
    </row>
    <row r="610" spans="1:3" x14ac:dyDescent="0.25">
      <c r="A610">
        <v>32</v>
      </c>
      <c r="B610" s="25" t="s">
        <v>63</v>
      </c>
      <c r="C610" s="26"/>
    </row>
    <row r="611" spans="1:3" x14ac:dyDescent="0.25">
      <c r="A611">
        <v>59</v>
      </c>
      <c r="B611" s="25" t="s">
        <v>63</v>
      </c>
      <c r="C611" s="26"/>
    </row>
    <row r="612" spans="1:3" x14ac:dyDescent="0.25">
      <c r="A612">
        <v>83</v>
      </c>
      <c r="B612" s="25" t="s">
        <v>63</v>
      </c>
      <c r="C612" s="26"/>
    </row>
    <row r="613" spans="1:3" x14ac:dyDescent="0.25">
      <c r="A613">
        <v>87</v>
      </c>
      <c r="B613" s="25" t="s">
        <v>63</v>
      </c>
      <c r="C613" s="26"/>
    </row>
    <row r="614" spans="1:3" x14ac:dyDescent="0.25">
      <c r="A614">
        <v>48</v>
      </c>
      <c r="B614" s="25" t="s">
        <v>63</v>
      </c>
      <c r="C614" s="26"/>
    </row>
    <row r="615" spans="1:3" x14ac:dyDescent="0.25">
      <c r="A615">
        <v>92</v>
      </c>
      <c r="B615" s="25" t="s">
        <v>63</v>
      </c>
      <c r="C615" s="26"/>
    </row>
    <row r="616" spans="1:3" x14ac:dyDescent="0.25">
      <c r="A616">
        <v>93</v>
      </c>
      <c r="B616" s="25" t="s">
        <v>63</v>
      </c>
      <c r="C616" s="26"/>
    </row>
    <row r="617" spans="1:3" x14ac:dyDescent="0.25">
      <c r="A617">
        <v>56</v>
      </c>
      <c r="B617" s="25" t="s">
        <v>63</v>
      </c>
      <c r="C617" s="26"/>
    </row>
    <row r="618" spans="1:3" x14ac:dyDescent="0.25">
      <c r="A618">
        <v>91</v>
      </c>
      <c r="B618" s="25" t="s">
        <v>63</v>
      </c>
      <c r="C618" s="26"/>
    </row>
    <row r="619" spans="1:3" x14ac:dyDescent="0.25">
      <c r="A619">
        <v>81</v>
      </c>
      <c r="B619" s="25" t="s">
        <v>63</v>
      </c>
      <c r="C619" s="26"/>
    </row>
    <row r="620" spans="1:3" x14ac:dyDescent="0.25">
      <c r="A620">
        <v>83</v>
      </c>
      <c r="B620" s="25" t="s">
        <v>63</v>
      </c>
      <c r="C620" s="26"/>
    </row>
    <row r="621" spans="1:3" x14ac:dyDescent="0.25">
      <c r="A621">
        <v>79</v>
      </c>
      <c r="B621" s="25" t="s">
        <v>63</v>
      </c>
      <c r="C621" s="26"/>
    </row>
    <row r="622" spans="1:3" x14ac:dyDescent="0.25">
      <c r="A622">
        <v>68</v>
      </c>
      <c r="B622" s="25" t="s">
        <v>63</v>
      </c>
      <c r="C622" s="26"/>
    </row>
    <row r="623" spans="1:3" x14ac:dyDescent="0.25">
      <c r="A623">
        <v>77</v>
      </c>
      <c r="B623" s="25" t="s">
        <v>63</v>
      </c>
      <c r="C623" s="26"/>
    </row>
    <row r="624" spans="1:3" x14ac:dyDescent="0.25">
      <c r="A624">
        <v>79</v>
      </c>
      <c r="B624" s="25" t="s">
        <v>63</v>
      </c>
      <c r="C624" s="26"/>
    </row>
    <row r="625" spans="1:3" x14ac:dyDescent="0.25">
      <c r="A625">
        <v>69</v>
      </c>
      <c r="B625" s="25" t="s">
        <v>63</v>
      </c>
      <c r="C625" s="26"/>
    </row>
    <row r="626" spans="1:3" x14ac:dyDescent="0.25">
      <c r="A626">
        <v>95</v>
      </c>
      <c r="B626" s="25" t="s">
        <v>63</v>
      </c>
      <c r="C626" s="26"/>
    </row>
    <row r="627" spans="1:3" x14ac:dyDescent="0.25">
      <c r="A627">
        <v>71</v>
      </c>
      <c r="B627" s="25" t="s">
        <v>63</v>
      </c>
      <c r="C627" s="26"/>
    </row>
    <row r="628" spans="1:3" x14ac:dyDescent="0.25">
      <c r="A628">
        <v>82</v>
      </c>
      <c r="B628" s="25" t="s">
        <v>63</v>
      </c>
      <c r="C628" s="26"/>
    </row>
    <row r="629" spans="1:3" x14ac:dyDescent="0.25">
      <c r="A629">
        <v>82</v>
      </c>
      <c r="B629" s="25" t="s">
        <v>63</v>
      </c>
      <c r="C629" s="26"/>
    </row>
    <row r="630" spans="1:3" x14ac:dyDescent="0.25">
      <c r="A630">
        <v>80</v>
      </c>
      <c r="B630" s="25" t="s">
        <v>63</v>
      </c>
      <c r="C630" s="26"/>
    </row>
    <row r="631" spans="1:3" x14ac:dyDescent="0.25">
      <c r="A631">
        <v>59</v>
      </c>
      <c r="B631" s="25" t="s">
        <v>63</v>
      </c>
      <c r="C631" s="26"/>
    </row>
    <row r="632" spans="1:3" x14ac:dyDescent="0.25">
      <c r="A632">
        <v>16</v>
      </c>
      <c r="B632" s="25" t="s">
        <v>63</v>
      </c>
      <c r="C632" s="26"/>
    </row>
    <row r="633" spans="1:3" x14ac:dyDescent="0.25">
      <c r="A633">
        <v>84</v>
      </c>
      <c r="B633" s="25" t="s">
        <v>63</v>
      </c>
      <c r="C633" s="26"/>
    </row>
    <row r="634" spans="1:3" x14ac:dyDescent="0.25">
      <c r="A634">
        <v>84</v>
      </c>
      <c r="B634" s="25" t="s">
        <v>63</v>
      </c>
      <c r="C634" s="26"/>
    </row>
    <row r="635" spans="1:3" x14ac:dyDescent="0.25">
      <c r="A635">
        <v>97</v>
      </c>
      <c r="B635" s="25" t="s">
        <v>63</v>
      </c>
      <c r="C635" s="26"/>
    </row>
    <row r="636" spans="1:3" x14ac:dyDescent="0.25">
      <c r="A636">
        <v>74</v>
      </c>
      <c r="B636" s="25" t="s">
        <v>63</v>
      </c>
      <c r="C636" s="26"/>
    </row>
    <row r="637" spans="1:3" x14ac:dyDescent="0.25">
      <c r="A637">
        <v>83</v>
      </c>
      <c r="B637" s="25" t="s">
        <v>63</v>
      </c>
      <c r="C637" s="26"/>
    </row>
    <row r="638" spans="1:3" x14ac:dyDescent="0.25">
      <c r="A638">
        <v>85</v>
      </c>
      <c r="B638" s="25" t="s">
        <v>63</v>
      </c>
      <c r="C638" s="26"/>
    </row>
    <row r="639" spans="1:3" x14ac:dyDescent="0.25">
      <c r="A639">
        <v>69</v>
      </c>
      <c r="B639" s="25" t="s">
        <v>63</v>
      </c>
      <c r="C639" s="26"/>
    </row>
    <row r="640" spans="1:3" x14ac:dyDescent="0.25">
      <c r="A640">
        <v>88</v>
      </c>
      <c r="B640" s="25" t="s">
        <v>63</v>
      </c>
      <c r="C640" s="26"/>
    </row>
    <row r="641" spans="1:3" x14ac:dyDescent="0.25">
      <c r="A641">
        <v>69</v>
      </c>
      <c r="B641" s="25" t="s">
        <v>63</v>
      </c>
      <c r="C641" s="26"/>
    </row>
    <row r="642" spans="1:3" x14ac:dyDescent="0.25">
      <c r="A642">
        <v>41</v>
      </c>
      <c r="B642" s="25" t="s">
        <v>63</v>
      </c>
      <c r="C642" s="26"/>
    </row>
    <row r="643" spans="1:3" x14ac:dyDescent="0.25">
      <c r="A643">
        <v>79</v>
      </c>
      <c r="B643" s="25" t="s">
        <v>63</v>
      </c>
      <c r="C643" s="26"/>
    </row>
    <row r="644" spans="1:3" x14ac:dyDescent="0.25">
      <c r="A644">
        <v>75</v>
      </c>
      <c r="B644" s="25" t="s">
        <v>63</v>
      </c>
      <c r="C644" s="26"/>
    </row>
    <row r="645" spans="1:3" x14ac:dyDescent="0.25">
      <c r="A645">
        <v>75</v>
      </c>
      <c r="B645" s="25" t="s">
        <v>63</v>
      </c>
      <c r="C645" s="26"/>
    </row>
    <row r="646" spans="1:3" x14ac:dyDescent="0.25">
      <c r="A646">
        <v>51</v>
      </c>
      <c r="B646" s="25" t="s">
        <v>63</v>
      </c>
      <c r="C646" s="26"/>
    </row>
    <row r="647" spans="1:3" x14ac:dyDescent="0.25">
      <c r="A647">
        <v>81</v>
      </c>
      <c r="B647" s="25" t="s">
        <v>63</v>
      </c>
      <c r="C647" s="26"/>
    </row>
    <row r="648" spans="1:3" x14ac:dyDescent="0.25">
      <c r="A648">
        <v>87</v>
      </c>
      <c r="B648" s="25" t="s">
        <v>63</v>
      </c>
      <c r="C648" s="26"/>
    </row>
    <row r="649" spans="1:3" x14ac:dyDescent="0.25">
      <c r="A649">
        <v>63</v>
      </c>
      <c r="B649" s="25" t="s">
        <v>63</v>
      </c>
      <c r="C649" s="26"/>
    </row>
    <row r="650" spans="1:3" x14ac:dyDescent="0.25">
      <c r="A650">
        <v>77</v>
      </c>
      <c r="B650" s="25" t="s">
        <v>63</v>
      </c>
      <c r="C650" s="26"/>
    </row>
    <row r="651" spans="1:3" x14ac:dyDescent="0.25">
      <c r="A651">
        <v>82</v>
      </c>
      <c r="B651" s="25" t="s">
        <v>63</v>
      </c>
      <c r="C651" s="26"/>
    </row>
    <row r="652" spans="1:3" x14ac:dyDescent="0.25">
      <c r="A652">
        <v>67</v>
      </c>
      <c r="B652" s="25" t="s">
        <v>63</v>
      </c>
      <c r="C652" s="26"/>
    </row>
    <row r="653" spans="1:3" x14ac:dyDescent="0.25">
      <c r="A653">
        <v>72</v>
      </c>
      <c r="B653" s="25" t="s">
        <v>63</v>
      </c>
      <c r="C653" s="26"/>
    </row>
    <row r="654" spans="1:3" x14ac:dyDescent="0.25">
      <c r="A654">
        <v>72</v>
      </c>
      <c r="B654" s="25" t="s">
        <v>63</v>
      </c>
      <c r="C654" s="26"/>
    </row>
    <row r="655" spans="1:3" x14ac:dyDescent="0.25">
      <c r="A655">
        <v>86</v>
      </c>
      <c r="B655" s="25" t="s">
        <v>63</v>
      </c>
      <c r="C655" s="26"/>
    </row>
    <row r="656" spans="1:3" x14ac:dyDescent="0.25">
      <c r="A656">
        <v>61</v>
      </c>
      <c r="B656" s="25" t="s">
        <v>63</v>
      </c>
      <c r="C656" s="26"/>
    </row>
    <row r="657" spans="1:3" x14ac:dyDescent="0.25">
      <c r="A657">
        <v>67</v>
      </c>
      <c r="B657" s="25" t="s">
        <v>63</v>
      </c>
      <c r="C657" s="26"/>
    </row>
    <row r="658" spans="1:3" x14ac:dyDescent="0.25">
      <c r="A658">
        <v>82</v>
      </c>
      <c r="B658" s="25" t="s">
        <v>63</v>
      </c>
      <c r="C658" s="26"/>
    </row>
    <row r="659" spans="1:3" x14ac:dyDescent="0.25">
      <c r="A659">
        <v>65</v>
      </c>
      <c r="B659" s="25" t="s">
        <v>63</v>
      </c>
      <c r="C659" s="26"/>
    </row>
    <row r="660" spans="1:3" x14ac:dyDescent="0.25">
      <c r="A660">
        <v>47</v>
      </c>
      <c r="B660" s="25" t="s">
        <v>63</v>
      </c>
      <c r="C660" s="26"/>
    </row>
    <row r="661" spans="1:3" x14ac:dyDescent="0.25">
      <c r="A661">
        <v>86</v>
      </c>
      <c r="B661" s="25" t="s">
        <v>63</v>
      </c>
      <c r="C661" s="26"/>
    </row>
    <row r="662" spans="1:3" x14ac:dyDescent="0.25">
      <c r="A662">
        <v>70</v>
      </c>
      <c r="B662" s="25" t="s">
        <v>63</v>
      </c>
      <c r="C662" s="26"/>
    </row>
    <row r="663" spans="1:3" x14ac:dyDescent="0.25">
      <c r="A663">
        <v>57</v>
      </c>
      <c r="B663" s="25" t="s">
        <v>63</v>
      </c>
      <c r="C663" s="26"/>
    </row>
    <row r="664" spans="1:3" x14ac:dyDescent="0.25">
      <c r="A664">
        <v>75</v>
      </c>
      <c r="B664" s="25" t="s">
        <v>63</v>
      </c>
      <c r="C664" s="26"/>
    </row>
    <row r="665" spans="1:3" x14ac:dyDescent="0.25">
      <c r="A665">
        <v>40</v>
      </c>
      <c r="B665" s="25" t="s">
        <v>63</v>
      </c>
      <c r="C665" s="26"/>
    </row>
    <row r="666" spans="1:3" x14ac:dyDescent="0.25">
      <c r="A666">
        <v>86</v>
      </c>
      <c r="B666" s="25" t="s">
        <v>63</v>
      </c>
      <c r="C666" s="26"/>
    </row>
    <row r="667" spans="1:3" x14ac:dyDescent="0.25">
      <c r="A667">
        <v>80</v>
      </c>
      <c r="B667" s="25" t="s">
        <v>63</v>
      </c>
      <c r="C667" s="26"/>
    </row>
    <row r="668" spans="1:3" x14ac:dyDescent="0.25">
      <c r="A668">
        <v>83</v>
      </c>
      <c r="B668" s="25" t="s">
        <v>63</v>
      </c>
      <c r="C668" s="26"/>
    </row>
    <row r="669" spans="1:3" x14ac:dyDescent="0.25">
      <c r="A669">
        <v>75</v>
      </c>
      <c r="B669" s="25" t="s">
        <v>63</v>
      </c>
      <c r="C669" s="26"/>
    </row>
    <row r="670" spans="1:3" x14ac:dyDescent="0.25">
      <c r="A670">
        <v>88</v>
      </c>
      <c r="B670" s="25" t="s">
        <v>63</v>
      </c>
      <c r="C670" s="26"/>
    </row>
    <row r="671" spans="1:3" x14ac:dyDescent="0.25">
      <c r="A671">
        <v>76</v>
      </c>
      <c r="B671" s="25" t="s">
        <v>63</v>
      </c>
      <c r="C671" s="26"/>
    </row>
    <row r="672" spans="1:3" x14ac:dyDescent="0.25">
      <c r="A672">
        <v>65</v>
      </c>
      <c r="B672" s="25" t="s">
        <v>63</v>
      </c>
      <c r="C672" s="26"/>
    </row>
    <row r="673" spans="1:3" x14ac:dyDescent="0.25">
      <c r="A673">
        <v>78</v>
      </c>
      <c r="B673" s="25" t="s">
        <v>63</v>
      </c>
      <c r="C673" s="26"/>
    </row>
    <row r="674" spans="1:3" x14ac:dyDescent="0.25">
      <c r="A674">
        <v>92</v>
      </c>
      <c r="B674" s="25" t="s">
        <v>63</v>
      </c>
      <c r="C674" s="26"/>
    </row>
    <row r="675" spans="1:3" x14ac:dyDescent="0.25">
      <c r="A675">
        <v>79</v>
      </c>
      <c r="B675" s="25" t="s">
        <v>63</v>
      </c>
      <c r="C675" s="26"/>
    </row>
    <row r="676" spans="1:3" x14ac:dyDescent="0.25">
      <c r="A676">
        <v>81</v>
      </c>
      <c r="B676" s="25" t="s">
        <v>63</v>
      </c>
      <c r="C676" s="26"/>
    </row>
    <row r="677" spans="1:3" x14ac:dyDescent="0.25">
      <c r="A677">
        <v>72</v>
      </c>
      <c r="B677" s="25" t="s">
        <v>63</v>
      </c>
      <c r="C677" s="26"/>
    </row>
    <row r="678" spans="1:3" x14ac:dyDescent="0.25">
      <c r="A678">
        <v>81</v>
      </c>
      <c r="B678" s="25" t="s">
        <v>63</v>
      </c>
      <c r="C678" s="26"/>
    </row>
    <row r="679" spans="1:3" x14ac:dyDescent="0.25">
      <c r="A679">
        <v>71</v>
      </c>
      <c r="B679" s="25" t="s">
        <v>63</v>
      </c>
      <c r="C679" s="26"/>
    </row>
    <row r="680" spans="1:3" x14ac:dyDescent="0.25">
      <c r="A680">
        <v>93</v>
      </c>
      <c r="B680" s="25" t="s">
        <v>63</v>
      </c>
      <c r="C680" s="26"/>
    </row>
    <row r="681" spans="1:3" x14ac:dyDescent="0.25">
      <c r="A681">
        <v>56</v>
      </c>
      <c r="B681" s="25" t="s">
        <v>63</v>
      </c>
      <c r="C681" s="26"/>
    </row>
    <row r="682" spans="1:3" x14ac:dyDescent="0.25">
      <c r="A682">
        <v>51</v>
      </c>
      <c r="B682" s="25" t="s">
        <v>63</v>
      </c>
      <c r="C682" s="26"/>
    </row>
    <row r="683" spans="1:3" x14ac:dyDescent="0.25">
      <c r="A683">
        <v>84</v>
      </c>
      <c r="B683" s="25" t="s">
        <v>63</v>
      </c>
      <c r="C683" s="26"/>
    </row>
    <row r="684" spans="1:3" x14ac:dyDescent="0.25">
      <c r="A684">
        <v>62</v>
      </c>
      <c r="B684" s="25" t="s">
        <v>63</v>
      </c>
    </row>
    <row r="685" spans="1:3" x14ac:dyDescent="0.25">
      <c r="A685">
        <v>80</v>
      </c>
      <c r="B685" s="25" t="s">
        <v>63</v>
      </c>
    </row>
    <row r="686" spans="1:3" x14ac:dyDescent="0.25">
      <c r="A686">
        <v>80</v>
      </c>
      <c r="B686" s="25" t="s">
        <v>63</v>
      </c>
    </row>
    <row r="687" spans="1:3" x14ac:dyDescent="0.25">
      <c r="A687">
        <v>67</v>
      </c>
      <c r="B687" s="25" t="s">
        <v>63</v>
      </c>
    </row>
    <row r="688" spans="1:3" x14ac:dyDescent="0.25">
      <c r="A688">
        <v>81</v>
      </c>
      <c r="B688" s="25" t="s">
        <v>63</v>
      </c>
    </row>
    <row r="689" spans="1:2" x14ac:dyDescent="0.25">
      <c r="A689">
        <v>75</v>
      </c>
      <c r="B689" s="25" t="s">
        <v>63</v>
      </c>
    </row>
    <row r="690" spans="1:2" x14ac:dyDescent="0.25">
      <c r="A690">
        <v>75</v>
      </c>
      <c r="B690" s="25" t="s">
        <v>63</v>
      </c>
    </row>
    <row r="691" spans="1:2" x14ac:dyDescent="0.25">
      <c r="A691">
        <v>72</v>
      </c>
      <c r="B691" s="25" t="s">
        <v>63</v>
      </c>
    </row>
    <row r="692" spans="1:2" x14ac:dyDescent="0.25">
      <c r="A692">
        <v>72</v>
      </c>
      <c r="B692" s="25" t="s">
        <v>63</v>
      </c>
    </row>
    <row r="693" spans="1:2" x14ac:dyDescent="0.25">
      <c r="A693">
        <v>78</v>
      </c>
      <c r="B693" s="25" t="s">
        <v>63</v>
      </c>
    </row>
    <row r="694" spans="1:2" x14ac:dyDescent="0.25">
      <c r="A694">
        <v>48</v>
      </c>
      <c r="B694" s="25" t="s">
        <v>63</v>
      </c>
    </row>
    <row r="695" spans="1:2" x14ac:dyDescent="0.25">
      <c r="A695">
        <v>46</v>
      </c>
      <c r="B695" s="25" t="s">
        <v>63</v>
      </c>
    </row>
    <row r="696" spans="1:2" x14ac:dyDescent="0.25">
      <c r="A696">
        <v>84</v>
      </c>
      <c r="B696" s="25" t="s">
        <v>63</v>
      </c>
    </row>
    <row r="697" spans="1:2" x14ac:dyDescent="0.25">
      <c r="A697">
        <v>78</v>
      </c>
      <c r="B697" s="25" t="s">
        <v>63</v>
      </c>
    </row>
    <row r="698" spans="1:2" x14ac:dyDescent="0.25">
      <c r="A698">
        <v>81</v>
      </c>
      <c r="B698" s="25" t="s">
        <v>63</v>
      </c>
    </row>
    <row r="699" spans="1:2" x14ac:dyDescent="0.25">
      <c r="A699">
        <v>1</v>
      </c>
      <c r="B699" s="25" t="s">
        <v>63</v>
      </c>
    </row>
    <row r="700" spans="1:2" x14ac:dyDescent="0.25">
      <c r="A700">
        <v>0</v>
      </c>
      <c r="B700" s="25" t="s">
        <v>63</v>
      </c>
    </row>
    <row r="701" spans="1:2" x14ac:dyDescent="0.25">
      <c r="A701">
        <v>0</v>
      </c>
      <c r="B701" s="25" t="s">
        <v>63</v>
      </c>
    </row>
  </sheetData>
  <mergeCells count="1">
    <mergeCell ref="I1:J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workbookViewId="0">
      <selection activeCell="G4" sqref="G4"/>
    </sheetView>
  </sheetViews>
  <sheetFormatPr defaultRowHeight="15" x14ac:dyDescent="0.25"/>
  <cols>
    <col min="1" max="1" width="19.140625" bestFit="1" customWidth="1"/>
    <col min="2" max="2" width="9.140625" style="25"/>
    <col min="6" max="6" width="31" customWidth="1"/>
    <col min="7" max="7" width="18.7109375" bestFit="1" customWidth="1"/>
  </cols>
  <sheetData>
    <row r="1" spans="1:10" x14ac:dyDescent="0.25">
      <c r="A1" s="30" t="s">
        <v>75</v>
      </c>
      <c r="B1" s="29" t="s">
        <v>74</v>
      </c>
      <c r="C1" s="26"/>
      <c r="I1" s="28" t="s">
        <v>73</v>
      </c>
      <c r="J1" s="28"/>
    </row>
    <row r="2" spans="1:10" x14ac:dyDescent="0.25">
      <c r="A2">
        <v>76</v>
      </c>
      <c r="B2" s="25" t="s">
        <v>64</v>
      </c>
      <c r="C2" s="26"/>
      <c r="D2" t="s">
        <v>72</v>
      </c>
      <c r="E2" t="s">
        <v>71</v>
      </c>
      <c r="F2" t="s">
        <v>70</v>
      </c>
      <c r="G2" t="s">
        <v>69</v>
      </c>
      <c r="I2" t="s">
        <v>64</v>
      </c>
      <c r="J2" t="s">
        <v>63</v>
      </c>
    </row>
    <row r="3" spans="1:10" x14ac:dyDescent="0.25">
      <c r="A3">
        <v>35</v>
      </c>
      <c r="B3" s="25" t="s">
        <v>64</v>
      </c>
      <c r="C3" s="26"/>
      <c r="D3" s="27">
        <v>0</v>
      </c>
      <c r="E3" s="27">
        <f>$J$9</f>
        <v>7</v>
      </c>
      <c r="F3">
        <f t="array" ref="F3:F18">FREQUENCY(A2:$A$328,$E$3:$E$18)/$I$3</f>
        <v>9.1743119266055051E-3</v>
      </c>
      <c r="G3">
        <f t="array" ref="G3:G18">FREQUENCY($A$329:$A$701,$E$3:$E$18)/J3</f>
        <v>1.0723860589812333E-2</v>
      </c>
      <c r="I3">
        <f>COUNTIF($B:$B,I2)</f>
        <v>327</v>
      </c>
      <c r="J3">
        <f>COUNTIF($B:$B,J2)</f>
        <v>373</v>
      </c>
    </row>
    <row r="4" spans="1:10" x14ac:dyDescent="0.25">
      <c r="A4">
        <v>84</v>
      </c>
      <c r="B4" s="25" t="s">
        <v>64</v>
      </c>
      <c r="C4" s="26"/>
      <c r="D4" s="27">
        <f>E3</f>
        <v>7</v>
      </c>
      <c r="E4" s="27">
        <f>E3+$J$9</f>
        <v>14</v>
      </c>
      <c r="F4">
        <v>0</v>
      </c>
      <c r="G4">
        <v>2.6809651474530832E-3</v>
      </c>
    </row>
    <row r="5" spans="1:10" x14ac:dyDescent="0.25">
      <c r="A5">
        <v>55</v>
      </c>
      <c r="B5" s="25" t="s">
        <v>64</v>
      </c>
      <c r="C5" s="26"/>
      <c r="D5" s="27">
        <f t="shared" ref="D5:D18" si="0">E4</f>
        <v>14</v>
      </c>
      <c r="E5" s="27">
        <f t="shared" ref="E5:E18" si="1">E4+$J$9</f>
        <v>21</v>
      </c>
      <c r="F5">
        <v>9.1743119266055051E-3</v>
      </c>
      <c r="G5">
        <v>8.0428954423592495E-3</v>
      </c>
    </row>
    <row r="6" spans="1:10" x14ac:dyDescent="0.25">
      <c r="A6">
        <v>35</v>
      </c>
      <c r="B6" s="25" t="s">
        <v>64</v>
      </c>
      <c r="C6" s="26"/>
      <c r="D6" s="27">
        <f t="shared" si="0"/>
        <v>21</v>
      </c>
      <c r="E6" s="27">
        <f t="shared" si="1"/>
        <v>28</v>
      </c>
      <c r="F6">
        <v>3.0581039755351682E-3</v>
      </c>
      <c r="G6">
        <v>1.6085790884718499E-2</v>
      </c>
      <c r="I6" t="s">
        <v>68</v>
      </c>
      <c r="J6">
        <f>MIN(A:A)</f>
        <v>0</v>
      </c>
    </row>
    <row r="7" spans="1:10" x14ac:dyDescent="0.25">
      <c r="A7">
        <v>81</v>
      </c>
      <c r="B7" s="25" t="s">
        <v>64</v>
      </c>
      <c r="C7" s="26"/>
      <c r="D7" s="27">
        <f t="shared" si="0"/>
        <v>28</v>
      </c>
      <c r="E7" s="27">
        <f t="shared" si="1"/>
        <v>35</v>
      </c>
      <c r="F7">
        <v>1.5290519877675841E-2</v>
      </c>
      <c r="G7">
        <v>1.3404825737265416E-2</v>
      </c>
      <c r="I7" t="s">
        <v>67</v>
      </c>
      <c r="J7">
        <f>MAX(A:A)</f>
        <v>109</v>
      </c>
    </row>
    <row r="8" spans="1:10" x14ac:dyDescent="0.25">
      <c r="A8">
        <v>109</v>
      </c>
      <c r="B8" s="25" t="s">
        <v>64</v>
      </c>
      <c r="C8" s="26"/>
      <c r="D8" s="27">
        <f t="shared" si="0"/>
        <v>35</v>
      </c>
      <c r="E8" s="27">
        <f t="shared" si="1"/>
        <v>42</v>
      </c>
      <c r="F8">
        <v>1.2232415902140673E-2</v>
      </c>
      <c r="G8">
        <v>2.9490616621983913E-2</v>
      </c>
      <c r="I8" t="s">
        <v>66</v>
      </c>
      <c r="J8">
        <v>16</v>
      </c>
    </row>
    <row r="9" spans="1:10" x14ac:dyDescent="0.25">
      <c r="A9">
        <v>91</v>
      </c>
      <c r="B9" s="25" t="s">
        <v>64</v>
      </c>
      <c r="C9" s="26"/>
      <c r="D9" s="27">
        <f t="shared" si="0"/>
        <v>42</v>
      </c>
      <c r="E9" s="27">
        <f t="shared" si="1"/>
        <v>49</v>
      </c>
      <c r="F9">
        <v>1.2232415902140673E-2</v>
      </c>
      <c r="G9">
        <v>3.2171581769436998E-2</v>
      </c>
      <c r="I9" t="s">
        <v>65</v>
      </c>
      <c r="J9">
        <f>ROUND((J7-J6)/J8,0)</f>
        <v>7</v>
      </c>
    </row>
    <row r="10" spans="1:10" x14ac:dyDescent="0.25">
      <c r="A10">
        <v>87</v>
      </c>
      <c r="B10" s="25" t="s">
        <v>64</v>
      </c>
      <c r="C10" s="26"/>
      <c r="D10" s="27">
        <f t="shared" si="0"/>
        <v>49</v>
      </c>
      <c r="E10" s="27">
        <f t="shared" si="1"/>
        <v>56</v>
      </c>
      <c r="F10">
        <v>3.9755351681957186E-2</v>
      </c>
      <c r="G10">
        <v>6.1662198391420911E-2</v>
      </c>
    </row>
    <row r="11" spans="1:10" x14ac:dyDescent="0.25">
      <c r="A11">
        <v>42</v>
      </c>
      <c r="B11" s="25" t="s">
        <v>64</v>
      </c>
      <c r="C11" s="26"/>
      <c r="D11" s="27">
        <f t="shared" si="0"/>
        <v>56</v>
      </c>
      <c r="E11" s="27">
        <f t="shared" si="1"/>
        <v>63</v>
      </c>
      <c r="F11">
        <v>8.2568807339449546E-2</v>
      </c>
      <c r="G11">
        <v>7.7747989276139406E-2</v>
      </c>
    </row>
    <row r="12" spans="1:10" x14ac:dyDescent="0.25">
      <c r="A12">
        <v>50</v>
      </c>
      <c r="B12" s="25" t="s">
        <v>64</v>
      </c>
      <c r="C12" s="26"/>
      <c r="D12" s="27">
        <f t="shared" si="0"/>
        <v>63</v>
      </c>
      <c r="E12" s="27">
        <f t="shared" si="1"/>
        <v>70</v>
      </c>
      <c r="F12">
        <v>9.480122324159021E-2</v>
      </c>
      <c r="G12">
        <v>0.12600536193029491</v>
      </c>
    </row>
    <row r="13" spans="1:10" x14ac:dyDescent="0.25">
      <c r="A13">
        <v>85</v>
      </c>
      <c r="B13" s="25" t="s">
        <v>64</v>
      </c>
      <c r="C13" s="26"/>
      <c r="D13" s="27">
        <f t="shared" si="0"/>
        <v>70</v>
      </c>
      <c r="E13" s="27">
        <f t="shared" si="1"/>
        <v>77</v>
      </c>
      <c r="F13">
        <v>0.15902140672782875</v>
      </c>
      <c r="G13">
        <v>0.16890080428954424</v>
      </c>
    </row>
    <row r="14" spans="1:10" x14ac:dyDescent="0.25">
      <c r="A14">
        <v>89</v>
      </c>
      <c r="B14" s="25" t="s">
        <v>64</v>
      </c>
      <c r="C14" s="26"/>
      <c r="D14" s="27">
        <f t="shared" si="0"/>
        <v>77</v>
      </c>
      <c r="E14" s="27">
        <f t="shared" si="1"/>
        <v>84</v>
      </c>
      <c r="F14">
        <v>0.16819571865443425</v>
      </c>
      <c r="G14">
        <v>0.24932975871313673</v>
      </c>
    </row>
    <row r="15" spans="1:10" x14ac:dyDescent="0.25">
      <c r="A15">
        <v>67</v>
      </c>
      <c r="B15" s="25" t="s">
        <v>64</v>
      </c>
      <c r="C15" s="26"/>
      <c r="D15" s="27">
        <f t="shared" si="0"/>
        <v>84</v>
      </c>
      <c r="E15" s="27">
        <f t="shared" si="1"/>
        <v>91</v>
      </c>
      <c r="F15">
        <v>0.25076452599388377</v>
      </c>
      <c r="G15">
        <v>0.16085790884718498</v>
      </c>
    </row>
    <row r="16" spans="1:10" x14ac:dyDescent="0.25">
      <c r="A16">
        <v>84</v>
      </c>
      <c r="B16" s="25" t="s">
        <v>64</v>
      </c>
      <c r="C16" s="26"/>
      <c r="D16" s="27">
        <f t="shared" si="0"/>
        <v>91</v>
      </c>
      <c r="E16" s="27">
        <f t="shared" si="1"/>
        <v>98</v>
      </c>
      <c r="F16">
        <v>0.12844036697247707</v>
      </c>
      <c r="G16">
        <v>4.2895442359249331E-2</v>
      </c>
    </row>
    <row r="17" spans="1:7" x14ac:dyDescent="0.25">
      <c r="A17">
        <v>60</v>
      </c>
      <c r="B17" s="25" t="s">
        <v>64</v>
      </c>
      <c r="C17" s="26"/>
      <c r="D17" s="27">
        <f t="shared" si="0"/>
        <v>98</v>
      </c>
      <c r="E17" s="27">
        <f t="shared" si="1"/>
        <v>105</v>
      </c>
      <c r="F17">
        <v>9.1743119266055051E-3</v>
      </c>
      <c r="G17">
        <v>0</v>
      </c>
    </row>
    <row r="18" spans="1:7" x14ac:dyDescent="0.25">
      <c r="A18">
        <v>65</v>
      </c>
      <c r="B18" s="25" t="s">
        <v>64</v>
      </c>
      <c r="C18" s="26"/>
      <c r="D18" s="27">
        <f t="shared" si="0"/>
        <v>105</v>
      </c>
      <c r="E18" s="27">
        <f t="shared" si="1"/>
        <v>112</v>
      </c>
      <c r="F18">
        <v>6.1162079510703364E-3</v>
      </c>
      <c r="G18">
        <v>0</v>
      </c>
    </row>
    <row r="19" spans="1:7" x14ac:dyDescent="0.25">
      <c r="A19">
        <v>86</v>
      </c>
      <c r="B19" s="25" t="s">
        <v>64</v>
      </c>
      <c r="C19" s="26"/>
    </row>
    <row r="20" spans="1:7" x14ac:dyDescent="0.25">
      <c r="A20">
        <v>60</v>
      </c>
      <c r="B20" s="25" t="s">
        <v>64</v>
      </c>
      <c r="C20" s="26"/>
    </row>
    <row r="21" spans="1:7" x14ac:dyDescent="0.25">
      <c r="A21">
        <v>77</v>
      </c>
      <c r="B21" s="25" t="s">
        <v>64</v>
      </c>
      <c r="C21" s="26"/>
    </row>
    <row r="22" spans="1:7" x14ac:dyDescent="0.25">
      <c r="A22">
        <v>74</v>
      </c>
      <c r="B22" s="25" t="s">
        <v>64</v>
      </c>
      <c r="C22" s="26"/>
    </row>
    <row r="23" spans="1:7" x14ac:dyDescent="0.25">
      <c r="A23">
        <v>73</v>
      </c>
      <c r="B23" s="25" t="s">
        <v>64</v>
      </c>
      <c r="C23" s="26"/>
    </row>
    <row r="24" spans="1:7" x14ac:dyDescent="0.25">
      <c r="A24">
        <v>70</v>
      </c>
      <c r="B24" s="25" t="s">
        <v>64</v>
      </c>
      <c r="C24" s="26"/>
    </row>
    <row r="25" spans="1:7" x14ac:dyDescent="0.25">
      <c r="A25">
        <v>89</v>
      </c>
      <c r="B25" s="25" t="s">
        <v>64</v>
      </c>
      <c r="C25" s="26"/>
    </row>
    <row r="26" spans="1:7" x14ac:dyDescent="0.25">
      <c r="A26">
        <v>97</v>
      </c>
      <c r="B26" s="25" t="s">
        <v>64</v>
      </c>
      <c r="C26" s="26"/>
    </row>
    <row r="27" spans="1:7" x14ac:dyDescent="0.25">
      <c r="A27">
        <v>94</v>
      </c>
      <c r="B27" s="25" t="s">
        <v>64</v>
      </c>
      <c r="C27" s="26"/>
    </row>
    <row r="28" spans="1:7" x14ac:dyDescent="0.25">
      <c r="A28">
        <v>93</v>
      </c>
      <c r="B28" s="25" t="s">
        <v>64</v>
      </c>
      <c r="C28" s="26"/>
    </row>
    <row r="29" spans="1:7" x14ac:dyDescent="0.25">
      <c r="A29">
        <v>80</v>
      </c>
      <c r="B29" s="25" t="s">
        <v>64</v>
      </c>
      <c r="C29" s="26"/>
    </row>
    <row r="30" spans="1:7" x14ac:dyDescent="0.25">
      <c r="A30">
        <v>92</v>
      </c>
      <c r="B30" s="25" t="s">
        <v>64</v>
      </c>
      <c r="C30" s="26"/>
    </row>
    <row r="31" spans="1:7" x14ac:dyDescent="0.25">
      <c r="A31">
        <v>72</v>
      </c>
      <c r="B31" s="25" t="s">
        <v>64</v>
      </c>
      <c r="C31" s="26"/>
    </row>
    <row r="32" spans="1:7" x14ac:dyDescent="0.25">
      <c r="A32">
        <v>92</v>
      </c>
      <c r="B32" s="25" t="s">
        <v>64</v>
      </c>
      <c r="C32" s="26"/>
    </row>
    <row r="33" spans="1:3" x14ac:dyDescent="0.25">
      <c r="A33">
        <v>82</v>
      </c>
      <c r="B33" s="25" t="s">
        <v>64</v>
      </c>
      <c r="C33" s="26"/>
    </row>
    <row r="34" spans="1:3" x14ac:dyDescent="0.25">
      <c r="A34">
        <v>85</v>
      </c>
      <c r="B34" s="25" t="s">
        <v>64</v>
      </c>
      <c r="C34" s="26"/>
    </row>
    <row r="35" spans="1:3" x14ac:dyDescent="0.25">
      <c r="A35">
        <v>75</v>
      </c>
      <c r="B35" s="25" t="s">
        <v>64</v>
      </c>
      <c r="C35" s="26"/>
    </row>
    <row r="36" spans="1:3" x14ac:dyDescent="0.25">
      <c r="A36">
        <v>86</v>
      </c>
      <c r="B36" s="25" t="s">
        <v>64</v>
      </c>
      <c r="C36" s="26"/>
    </row>
    <row r="37" spans="1:3" x14ac:dyDescent="0.25">
      <c r="A37">
        <v>93</v>
      </c>
      <c r="B37" s="25" t="s">
        <v>64</v>
      </c>
      <c r="C37" s="26"/>
    </row>
    <row r="38" spans="1:3" x14ac:dyDescent="0.25">
      <c r="A38">
        <v>98</v>
      </c>
      <c r="B38" s="25" t="s">
        <v>64</v>
      </c>
      <c r="C38" s="26"/>
    </row>
    <row r="39" spans="1:3" x14ac:dyDescent="0.25">
      <c r="A39">
        <v>82</v>
      </c>
      <c r="B39" s="25" t="s">
        <v>64</v>
      </c>
      <c r="C39" s="26"/>
    </row>
    <row r="40" spans="1:3" x14ac:dyDescent="0.25">
      <c r="A40">
        <v>80</v>
      </c>
      <c r="B40" s="25" t="s">
        <v>64</v>
      </c>
      <c r="C40" s="26"/>
    </row>
    <row r="41" spans="1:3" x14ac:dyDescent="0.25">
      <c r="A41">
        <v>60</v>
      </c>
      <c r="B41" s="25" t="s">
        <v>64</v>
      </c>
      <c r="C41" s="26"/>
    </row>
    <row r="42" spans="1:3" x14ac:dyDescent="0.25">
      <c r="A42">
        <v>73</v>
      </c>
      <c r="B42" s="25" t="s">
        <v>64</v>
      </c>
      <c r="C42" s="26"/>
    </row>
    <row r="43" spans="1:3" x14ac:dyDescent="0.25">
      <c r="A43">
        <v>89</v>
      </c>
      <c r="B43" s="25" t="s">
        <v>64</v>
      </c>
      <c r="C43" s="26"/>
    </row>
    <row r="44" spans="1:3" x14ac:dyDescent="0.25">
      <c r="A44">
        <v>77</v>
      </c>
      <c r="B44" s="25" t="s">
        <v>64</v>
      </c>
      <c r="C44" s="26"/>
    </row>
    <row r="45" spans="1:3" x14ac:dyDescent="0.25">
      <c r="A45">
        <v>57</v>
      </c>
      <c r="B45" s="25" t="s">
        <v>64</v>
      </c>
      <c r="C45" s="26"/>
    </row>
    <row r="46" spans="1:3" x14ac:dyDescent="0.25">
      <c r="A46">
        <v>77</v>
      </c>
      <c r="B46" s="25" t="s">
        <v>64</v>
      </c>
      <c r="C46" s="26"/>
    </row>
    <row r="47" spans="1:3" x14ac:dyDescent="0.25">
      <c r="A47">
        <v>91</v>
      </c>
      <c r="B47" s="25" t="s">
        <v>64</v>
      </c>
      <c r="C47" s="26"/>
    </row>
    <row r="48" spans="1:3" x14ac:dyDescent="0.25">
      <c r="A48">
        <v>88</v>
      </c>
      <c r="B48" s="25" t="s">
        <v>64</v>
      </c>
      <c r="C48" s="26"/>
    </row>
    <row r="49" spans="1:3" x14ac:dyDescent="0.25">
      <c r="A49">
        <v>86</v>
      </c>
      <c r="B49" s="25" t="s">
        <v>64</v>
      </c>
      <c r="C49" s="26"/>
    </row>
    <row r="50" spans="1:3" x14ac:dyDescent="0.25">
      <c r="A50">
        <v>88</v>
      </c>
      <c r="B50" s="25" t="s">
        <v>64</v>
      </c>
      <c r="C50" s="26"/>
    </row>
    <row r="51" spans="1:3" x14ac:dyDescent="0.25">
      <c r="A51">
        <v>45</v>
      </c>
      <c r="B51" s="25" t="s">
        <v>64</v>
      </c>
      <c r="C51" s="26"/>
    </row>
    <row r="52" spans="1:3" x14ac:dyDescent="0.25">
      <c r="A52">
        <v>94</v>
      </c>
      <c r="B52" s="25" t="s">
        <v>64</v>
      </c>
      <c r="C52" s="26"/>
    </row>
    <row r="53" spans="1:3" x14ac:dyDescent="0.25">
      <c r="A53">
        <v>62</v>
      </c>
      <c r="B53" s="25" t="s">
        <v>64</v>
      </c>
      <c r="C53" s="26"/>
    </row>
    <row r="54" spans="1:3" x14ac:dyDescent="0.25">
      <c r="A54">
        <v>68</v>
      </c>
      <c r="B54" s="25" t="s">
        <v>64</v>
      </c>
      <c r="C54" s="26"/>
    </row>
    <row r="55" spans="1:3" x14ac:dyDescent="0.25">
      <c r="A55">
        <v>86</v>
      </c>
      <c r="B55" s="25" t="s">
        <v>64</v>
      </c>
      <c r="C55" s="26"/>
    </row>
    <row r="56" spans="1:3" x14ac:dyDescent="0.25">
      <c r="A56">
        <v>86</v>
      </c>
      <c r="B56" s="25" t="s">
        <v>64</v>
      </c>
      <c r="C56" s="26"/>
    </row>
    <row r="57" spans="1:3" x14ac:dyDescent="0.25">
      <c r="A57">
        <v>75</v>
      </c>
      <c r="B57" s="25" t="s">
        <v>64</v>
      </c>
      <c r="C57" s="26"/>
    </row>
    <row r="58" spans="1:3" x14ac:dyDescent="0.25">
      <c r="A58">
        <v>72</v>
      </c>
      <c r="B58" s="25" t="s">
        <v>64</v>
      </c>
      <c r="C58" s="26"/>
    </row>
    <row r="59" spans="1:3" x14ac:dyDescent="0.25">
      <c r="A59">
        <v>88</v>
      </c>
      <c r="B59" s="25" t="s">
        <v>64</v>
      </c>
      <c r="C59" s="26"/>
    </row>
    <row r="60" spans="1:3" x14ac:dyDescent="0.25">
      <c r="A60">
        <v>63</v>
      </c>
      <c r="B60" s="25" t="s">
        <v>64</v>
      </c>
      <c r="C60" s="26"/>
    </row>
    <row r="61" spans="1:3" x14ac:dyDescent="0.25">
      <c r="A61">
        <v>80</v>
      </c>
      <c r="B61" s="25" t="s">
        <v>64</v>
      </c>
      <c r="C61" s="26"/>
    </row>
    <row r="62" spans="1:3" x14ac:dyDescent="0.25">
      <c r="A62">
        <v>91</v>
      </c>
      <c r="B62" s="25" t="s">
        <v>64</v>
      </c>
      <c r="C62" s="26"/>
    </row>
    <row r="63" spans="1:3" x14ac:dyDescent="0.25">
      <c r="A63">
        <v>41</v>
      </c>
      <c r="B63" s="25" t="s">
        <v>64</v>
      </c>
      <c r="C63" s="26"/>
    </row>
    <row r="64" spans="1:3" x14ac:dyDescent="0.25">
      <c r="A64">
        <v>80</v>
      </c>
      <c r="B64" s="25" t="s">
        <v>64</v>
      </c>
      <c r="C64" s="26"/>
    </row>
    <row r="65" spans="1:3" x14ac:dyDescent="0.25">
      <c r="A65">
        <v>73</v>
      </c>
      <c r="B65" s="25" t="s">
        <v>64</v>
      </c>
      <c r="C65" s="26"/>
    </row>
    <row r="66" spans="1:3" x14ac:dyDescent="0.25">
      <c r="A66">
        <v>94</v>
      </c>
      <c r="B66" s="25" t="s">
        <v>64</v>
      </c>
      <c r="C66" s="26"/>
    </row>
    <row r="67" spans="1:3" x14ac:dyDescent="0.25">
      <c r="A67">
        <v>60</v>
      </c>
      <c r="B67" s="25" t="s">
        <v>64</v>
      </c>
      <c r="C67" s="26"/>
    </row>
    <row r="68" spans="1:3" x14ac:dyDescent="0.25">
      <c r="A68">
        <v>21</v>
      </c>
      <c r="B68" s="25" t="s">
        <v>64</v>
      </c>
      <c r="C68" s="26"/>
    </row>
    <row r="69" spans="1:3" x14ac:dyDescent="0.25">
      <c r="A69">
        <v>46</v>
      </c>
      <c r="B69" s="25" t="s">
        <v>64</v>
      </c>
      <c r="C69" s="26"/>
    </row>
    <row r="70" spans="1:3" x14ac:dyDescent="0.25">
      <c r="A70">
        <v>82</v>
      </c>
      <c r="B70" s="25" t="s">
        <v>64</v>
      </c>
      <c r="C70" s="26"/>
    </row>
    <row r="71" spans="1:3" x14ac:dyDescent="0.25">
      <c r="A71">
        <v>75</v>
      </c>
      <c r="B71" s="25" t="s">
        <v>64</v>
      </c>
      <c r="C71" s="26"/>
    </row>
    <row r="72" spans="1:3" x14ac:dyDescent="0.25">
      <c r="A72">
        <v>70</v>
      </c>
      <c r="B72" s="25" t="s">
        <v>64</v>
      </c>
      <c r="C72" s="26"/>
    </row>
    <row r="73" spans="1:3" x14ac:dyDescent="0.25">
      <c r="A73">
        <v>61</v>
      </c>
      <c r="B73" s="25" t="s">
        <v>64</v>
      </c>
      <c r="C73" s="26"/>
    </row>
    <row r="74" spans="1:3" x14ac:dyDescent="0.25">
      <c r="A74">
        <v>77</v>
      </c>
      <c r="B74" s="25" t="s">
        <v>64</v>
      </c>
      <c r="C74" s="26"/>
    </row>
    <row r="75" spans="1:3" x14ac:dyDescent="0.25">
      <c r="A75">
        <v>17</v>
      </c>
      <c r="B75" s="25" t="s">
        <v>64</v>
      </c>
      <c r="C75" s="26"/>
    </row>
    <row r="76" spans="1:3" x14ac:dyDescent="0.25">
      <c r="A76">
        <v>93</v>
      </c>
      <c r="B76" s="25" t="s">
        <v>64</v>
      </c>
      <c r="C76" s="26"/>
    </row>
    <row r="77" spans="1:3" x14ac:dyDescent="0.25">
      <c r="A77">
        <v>30</v>
      </c>
      <c r="B77" s="25" t="s">
        <v>64</v>
      </c>
      <c r="C77" s="26"/>
    </row>
    <row r="78" spans="1:3" x14ac:dyDescent="0.25">
      <c r="A78">
        <v>87</v>
      </c>
      <c r="B78" s="25" t="s">
        <v>64</v>
      </c>
      <c r="C78" s="26"/>
    </row>
    <row r="79" spans="1:3" x14ac:dyDescent="0.25">
      <c r="A79">
        <v>77</v>
      </c>
      <c r="B79" s="25" t="s">
        <v>64</v>
      </c>
      <c r="C79" s="26"/>
    </row>
    <row r="80" spans="1:3" x14ac:dyDescent="0.25">
      <c r="A80">
        <v>86</v>
      </c>
      <c r="B80" s="25" t="s">
        <v>64</v>
      </c>
      <c r="C80" s="26"/>
    </row>
    <row r="81" spans="1:3" x14ac:dyDescent="0.25">
      <c r="A81">
        <v>84</v>
      </c>
      <c r="B81" s="25" t="s">
        <v>64</v>
      </c>
      <c r="C81" s="26"/>
    </row>
    <row r="82" spans="1:3" x14ac:dyDescent="0.25">
      <c r="A82">
        <v>90</v>
      </c>
      <c r="B82" s="25" t="s">
        <v>64</v>
      </c>
      <c r="C82" s="26"/>
    </row>
    <row r="83" spans="1:3" x14ac:dyDescent="0.25">
      <c r="A83">
        <v>86</v>
      </c>
      <c r="B83" s="25" t="s">
        <v>64</v>
      </c>
      <c r="C83" s="26"/>
    </row>
    <row r="84" spans="1:3" x14ac:dyDescent="0.25">
      <c r="A84">
        <v>89</v>
      </c>
      <c r="B84" s="25" t="s">
        <v>64</v>
      </c>
      <c r="C84" s="26"/>
    </row>
    <row r="85" spans="1:3" x14ac:dyDescent="0.25">
      <c r="A85">
        <v>84</v>
      </c>
      <c r="B85" s="25" t="s">
        <v>64</v>
      </c>
      <c r="C85" s="26"/>
    </row>
    <row r="86" spans="1:3" x14ac:dyDescent="0.25">
      <c r="A86">
        <v>66</v>
      </c>
      <c r="B86" s="25" t="s">
        <v>64</v>
      </c>
      <c r="C86" s="26"/>
    </row>
    <row r="87" spans="1:3" x14ac:dyDescent="0.25">
      <c r="A87">
        <v>96</v>
      </c>
      <c r="B87" s="25" t="s">
        <v>64</v>
      </c>
      <c r="C87" s="26"/>
    </row>
    <row r="88" spans="1:3" x14ac:dyDescent="0.25">
      <c r="A88">
        <v>55</v>
      </c>
      <c r="B88" s="25" t="s">
        <v>64</v>
      </c>
      <c r="C88" s="26"/>
    </row>
    <row r="89" spans="1:3" x14ac:dyDescent="0.25">
      <c r="A89">
        <v>78</v>
      </c>
      <c r="B89" s="25" t="s">
        <v>64</v>
      </c>
      <c r="C89" s="26"/>
    </row>
    <row r="90" spans="1:3" x14ac:dyDescent="0.25">
      <c r="A90">
        <v>99</v>
      </c>
      <c r="B90" s="25" t="s">
        <v>64</v>
      </c>
      <c r="C90" s="26"/>
    </row>
    <row r="91" spans="1:3" x14ac:dyDescent="0.25">
      <c r="A91">
        <v>92</v>
      </c>
      <c r="B91" s="25" t="s">
        <v>64</v>
      </c>
      <c r="C91" s="26"/>
    </row>
    <row r="92" spans="1:3" x14ac:dyDescent="0.25">
      <c r="A92">
        <v>34</v>
      </c>
      <c r="B92" s="25" t="s">
        <v>64</v>
      </c>
      <c r="C92" s="26"/>
    </row>
    <row r="93" spans="1:3" x14ac:dyDescent="0.25">
      <c r="A93">
        <v>98</v>
      </c>
      <c r="B93" s="25" t="s">
        <v>64</v>
      </c>
      <c r="C93" s="26"/>
    </row>
    <row r="94" spans="1:3" x14ac:dyDescent="0.25">
      <c r="A94">
        <v>87</v>
      </c>
      <c r="B94" s="25" t="s">
        <v>64</v>
      </c>
      <c r="C94" s="26"/>
    </row>
    <row r="95" spans="1:3" x14ac:dyDescent="0.25">
      <c r="A95">
        <v>80</v>
      </c>
      <c r="B95" s="25" t="s">
        <v>64</v>
      </c>
      <c r="C95" s="26"/>
    </row>
    <row r="96" spans="1:3" x14ac:dyDescent="0.25">
      <c r="A96">
        <v>76</v>
      </c>
      <c r="B96" s="25" t="s">
        <v>64</v>
      </c>
      <c r="C96" s="26"/>
    </row>
    <row r="97" spans="1:3" x14ac:dyDescent="0.25">
      <c r="A97">
        <v>92</v>
      </c>
      <c r="B97" s="25" t="s">
        <v>64</v>
      </c>
      <c r="C97" s="26"/>
    </row>
    <row r="98" spans="1:3" x14ac:dyDescent="0.25">
      <c r="A98">
        <v>74</v>
      </c>
      <c r="B98" s="25" t="s">
        <v>64</v>
      </c>
      <c r="C98" s="26"/>
    </row>
    <row r="99" spans="1:3" x14ac:dyDescent="0.25">
      <c r="A99">
        <v>90</v>
      </c>
      <c r="B99" s="25" t="s">
        <v>64</v>
      </c>
      <c r="C99" s="26"/>
    </row>
    <row r="100" spans="1:3" x14ac:dyDescent="0.25">
      <c r="A100">
        <v>51</v>
      </c>
      <c r="B100" s="25" t="s">
        <v>64</v>
      </c>
      <c r="C100" s="26"/>
    </row>
    <row r="101" spans="1:3" x14ac:dyDescent="0.25">
      <c r="A101">
        <v>52</v>
      </c>
      <c r="B101" s="25" t="s">
        <v>64</v>
      </c>
      <c r="C101" s="26"/>
    </row>
    <row r="102" spans="1:3" x14ac:dyDescent="0.25">
      <c r="A102">
        <v>85</v>
      </c>
      <c r="B102" s="25" t="s">
        <v>64</v>
      </c>
      <c r="C102" s="26"/>
    </row>
    <row r="103" spans="1:3" x14ac:dyDescent="0.25">
      <c r="A103">
        <v>93</v>
      </c>
      <c r="B103" s="25" t="s">
        <v>64</v>
      </c>
      <c r="C103" s="26"/>
    </row>
    <row r="104" spans="1:3" x14ac:dyDescent="0.25">
      <c r="A104">
        <v>68</v>
      </c>
      <c r="B104" s="25" t="s">
        <v>64</v>
      </c>
      <c r="C104" s="26"/>
    </row>
    <row r="105" spans="1:3" x14ac:dyDescent="0.25">
      <c r="A105">
        <v>65</v>
      </c>
      <c r="B105" s="25" t="s">
        <v>64</v>
      </c>
      <c r="C105" s="26"/>
    </row>
    <row r="106" spans="1:3" x14ac:dyDescent="0.25">
      <c r="A106">
        <v>94</v>
      </c>
      <c r="B106" s="25" t="s">
        <v>64</v>
      </c>
      <c r="C106" s="26"/>
    </row>
    <row r="107" spans="1:3" x14ac:dyDescent="0.25">
      <c r="A107">
        <v>74</v>
      </c>
      <c r="B107" s="25" t="s">
        <v>64</v>
      </c>
      <c r="C107" s="26"/>
    </row>
    <row r="108" spans="1:3" x14ac:dyDescent="0.25">
      <c r="A108">
        <v>89</v>
      </c>
      <c r="B108" s="25" t="s">
        <v>64</v>
      </c>
      <c r="C108" s="26"/>
    </row>
    <row r="109" spans="1:3" x14ac:dyDescent="0.25">
      <c r="A109">
        <v>91</v>
      </c>
      <c r="B109" s="25" t="s">
        <v>64</v>
      </c>
      <c r="C109" s="26"/>
    </row>
    <row r="110" spans="1:3" x14ac:dyDescent="0.25">
      <c r="A110">
        <v>90</v>
      </c>
      <c r="B110" s="25" t="s">
        <v>64</v>
      </c>
      <c r="C110" s="26"/>
    </row>
    <row r="111" spans="1:3" x14ac:dyDescent="0.25">
      <c r="A111">
        <v>80</v>
      </c>
      <c r="B111" s="25" t="s">
        <v>64</v>
      </c>
      <c r="C111" s="26"/>
    </row>
    <row r="112" spans="1:3" x14ac:dyDescent="0.25">
      <c r="A112">
        <v>83</v>
      </c>
      <c r="B112" s="25" t="s">
        <v>64</v>
      </c>
      <c r="C112" s="26"/>
    </row>
    <row r="113" spans="1:3" x14ac:dyDescent="0.25">
      <c r="A113">
        <v>81</v>
      </c>
      <c r="B113" s="25" t="s">
        <v>64</v>
      </c>
      <c r="C113" s="26"/>
    </row>
    <row r="114" spans="1:3" x14ac:dyDescent="0.25">
      <c r="A114">
        <v>77</v>
      </c>
      <c r="B114" s="25" t="s">
        <v>64</v>
      </c>
      <c r="C114" s="26"/>
    </row>
    <row r="115" spans="1:3" x14ac:dyDescent="0.25">
      <c r="A115">
        <v>83</v>
      </c>
      <c r="B115" s="25" t="s">
        <v>64</v>
      </c>
      <c r="C115" s="26"/>
    </row>
    <row r="116" spans="1:3" x14ac:dyDescent="0.25">
      <c r="A116">
        <v>109</v>
      </c>
      <c r="B116" s="25" t="s">
        <v>64</v>
      </c>
      <c r="C116" s="26"/>
    </row>
    <row r="117" spans="1:3" x14ac:dyDescent="0.25">
      <c r="A117">
        <v>65</v>
      </c>
      <c r="B117" s="25" t="s">
        <v>64</v>
      </c>
      <c r="C117" s="26"/>
    </row>
    <row r="118" spans="1:3" x14ac:dyDescent="0.25">
      <c r="A118">
        <v>73</v>
      </c>
      <c r="B118" s="25" t="s">
        <v>64</v>
      </c>
      <c r="C118" s="26"/>
    </row>
    <row r="119" spans="1:3" x14ac:dyDescent="0.25">
      <c r="A119">
        <v>82</v>
      </c>
      <c r="B119" s="25" t="s">
        <v>64</v>
      </c>
      <c r="C119" s="26"/>
    </row>
    <row r="120" spans="1:3" x14ac:dyDescent="0.25">
      <c r="A120">
        <v>95</v>
      </c>
      <c r="B120" s="25" t="s">
        <v>64</v>
      </c>
      <c r="C120" s="26"/>
    </row>
    <row r="121" spans="1:3" x14ac:dyDescent="0.25">
      <c r="A121">
        <v>73</v>
      </c>
      <c r="B121" s="25" t="s">
        <v>64</v>
      </c>
      <c r="C121" s="26"/>
    </row>
    <row r="122" spans="1:3" x14ac:dyDescent="0.25">
      <c r="A122">
        <v>74</v>
      </c>
      <c r="B122" s="25" t="s">
        <v>64</v>
      </c>
      <c r="C122" s="26"/>
    </row>
    <row r="123" spans="1:3" x14ac:dyDescent="0.25">
      <c r="A123">
        <v>72</v>
      </c>
      <c r="B123" s="25" t="s">
        <v>64</v>
      </c>
      <c r="C123" s="26"/>
    </row>
    <row r="124" spans="1:3" x14ac:dyDescent="0.25">
      <c r="A124">
        <v>79</v>
      </c>
      <c r="B124" s="25" t="s">
        <v>64</v>
      </c>
      <c r="C124" s="26"/>
    </row>
    <row r="125" spans="1:3" x14ac:dyDescent="0.25">
      <c r="A125">
        <v>94</v>
      </c>
      <c r="B125" s="25" t="s">
        <v>64</v>
      </c>
      <c r="C125" s="26"/>
    </row>
    <row r="126" spans="1:3" x14ac:dyDescent="0.25">
      <c r="A126">
        <v>79</v>
      </c>
      <c r="B126" s="25" t="s">
        <v>64</v>
      </c>
      <c r="C126" s="26"/>
    </row>
    <row r="127" spans="1:3" x14ac:dyDescent="0.25">
      <c r="A127">
        <v>64</v>
      </c>
      <c r="B127" s="25" t="s">
        <v>64</v>
      </c>
      <c r="C127" s="26"/>
    </row>
    <row r="128" spans="1:3" x14ac:dyDescent="0.25">
      <c r="A128">
        <v>89</v>
      </c>
      <c r="B128" s="25" t="s">
        <v>64</v>
      </c>
      <c r="C128" s="26"/>
    </row>
    <row r="129" spans="1:3" x14ac:dyDescent="0.25">
      <c r="A129">
        <v>65</v>
      </c>
      <c r="B129" s="25" t="s">
        <v>64</v>
      </c>
      <c r="C129" s="26"/>
    </row>
    <row r="130" spans="1:3" x14ac:dyDescent="0.25">
      <c r="A130">
        <v>97</v>
      </c>
      <c r="B130" s="25" t="s">
        <v>64</v>
      </c>
      <c r="C130" s="26"/>
    </row>
    <row r="131" spans="1:3" x14ac:dyDescent="0.25">
      <c r="A131">
        <v>75</v>
      </c>
      <c r="B131" s="25" t="s">
        <v>64</v>
      </c>
      <c r="C131" s="26"/>
    </row>
    <row r="132" spans="1:3" x14ac:dyDescent="0.25">
      <c r="A132">
        <v>96</v>
      </c>
      <c r="B132" s="25" t="s">
        <v>64</v>
      </c>
      <c r="C132" s="26"/>
    </row>
    <row r="133" spans="1:3" x14ac:dyDescent="0.25">
      <c r="A133">
        <v>88</v>
      </c>
      <c r="B133" s="25" t="s">
        <v>64</v>
      </c>
      <c r="C133" s="26"/>
    </row>
    <row r="134" spans="1:3" x14ac:dyDescent="0.25">
      <c r="A134">
        <v>82</v>
      </c>
      <c r="B134" s="25" t="s">
        <v>64</v>
      </c>
      <c r="C134" s="26"/>
    </row>
    <row r="135" spans="1:3" x14ac:dyDescent="0.25">
      <c r="A135">
        <v>84</v>
      </c>
      <c r="B135" s="25" t="s">
        <v>64</v>
      </c>
      <c r="C135" s="26"/>
    </row>
    <row r="136" spans="1:3" x14ac:dyDescent="0.25">
      <c r="A136">
        <v>91</v>
      </c>
      <c r="B136" s="25" t="s">
        <v>64</v>
      </c>
      <c r="C136" s="26"/>
    </row>
    <row r="137" spans="1:3" x14ac:dyDescent="0.25">
      <c r="A137">
        <v>88</v>
      </c>
      <c r="B137" s="25" t="s">
        <v>64</v>
      </c>
      <c r="C137" s="26"/>
    </row>
    <row r="138" spans="1:3" x14ac:dyDescent="0.25">
      <c r="A138">
        <v>41</v>
      </c>
      <c r="B138" s="25" t="s">
        <v>64</v>
      </c>
      <c r="C138" s="26"/>
    </row>
    <row r="139" spans="1:3" x14ac:dyDescent="0.25">
      <c r="A139">
        <v>80</v>
      </c>
      <c r="B139" s="25" t="s">
        <v>64</v>
      </c>
      <c r="C139" s="26"/>
    </row>
    <row r="140" spans="1:3" x14ac:dyDescent="0.25">
      <c r="A140">
        <v>75</v>
      </c>
      <c r="B140" s="25" t="s">
        <v>64</v>
      </c>
      <c r="C140" s="26"/>
    </row>
    <row r="141" spans="1:3" x14ac:dyDescent="0.25">
      <c r="A141">
        <v>63</v>
      </c>
      <c r="B141" s="25" t="s">
        <v>64</v>
      </c>
      <c r="C141" s="26"/>
    </row>
    <row r="142" spans="1:3" x14ac:dyDescent="0.25">
      <c r="A142">
        <v>76</v>
      </c>
      <c r="B142" s="25" t="s">
        <v>64</v>
      </c>
      <c r="C142" s="26"/>
    </row>
    <row r="143" spans="1:3" x14ac:dyDescent="0.25">
      <c r="A143">
        <v>85</v>
      </c>
      <c r="B143" s="25" t="s">
        <v>64</v>
      </c>
      <c r="C143" s="26"/>
    </row>
    <row r="144" spans="1:3" x14ac:dyDescent="0.25">
      <c r="A144">
        <v>81</v>
      </c>
      <c r="B144" s="25" t="s">
        <v>64</v>
      </c>
      <c r="C144" s="26"/>
    </row>
    <row r="145" spans="1:3" x14ac:dyDescent="0.25">
      <c r="A145">
        <v>66</v>
      </c>
      <c r="B145" s="25" t="s">
        <v>64</v>
      </c>
      <c r="C145" s="26"/>
    </row>
    <row r="146" spans="1:3" x14ac:dyDescent="0.25">
      <c r="A146">
        <v>68</v>
      </c>
      <c r="B146" s="25" t="s">
        <v>64</v>
      </c>
      <c r="C146" s="26"/>
    </row>
    <row r="147" spans="1:3" x14ac:dyDescent="0.25">
      <c r="A147">
        <v>86</v>
      </c>
      <c r="B147" s="25" t="s">
        <v>64</v>
      </c>
      <c r="C147" s="26"/>
    </row>
    <row r="148" spans="1:3" x14ac:dyDescent="0.25">
      <c r="A148">
        <v>87</v>
      </c>
      <c r="B148" s="25" t="s">
        <v>64</v>
      </c>
      <c r="C148" s="26"/>
    </row>
    <row r="149" spans="1:3" x14ac:dyDescent="0.25">
      <c r="A149">
        <v>69</v>
      </c>
      <c r="B149" s="25" t="s">
        <v>64</v>
      </c>
      <c r="C149" s="26"/>
    </row>
    <row r="150" spans="1:3" x14ac:dyDescent="0.25">
      <c r="A150">
        <v>60</v>
      </c>
      <c r="B150" s="25" t="s">
        <v>64</v>
      </c>
      <c r="C150" s="26"/>
    </row>
    <row r="151" spans="1:3" x14ac:dyDescent="0.25">
      <c r="A151">
        <v>62</v>
      </c>
      <c r="B151" s="25" t="s">
        <v>64</v>
      </c>
      <c r="C151" s="26"/>
    </row>
    <row r="152" spans="1:3" x14ac:dyDescent="0.25">
      <c r="A152">
        <v>92</v>
      </c>
      <c r="B152" s="25" t="s">
        <v>64</v>
      </c>
      <c r="C152" s="26"/>
    </row>
    <row r="153" spans="1:3" x14ac:dyDescent="0.25">
      <c r="A153">
        <v>87</v>
      </c>
      <c r="B153" s="25" t="s">
        <v>64</v>
      </c>
      <c r="C153" s="26"/>
    </row>
    <row r="154" spans="1:3" x14ac:dyDescent="0.25">
      <c r="A154">
        <v>84</v>
      </c>
      <c r="B154" s="25" t="s">
        <v>64</v>
      </c>
      <c r="C154" s="26"/>
    </row>
    <row r="155" spans="1:3" x14ac:dyDescent="0.25">
      <c r="A155">
        <v>84</v>
      </c>
      <c r="B155" s="25" t="s">
        <v>64</v>
      </c>
      <c r="C155" s="26"/>
    </row>
    <row r="156" spans="1:3" x14ac:dyDescent="0.25">
      <c r="A156">
        <v>69</v>
      </c>
      <c r="B156" s="25" t="s">
        <v>64</v>
      </c>
      <c r="C156" s="26"/>
    </row>
    <row r="157" spans="1:3" x14ac:dyDescent="0.25">
      <c r="A157">
        <v>54</v>
      </c>
      <c r="B157" s="25" t="s">
        <v>64</v>
      </c>
      <c r="C157" s="26"/>
    </row>
    <row r="158" spans="1:3" x14ac:dyDescent="0.25">
      <c r="A158">
        <v>89</v>
      </c>
      <c r="B158" s="25" t="s">
        <v>64</v>
      </c>
      <c r="C158" s="26"/>
    </row>
    <row r="159" spans="1:3" x14ac:dyDescent="0.25">
      <c r="A159">
        <v>70</v>
      </c>
      <c r="B159" s="25" t="s">
        <v>64</v>
      </c>
      <c r="C159" s="26"/>
    </row>
    <row r="160" spans="1:3" x14ac:dyDescent="0.25">
      <c r="A160">
        <v>78</v>
      </c>
      <c r="B160" s="25" t="s">
        <v>64</v>
      </c>
      <c r="C160" s="26"/>
    </row>
    <row r="161" spans="1:3" x14ac:dyDescent="0.25">
      <c r="A161">
        <v>70</v>
      </c>
      <c r="B161" s="25" t="s">
        <v>64</v>
      </c>
      <c r="C161" s="26"/>
    </row>
    <row r="162" spans="1:3" x14ac:dyDescent="0.25">
      <c r="A162">
        <v>94</v>
      </c>
      <c r="B162" s="25" t="s">
        <v>64</v>
      </c>
      <c r="C162" s="26"/>
    </row>
    <row r="163" spans="1:3" x14ac:dyDescent="0.25">
      <c r="A163">
        <v>66</v>
      </c>
      <c r="B163" s="25" t="s">
        <v>64</v>
      </c>
      <c r="C163" s="26"/>
    </row>
    <row r="164" spans="1:3" x14ac:dyDescent="0.25">
      <c r="A164">
        <v>76</v>
      </c>
      <c r="B164" s="25" t="s">
        <v>64</v>
      </c>
      <c r="C164" s="26"/>
    </row>
    <row r="165" spans="1:3" x14ac:dyDescent="0.25">
      <c r="A165">
        <v>69</v>
      </c>
      <c r="B165" s="25" t="s">
        <v>64</v>
      </c>
      <c r="C165" s="26"/>
    </row>
    <row r="166" spans="1:3" x14ac:dyDescent="0.25">
      <c r="A166">
        <v>87</v>
      </c>
      <c r="B166" s="25" t="s">
        <v>64</v>
      </c>
      <c r="C166" s="26"/>
    </row>
    <row r="167" spans="1:3" x14ac:dyDescent="0.25">
      <c r="A167">
        <v>83</v>
      </c>
      <c r="B167" s="25" t="s">
        <v>64</v>
      </c>
      <c r="C167" s="26"/>
    </row>
    <row r="168" spans="1:3" x14ac:dyDescent="0.25">
      <c r="A168">
        <v>76</v>
      </c>
      <c r="B168" s="25" t="s">
        <v>64</v>
      </c>
      <c r="C168" s="26"/>
    </row>
    <row r="169" spans="1:3" x14ac:dyDescent="0.25">
      <c r="A169">
        <v>71</v>
      </c>
      <c r="B169" s="25" t="s">
        <v>64</v>
      </c>
      <c r="C169" s="26"/>
    </row>
    <row r="170" spans="1:3" x14ac:dyDescent="0.25">
      <c r="A170">
        <v>62</v>
      </c>
      <c r="B170" s="25" t="s">
        <v>64</v>
      </c>
      <c r="C170" s="26"/>
    </row>
    <row r="171" spans="1:3" x14ac:dyDescent="0.25">
      <c r="A171">
        <v>93</v>
      </c>
      <c r="B171" s="25" t="s">
        <v>64</v>
      </c>
      <c r="C171" s="26"/>
    </row>
    <row r="172" spans="1:3" x14ac:dyDescent="0.25">
      <c r="A172">
        <v>88</v>
      </c>
      <c r="B172" s="25" t="s">
        <v>64</v>
      </c>
      <c r="C172" s="26"/>
    </row>
    <row r="173" spans="1:3" x14ac:dyDescent="0.25">
      <c r="A173">
        <v>41</v>
      </c>
      <c r="B173" s="25" t="s">
        <v>64</v>
      </c>
      <c r="C173" s="26"/>
    </row>
    <row r="174" spans="1:3" x14ac:dyDescent="0.25">
      <c r="A174">
        <v>89</v>
      </c>
      <c r="B174" s="25" t="s">
        <v>64</v>
      </c>
      <c r="C174" s="26"/>
    </row>
    <row r="175" spans="1:3" x14ac:dyDescent="0.25">
      <c r="A175">
        <v>93</v>
      </c>
      <c r="B175" s="25" t="s">
        <v>64</v>
      </c>
      <c r="C175" s="26"/>
    </row>
    <row r="176" spans="1:3" x14ac:dyDescent="0.25">
      <c r="A176">
        <v>71</v>
      </c>
      <c r="B176" s="25" t="s">
        <v>64</v>
      </c>
      <c r="C176" s="26"/>
    </row>
    <row r="177" spans="1:3" x14ac:dyDescent="0.25">
      <c r="A177">
        <v>96</v>
      </c>
      <c r="B177" s="25" t="s">
        <v>64</v>
      </c>
      <c r="C177" s="26"/>
    </row>
    <row r="178" spans="1:3" x14ac:dyDescent="0.25">
      <c r="A178">
        <v>82</v>
      </c>
      <c r="B178" s="25" t="s">
        <v>64</v>
      </c>
      <c r="C178" s="26"/>
    </row>
    <row r="179" spans="1:3" x14ac:dyDescent="0.25">
      <c r="A179">
        <v>80</v>
      </c>
      <c r="B179" s="25" t="s">
        <v>64</v>
      </c>
      <c r="C179" s="26"/>
    </row>
    <row r="180" spans="1:3" x14ac:dyDescent="0.25">
      <c r="A180">
        <v>72</v>
      </c>
      <c r="B180" s="25" t="s">
        <v>64</v>
      </c>
      <c r="C180" s="26"/>
    </row>
    <row r="181" spans="1:3" x14ac:dyDescent="0.25">
      <c r="A181">
        <v>94</v>
      </c>
      <c r="B181" s="25" t="s">
        <v>64</v>
      </c>
      <c r="C181" s="26"/>
    </row>
    <row r="182" spans="1:3" x14ac:dyDescent="0.25">
      <c r="A182">
        <v>84</v>
      </c>
      <c r="B182" s="25" t="s">
        <v>64</v>
      </c>
      <c r="C182" s="26"/>
    </row>
    <row r="183" spans="1:3" x14ac:dyDescent="0.25">
      <c r="A183">
        <v>91</v>
      </c>
      <c r="B183" s="25" t="s">
        <v>64</v>
      </c>
      <c r="C183" s="26"/>
    </row>
    <row r="184" spans="1:3" x14ac:dyDescent="0.25">
      <c r="A184">
        <v>76</v>
      </c>
      <c r="B184" s="25" t="s">
        <v>64</v>
      </c>
      <c r="C184" s="26"/>
    </row>
    <row r="185" spans="1:3" x14ac:dyDescent="0.25">
      <c r="A185">
        <v>83</v>
      </c>
      <c r="B185" s="25" t="s">
        <v>64</v>
      </c>
      <c r="C185" s="26"/>
    </row>
    <row r="186" spans="1:3" x14ac:dyDescent="0.25">
      <c r="A186">
        <v>88</v>
      </c>
      <c r="B186" s="25" t="s">
        <v>64</v>
      </c>
      <c r="C186" s="26"/>
    </row>
    <row r="187" spans="1:3" x14ac:dyDescent="0.25">
      <c r="A187">
        <v>58</v>
      </c>
      <c r="B187" s="25" t="s">
        <v>64</v>
      </c>
      <c r="C187" s="26"/>
    </row>
    <row r="188" spans="1:3" x14ac:dyDescent="0.25">
      <c r="A188">
        <v>72</v>
      </c>
      <c r="B188" s="25" t="s">
        <v>64</v>
      </c>
      <c r="C188" s="26"/>
    </row>
    <row r="189" spans="1:3" x14ac:dyDescent="0.25">
      <c r="A189">
        <v>89</v>
      </c>
      <c r="B189" s="25" t="s">
        <v>64</v>
      </c>
      <c r="C189" s="26"/>
    </row>
    <row r="190" spans="1:3" x14ac:dyDescent="0.25">
      <c r="A190">
        <v>99</v>
      </c>
      <c r="B190" s="25" t="s">
        <v>64</v>
      </c>
      <c r="C190" s="26"/>
    </row>
    <row r="191" spans="1:3" x14ac:dyDescent="0.25">
      <c r="A191">
        <v>75</v>
      </c>
      <c r="B191" s="25" t="s">
        <v>64</v>
      </c>
      <c r="C191" s="26"/>
    </row>
    <row r="192" spans="1:3" x14ac:dyDescent="0.25">
      <c r="A192">
        <v>67</v>
      </c>
      <c r="B192" s="25" t="s">
        <v>64</v>
      </c>
      <c r="C192" s="26"/>
    </row>
    <row r="193" spans="1:3" x14ac:dyDescent="0.25">
      <c r="A193">
        <v>91</v>
      </c>
      <c r="B193" s="25" t="s">
        <v>64</v>
      </c>
      <c r="C193" s="26"/>
    </row>
    <row r="194" spans="1:3" x14ac:dyDescent="0.25">
      <c r="A194">
        <v>61</v>
      </c>
      <c r="B194" s="25" t="s">
        <v>64</v>
      </c>
      <c r="C194" s="26"/>
    </row>
    <row r="195" spans="1:3" x14ac:dyDescent="0.25">
      <c r="A195">
        <v>86</v>
      </c>
      <c r="B195" s="25" t="s">
        <v>64</v>
      </c>
      <c r="C195" s="26"/>
    </row>
    <row r="196" spans="1:3" x14ac:dyDescent="0.25">
      <c r="A196">
        <v>85</v>
      </c>
      <c r="B196" s="25" t="s">
        <v>64</v>
      </c>
      <c r="C196" s="26"/>
    </row>
    <row r="197" spans="1:3" x14ac:dyDescent="0.25">
      <c r="A197">
        <v>77</v>
      </c>
      <c r="B197" s="25" t="s">
        <v>64</v>
      </c>
      <c r="C197" s="26"/>
    </row>
    <row r="198" spans="1:3" x14ac:dyDescent="0.25">
      <c r="A198">
        <v>62</v>
      </c>
      <c r="B198" s="25" t="s">
        <v>64</v>
      </c>
      <c r="C198" s="26"/>
    </row>
    <row r="199" spans="1:3" x14ac:dyDescent="0.25">
      <c r="A199">
        <v>81</v>
      </c>
      <c r="B199" s="25" t="s">
        <v>64</v>
      </c>
      <c r="C199" s="26"/>
    </row>
    <row r="200" spans="1:3" x14ac:dyDescent="0.25">
      <c r="A200">
        <v>89</v>
      </c>
      <c r="B200" s="25" t="s">
        <v>64</v>
      </c>
      <c r="C200" s="26"/>
    </row>
    <row r="201" spans="1:3" x14ac:dyDescent="0.25">
      <c r="A201">
        <v>96</v>
      </c>
      <c r="B201" s="25" t="s">
        <v>64</v>
      </c>
      <c r="C201" s="26"/>
    </row>
    <row r="202" spans="1:3" x14ac:dyDescent="0.25">
      <c r="A202">
        <v>91</v>
      </c>
      <c r="B202" s="25" t="s">
        <v>64</v>
      </c>
      <c r="C202" s="26"/>
    </row>
    <row r="203" spans="1:3" x14ac:dyDescent="0.25">
      <c r="A203">
        <v>86</v>
      </c>
      <c r="B203" s="25" t="s">
        <v>64</v>
      </c>
      <c r="C203" s="26"/>
    </row>
    <row r="204" spans="1:3" x14ac:dyDescent="0.25">
      <c r="A204">
        <v>61</v>
      </c>
      <c r="B204" s="25" t="s">
        <v>64</v>
      </c>
      <c r="C204" s="26"/>
    </row>
    <row r="205" spans="1:3" x14ac:dyDescent="0.25">
      <c r="A205">
        <v>85</v>
      </c>
      <c r="B205" s="25" t="s">
        <v>64</v>
      </c>
      <c r="C205" s="26"/>
    </row>
    <row r="206" spans="1:3" x14ac:dyDescent="0.25">
      <c r="A206">
        <v>55</v>
      </c>
      <c r="B206" s="25" t="s">
        <v>64</v>
      </c>
      <c r="C206" s="26"/>
    </row>
    <row r="207" spans="1:3" x14ac:dyDescent="0.25">
      <c r="A207">
        <v>93</v>
      </c>
      <c r="B207" s="25" t="s">
        <v>64</v>
      </c>
      <c r="C207" s="26"/>
    </row>
    <row r="208" spans="1:3" x14ac:dyDescent="0.25">
      <c r="A208">
        <v>70</v>
      </c>
      <c r="B208" s="25" t="s">
        <v>64</v>
      </c>
      <c r="C208" s="26"/>
    </row>
    <row r="209" spans="1:3" x14ac:dyDescent="0.25">
      <c r="A209">
        <v>80</v>
      </c>
      <c r="B209" s="25" t="s">
        <v>64</v>
      </c>
      <c r="C209" s="26"/>
    </row>
    <row r="210" spans="1:3" x14ac:dyDescent="0.25">
      <c r="A210">
        <v>65</v>
      </c>
      <c r="B210" s="25" t="s">
        <v>64</v>
      </c>
      <c r="C210" s="26"/>
    </row>
    <row r="211" spans="1:3" x14ac:dyDescent="0.25">
      <c r="A211">
        <v>69</v>
      </c>
      <c r="B211" s="25" t="s">
        <v>64</v>
      </c>
      <c r="C211" s="26"/>
    </row>
    <row r="212" spans="1:3" x14ac:dyDescent="0.25">
      <c r="A212">
        <v>67</v>
      </c>
      <c r="B212" s="25" t="s">
        <v>64</v>
      </c>
      <c r="C212" s="26"/>
    </row>
    <row r="213" spans="1:3" x14ac:dyDescent="0.25">
      <c r="A213">
        <v>98</v>
      </c>
      <c r="B213" s="25" t="s">
        <v>64</v>
      </c>
      <c r="C213" s="26"/>
    </row>
    <row r="214" spans="1:3" x14ac:dyDescent="0.25">
      <c r="A214">
        <v>84</v>
      </c>
      <c r="B214" s="25" t="s">
        <v>64</v>
      </c>
      <c r="C214" s="26"/>
    </row>
    <row r="215" spans="1:3" x14ac:dyDescent="0.25">
      <c r="A215">
        <v>83</v>
      </c>
      <c r="B215" s="25" t="s">
        <v>64</v>
      </c>
      <c r="C215" s="26"/>
    </row>
    <row r="216" spans="1:3" x14ac:dyDescent="0.25">
      <c r="A216">
        <v>89</v>
      </c>
      <c r="B216" s="25" t="s">
        <v>64</v>
      </c>
      <c r="C216" s="26"/>
    </row>
    <row r="217" spans="1:3" x14ac:dyDescent="0.25">
      <c r="A217">
        <v>89</v>
      </c>
      <c r="B217" s="25" t="s">
        <v>64</v>
      </c>
      <c r="C217" s="26"/>
    </row>
    <row r="218" spans="1:3" x14ac:dyDescent="0.25">
      <c r="A218">
        <v>89</v>
      </c>
      <c r="B218" s="25" t="s">
        <v>64</v>
      </c>
      <c r="C218" s="26"/>
    </row>
    <row r="219" spans="1:3" x14ac:dyDescent="0.25">
      <c r="A219">
        <v>58</v>
      </c>
      <c r="B219" s="25" t="s">
        <v>64</v>
      </c>
      <c r="C219" s="26"/>
    </row>
    <row r="220" spans="1:3" x14ac:dyDescent="0.25">
      <c r="A220">
        <v>62</v>
      </c>
      <c r="B220" s="25" t="s">
        <v>64</v>
      </c>
      <c r="C220" s="26"/>
    </row>
    <row r="221" spans="1:3" x14ac:dyDescent="0.25">
      <c r="A221">
        <v>88</v>
      </c>
      <c r="B221" s="25" t="s">
        <v>64</v>
      </c>
      <c r="C221" s="26"/>
    </row>
    <row r="222" spans="1:3" x14ac:dyDescent="0.25">
      <c r="A222">
        <v>92</v>
      </c>
      <c r="B222" s="25" t="s">
        <v>64</v>
      </c>
      <c r="C222" s="26"/>
    </row>
    <row r="223" spans="1:3" x14ac:dyDescent="0.25">
      <c r="A223">
        <v>62</v>
      </c>
      <c r="B223" s="25" t="s">
        <v>64</v>
      </c>
      <c r="C223" s="26"/>
    </row>
    <row r="224" spans="1:3" x14ac:dyDescent="0.25">
      <c r="A224">
        <v>60</v>
      </c>
      <c r="B224" s="25" t="s">
        <v>64</v>
      </c>
      <c r="C224" s="26"/>
    </row>
    <row r="225" spans="1:3" x14ac:dyDescent="0.25">
      <c r="A225">
        <v>87</v>
      </c>
      <c r="B225" s="25" t="s">
        <v>64</v>
      </c>
      <c r="C225" s="26"/>
    </row>
    <row r="226" spans="1:3" x14ac:dyDescent="0.25">
      <c r="A226">
        <v>67</v>
      </c>
      <c r="B226" s="25" t="s">
        <v>64</v>
      </c>
      <c r="C226" s="26"/>
    </row>
    <row r="227" spans="1:3" x14ac:dyDescent="0.25">
      <c r="A227">
        <v>86</v>
      </c>
      <c r="B227" s="25" t="s">
        <v>64</v>
      </c>
      <c r="C227" s="26"/>
    </row>
    <row r="228" spans="1:3" x14ac:dyDescent="0.25">
      <c r="A228">
        <v>79</v>
      </c>
      <c r="B228" s="25" t="s">
        <v>64</v>
      </c>
      <c r="C228" s="26"/>
    </row>
    <row r="229" spans="1:3" x14ac:dyDescent="0.25">
      <c r="A229">
        <v>51</v>
      </c>
      <c r="B229" s="25" t="s">
        <v>64</v>
      </c>
      <c r="C229" s="26"/>
    </row>
    <row r="230" spans="1:3" x14ac:dyDescent="0.25">
      <c r="A230">
        <v>78</v>
      </c>
      <c r="B230" s="25" t="s">
        <v>64</v>
      </c>
      <c r="C230" s="26"/>
    </row>
    <row r="231" spans="1:3" x14ac:dyDescent="0.25">
      <c r="A231">
        <v>55</v>
      </c>
      <c r="B231" s="25" t="s">
        <v>64</v>
      </c>
      <c r="C231" s="26"/>
    </row>
    <row r="232" spans="1:3" x14ac:dyDescent="0.25">
      <c r="A232">
        <v>88</v>
      </c>
      <c r="B232" s="25" t="s">
        <v>64</v>
      </c>
      <c r="C232" s="26"/>
    </row>
    <row r="233" spans="1:3" x14ac:dyDescent="0.25">
      <c r="A233">
        <v>25</v>
      </c>
      <c r="B233" s="25" t="s">
        <v>64</v>
      </c>
      <c r="C233" s="26"/>
    </row>
    <row r="234" spans="1:3" x14ac:dyDescent="0.25">
      <c r="A234">
        <v>66</v>
      </c>
      <c r="B234" s="25" t="s">
        <v>64</v>
      </c>
      <c r="C234" s="26"/>
    </row>
    <row r="235" spans="1:3" x14ac:dyDescent="0.25">
      <c r="A235">
        <v>89</v>
      </c>
      <c r="B235" s="25" t="s">
        <v>64</v>
      </c>
      <c r="C235" s="26"/>
    </row>
    <row r="236" spans="1:3" x14ac:dyDescent="0.25">
      <c r="A236">
        <v>67</v>
      </c>
      <c r="B236" s="25" t="s">
        <v>64</v>
      </c>
      <c r="C236" s="26"/>
    </row>
    <row r="237" spans="1:3" x14ac:dyDescent="0.25">
      <c r="A237">
        <v>58</v>
      </c>
      <c r="B237" s="25" t="s">
        <v>64</v>
      </c>
      <c r="C237" s="26"/>
    </row>
    <row r="238" spans="1:3" x14ac:dyDescent="0.25">
      <c r="A238">
        <v>20</v>
      </c>
      <c r="B238" s="25" t="s">
        <v>64</v>
      </c>
      <c r="C238" s="26"/>
    </row>
    <row r="239" spans="1:3" x14ac:dyDescent="0.25">
      <c r="A239">
        <v>50</v>
      </c>
      <c r="B239" s="25" t="s">
        <v>64</v>
      </c>
      <c r="C239" s="26"/>
    </row>
    <row r="240" spans="1:3" x14ac:dyDescent="0.25">
      <c r="A240">
        <v>63</v>
      </c>
      <c r="B240" s="25" t="s">
        <v>64</v>
      </c>
      <c r="C240" s="26"/>
    </row>
    <row r="241" spans="1:3" x14ac:dyDescent="0.25">
      <c r="A241">
        <v>86</v>
      </c>
      <c r="B241" s="25" t="s">
        <v>64</v>
      </c>
      <c r="C241" s="26"/>
    </row>
    <row r="242" spans="1:3" x14ac:dyDescent="0.25">
      <c r="A242">
        <v>75</v>
      </c>
      <c r="B242" s="25" t="s">
        <v>64</v>
      </c>
      <c r="C242" s="26"/>
    </row>
    <row r="243" spans="1:3" x14ac:dyDescent="0.25">
      <c r="A243">
        <v>93</v>
      </c>
      <c r="B243" s="25" t="s">
        <v>64</v>
      </c>
      <c r="C243" s="26"/>
    </row>
    <row r="244" spans="1:3" x14ac:dyDescent="0.25">
      <c r="A244">
        <v>58</v>
      </c>
      <c r="B244" s="25" t="s">
        <v>64</v>
      </c>
      <c r="C244" s="26"/>
    </row>
    <row r="245" spans="1:3" x14ac:dyDescent="0.25">
      <c r="A245">
        <v>52</v>
      </c>
      <c r="B245" s="25" t="s">
        <v>64</v>
      </c>
      <c r="C245" s="26"/>
    </row>
    <row r="246" spans="1:3" x14ac:dyDescent="0.25">
      <c r="A246">
        <v>71</v>
      </c>
      <c r="B246" s="25" t="s">
        <v>64</v>
      </c>
      <c r="C246" s="26"/>
    </row>
    <row r="247" spans="1:3" x14ac:dyDescent="0.25">
      <c r="A247">
        <v>74</v>
      </c>
      <c r="B247" s="25" t="s">
        <v>64</v>
      </c>
      <c r="C247" s="26"/>
    </row>
    <row r="248" spans="1:3" x14ac:dyDescent="0.25">
      <c r="A248">
        <v>83</v>
      </c>
      <c r="B248" s="25" t="s">
        <v>64</v>
      </c>
      <c r="C248" s="26"/>
    </row>
    <row r="249" spans="1:3" x14ac:dyDescent="0.25">
      <c r="A249">
        <v>92</v>
      </c>
      <c r="B249" s="25" t="s">
        <v>64</v>
      </c>
      <c r="C249" s="26"/>
    </row>
    <row r="250" spans="1:3" x14ac:dyDescent="0.25">
      <c r="A250">
        <v>97</v>
      </c>
      <c r="B250" s="25" t="s">
        <v>64</v>
      </c>
      <c r="C250" s="26"/>
    </row>
    <row r="251" spans="1:3" x14ac:dyDescent="0.25">
      <c r="A251">
        <v>83</v>
      </c>
      <c r="B251" s="25" t="s">
        <v>64</v>
      </c>
      <c r="C251" s="26"/>
    </row>
    <row r="252" spans="1:3" x14ac:dyDescent="0.25">
      <c r="A252">
        <v>85</v>
      </c>
      <c r="B252" s="25" t="s">
        <v>64</v>
      </c>
      <c r="C252" s="26"/>
    </row>
    <row r="253" spans="1:3" x14ac:dyDescent="0.25">
      <c r="A253">
        <v>69</v>
      </c>
      <c r="B253" s="25" t="s">
        <v>64</v>
      </c>
      <c r="C253" s="26"/>
    </row>
    <row r="254" spans="1:3" x14ac:dyDescent="0.25">
      <c r="A254">
        <v>84</v>
      </c>
      <c r="B254" s="25" t="s">
        <v>64</v>
      </c>
      <c r="C254" s="26"/>
    </row>
    <row r="255" spans="1:3" x14ac:dyDescent="0.25">
      <c r="A255">
        <v>43</v>
      </c>
      <c r="B255" s="25" t="s">
        <v>64</v>
      </c>
      <c r="C255" s="26"/>
    </row>
    <row r="256" spans="1:3" x14ac:dyDescent="0.25">
      <c r="A256">
        <v>92</v>
      </c>
      <c r="B256" s="25" t="s">
        <v>64</v>
      </c>
      <c r="C256" s="26"/>
    </row>
    <row r="257" spans="1:3" x14ac:dyDescent="0.25">
      <c r="A257">
        <v>95</v>
      </c>
      <c r="B257" s="25" t="s">
        <v>64</v>
      </c>
      <c r="C257" s="26"/>
    </row>
    <row r="258" spans="1:3" x14ac:dyDescent="0.25">
      <c r="A258">
        <v>85</v>
      </c>
      <c r="B258" s="25" t="s">
        <v>64</v>
      </c>
      <c r="C258" s="26"/>
    </row>
    <row r="259" spans="1:3" x14ac:dyDescent="0.25">
      <c r="A259">
        <v>72</v>
      </c>
      <c r="B259" s="25" t="s">
        <v>64</v>
      </c>
      <c r="C259" s="26"/>
    </row>
    <row r="260" spans="1:3" x14ac:dyDescent="0.25">
      <c r="A260">
        <v>92</v>
      </c>
      <c r="B260" s="25" t="s">
        <v>64</v>
      </c>
      <c r="C260" s="26"/>
    </row>
    <row r="261" spans="1:3" x14ac:dyDescent="0.25">
      <c r="A261">
        <v>90</v>
      </c>
      <c r="B261" s="25" t="s">
        <v>64</v>
      </c>
      <c r="C261" s="26"/>
    </row>
    <row r="262" spans="1:3" x14ac:dyDescent="0.25">
      <c r="A262">
        <v>85</v>
      </c>
      <c r="B262" s="25" t="s">
        <v>64</v>
      </c>
      <c r="C262" s="26"/>
    </row>
    <row r="263" spans="1:3" x14ac:dyDescent="0.25">
      <c r="A263">
        <v>77</v>
      </c>
      <c r="B263" s="25" t="s">
        <v>64</v>
      </c>
      <c r="C263" s="26"/>
    </row>
    <row r="264" spans="1:3" x14ac:dyDescent="0.25">
      <c r="A264">
        <v>93</v>
      </c>
      <c r="B264" s="25" t="s">
        <v>64</v>
      </c>
      <c r="C264" s="26"/>
    </row>
    <row r="265" spans="1:3" x14ac:dyDescent="0.25">
      <c r="A265">
        <v>85</v>
      </c>
      <c r="B265" s="25" t="s">
        <v>64</v>
      </c>
      <c r="C265" s="26"/>
    </row>
    <row r="266" spans="1:3" x14ac:dyDescent="0.25">
      <c r="A266">
        <v>73</v>
      </c>
      <c r="B266" s="25" t="s">
        <v>64</v>
      </c>
      <c r="C266" s="26"/>
    </row>
    <row r="267" spans="1:3" x14ac:dyDescent="0.25">
      <c r="A267">
        <v>85</v>
      </c>
      <c r="B267" s="25" t="s">
        <v>64</v>
      </c>
      <c r="C267" s="26"/>
    </row>
    <row r="268" spans="1:3" x14ac:dyDescent="0.25">
      <c r="A268">
        <v>88</v>
      </c>
      <c r="B268" s="25" t="s">
        <v>64</v>
      </c>
      <c r="C268" s="26"/>
    </row>
    <row r="269" spans="1:3" x14ac:dyDescent="0.25">
      <c r="A269">
        <v>93</v>
      </c>
      <c r="B269" s="25" t="s">
        <v>64</v>
      </c>
      <c r="C269" s="26"/>
    </row>
    <row r="270" spans="1:3" x14ac:dyDescent="0.25">
      <c r="A270">
        <v>76</v>
      </c>
      <c r="B270" s="25" t="s">
        <v>64</v>
      </c>
      <c r="C270" s="26"/>
    </row>
    <row r="271" spans="1:3" x14ac:dyDescent="0.25">
      <c r="A271">
        <v>87</v>
      </c>
      <c r="B271" s="25" t="s">
        <v>64</v>
      </c>
      <c r="C271" s="26"/>
    </row>
    <row r="272" spans="1:3" x14ac:dyDescent="0.25">
      <c r="A272">
        <v>72</v>
      </c>
      <c r="B272" s="25" t="s">
        <v>64</v>
      </c>
      <c r="C272" s="26"/>
    </row>
    <row r="273" spans="1:3" x14ac:dyDescent="0.25">
      <c r="A273">
        <v>86</v>
      </c>
      <c r="B273" s="25" t="s">
        <v>64</v>
      </c>
      <c r="C273" s="26"/>
    </row>
    <row r="274" spans="1:3" x14ac:dyDescent="0.25">
      <c r="A274">
        <v>89</v>
      </c>
      <c r="B274" s="25" t="s">
        <v>64</v>
      </c>
      <c r="C274" s="26"/>
    </row>
    <row r="275" spans="1:3" x14ac:dyDescent="0.25">
      <c r="A275">
        <v>90</v>
      </c>
      <c r="B275" s="25" t="s">
        <v>64</v>
      </c>
      <c r="C275" s="26"/>
    </row>
    <row r="276" spans="1:3" x14ac:dyDescent="0.25">
      <c r="A276">
        <v>83</v>
      </c>
      <c r="B276" s="25" t="s">
        <v>64</v>
      </c>
      <c r="C276" s="26"/>
    </row>
    <row r="277" spans="1:3" x14ac:dyDescent="0.25">
      <c r="A277">
        <v>76</v>
      </c>
      <c r="B277" s="25" t="s">
        <v>64</v>
      </c>
      <c r="C277" s="26"/>
    </row>
    <row r="278" spans="1:3" x14ac:dyDescent="0.25">
      <c r="A278">
        <v>78</v>
      </c>
      <c r="B278" s="25" t="s">
        <v>64</v>
      </c>
      <c r="C278" s="26"/>
    </row>
    <row r="279" spans="1:3" x14ac:dyDescent="0.25">
      <c r="A279">
        <v>76</v>
      </c>
      <c r="B279" s="25" t="s">
        <v>64</v>
      </c>
      <c r="C279" s="26"/>
    </row>
    <row r="280" spans="1:3" x14ac:dyDescent="0.25">
      <c r="A280">
        <v>86</v>
      </c>
      <c r="B280" s="25" t="s">
        <v>64</v>
      </c>
      <c r="C280" s="26"/>
    </row>
    <row r="281" spans="1:3" x14ac:dyDescent="0.25">
      <c r="A281">
        <v>72</v>
      </c>
      <c r="B281" s="25" t="s">
        <v>64</v>
      </c>
      <c r="C281" s="26"/>
    </row>
    <row r="282" spans="1:3" x14ac:dyDescent="0.25">
      <c r="A282">
        <v>90</v>
      </c>
      <c r="B282" s="25" t="s">
        <v>64</v>
      </c>
      <c r="C282" s="26"/>
    </row>
    <row r="283" spans="1:3" x14ac:dyDescent="0.25">
      <c r="A283">
        <v>81</v>
      </c>
      <c r="B283" s="25" t="s">
        <v>64</v>
      </c>
      <c r="C283" s="26"/>
    </row>
    <row r="284" spans="1:3" x14ac:dyDescent="0.25">
      <c r="A284">
        <v>92</v>
      </c>
      <c r="B284" s="25" t="s">
        <v>64</v>
      </c>
      <c r="C284" s="26"/>
    </row>
    <row r="285" spans="1:3" x14ac:dyDescent="0.25">
      <c r="A285">
        <v>81</v>
      </c>
      <c r="B285" s="25" t="s">
        <v>64</v>
      </c>
      <c r="C285" s="26"/>
    </row>
    <row r="286" spans="1:3" x14ac:dyDescent="0.25">
      <c r="A286">
        <v>75</v>
      </c>
      <c r="B286" s="25" t="s">
        <v>64</v>
      </c>
      <c r="C286" s="26"/>
    </row>
    <row r="287" spans="1:3" x14ac:dyDescent="0.25">
      <c r="A287">
        <v>66</v>
      </c>
      <c r="B287" s="25" t="s">
        <v>64</v>
      </c>
      <c r="C287" s="26"/>
    </row>
    <row r="288" spans="1:3" x14ac:dyDescent="0.25">
      <c r="A288">
        <v>84</v>
      </c>
      <c r="B288" s="25" t="s">
        <v>64</v>
      </c>
      <c r="C288" s="26"/>
    </row>
    <row r="289" spans="1:3" x14ac:dyDescent="0.25">
      <c r="A289">
        <v>74</v>
      </c>
      <c r="B289" s="25" t="s">
        <v>64</v>
      </c>
      <c r="C289" s="26"/>
    </row>
    <row r="290" spans="1:3" x14ac:dyDescent="0.25">
      <c r="A290">
        <v>35</v>
      </c>
      <c r="B290" s="25" t="s">
        <v>64</v>
      </c>
      <c r="C290" s="26"/>
    </row>
    <row r="291" spans="1:3" x14ac:dyDescent="0.25">
      <c r="A291">
        <v>92</v>
      </c>
      <c r="B291" s="25" t="s">
        <v>64</v>
      </c>
      <c r="C291" s="26"/>
    </row>
    <row r="292" spans="1:3" x14ac:dyDescent="0.25">
      <c r="A292">
        <v>71</v>
      </c>
      <c r="B292" s="25" t="s">
        <v>64</v>
      </c>
      <c r="C292" s="26"/>
    </row>
    <row r="293" spans="1:3" x14ac:dyDescent="0.25">
      <c r="A293">
        <v>75</v>
      </c>
      <c r="B293" s="25" t="s">
        <v>64</v>
      </c>
      <c r="C293" s="26"/>
    </row>
    <row r="294" spans="1:3" x14ac:dyDescent="0.25">
      <c r="A294">
        <v>57</v>
      </c>
      <c r="B294" s="25" t="s">
        <v>64</v>
      </c>
      <c r="C294" s="26"/>
    </row>
    <row r="295" spans="1:3" x14ac:dyDescent="0.25">
      <c r="A295">
        <v>84</v>
      </c>
      <c r="B295" s="25" t="s">
        <v>64</v>
      </c>
      <c r="C295" s="26"/>
    </row>
    <row r="296" spans="1:3" x14ac:dyDescent="0.25">
      <c r="A296">
        <v>86</v>
      </c>
      <c r="B296" s="25" t="s">
        <v>64</v>
      </c>
      <c r="C296" s="26"/>
    </row>
    <row r="297" spans="1:3" x14ac:dyDescent="0.25">
      <c r="A297">
        <v>66</v>
      </c>
      <c r="B297" s="25" t="s">
        <v>64</v>
      </c>
      <c r="C297" s="26"/>
    </row>
    <row r="298" spans="1:3" x14ac:dyDescent="0.25">
      <c r="A298">
        <v>99</v>
      </c>
      <c r="B298" s="25" t="s">
        <v>64</v>
      </c>
      <c r="C298" s="26"/>
    </row>
    <row r="299" spans="1:3" x14ac:dyDescent="0.25">
      <c r="A299">
        <v>56</v>
      </c>
      <c r="B299" s="25" t="s">
        <v>64</v>
      </c>
      <c r="C299" s="26"/>
    </row>
    <row r="300" spans="1:3" x14ac:dyDescent="0.25">
      <c r="A300">
        <v>80</v>
      </c>
      <c r="B300" s="25" t="s">
        <v>64</v>
      </c>
      <c r="C300" s="26"/>
    </row>
    <row r="301" spans="1:3" x14ac:dyDescent="0.25">
      <c r="A301">
        <v>79</v>
      </c>
      <c r="B301" s="25" t="s">
        <v>64</v>
      </c>
      <c r="C301" s="26"/>
    </row>
    <row r="302" spans="1:3" x14ac:dyDescent="0.25">
      <c r="A302">
        <v>87</v>
      </c>
      <c r="B302" s="25" t="s">
        <v>64</v>
      </c>
      <c r="C302" s="26"/>
    </row>
    <row r="303" spans="1:3" x14ac:dyDescent="0.25">
      <c r="A303">
        <v>89</v>
      </c>
      <c r="B303" s="25" t="s">
        <v>64</v>
      </c>
      <c r="C303" s="26"/>
    </row>
    <row r="304" spans="1:3" x14ac:dyDescent="0.25">
      <c r="A304">
        <v>83</v>
      </c>
      <c r="B304" s="25" t="s">
        <v>64</v>
      </c>
      <c r="C304" s="26"/>
    </row>
    <row r="305" spans="1:3" x14ac:dyDescent="0.25">
      <c r="A305">
        <v>62</v>
      </c>
      <c r="B305" s="25" t="s">
        <v>64</v>
      </c>
      <c r="C305" s="26"/>
    </row>
    <row r="306" spans="1:3" x14ac:dyDescent="0.25">
      <c r="A306">
        <v>91</v>
      </c>
      <c r="B306" s="25" t="s">
        <v>64</v>
      </c>
      <c r="C306" s="26"/>
    </row>
    <row r="307" spans="1:3" x14ac:dyDescent="0.25">
      <c r="A307">
        <v>45</v>
      </c>
      <c r="B307" s="25" t="s">
        <v>64</v>
      </c>
      <c r="C307" s="26"/>
    </row>
    <row r="308" spans="1:3" x14ac:dyDescent="0.25">
      <c r="A308">
        <v>74</v>
      </c>
      <c r="B308" s="25" t="s">
        <v>64</v>
      </c>
      <c r="C308" s="26"/>
    </row>
    <row r="309" spans="1:3" x14ac:dyDescent="0.25">
      <c r="A309">
        <v>83</v>
      </c>
      <c r="B309" s="25" t="s">
        <v>64</v>
      </c>
      <c r="C309" s="26"/>
    </row>
    <row r="310" spans="1:3" x14ac:dyDescent="0.25">
      <c r="A310">
        <v>83</v>
      </c>
      <c r="B310" s="25" t="s">
        <v>64</v>
      </c>
      <c r="C310" s="26"/>
    </row>
    <row r="311" spans="1:3" x14ac:dyDescent="0.25">
      <c r="A311">
        <v>90</v>
      </c>
      <c r="B311" s="25" t="s">
        <v>64</v>
      </c>
      <c r="C311" s="26"/>
    </row>
    <row r="312" spans="1:3" x14ac:dyDescent="0.25">
      <c r="A312">
        <v>89</v>
      </c>
      <c r="B312" s="25" t="s">
        <v>64</v>
      </c>
      <c r="C312" s="26"/>
    </row>
    <row r="313" spans="1:3" x14ac:dyDescent="0.25">
      <c r="A313">
        <v>88</v>
      </c>
      <c r="B313" s="25" t="s">
        <v>64</v>
      </c>
      <c r="C313" s="26"/>
    </row>
    <row r="314" spans="1:3" x14ac:dyDescent="0.25">
      <c r="A314">
        <v>90</v>
      </c>
      <c r="B314" s="25" t="s">
        <v>64</v>
      </c>
      <c r="C314" s="26"/>
    </row>
    <row r="315" spans="1:3" x14ac:dyDescent="0.25">
      <c r="A315">
        <v>66</v>
      </c>
      <c r="B315" s="25" t="s">
        <v>64</v>
      </c>
      <c r="C315" s="26"/>
    </row>
    <row r="316" spans="1:3" x14ac:dyDescent="0.25">
      <c r="A316">
        <v>63</v>
      </c>
      <c r="B316" s="25" t="s">
        <v>64</v>
      </c>
      <c r="C316" s="26"/>
    </row>
    <row r="317" spans="1:3" x14ac:dyDescent="0.25">
      <c r="A317">
        <v>84</v>
      </c>
      <c r="B317" s="25" t="s">
        <v>64</v>
      </c>
      <c r="C317" s="26"/>
    </row>
    <row r="318" spans="1:3" x14ac:dyDescent="0.25">
      <c r="A318">
        <v>62</v>
      </c>
      <c r="B318" s="25" t="s">
        <v>64</v>
      </c>
      <c r="C318" s="26"/>
    </row>
    <row r="319" spans="1:3" x14ac:dyDescent="0.25">
      <c r="A319">
        <v>89</v>
      </c>
      <c r="B319" s="25" t="s">
        <v>64</v>
      </c>
      <c r="C319" s="26"/>
    </row>
    <row r="320" spans="1:3" x14ac:dyDescent="0.25">
      <c r="A320">
        <v>53</v>
      </c>
      <c r="B320" s="25" t="s">
        <v>64</v>
      </c>
      <c r="C320" s="26"/>
    </row>
    <row r="321" spans="1:3" x14ac:dyDescent="0.25">
      <c r="A321">
        <v>84</v>
      </c>
      <c r="B321" s="25" t="s">
        <v>64</v>
      </c>
      <c r="C321" s="26"/>
    </row>
    <row r="322" spans="1:3" x14ac:dyDescent="0.25">
      <c r="A322">
        <v>76</v>
      </c>
      <c r="B322" s="25" t="s">
        <v>64</v>
      </c>
      <c r="C322" s="26"/>
    </row>
    <row r="323" spans="1:3" x14ac:dyDescent="0.25">
      <c r="A323">
        <v>93</v>
      </c>
      <c r="B323" s="25" t="s">
        <v>64</v>
      </c>
      <c r="C323" s="26"/>
    </row>
    <row r="324" spans="1:3" x14ac:dyDescent="0.25">
      <c r="A324">
        <v>87</v>
      </c>
      <c r="B324" s="25" t="s">
        <v>64</v>
      </c>
      <c r="C324" s="26"/>
    </row>
    <row r="325" spans="1:3" x14ac:dyDescent="0.25">
      <c r="A325">
        <v>96</v>
      </c>
      <c r="B325" s="25" t="s">
        <v>64</v>
      </c>
      <c r="C325" s="26"/>
    </row>
    <row r="326" spans="1:3" x14ac:dyDescent="0.25">
      <c r="A326">
        <v>0</v>
      </c>
      <c r="B326" s="25" t="s">
        <v>64</v>
      </c>
      <c r="C326" s="26"/>
    </row>
    <row r="327" spans="1:3" x14ac:dyDescent="0.25">
      <c r="A327">
        <v>0</v>
      </c>
      <c r="B327" s="25" t="s">
        <v>64</v>
      </c>
      <c r="C327" s="26"/>
    </row>
    <row r="328" spans="1:3" x14ac:dyDescent="0.25">
      <c r="A328">
        <v>0</v>
      </c>
      <c r="B328" s="25" t="s">
        <v>64</v>
      </c>
      <c r="C328" s="26"/>
    </row>
    <row r="329" spans="1:3" x14ac:dyDescent="0.25">
      <c r="A329">
        <v>83</v>
      </c>
      <c r="B329" s="25" t="s">
        <v>63</v>
      </c>
      <c r="C329" s="26"/>
    </row>
    <row r="330" spans="1:3" x14ac:dyDescent="0.25">
      <c r="A330">
        <v>78</v>
      </c>
      <c r="B330" s="25" t="s">
        <v>63</v>
      </c>
      <c r="C330" s="26"/>
    </row>
    <row r="331" spans="1:3" x14ac:dyDescent="0.25">
      <c r="A331">
        <v>74</v>
      </c>
      <c r="B331" s="25" t="s">
        <v>63</v>
      </c>
      <c r="C331" s="26"/>
    </row>
    <row r="332" spans="1:3" x14ac:dyDescent="0.25">
      <c r="A332">
        <v>78</v>
      </c>
      <c r="B332" s="25" t="s">
        <v>63</v>
      </c>
      <c r="C332" s="26"/>
    </row>
    <row r="333" spans="1:3" x14ac:dyDescent="0.25">
      <c r="A333">
        <v>73</v>
      </c>
      <c r="B333" s="25" t="s">
        <v>63</v>
      </c>
      <c r="C333" s="26"/>
    </row>
    <row r="334" spans="1:3" x14ac:dyDescent="0.25">
      <c r="A334">
        <v>73</v>
      </c>
      <c r="B334" s="25" t="s">
        <v>63</v>
      </c>
      <c r="C334" s="26"/>
    </row>
    <row r="335" spans="1:3" x14ac:dyDescent="0.25">
      <c r="A335">
        <v>78</v>
      </c>
      <c r="B335" s="25" t="s">
        <v>63</v>
      </c>
      <c r="C335" s="26"/>
    </row>
    <row r="336" spans="1:3" x14ac:dyDescent="0.25">
      <c r="A336">
        <v>65</v>
      </c>
      <c r="B336" s="25" t="s">
        <v>63</v>
      </c>
      <c r="C336" s="26"/>
    </row>
    <row r="337" spans="1:3" x14ac:dyDescent="0.25">
      <c r="A337">
        <v>76</v>
      </c>
      <c r="B337" s="25" t="s">
        <v>63</v>
      </c>
      <c r="C337" s="26"/>
    </row>
    <row r="338" spans="1:3" x14ac:dyDescent="0.25">
      <c r="A338">
        <v>80</v>
      </c>
      <c r="B338" s="25" t="s">
        <v>63</v>
      </c>
      <c r="C338" s="26"/>
    </row>
    <row r="339" spans="1:3" x14ac:dyDescent="0.25">
      <c r="A339">
        <v>78</v>
      </c>
      <c r="B339" s="25" t="s">
        <v>63</v>
      </c>
      <c r="C339" s="26"/>
    </row>
    <row r="340" spans="1:3" x14ac:dyDescent="0.25">
      <c r="A340">
        <v>85</v>
      </c>
      <c r="B340" s="25" t="s">
        <v>63</v>
      </c>
      <c r="C340" s="26"/>
    </row>
    <row r="341" spans="1:3" x14ac:dyDescent="0.25">
      <c r="A341">
        <v>81</v>
      </c>
      <c r="B341" s="25" t="s">
        <v>63</v>
      </c>
      <c r="C341" s="26"/>
    </row>
    <row r="342" spans="1:3" x14ac:dyDescent="0.25">
      <c r="A342">
        <v>73</v>
      </c>
      <c r="B342" s="25" t="s">
        <v>63</v>
      </c>
      <c r="C342" s="26"/>
    </row>
    <row r="343" spans="1:3" x14ac:dyDescent="0.25">
      <c r="A343">
        <v>53</v>
      </c>
      <c r="B343" s="25" t="s">
        <v>63</v>
      </c>
      <c r="C343" s="26"/>
    </row>
    <row r="344" spans="1:3" x14ac:dyDescent="0.25">
      <c r="A344">
        <v>54</v>
      </c>
      <c r="B344" s="25" t="s">
        <v>63</v>
      </c>
      <c r="C344" s="26"/>
    </row>
    <row r="345" spans="1:3" x14ac:dyDescent="0.25">
      <c r="A345">
        <v>98</v>
      </c>
      <c r="B345" s="25" t="s">
        <v>63</v>
      </c>
      <c r="C345" s="26"/>
    </row>
    <row r="346" spans="1:3" x14ac:dyDescent="0.25">
      <c r="A346">
        <v>77</v>
      </c>
      <c r="B346" s="25" t="s">
        <v>63</v>
      </c>
      <c r="C346" s="26"/>
    </row>
    <row r="347" spans="1:3" x14ac:dyDescent="0.25">
      <c r="A347">
        <v>81</v>
      </c>
      <c r="B347" s="25" t="s">
        <v>63</v>
      </c>
      <c r="C347" s="26"/>
    </row>
    <row r="348" spans="1:3" x14ac:dyDescent="0.25">
      <c r="A348">
        <v>75</v>
      </c>
      <c r="B348" s="25" t="s">
        <v>63</v>
      </c>
      <c r="C348" s="26"/>
    </row>
    <row r="349" spans="1:3" x14ac:dyDescent="0.25">
      <c r="A349">
        <v>75</v>
      </c>
      <c r="B349" s="25" t="s">
        <v>63</v>
      </c>
      <c r="C349" s="26"/>
    </row>
    <row r="350" spans="1:3" x14ac:dyDescent="0.25">
      <c r="A350">
        <v>76</v>
      </c>
      <c r="B350" s="25" t="s">
        <v>63</v>
      </c>
      <c r="C350" s="26"/>
    </row>
    <row r="351" spans="1:3" x14ac:dyDescent="0.25">
      <c r="A351">
        <v>80</v>
      </c>
      <c r="B351" s="25" t="s">
        <v>63</v>
      </c>
      <c r="C351" s="26"/>
    </row>
    <row r="352" spans="1:3" x14ac:dyDescent="0.25">
      <c r="A352">
        <v>5</v>
      </c>
      <c r="B352" s="25" t="s">
        <v>63</v>
      </c>
      <c r="C352" s="26"/>
    </row>
    <row r="353" spans="1:3" x14ac:dyDescent="0.25">
      <c r="A353">
        <v>86</v>
      </c>
      <c r="B353" s="25" t="s">
        <v>63</v>
      </c>
      <c r="C353" s="26"/>
    </row>
    <row r="354" spans="1:3" x14ac:dyDescent="0.25">
      <c r="A354">
        <v>86</v>
      </c>
      <c r="B354" s="25" t="s">
        <v>63</v>
      </c>
      <c r="C354" s="26"/>
    </row>
    <row r="355" spans="1:3" x14ac:dyDescent="0.25">
      <c r="A355">
        <v>84</v>
      </c>
      <c r="B355" s="25" t="s">
        <v>63</v>
      </c>
      <c r="C355" s="26"/>
    </row>
    <row r="356" spans="1:3" x14ac:dyDescent="0.25">
      <c r="A356">
        <v>85</v>
      </c>
      <c r="B356" s="25" t="s">
        <v>63</v>
      </c>
      <c r="C356" s="26"/>
    </row>
    <row r="357" spans="1:3" x14ac:dyDescent="0.25">
      <c r="A357">
        <v>78</v>
      </c>
      <c r="B357" s="25" t="s">
        <v>63</v>
      </c>
      <c r="C357" s="26"/>
    </row>
    <row r="358" spans="1:3" x14ac:dyDescent="0.25">
      <c r="A358">
        <v>60</v>
      </c>
      <c r="B358" s="25" t="s">
        <v>63</v>
      </c>
      <c r="C358" s="26"/>
    </row>
    <row r="359" spans="1:3" x14ac:dyDescent="0.25">
      <c r="A359">
        <v>84</v>
      </c>
      <c r="B359" s="25" t="s">
        <v>63</v>
      </c>
      <c r="C359" s="26"/>
    </row>
    <row r="360" spans="1:3" x14ac:dyDescent="0.25">
      <c r="A360">
        <v>84</v>
      </c>
      <c r="B360" s="25" t="s">
        <v>63</v>
      </c>
      <c r="C360" s="26"/>
    </row>
    <row r="361" spans="1:3" x14ac:dyDescent="0.25">
      <c r="A361">
        <v>64</v>
      </c>
      <c r="B361" s="25" t="s">
        <v>63</v>
      </c>
      <c r="C361" s="26"/>
    </row>
    <row r="362" spans="1:3" x14ac:dyDescent="0.25">
      <c r="A362">
        <v>80</v>
      </c>
      <c r="B362" s="25" t="s">
        <v>63</v>
      </c>
      <c r="C362" s="26"/>
    </row>
    <row r="363" spans="1:3" x14ac:dyDescent="0.25">
      <c r="A363">
        <v>82</v>
      </c>
      <c r="B363" s="25" t="s">
        <v>63</v>
      </c>
      <c r="C363" s="26"/>
    </row>
    <row r="364" spans="1:3" x14ac:dyDescent="0.25">
      <c r="A364">
        <v>84</v>
      </c>
      <c r="B364" s="25" t="s">
        <v>63</v>
      </c>
      <c r="C364" s="26"/>
    </row>
    <row r="365" spans="1:3" x14ac:dyDescent="0.25">
      <c r="A365">
        <v>29</v>
      </c>
      <c r="B365" s="25" t="s">
        <v>63</v>
      </c>
      <c r="C365" s="26"/>
    </row>
    <row r="366" spans="1:3" x14ac:dyDescent="0.25">
      <c r="A366">
        <v>64</v>
      </c>
      <c r="B366" s="25" t="s">
        <v>63</v>
      </c>
      <c r="C366" s="26"/>
    </row>
    <row r="367" spans="1:3" x14ac:dyDescent="0.25">
      <c r="A367">
        <v>83</v>
      </c>
      <c r="B367" s="25" t="s">
        <v>63</v>
      </c>
      <c r="C367" s="26"/>
    </row>
    <row r="368" spans="1:3" x14ac:dyDescent="0.25">
      <c r="A368">
        <v>87</v>
      </c>
      <c r="B368" s="25" t="s">
        <v>63</v>
      </c>
      <c r="C368" s="26"/>
    </row>
    <row r="369" spans="1:3" x14ac:dyDescent="0.25">
      <c r="A369">
        <v>85</v>
      </c>
      <c r="B369" s="25" t="s">
        <v>63</v>
      </c>
      <c r="C369" s="26"/>
    </row>
    <row r="370" spans="1:3" x14ac:dyDescent="0.25">
      <c r="A370">
        <v>83</v>
      </c>
      <c r="B370" s="25" t="s">
        <v>63</v>
      </c>
      <c r="C370" s="26"/>
    </row>
    <row r="371" spans="1:3" x14ac:dyDescent="0.25">
      <c r="A371">
        <v>56</v>
      </c>
      <c r="B371" s="25" t="s">
        <v>63</v>
      </c>
      <c r="C371" s="26"/>
    </row>
    <row r="372" spans="1:3" x14ac:dyDescent="0.25">
      <c r="A372">
        <v>85</v>
      </c>
      <c r="B372" s="25" t="s">
        <v>63</v>
      </c>
      <c r="C372" s="26"/>
    </row>
    <row r="373" spans="1:3" x14ac:dyDescent="0.25">
      <c r="A373">
        <v>86</v>
      </c>
      <c r="B373" s="25" t="s">
        <v>63</v>
      </c>
      <c r="C373" s="26"/>
    </row>
    <row r="374" spans="1:3" x14ac:dyDescent="0.25">
      <c r="A374">
        <v>71</v>
      </c>
      <c r="B374" s="25" t="s">
        <v>63</v>
      </c>
      <c r="C374" s="26"/>
    </row>
    <row r="375" spans="1:3" x14ac:dyDescent="0.25">
      <c r="A375">
        <v>79</v>
      </c>
      <c r="B375" s="25" t="s">
        <v>63</v>
      </c>
      <c r="C375" s="26"/>
    </row>
    <row r="376" spans="1:3" x14ac:dyDescent="0.25">
      <c r="A376">
        <v>80</v>
      </c>
      <c r="B376" s="25" t="s">
        <v>63</v>
      </c>
      <c r="C376" s="26"/>
    </row>
    <row r="377" spans="1:3" x14ac:dyDescent="0.25">
      <c r="A377">
        <v>84</v>
      </c>
      <c r="B377" s="25" t="s">
        <v>63</v>
      </c>
      <c r="C377" s="26"/>
    </row>
    <row r="378" spans="1:3" x14ac:dyDescent="0.25">
      <c r="A378">
        <v>86</v>
      </c>
      <c r="B378" s="25" t="s">
        <v>63</v>
      </c>
      <c r="C378" s="26"/>
    </row>
    <row r="379" spans="1:3" x14ac:dyDescent="0.25">
      <c r="A379">
        <v>54</v>
      </c>
      <c r="B379" s="25" t="s">
        <v>63</v>
      </c>
      <c r="C379" s="26"/>
    </row>
    <row r="380" spans="1:3" x14ac:dyDescent="0.25">
      <c r="A380">
        <v>58</v>
      </c>
      <c r="B380" s="25" t="s">
        <v>63</v>
      </c>
      <c r="C380" s="26"/>
    </row>
    <row r="381" spans="1:3" x14ac:dyDescent="0.25">
      <c r="A381">
        <v>66</v>
      </c>
      <c r="B381" s="25" t="s">
        <v>63</v>
      </c>
      <c r="C381" s="26"/>
    </row>
    <row r="382" spans="1:3" x14ac:dyDescent="0.25">
      <c r="A382">
        <v>66</v>
      </c>
      <c r="B382" s="25" t="s">
        <v>63</v>
      </c>
      <c r="C382" s="26"/>
    </row>
    <row r="383" spans="1:3" x14ac:dyDescent="0.25">
      <c r="A383">
        <v>71</v>
      </c>
      <c r="B383" s="25" t="s">
        <v>63</v>
      </c>
      <c r="C383" s="26"/>
    </row>
    <row r="384" spans="1:3" x14ac:dyDescent="0.25">
      <c r="A384">
        <v>85</v>
      </c>
      <c r="B384" s="25" t="s">
        <v>63</v>
      </c>
      <c r="C384" s="26"/>
    </row>
    <row r="385" spans="1:3" x14ac:dyDescent="0.25">
      <c r="A385">
        <v>86</v>
      </c>
      <c r="B385" s="25" t="s">
        <v>63</v>
      </c>
      <c r="C385" s="26"/>
    </row>
    <row r="386" spans="1:3" x14ac:dyDescent="0.25">
      <c r="A386">
        <v>79</v>
      </c>
      <c r="B386" s="25" t="s">
        <v>63</v>
      </c>
      <c r="C386" s="26"/>
    </row>
    <row r="387" spans="1:3" x14ac:dyDescent="0.25">
      <c r="A387">
        <v>73</v>
      </c>
      <c r="B387" s="25" t="s">
        <v>63</v>
      </c>
      <c r="C387" s="26"/>
    </row>
    <row r="388" spans="1:3" x14ac:dyDescent="0.25">
      <c r="A388">
        <v>73</v>
      </c>
      <c r="B388" s="25" t="s">
        <v>63</v>
      </c>
      <c r="C388" s="26"/>
    </row>
    <row r="389" spans="1:3" x14ac:dyDescent="0.25">
      <c r="A389">
        <v>75</v>
      </c>
      <c r="B389" s="25" t="s">
        <v>63</v>
      </c>
      <c r="C389" s="26"/>
    </row>
    <row r="390" spans="1:3" x14ac:dyDescent="0.25">
      <c r="A390">
        <v>32</v>
      </c>
      <c r="B390" s="25" t="s">
        <v>63</v>
      </c>
      <c r="C390" s="26"/>
    </row>
    <row r="391" spans="1:3" x14ac:dyDescent="0.25">
      <c r="A391">
        <v>27</v>
      </c>
      <c r="B391" s="25" t="s">
        <v>63</v>
      </c>
      <c r="C391" s="26"/>
    </row>
    <row r="392" spans="1:3" x14ac:dyDescent="0.25">
      <c r="A392">
        <v>60</v>
      </c>
      <c r="B392" s="25" t="s">
        <v>63</v>
      </c>
      <c r="C392" s="26"/>
    </row>
    <row r="393" spans="1:3" x14ac:dyDescent="0.25">
      <c r="A393">
        <v>54</v>
      </c>
      <c r="B393" s="25" t="s">
        <v>63</v>
      </c>
      <c r="C393" s="26"/>
    </row>
    <row r="394" spans="1:3" x14ac:dyDescent="0.25">
      <c r="A394">
        <v>81</v>
      </c>
      <c r="B394" s="25" t="s">
        <v>63</v>
      </c>
      <c r="C394" s="26"/>
    </row>
    <row r="395" spans="1:3" x14ac:dyDescent="0.25">
      <c r="A395">
        <v>88</v>
      </c>
      <c r="B395" s="25" t="s">
        <v>63</v>
      </c>
      <c r="C395" s="26"/>
    </row>
    <row r="396" spans="1:3" x14ac:dyDescent="0.25">
      <c r="A396">
        <v>75</v>
      </c>
      <c r="B396" s="25" t="s">
        <v>63</v>
      </c>
      <c r="C396" s="26"/>
    </row>
    <row r="397" spans="1:3" x14ac:dyDescent="0.25">
      <c r="A397">
        <v>74</v>
      </c>
      <c r="B397" s="25" t="s">
        <v>63</v>
      </c>
      <c r="C397" s="26"/>
    </row>
    <row r="398" spans="1:3" x14ac:dyDescent="0.25">
      <c r="A398">
        <v>87</v>
      </c>
      <c r="B398" s="25" t="s">
        <v>63</v>
      </c>
      <c r="C398" s="26"/>
    </row>
    <row r="399" spans="1:3" x14ac:dyDescent="0.25">
      <c r="A399">
        <v>67</v>
      </c>
      <c r="B399" s="25" t="s">
        <v>63</v>
      </c>
      <c r="C399" s="26"/>
    </row>
    <row r="400" spans="1:3" x14ac:dyDescent="0.25">
      <c r="A400">
        <v>83</v>
      </c>
      <c r="B400" s="25" t="s">
        <v>63</v>
      </c>
      <c r="C400" s="26"/>
    </row>
    <row r="401" spans="1:3" x14ac:dyDescent="0.25">
      <c r="A401">
        <v>56</v>
      </c>
      <c r="B401" s="25" t="s">
        <v>63</v>
      </c>
      <c r="C401" s="26"/>
    </row>
    <row r="402" spans="1:3" x14ac:dyDescent="0.25">
      <c r="A402">
        <v>80</v>
      </c>
      <c r="B402" s="25" t="s">
        <v>63</v>
      </c>
      <c r="C402" s="26"/>
    </row>
    <row r="403" spans="1:3" x14ac:dyDescent="0.25">
      <c r="A403">
        <v>53</v>
      </c>
      <c r="B403" s="25" t="s">
        <v>63</v>
      </c>
      <c r="C403" s="26"/>
    </row>
    <row r="404" spans="1:3" x14ac:dyDescent="0.25">
      <c r="A404">
        <v>81</v>
      </c>
      <c r="B404" s="25" t="s">
        <v>63</v>
      </c>
      <c r="C404" s="26"/>
    </row>
    <row r="405" spans="1:3" x14ac:dyDescent="0.25">
      <c r="A405">
        <v>85</v>
      </c>
      <c r="B405" s="25" t="s">
        <v>63</v>
      </c>
      <c r="C405" s="26"/>
    </row>
    <row r="406" spans="1:3" x14ac:dyDescent="0.25">
      <c r="A406">
        <v>52</v>
      </c>
      <c r="B406" s="25" t="s">
        <v>63</v>
      </c>
      <c r="C406" s="26"/>
    </row>
    <row r="407" spans="1:3" x14ac:dyDescent="0.25">
      <c r="A407">
        <v>26</v>
      </c>
      <c r="B407" s="25" t="s">
        <v>63</v>
      </c>
      <c r="C407" s="26"/>
    </row>
    <row r="408" spans="1:3" x14ac:dyDescent="0.25">
      <c r="A408">
        <v>67</v>
      </c>
      <c r="B408" s="25" t="s">
        <v>63</v>
      </c>
      <c r="C408" s="26"/>
    </row>
    <row r="409" spans="1:3" x14ac:dyDescent="0.25">
      <c r="A409">
        <v>83</v>
      </c>
      <c r="B409" s="25" t="s">
        <v>63</v>
      </c>
      <c r="C409" s="26"/>
    </row>
    <row r="410" spans="1:3" x14ac:dyDescent="0.25">
      <c r="A410">
        <v>90</v>
      </c>
      <c r="B410" s="25" t="s">
        <v>63</v>
      </c>
      <c r="C410" s="26"/>
    </row>
    <row r="411" spans="1:3" x14ac:dyDescent="0.25">
      <c r="A411">
        <v>49</v>
      </c>
      <c r="B411" s="25" t="s">
        <v>63</v>
      </c>
      <c r="C411" s="26"/>
    </row>
    <row r="412" spans="1:3" x14ac:dyDescent="0.25">
      <c r="A412">
        <v>40</v>
      </c>
      <c r="B412" s="25" t="s">
        <v>63</v>
      </c>
      <c r="C412" s="26"/>
    </row>
    <row r="413" spans="1:3" x14ac:dyDescent="0.25">
      <c r="A413">
        <v>75</v>
      </c>
      <c r="B413" s="25" t="s">
        <v>63</v>
      </c>
      <c r="C413" s="26"/>
    </row>
    <row r="414" spans="1:3" x14ac:dyDescent="0.25">
      <c r="A414">
        <v>75</v>
      </c>
      <c r="B414" s="25" t="s">
        <v>63</v>
      </c>
      <c r="C414" s="26"/>
    </row>
    <row r="415" spans="1:3" x14ac:dyDescent="0.25">
      <c r="A415">
        <v>24</v>
      </c>
      <c r="B415" s="25" t="s">
        <v>63</v>
      </c>
      <c r="C415" s="26"/>
    </row>
    <row r="416" spans="1:3" x14ac:dyDescent="0.25">
      <c r="A416">
        <v>83</v>
      </c>
      <c r="B416" s="25" t="s">
        <v>63</v>
      </c>
      <c r="C416" s="26"/>
    </row>
    <row r="417" spans="1:3" x14ac:dyDescent="0.25">
      <c r="A417">
        <v>36</v>
      </c>
      <c r="B417" s="25" t="s">
        <v>63</v>
      </c>
      <c r="C417" s="26"/>
    </row>
    <row r="418" spans="1:3" x14ac:dyDescent="0.25">
      <c r="A418">
        <v>87</v>
      </c>
      <c r="B418" s="25" t="s">
        <v>63</v>
      </c>
      <c r="C418" s="26"/>
    </row>
    <row r="419" spans="1:3" x14ac:dyDescent="0.25">
      <c r="A419">
        <v>59</v>
      </c>
      <c r="B419" s="25" t="s">
        <v>63</v>
      </c>
      <c r="C419" s="26"/>
    </row>
    <row r="420" spans="1:3" x14ac:dyDescent="0.25">
      <c r="A420">
        <v>40</v>
      </c>
      <c r="B420" s="25" t="s">
        <v>63</v>
      </c>
      <c r="C420" s="26"/>
    </row>
    <row r="421" spans="1:3" x14ac:dyDescent="0.25">
      <c r="A421">
        <v>82</v>
      </c>
      <c r="B421" s="25" t="s">
        <v>63</v>
      </c>
      <c r="C421" s="26"/>
    </row>
    <row r="422" spans="1:3" x14ac:dyDescent="0.25">
      <c r="A422">
        <v>62</v>
      </c>
      <c r="B422" s="25" t="s">
        <v>63</v>
      </c>
      <c r="C422" s="26"/>
    </row>
    <row r="423" spans="1:3" x14ac:dyDescent="0.25">
      <c r="A423">
        <v>66</v>
      </c>
      <c r="B423" s="25" t="s">
        <v>63</v>
      </c>
      <c r="C423" s="26"/>
    </row>
    <row r="424" spans="1:3" x14ac:dyDescent="0.25">
      <c r="A424">
        <v>59</v>
      </c>
      <c r="B424" s="25" t="s">
        <v>63</v>
      </c>
      <c r="C424" s="26"/>
    </row>
    <row r="425" spans="1:3" x14ac:dyDescent="0.25">
      <c r="A425">
        <v>79</v>
      </c>
      <c r="B425" s="25" t="s">
        <v>63</v>
      </c>
      <c r="C425" s="26"/>
    </row>
    <row r="426" spans="1:3" x14ac:dyDescent="0.25">
      <c r="A426">
        <v>87</v>
      </c>
      <c r="B426" s="25" t="s">
        <v>63</v>
      </c>
      <c r="C426" s="26"/>
    </row>
    <row r="427" spans="1:3" x14ac:dyDescent="0.25">
      <c r="A427">
        <v>58</v>
      </c>
      <c r="B427" s="25" t="s">
        <v>63</v>
      </c>
      <c r="C427" s="26"/>
    </row>
    <row r="428" spans="1:3" x14ac:dyDescent="0.25">
      <c r="A428">
        <v>74</v>
      </c>
      <c r="B428" s="25" t="s">
        <v>63</v>
      </c>
      <c r="C428" s="26"/>
    </row>
    <row r="429" spans="1:3" x14ac:dyDescent="0.25">
      <c r="A429">
        <v>74</v>
      </c>
      <c r="B429" s="25" t="s">
        <v>63</v>
      </c>
      <c r="C429" s="26"/>
    </row>
    <row r="430" spans="1:3" x14ac:dyDescent="0.25">
      <c r="A430">
        <v>75</v>
      </c>
      <c r="B430" s="25" t="s">
        <v>63</v>
      </c>
      <c r="C430" s="26"/>
    </row>
    <row r="431" spans="1:3" x14ac:dyDescent="0.25">
      <c r="A431">
        <v>75</v>
      </c>
      <c r="B431" s="25" t="s">
        <v>63</v>
      </c>
      <c r="C431" s="26"/>
    </row>
    <row r="432" spans="1:3" x14ac:dyDescent="0.25">
      <c r="A432">
        <v>67</v>
      </c>
      <c r="B432" s="25" t="s">
        <v>63</v>
      </c>
      <c r="C432" s="26"/>
    </row>
    <row r="433" spans="1:3" x14ac:dyDescent="0.25">
      <c r="A433">
        <v>36</v>
      </c>
      <c r="B433" s="25" t="s">
        <v>63</v>
      </c>
      <c r="C433" s="26"/>
    </row>
    <row r="434" spans="1:3" x14ac:dyDescent="0.25">
      <c r="A434">
        <v>49</v>
      </c>
      <c r="B434" s="25" t="s">
        <v>63</v>
      </c>
      <c r="C434" s="26"/>
    </row>
    <row r="435" spans="1:3" x14ac:dyDescent="0.25">
      <c r="A435">
        <v>84</v>
      </c>
      <c r="B435" s="25" t="s">
        <v>63</v>
      </c>
      <c r="C435" s="26"/>
    </row>
    <row r="436" spans="1:3" x14ac:dyDescent="0.25">
      <c r="A436">
        <v>68</v>
      </c>
      <c r="B436" s="25" t="s">
        <v>63</v>
      </c>
      <c r="C436" s="26"/>
    </row>
    <row r="437" spans="1:3" x14ac:dyDescent="0.25">
      <c r="A437">
        <v>80</v>
      </c>
      <c r="B437" s="25" t="s">
        <v>63</v>
      </c>
      <c r="C437" s="26"/>
    </row>
    <row r="438" spans="1:3" x14ac:dyDescent="0.25">
      <c r="A438">
        <v>87</v>
      </c>
      <c r="B438" s="25" t="s">
        <v>63</v>
      </c>
      <c r="C438" s="26"/>
    </row>
    <row r="439" spans="1:3" x14ac:dyDescent="0.25">
      <c r="A439">
        <v>84</v>
      </c>
      <c r="B439" s="25" t="s">
        <v>63</v>
      </c>
      <c r="C439" s="26"/>
    </row>
    <row r="440" spans="1:3" x14ac:dyDescent="0.25">
      <c r="A440">
        <v>70</v>
      </c>
      <c r="B440" s="25" t="s">
        <v>63</v>
      </c>
      <c r="C440" s="26"/>
    </row>
    <row r="441" spans="1:3" x14ac:dyDescent="0.25">
      <c r="A441">
        <v>88</v>
      </c>
      <c r="B441" s="25" t="s">
        <v>63</v>
      </c>
      <c r="C441" s="26"/>
    </row>
    <row r="442" spans="1:3" x14ac:dyDescent="0.25">
      <c r="A442">
        <v>77</v>
      </c>
      <c r="B442" s="25" t="s">
        <v>63</v>
      </c>
      <c r="C442" s="26"/>
    </row>
    <row r="443" spans="1:3" x14ac:dyDescent="0.25">
      <c r="A443">
        <v>85</v>
      </c>
      <c r="B443" s="25" t="s">
        <v>63</v>
      </c>
      <c r="C443" s="26"/>
    </row>
    <row r="444" spans="1:3" x14ac:dyDescent="0.25">
      <c r="A444">
        <v>61</v>
      </c>
      <c r="B444" s="25" t="s">
        <v>63</v>
      </c>
      <c r="C444" s="26"/>
    </row>
    <row r="445" spans="1:3" x14ac:dyDescent="0.25">
      <c r="A445">
        <v>90</v>
      </c>
      <c r="B445" s="25" t="s">
        <v>63</v>
      </c>
      <c r="C445" s="26"/>
    </row>
    <row r="446" spans="1:3" x14ac:dyDescent="0.25">
      <c r="A446">
        <v>57</v>
      </c>
      <c r="B446" s="25" t="s">
        <v>63</v>
      </c>
      <c r="C446" s="26"/>
    </row>
    <row r="447" spans="1:3" x14ac:dyDescent="0.25">
      <c r="A447">
        <v>88</v>
      </c>
      <c r="B447" s="25" t="s">
        <v>63</v>
      </c>
      <c r="C447" s="26"/>
    </row>
    <row r="448" spans="1:3" x14ac:dyDescent="0.25">
      <c r="A448">
        <v>84</v>
      </c>
      <c r="B448" s="25" t="s">
        <v>63</v>
      </c>
      <c r="C448" s="26"/>
    </row>
    <row r="449" spans="1:3" x14ac:dyDescent="0.25">
      <c r="A449">
        <v>74</v>
      </c>
      <c r="B449" s="25" t="s">
        <v>63</v>
      </c>
      <c r="C449" s="26"/>
    </row>
    <row r="450" spans="1:3" x14ac:dyDescent="0.25">
      <c r="A450">
        <v>75</v>
      </c>
      <c r="B450" s="25" t="s">
        <v>63</v>
      </c>
      <c r="C450" s="26"/>
    </row>
    <row r="451" spans="1:3" x14ac:dyDescent="0.25">
      <c r="A451">
        <v>61</v>
      </c>
      <c r="B451" s="25" t="s">
        <v>63</v>
      </c>
      <c r="C451" s="26"/>
    </row>
    <row r="452" spans="1:3" x14ac:dyDescent="0.25">
      <c r="A452">
        <v>79</v>
      </c>
      <c r="B452" s="25" t="s">
        <v>63</v>
      </c>
      <c r="C452" s="26"/>
    </row>
    <row r="453" spans="1:3" x14ac:dyDescent="0.25">
      <c r="A453">
        <v>75</v>
      </c>
      <c r="B453" s="25" t="s">
        <v>63</v>
      </c>
      <c r="C453" s="26"/>
    </row>
    <row r="454" spans="1:3" x14ac:dyDescent="0.25">
      <c r="A454">
        <v>66</v>
      </c>
      <c r="B454" s="25" t="s">
        <v>63</v>
      </c>
      <c r="C454" s="26"/>
    </row>
    <row r="455" spans="1:3" x14ac:dyDescent="0.25">
      <c r="A455">
        <v>83</v>
      </c>
      <c r="B455" s="25" t="s">
        <v>63</v>
      </c>
      <c r="C455" s="26"/>
    </row>
    <row r="456" spans="1:3" x14ac:dyDescent="0.25">
      <c r="A456">
        <v>26</v>
      </c>
      <c r="B456" s="25" t="s">
        <v>63</v>
      </c>
      <c r="C456" s="26"/>
    </row>
    <row r="457" spans="1:3" x14ac:dyDescent="0.25">
      <c r="A457">
        <v>70</v>
      </c>
      <c r="B457" s="25" t="s">
        <v>63</v>
      </c>
      <c r="C457" s="26"/>
    </row>
    <row r="458" spans="1:3" x14ac:dyDescent="0.25">
      <c r="A458">
        <v>92</v>
      </c>
      <c r="B458" s="25" t="s">
        <v>63</v>
      </c>
      <c r="C458" s="26"/>
    </row>
    <row r="459" spans="1:3" x14ac:dyDescent="0.25">
      <c r="A459">
        <v>67</v>
      </c>
      <c r="B459" s="25" t="s">
        <v>63</v>
      </c>
      <c r="C459" s="26"/>
    </row>
    <row r="460" spans="1:3" x14ac:dyDescent="0.25">
      <c r="A460">
        <v>70</v>
      </c>
      <c r="B460" s="25" t="s">
        <v>63</v>
      </c>
      <c r="C460" s="26"/>
    </row>
    <row r="461" spans="1:3" x14ac:dyDescent="0.25">
      <c r="A461">
        <v>82</v>
      </c>
      <c r="B461" s="25" t="s">
        <v>63</v>
      </c>
      <c r="C461" s="26"/>
    </row>
    <row r="462" spans="1:3" x14ac:dyDescent="0.25">
      <c r="A462">
        <v>74</v>
      </c>
      <c r="B462" s="25" t="s">
        <v>63</v>
      </c>
      <c r="C462" s="26"/>
    </row>
    <row r="463" spans="1:3" x14ac:dyDescent="0.25">
      <c r="A463">
        <v>71</v>
      </c>
      <c r="B463" s="25" t="s">
        <v>63</v>
      </c>
      <c r="C463" s="26"/>
    </row>
    <row r="464" spans="1:3" x14ac:dyDescent="0.25">
      <c r="A464">
        <v>71</v>
      </c>
      <c r="B464" s="25" t="s">
        <v>63</v>
      </c>
      <c r="C464" s="26"/>
    </row>
    <row r="465" spans="1:3" x14ac:dyDescent="0.25">
      <c r="A465">
        <v>25</v>
      </c>
      <c r="B465" s="25" t="s">
        <v>63</v>
      </c>
      <c r="C465" s="26"/>
    </row>
    <row r="466" spans="1:3" x14ac:dyDescent="0.25">
      <c r="A466">
        <v>79</v>
      </c>
      <c r="B466" s="25" t="s">
        <v>63</v>
      </c>
      <c r="C466" s="26"/>
    </row>
    <row r="467" spans="1:3" x14ac:dyDescent="0.25">
      <c r="A467">
        <v>55</v>
      </c>
      <c r="B467" s="25" t="s">
        <v>63</v>
      </c>
      <c r="C467" s="26"/>
    </row>
    <row r="468" spans="1:3" x14ac:dyDescent="0.25">
      <c r="A468">
        <v>91</v>
      </c>
      <c r="B468" s="25" t="s">
        <v>63</v>
      </c>
      <c r="C468" s="26"/>
    </row>
    <row r="469" spans="1:3" x14ac:dyDescent="0.25">
      <c r="A469">
        <v>57</v>
      </c>
      <c r="B469" s="25" t="s">
        <v>63</v>
      </c>
      <c r="C469" s="26"/>
    </row>
    <row r="470" spans="1:3" x14ac:dyDescent="0.25">
      <c r="A470">
        <v>80</v>
      </c>
      <c r="B470" s="25" t="s">
        <v>63</v>
      </c>
      <c r="C470" s="26"/>
    </row>
    <row r="471" spans="1:3" x14ac:dyDescent="0.25">
      <c r="A471">
        <v>86</v>
      </c>
      <c r="B471" s="25" t="s">
        <v>63</v>
      </c>
      <c r="C471" s="26"/>
    </row>
    <row r="472" spans="1:3" x14ac:dyDescent="0.25">
      <c r="A472">
        <v>80</v>
      </c>
      <c r="B472" s="25" t="s">
        <v>63</v>
      </c>
      <c r="C472" s="26"/>
    </row>
    <row r="473" spans="1:3" x14ac:dyDescent="0.25">
      <c r="A473">
        <v>85</v>
      </c>
      <c r="B473" s="25" t="s">
        <v>63</v>
      </c>
      <c r="C473" s="26"/>
    </row>
    <row r="474" spans="1:3" x14ac:dyDescent="0.25">
      <c r="A474">
        <v>56</v>
      </c>
      <c r="B474" s="25" t="s">
        <v>63</v>
      </c>
      <c r="C474" s="26"/>
    </row>
    <row r="475" spans="1:3" x14ac:dyDescent="0.25">
      <c r="A475">
        <v>69</v>
      </c>
      <c r="B475" s="25" t="s">
        <v>63</v>
      </c>
      <c r="C475" s="26"/>
    </row>
    <row r="476" spans="1:3" x14ac:dyDescent="0.25">
      <c r="A476">
        <v>80</v>
      </c>
      <c r="B476" s="25" t="s">
        <v>63</v>
      </c>
      <c r="C476" s="26"/>
    </row>
    <row r="477" spans="1:3" x14ac:dyDescent="0.25">
      <c r="A477">
        <v>60</v>
      </c>
      <c r="B477" s="25" t="s">
        <v>63</v>
      </c>
      <c r="C477" s="26"/>
    </row>
    <row r="478" spans="1:3" x14ac:dyDescent="0.25">
      <c r="A478">
        <v>50</v>
      </c>
      <c r="B478" s="25" t="s">
        <v>63</v>
      </c>
      <c r="C478" s="26"/>
    </row>
    <row r="479" spans="1:3" x14ac:dyDescent="0.25">
      <c r="A479">
        <v>32</v>
      </c>
      <c r="B479" s="25" t="s">
        <v>63</v>
      </c>
      <c r="C479" s="26"/>
    </row>
    <row r="480" spans="1:3" x14ac:dyDescent="0.25">
      <c r="A480">
        <v>60</v>
      </c>
      <c r="B480" s="25" t="s">
        <v>63</v>
      </c>
      <c r="C480" s="26"/>
    </row>
    <row r="481" spans="1:3" x14ac:dyDescent="0.25">
      <c r="A481">
        <v>89</v>
      </c>
      <c r="B481" s="25" t="s">
        <v>63</v>
      </c>
      <c r="C481" s="26"/>
    </row>
    <row r="482" spans="1:3" x14ac:dyDescent="0.25">
      <c r="A482">
        <v>40</v>
      </c>
      <c r="B482" s="25" t="s">
        <v>63</v>
      </c>
      <c r="C482" s="26"/>
    </row>
    <row r="483" spans="1:3" x14ac:dyDescent="0.25">
      <c r="A483">
        <v>92</v>
      </c>
      <c r="B483" s="25" t="s">
        <v>63</v>
      </c>
      <c r="C483" s="26"/>
    </row>
    <row r="484" spans="1:3" x14ac:dyDescent="0.25">
      <c r="A484">
        <v>71</v>
      </c>
      <c r="B484" s="25" t="s">
        <v>63</v>
      </c>
      <c r="C484" s="26"/>
    </row>
    <row r="485" spans="1:3" x14ac:dyDescent="0.25">
      <c r="A485">
        <v>77</v>
      </c>
      <c r="B485" s="25" t="s">
        <v>63</v>
      </c>
      <c r="C485" s="26"/>
    </row>
    <row r="486" spans="1:3" x14ac:dyDescent="0.25">
      <c r="A486">
        <v>89</v>
      </c>
      <c r="B486" s="25" t="s">
        <v>63</v>
      </c>
      <c r="C486" s="26"/>
    </row>
    <row r="487" spans="1:3" x14ac:dyDescent="0.25">
      <c r="A487">
        <v>87</v>
      </c>
      <c r="B487" s="25" t="s">
        <v>63</v>
      </c>
      <c r="C487" s="26"/>
    </row>
    <row r="488" spans="1:3" x14ac:dyDescent="0.25">
      <c r="A488">
        <v>80</v>
      </c>
      <c r="B488" s="25" t="s">
        <v>63</v>
      </c>
      <c r="C488" s="26"/>
    </row>
    <row r="489" spans="1:3" x14ac:dyDescent="0.25">
      <c r="A489">
        <v>46</v>
      </c>
      <c r="B489" s="25" t="s">
        <v>63</v>
      </c>
      <c r="C489" s="26"/>
    </row>
    <row r="490" spans="1:3" x14ac:dyDescent="0.25">
      <c r="A490">
        <v>33</v>
      </c>
      <c r="B490" s="25" t="s">
        <v>63</v>
      </c>
      <c r="C490" s="26"/>
    </row>
    <row r="491" spans="1:3" x14ac:dyDescent="0.25">
      <c r="A491">
        <v>84</v>
      </c>
      <c r="B491" s="25" t="s">
        <v>63</v>
      </c>
      <c r="C491" s="26"/>
    </row>
    <row r="492" spans="1:3" x14ac:dyDescent="0.25">
      <c r="A492">
        <v>64</v>
      </c>
      <c r="B492" s="25" t="s">
        <v>63</v>
      </c>
      <c r="C492" s="26"/>
    </row>
    <row r="493" spans="1:3" x14ac:dyDescent="0.25">
      <c r="A493">
        <v>89</v>
      </c>
      <c r="B493" s="25" t="s">
        <v>63</v>
      </c>
      <c r="C493" s="26"/>
    </row>
    <row r="494" spans="1:3" x14ac:dyDescent="0.25">
      <c r="A494">
        <v>76</v>
      </c>
      <c r="B494" s="25" t="s">
        <v>63</v>
      </c>
      <c r="C494" s="26"/>
    </row>
    <row r="495" spans="1:3" x14ac:dyDescent="0.25">
      <c r="A495">
        <v>54</v>
      </c>
      <c r="B495" s="25" t="s">
        <v>63</v>
      </c>
      <c r="C495" s="26"/>
    </row>
    <row r="496" spans="1:3" x14ac:dyDescent="0.25">
      <c r="A496">
        <v>80</v>
      </c>
      <c r="B496" s="25" t="s">
        <v>63</v>
      </c>
      <c r="C496" s="26"/>
    </row>
    <row r="497" spans="1:3" x14ac:dyDescent="0.25">
      <c r="A497">
        <v>65</v>
      </c>
      <c r="B497" s="25" t="s">
        <v>63</v>
      </c>
      <c r="C497" s="26"/>
    </row>
    <row r="498" spans="1:3" x14ac:dyDescent="0.25">
      <c r="A498">
        <v>67</v>
      </c>
      <c r="B498" s="25" t="s">
        <v>63</v>
      </c>
      <c r="C498" s="26"/>
    </row>
    <row r="499" spans="1:3" x14ac:dyDescent="0.25">
      <c r="A499">
        <v>83</v>
      </c>
      <c r="B499" s="25" t="s">
        <v>63</v>
      </c>
      <c r="C499" s="26"/>
    </row>
    <row r="500" spans="1:3" x14ac:dyDescent="0.25">
      <c r="A500">
        <v>81</v>
      </c>
      <c r="B500" s="25" t="s">
        <v>63</v>
      </c>
      <c r="C500" s="26"/>
    </row>
    <row r="501" spans="1:3" x14ac:dyDescent="0.25">
      <c r="A501">
        <v>78</v>
      </c>
      <c r="B501" s="25" t="s">
        <v>63</v>
      </c>
      <c r="C501" s="26"/>
    </row>
    <row r="502" spans="1:3" x14ac:dyDescent="0.25">
      <c r="A502">
        <v>74</v>
      </c>
      <c r="B502" s="25" t="s">
        <v>63</v>
      </c>
      <c r="C502" s="26"/>
    </row>
    <row r="503" spans="1:3" x14ac:dyDescent="0.25">
      <c r="A503">
        <v>85</v>
      </c>
      <c r="B503" s="25" t="s">
        <v>63</v>
      </c>
      <c r="C503" s="26"/>
    </row>
    <row r="504" spans="1:3" x14ac:dyDescent="0.25">
      <c r="A504">
        <v>86</v>
      </c>
      <c r="B504" s="25" t="s">
        <v>63</v>
      </c>
      <c r="C504" s="26"/>
    </row>
    <row r="505" spans="1:3" x14ac:dyDescent="0.25">
      <c r="A505">
        <v>69</v>
      </c>
      <c r="B505" s="25" t="s">
        <v>63</v>
      </c>
      <c r="C505" s="26"/>
    </row>
    <row r="506" spans="1:3" x14ac:dyDescent="0.25">
      <c r="A506">
        <v>81</v>
      </c>
      <c r="B506" s="25" t="s">
        <v>63</v>
      </c>
      <c r="C506" s="26"/>
    </row>
    <row r="507" spans="1:3" x14ac:dyDescent="0.25">
      <c r="A507">
        <v>85</v>
      </c>
      <c r="B507" s="25" t="s">
        <v>63</v>
      </c>
      <c r="C507" s="26"/>
    </row>
    <row r="508" spans="1:3" x14ac:dyDescent="0.25">
      <c r="A508">
        <v>89</v>
      </c>
      <c r="B508" s="25" t="s">
        <v>63</v>
      </c>
      <c r="C508" s="26"/>
    </row>
    <row r="509" spans="1:3" x14ac:dyDescent="0.25">
      <c r="A509">
        <v>72</v>
      </c>
      <c r="B509" s="25" t="s">
        <v>63</v>
      </c>
      <c r="C509" s="26"/>
    </row>
    <row r="510" spans="1:3" x14ac:dyDescent="0.25">
      <c r="A510">
        <v>66</v>
      </c>
      <c r="B510" s="25" t="s">
        <v>63</v>
      </c>
      <c r="C510" s="26"/>
    </row>
    <row r="511" spans="1:3" x14ac:dyDescent="0.25">
      <c r="A511">
        <v>84</v>
      </c>
      <c r="B511" s="25" t="s">
        <v>63</v>
      </c>
      <c r="C511" s="26"/>
    </row>
    <row r="512" spans="1:3" x14ac:dyDescent="0.25">
      <c r="A512">
        <v>64</v>
      </c>
      <c r="B512" s="25" t="s">
        <v>63</v>
      </c>
      <c r="C512" s="26"/>
    </row>
    <row r="513" spans="1:3" x14ac:dyDescent="0.25">
      <c r="A513">
        <v>67</v>
      </c>
      <c r="B513" s="25" t="s">
        <v>63</v>
      </c>
      <c r="C513" s="26"/>
    </row>
    <row r="514" spans="1:3" x14ac:dyDescent="0.25">
      <c r="A514">
        <v>79</v>
      </c>
      <c r="B514" s="25" t="s">
        <v>63</v>
      </c>
      <c r="C514" s="26"/>
    </row>
    <row r="515" spans="1:3" x14ac:dyDescent="0.25">
      <c r="A515">
        <v>79</v>
      </c>
      <c r="B515" s="25" t="s">
        <v>63</v>
      </c>
      <c r="C515" s="26"/>
    </row>
    <row r="516" spans="1:3" x14ac:dyDescent="0.25">
      <c r="A516">
        <v>61</v>
      </c>
      <c r="B516" s="25" t="s">
        <v>63</v>
      </c>
      <c r="C516" s="26"/>
    </row>
    <row r="517" spans="1:3" x14ac:dyDescent="0.25">
      <c r="A517">
        <v>90</v>
      </c>
      <c r="B517" s="25" t="s">
        <v>63</v>
      </c>
      <c r="C517" s="26"/>
    </row>
    <row r="518" spans="1:3" x14ac:dyDescent="0.25">
      <c r="A518">
        <v>74</v>
      </c>
      <c r="B518" s="25" t="s">
        <v>63</v>
      </c>
      <c r="C518" s="26"/>
    </row>
    <row r="519" spans="1:3" x14ac:dyDescent="0.25">
      <c r="A519">
        <v>39</v>
      </c>
      <c r="B519" s="25" t="s">
        <v>63</v>
      </c>
      <c r="C519" s="26"/>
    </row>
    <row r="520" spans="1:3" x14ac:dyDescent="0.25">
      <c r="A520">
        <v>57</v>
      </c>
      <c r="B520" s="25" t="s">
        <v>63</v>
      </c>
      <c r="C520" s="26"/>
    </row>
    <row r="521" spans="1:3" x14ac:dyDescent="0.25">
      <c r="A521">
        <v>97</v>
      </c>
      <c r="B521" s="25" t="s">
        <v>63</v>
      </c>
      <c r="C521" s="26"/>
    </row>
    <row r="522" spans="1:3" x14ac:dyDescent="0.25">
      <c r="A522">
        <v>36</v>
      </c>
      <c r="B522" s="25" t="s">
        <v>63</v>
      </c>
      <c r="C522" s="26"/>
    </row>
    <row r="523" spans="1:3" x14ac:dyDescent="0.25">
      <c r="A523">
        <v>15</v>
      </c>
      <c r="B523" s="25" t="s">
        <v>63</v>
      </c>
      <c r="C523" s="26"/>
    </row>
    <row r="524" spans="1:3" x14ac:dyDescent="0.25">
      <c r="A524">
        <v>71</v>
      </c>
      <c r="B524" s="25" t="s">
        <v>63</v>
      </c>
      <c r="C524" s="26"/>
    </row>
    <row r="525" spans="1:3" x14ac:dyDescent="0.25">
      <c r="A525">
        <v>79</v>
      </c>
      <c r="B525" s="25" t="s">
        <v>63</v>
      </c>
      <c r="C525" s="26"/>
    </row>
    <row r="526" spans="1:3" x14ac:dyDescent="0.25">
      <c r="A526">
        <v>63</v>
      </c>
      <c r="B526" s="25" t="s">
        <v>63</v>
      </c>
      <c r="C526" s="26"/>
    </row>
    <row r="527" spans="1:3" x14ac:dyDescent="0.25">
      <c r="A527">
        <v>73</v>
      </c>
      <c r="B527" s="25" t="s">
        <v>63</v>
      </c>
      <c r="C527" s="26"/>
    </row>
    <row r="528" spans="1:3" x14ac:dyDescent="0.25">
      <c r="A528">
        <v>81</v>
      </c>
      <c r="B528" s="25" t="s">
        <v>63</v>
      </c>
      <c r="C528" s="26"/>
    </row>
    <row r="529" spans="1:3" x14ac:dyDescent="0.25">
      <c r="A529">
        <v>56</v>
      </c>
      <c r="B529" s="25" t="s">
        <v>63</v>
      </c>
      <c r="C529" s="26"/>
    </row>
    <row r="530" spans="1:3" x14ac:dyDescent="0.25">
      <c r="A530">
        <v>22</v>
      </c>
      <c r="B530" s="25" t="s">
        <v>63</v>
      </c>
      <c r="C530" s="26"/>
    </row>
    <row r="531" spans="1:3" x14ac:dyDescent="0.25">
      <c r="A531">
        <v>10</v>
      </c>
      <c r="B531" s="25" t="s">
        <v>63</v>
      </c>
      <c r="C531" s="26"/>
    </row>
    <row r="532" spans="1:3" x14ac:dyDescent="0.25">
      <c r="A532">
        <v>60</v>
      </c>
      <c r="B532" s="25" t="s">
        <v>63</v>
      </c>
      <c r="C532" s="26"/>
    </row>
    <row r="533" spans="1:3" x14ac:dyDescent="0.25">
      <c r="A533">
        <v>49</v>
      </c>
      <c r="B533" s="25" t="s">
        <v>63</v>
      </c>
      <c r="C533" s="26"/>
    </row>
    <row r="534" spans="1:3" x14ac:dyDescent="0.25">
      <c r="A534">
        <v>86</v>
      </c>
      <c r="B534" s="25" t="s">
        <v>63</v>
      </c>
      <c r="C534" s="26"/>
    </row>
    <row r="535" spans="1:3" x14ac:dyDescent="0.25">
      <c r="A535">
        <v>93</v>
      </c>
      <c r="B535" s="25" t="s">
        <v>63</v>
      </c>
      <c r="C535" s="26"/>
    </row>
    <row r="536" spans="1:3" x14ac:dyDescent="0.25">
      <c r="A536">
        <v>75</v>
      </c>
      <c r="B536" s="25" t="s">
        <v>63</v>
      </c>
      <c r="C536" s="26"/>
    </row>
    <row r="537" spans="1:3" x14ac:dyDescent="0.25">
      <c r="A537">
        <v>51</v>
      </c>
      <c r="B537" s="25" t="s">
        <v>63</v>
      </c>
      <c r="C537" s="26"/>
    </row>
    <row r="538" spans="1:3" x14ac:dyDescent="0.25">
      <c r="A538">
        <v>91</v>
      </c>
      <c r="B538" s="25" t="s">
        <v>63</v>
      </c>
      <c r="C538" s="26"/>
    </row>
    <row r="539" spans="1:3" x14ac:dyDescent="0.25">
      <c r="A539">
        <v>46</v>
      </c>
      <c r="B539" s="25" t="s">
        <v>63</v>
      </c>
      <c r="C539" s="26"/>
    </row>
    <row r="540" spans="1:3" x14ac:dyDescent="0.25">
      <c r="A540">
        <v>49</v>
      </c>
      <c r="B540" s="25" t="s">
        <v>63</v>
      </c>
      <c r="C540" s="26"/>
    </row>
    <row r="541" spans="1:3" x14ac:dyDescent="0.25">
      <c r="A541">
        <v>67</v>
      </c>
      <c r="B541" s="25" t="s">
        <v>63</v>
      </c>
      <c r="C541" s="26"/>
    </row>
    <row r="542" spans="1:3" x14ac:dyDescent="0.25">
      <c r="A542">
        <v>78</v>
      </c>
      <c r="B542" s="25" t="s">
        <v>63</v>
      </c>
      <c r="C542" s="26"/>
    </row>
    <row r="543" spans="1:3" x14ac:dyDescent="0.25">
      <c r="A543">
        <v>46</v>
      </c>
      <c r="B543" s="25" t="s">
        <v>63</v>
      </c>
      <c r="C543" s="26"/>
    </row>
    <row r="544" spans="1:3" x14ac:dyDescent="0.25">
      <c r="A544">
        <v>71</v>
      </c>
      <c r="B544" s="25" t="s">
        <v>63</v>
      </c>
      <c r="C544" s="26"/>
    </row>
    <row r="545" spans="1:3" x14ac:dyDescent="0.25">
      <c r="A545">
        <v>64</v>
      </c>
      <c r="B545" s="25" t="s">
        <v>63</v>
      </c>
      <c r="C545" s="26"/>
    </row>
    <row r="546" spans="1:3" x14ac:dyDescent="0.25">
      <c r="A546">
        <v>52</v>
      </c>
      <c r="B546" s="25" t="s">
        <v>63</v>
      </c>
      <c r="C546" s="26"/>
    </row>
    <row r="547" spans="1:3" x14ac:dyDescent="0.25">
      <c r="A547">
        <v>85</v>
      </c>
      <c r="B547" s="25" t="s">
        <v>63</v>
      </c>
      <c r="C547" s="26"/>
    </row>
    <row r="548" spans="1:3" x14ac:dyDescent="0.25">
      <c r="A548">
        <v>82</v>
      </c>
      <c r="B548" s="25" t="s">
        <v>63</v>
      </c>
      <c r="C548" s="26"/>
    </row>
    <row r="549" spans="1:3" x14ac:dyDescent="0.25">
      <c r="A549">
        <v>74</v>
      </c>
      <c r="B549" s="25" t="s">
        <v>63</v>
      </c>
      <c r="C549" s="26"/>
    </row>
    <row r="550" spans="1:3" x14ac:dyDescent="0.25">
      <c r="A550">
        <v>61</v>
      </c>
      <c r="B550" s="25" t="s">
        <v>63</v>
      </c>
      <c r="C550" s="26"/>
    </row>
    <row r="551" spans="1:3" x14ac:dyDescent="0.25">
      <c r="A551">
        <v>88</v>
      </c>
      <c r="B551" s="25" t="s">
        <v>63</v>
      </c>
      <c r="C551" s="26"/>
    </row>
    <row r="552" spans="1:3" x14ac:dyDescent="0.25">
      <c r="A552">
        <v>81</v>
      </c>
      <c r="B552" s="25" t="s">
        <v>63</v>
      </c>
      <c r="C552" s="26"/>
    </row>
    <row r="553" spans="1:3" x14ac:dyDescent="0.25">
      <c r="A553">
        <v>87</v>
      </c>
      <c r="B553" s="25" t="s">
        <v>63</v>
      </c>
      <c r="C553" s="26"/>
    </row>
    <row r="554" spans="1:3" x14ac:dyDescent="0.25">
      <c r="A554">
        <v>87</v>
      </c>
      <c r="B554" s="25" t="s">
        <v>63</v>
      </c>
      <c r="C554" s="26"/>
    </row>
    <row r="555" spans="1:3" x14ac:dyDescent="0.25">
      <c r="A555">
        <v>84</v>
      </c>
      <c r="B555" s="25" t="s">
        <v>63</v>
      </c>
      <c r="C555" s="26"/>
    </row>
    <row r="556" spans="1:3" x14ac:dyDescent="0.25">
      <c r="A556">
        <v>65</v>
      </c>
      <c r="B556" s="25" t="s">
        <v>63</v>
      </c>
      <c r="C556" s="26"/>
    </row>
    <row r="557" spans="1:3" x14ac:dyDescent="0.25">
      <c r="A557">
        <v>50</v>
      </c>
      <c r="B557" s="25" t="s">
        <v>63</v>
      </c>
      <c r="C557" s="26"/>
    </row>
    <row r="558" spans="1:3" x14ac:dyDescent="0.25">
      <c r="A558">
        <v>70</v>
      </c>
      <c r="B558" s="25" t="s">
        <v>63</v>
      </c>
      <c r="C558" s="26"/>
    </row>
    <row r="559" spans="1:3" x14ac:dyDescent="0.25">
      <c r="A559">
        <v>75</v>
      </c>
      <c r="B559" s="25" t="s">
        <v>63</v>
      </c>
      <c r="C559" s="26"/>
    </row>
    <row r="560" spans="1:3" x14ac:dyDescent="0.25">
      <c r="A560">
        <v>80</v>
      </c>
      <c r="B560" s="25" t="s">
        <v>63</v>
      </c>
      <c r="C560" s="26"/>
    </row>
    <row r="561" spans="1:3" x14ac:dyDescent="0.25">
      <c r="A561">
        <v>36</v>
      </c>
      <c r="B561" s="25" t="s">
        <v>63</v>
      </c>
      <c r="C561" s="26"/>
    </row>
    <row r="562" spans="1:3" x14ac:dyDescent="0.25">
      <c r="A562">
        <v>68</v>
      </c>
      <c r="B562" s="25" t="s">
        <v>63</v>
      </c>
      <c r="C562" s="26"/>
    </row>
    <row r="563" spans="1:3" x14ac:dyDescent="0.25">
      <c r="A563">
        <v>66</v>
      </c>
      <c r="B563" s="25" t="s">
        <v>63</v>
      </c>
      <c r="C563" s="26"/>
    </row>
    <row r="564" spans="1:3" x14ac:dyDescent="0.25">
      <c r="A564">
        <v>86</v>
      </c>
      <c r="B564" s="25" t="s">
        <v>63</v>
      </c>
      <c r="C564" s="26"/>
    </row>
    <row r="565" spans="1:3" x14ac:dyDescent="0.25">
      <c r="A565">
        <v>86</v>
      </c>
      <c r="B565" s="25" t="s">
        <v>63</v>
      </c>
      <c r="C565" s="26"/>
    </row>
    <row r="566" spans="1:3" x14ac:dyDescent="0.25">
      <c r="A566">
        <v>86</v>
      </c>
      <c r="B566" s="25" t="s">
        <v>63</v>
      </c>
      <c r="C566" s="26"/>
    </row>
    <row r="567" spans="1:3" x14ac:dyDescent="0.25">
      <c r="A567">
        <v>83</v>
      </c>
      <c r="B567" s="25" t="s">
        <v>63</v>
      </c>
      <c r="C567" s="26"/>
    </row>
    <row r="568" spans="1:3" x14ac:dyDescent="0.25">
      <c r="A568">
        <v>77</v>
      </c>
      <c r="B568" s="25" t="s">
        <v>63</v>
      </c>
      <c r="C568" s="26"/>
    </row>
    <row r="569" spans="1:3" x14ac:dyDescent="0.25">
      <c r="A569">
        <v>69</v>
      </c>
      <c r="B569" s="25" t="s">
        <v>63</v>
      </c>
      <c r="C569" s="26"/>
    </row>
    <row r="570" spans="1:3" x14ac:dyDescent="0.25">
      <c r="A570">
        <v>59</v>
      </c>
      <c r="B570" s="25" t="s">
        <v>63</v>
      </c>
      <c r="C570" s="26"/>
    </row>
    <row r="571" spans="1:3" x14ac:dyDescent="0.25">
      <c r="A571">
        <v>64</v>
      </c>
      <c r="B571" s="25" t="s">
        <v>63</v>
      </c>
      <c r="C571" s="26"/>
    </row>
    <row r="572" spans="1:3" x14ac:dyDescent="0.25">
      <c r="A572">
        <v>70</v>
      </c>
      <c r="B572" s="25" t="s">
        <v>63</v>
      </c>
      <c r="C572" s="26"/>
    </row>
    <row r="573" spans="1:3" x14ac:dyDescent="0.25">
      <c r="A573">
        <v>76</v>
      </c>
      <c r="B573" s="25" t="s">
        <v>63</v>
      </c>
      <c r="C573" s="26"/>
    </row>
    <row r="574" spans="1:3" x14ac:dyDescent="0.25">
      <c r="A574">
        <v>21</v>
      </c>
      <c r="B574" s="25" t="s">
        <v>63</v>
      </c>
      <c r="C574" s="26"/>
    </row>
    <row r="575" spans="1:3" x14ac:dyDescent="0.25">
      <c r="A575">
        <v>88</v>
      </c>
      <c r="B575" s="25" t="s">
        <v>63</v>
      </c>
      <c r="C575" s="26"/>
    </row>
    <row r="576" spans="1:3" x14ac:dyDescent="0.25">
      <c r="A576">
        <v>70</v>
      </c>
      <c r="B576" s="25" t="s">
        <v>63</v>
      </c>
      <c r="C576" s="26"/>
    </row>
    <row r="577" spans="1:3" x14ac:dyDescent="0.25">
      <c r="A577">
        <v>93</v>
      </c>
      <c r="B577" s="25" t="s">
        <v>63</v>
      </c>
      <c r="C577" s="26"/>
    </row>
    <row r="578" spans="1:3" x14ac:dyDescent="0.25">
      <c r="A578">
        <v>93</v>
      </c>
      <c r="B578" s="25" t="s">
        <v>63</v>
      </c>
      <c r="C578" s="26"/>
    </row>
    <row r="579" spans="1:3" x14ac:dyDescent="0.25">
      <c r="A579">
        <v>69</v>
      </c>
      <c r="B579" s="25" t="s">
        <v>63</v>
      </c>
      <c r="C579" s="26"/>
    </row>
    <row r="580" spans="1:3" x14ac:dyDescent="0.25">
      <c r="A580">
        <v>84</v>
      </c>
      <c r="B580" s="25" t="s">
        <v>63</v>
      </c>
      <c r="C580" s="26"/>
    </row>
    <row r="581" spans="1:3" x14ac:dyDescent="0.25">
      <c r="A581">
        <v>60</v>
      </c>
      <c r="B581" s="25" t="s">
        <v>63</v>
      </c>
      <c r="C581" s="26"/>
    </row>
    <row r="582" spans="1:3" x14ac:dyDescent="0.25">
      <c r="A582">
        <v>73</v>
      </c>
      <c r="B582" s="25" t="s">
        <v>63</v>
      </c>
      <c r="C582" s="26"/>
    </row>
    <row r="583" spans="1:3" x14ac:dyDescent="0.25">
      <c r="A583">
        <v>93</v>
      </c>
      <c r="B583" s="25" t="s">
        <v>63</v>
      </c>
      <c r="C583" s="26"/>
    </row>
    <row r="584" spans="1:3" x14ac:dyDescent="0.25">
      <c r="A584">
        <v>76</v>
      </c>
      <c r="B584" s="25" t="s">
        <v>63</v>
      </c>
      <c r="C584" s="26"/>
    </row>
    <row r="585" spans="1:3" x14ac:dyDescent="0.25">
      <c r="A585">
        <v>68</v>
      </c>
      <c r="B585" s="25" t="s">
        <v>63</v>
      </c>
      <c r="C585" s="26"/>
    </row>
    <row r="586" spans="1:3" x14ac:dyDescent="0.25">
      <c r="A586">
        <v>80</v>
      </c>
      <c r="B586" s="25" t="s">
        <v>63</v>
      </c>
      <c r="C586" s="26"/>
    </row>
    <row r="587" spans="1:3" x14ac:dyDescent="0.25">
      <c r="A587">
        <v>88</v>
      </c>
      <c r="B587" s="25" t="s">
        <v>63</v>
      </c>
      <c r="C587" s="26"/>
    </row>
    <row r="588" spans="1:3" x14ac:dyDescent="0.25">
      <c r="A588">
        <v>82</v>
      </c>
      <c r="B588" s="25" t="s">
        <v>63</v>
      </c>
      <c r="C588" s="26"/>
    </row>
    <row r="589" spans="1:3" x14ac:dyDescent="0.25">
      <c r="A589">
        <v>83</v>
      </c>
      <c r="B589" s="25" t="s">
        <v>63</v>
      </c>
      <c r="C589" s="26"/>
    </row>
    <row r="590" spans="1:3" x14ac:dyDescent="0.25">
      <c r="A590">
        <v>77</v>
      </c>
      <c r="B590" s="25" t="s">
        <v>63</v>
      </c>
      <c r="C590" s="26"/>
    </row>
    <row r="591" spans="1:3" x14ac:dyDescent="0.25">
      <c r="A591">
        <v>91</v>
      </c>
      <c r="B591" s="25" t="s">
        <v>63</v>
      </c>
      <c r="C591" s="26"/>
    </row>
    <row r="592" spans="1:3" x14ac:dyDescent="0.25">
      <c r="A592">
        <v>70</v>
      </c>
      <c r="B592" s="25" t="s">
        <v>63</v>
      </c>
      <c r="C592" s="26"/>
    </row>
    <row r="593" spans="1:3" x14ac:dyDescent="0.25">
      <c r="A593">
        <v>41</v>
      </c>
      <c r="B593" s="25" t="s">
        <v>63</v>
      </c>
      <c r="C593" s="26"/>
    </row>
    <row r="594" spans="1:3" x14ac:dyDescent="0.25">
      <c r="A594">
        <v>52</v>
      </c>
      <c r="B594" s="25" t="s">
        <v>63</v>
      </c>
      <c r="C594" s="26"/>
    </row>
    <row r="595" spans="1:3" x14ac:dyDescent="0.25">
      <c r="A595">
        <v>89</v>
      </c>
      <c r="B595" s="25" t="s">
        <v>63</v>
      </c>
      <c r="C595" s="26"/>
    </row>
    <row r="596" spans="1:3" x14ac:dyDescent="0.25">
      <c r="A596">
        <v>66</v>
      </c>
      <c r="B596" s="25" t="s">
        <v>63</v>
      </c>
      <c r="C596" s="26"/>
    </row>
    <row r="597" spans="1:3" x14ac:dyDescent="0.25">
      <c r="A597">
        <v>93</v>
      </c>
      <c r="B597" s="25" t="s">
        <v>63</v>
      </c>
      <c r="C597" s="26"/>
    </row>
    <row r="598" spans="1:3" x14ac:dyDescent="0.25">
      <c r="A598">
        <v>87</v>
      </c>
      <c r="B598" s="25" t="s">
        <v>63</v>
      </c>
      <c r="C598" s="26"/>
    </row>
    <row r="599" spans="1:3" x14ac:dyDescent="0.25">
      <c r="A599">
        <v>46</v>
      </c>
      <c r="B599" s="25" t="s">
        <v>63</v>
      </c>
      <c r="C599" s="26"/>
    </row>
    <row r="600" spans="1:3" x14ac:dyDescent="0.25">
      <c r="A600">
        <v>90</v>
      </c>
      <c r="B600" s="25" t="s">
        <v>63</v>
      </c>
      <c r="C600" s="26"/>
    </row>
    <row r="601" spans="1:3" x14ac:dyDescent="0.25">
      <c r="A601">
        <v>56</v>
      </c>
      <c r="B601" s="25" t="s">
        <v>63</v>
      </c>
      <c r="C601" s="26"/>
    </row>
    <row r="602" spans="1:3" x14ac:dyDescent="0.25">
      <c r="A602">
        <v>58</v>
      </c>
      <c r="B602" s="25" t="s">
        <v>63</v>
      </c>
      <c r="C602" s="26"/>
    </row>
    <row r="603" spans="1:3" x14ac:dyDescent="0.25">
      <c r="A603">
        <v>92</v>
      </c>
      <c r="B603" s="25" t="s">
        <v>63</v>
      </c>
      <c r="C603" s="26"/>
    </row>
    <row r="604" spans="1:3" x14ac:dyDescent="0.25">
      <c r="A604">
        <v>57</v>
      </c>
      <c r="B604" s="25" t="s">
        <v>63</v>
      </c>
      <c r="C604" s="26"/>
    </row>
    <row r="605" spans="1:3" x14ac:dyDescent="0.25">
      <c r="A605">
        <v>91</v>
      </c>
      <c r="B605" s="25" t="s">
        <v>63</v>
      </c>
      <c r="C605" s="26"/>
    </row>
    <row r="606" spans="1:3" x14ac:dyDescent="0.25">
      <c r="A606">
        <v>79</v>
      </c>
      <c r="B606" s="25" t="s">
        <v>63</v>
      </c>
      <c r="C606" s="26"/>
    </row>
    <row r="607" spans="1:3" x14ac:dyDescent="0.25">
      <c r="A607">
        <v>51</v>
      </c>
      <c r="B607" s="25" t="s">
        <v>63</v>
      </c>
      <c r="C607" s="26"/>
    </row>
    <row r="608" spans="1:3" x14ac:dyDescent="0.25">
      <c r="A608">
        <v>62</v>
      </c>
      <c r="B608" s="25" t="s">
        <v>63</v>
      </c>
      <c r="C608" s="26"/>
    </row>
    <row r="609" spans="1:3" x14ac:dyDescent="0.25">
      <c r="A609">
        <v>87</v>
      </c>
      <c r="B609" s="25" t="s">
        <v>63</v>
      </c>
      <c r="C609" s="26"/>
    </row>
    <row r="610" spans="1:3" x14ac:dyDescent="0.25">
      <c r="A610">
        <v>32</v>
      </c>
      <c r="B610" s="25" t="s">
        <v>63</v>
      </c>
      <c r="C610" s="26"/>
    </row>
    <row r="611" spans="1:3" x14ac:dyDescent="0.25">
      <c r="A611">
        <v>59</v>
      </c>
      <c r="B611" s="25" t="s">
        <v>63</v>
      </c>
      <c r="C611" s="26"/>
    </row>
    <row r="612" spans="1:3" x14ac:dyDescent="0.25">
      <c r="A612">
        <v>83</v>
      </c>
      <c r="B612" s="25" t="s">
        <v>63</v>
      </c>
      <c r="C612" s="26"/>
    </row>
    <row r="613" spans="1:3" x14ac:dyDescent="0.25">
      <c r="A613">
        <v>87</v>
      </c>
      <c r="B613" s="25" t="s">
        <v>63</v>
      </c>
      <c r="C613" s="26"/>
    </row>
    <row r="614" spans="1:3" x14ac:dyDescent="0.25">
      <c r="A614">
        <v>48</v>
      </c>
      <c r="B614" s="25" t="s">
        <v>63</v>
      </c>
      <c r="C614" s="26"/>
    </row>
    <row r="615" spans="1:3" x14ac:dyDescent="0.25">
      <c r="A615">
        <v>92</v>
      </c>
      <c r="B615" s="25" t="s">
        <v>63</v>
      </c>
      <c r="C615" s="26"/>
    </row>
    <row r="616" spans="1:3" x14ac:dyDescent="0.25">
      <c r="A616">
        <v>93</v>
      </c>
      <c r="B616" s="25" t="s">
        <v>63</v>
      </c>
      <c r="C616" s="26"/>
    </row>
    <row r="617" spans="1:3" x14ac:dyDescent="0.25">
      <c r="A617">
        <v>56</v>
      </c>
      <c r="B617" s="25" t="s">
        <v>63</v>
      </c>
      <c r="C617" s="26"/>
    </row>
    <row r="618" spans="1:3" x14ac:dyDescent="0.25">
      <c r="A618">
        <v>91</v>
      </c>
      <c r="B618" s="25" t="s">
        <v>63</v>
      </c>
      <c r="C618" s="26"/>
    </row>
    <row r="619" spans="1:3" x14ac:dyDescent="0.25">
      <c r="A619">
        <v>81</v>
      </c>
      <c r="B619" s="25" t="s">
        <v>63</v>
      </c>
      <c r="C619" s="26"/>
    </row>
    <row r="620" spans="1:3" x14ac:dyDescent="0.25">
      <c r="A620">
        <v>83</v>
      </c>
      <c r="B620" s="25" t="s">
        <v>63</v>
      </c>
      <c r="C620" s="26"/>
    </row>
    <row r="621" spans="1:3" x14ac:dyDescent="0.25">
      <c r="A621">
        <v>79</v>
      </c>
      <c r="B621" s="25" t="s">
        <v>63</v>
      </c>
      <c r="C621" s="26"/>
    </row>
    <row r="622" spans="1:3" x14ac:dyDescent="0.25">
      <c r="A622">
        <v>68</v>
      </c>
      <c r="B622" s="25" t="s">
        <v>63</v>
      </c>
      <c r="C622" s="26"/>
    </row>
    <row r="623" spans="1:3" x14ac:dyDescent="0.25">
      <c r="A623">
        <v>77</v>
      </c>
      <c r="B623" s="25" t="s">
        <v>63</v>
      </c>
      <c r="C623" s="26"/>
    </row>
    <row r="624" spans="1:3" x14ac:dyDescent="0.25">
      <c r="A624">
        <v>79</v>
      </c>
      <c r="B624" s="25" t="s">
        <v>63</v>
      </c>
      <c r="C624" s="26"/>
    </row>
    <row r="625" spans="1:3" x14ac:dyDescent="0.25">
      <c r="A625">
        <v>69</v>
      </c>
      <c r="B625" s="25" t="s">
        <v>63</v>
      </c>
      <c r="C625" s="26"/>
    </row>
    <row r="626" spans="1:3" x14ac:dyDescent="0.25">
      <c r="A626">
        <v>95</v>
      </c>
      <c r="B626" s="25" t="s">
        <v>63</v>
      </c>
      <c r="C626" s="26"/>
    </row>
    <row r="627" spans="1:3" x14ac:dyDescent="0.25">
      <c r="A627">
        <v>71</v>
      </c>
      <c r="B627" s="25" t="s">
        <v>63</v>
      </c>
      <c r="C627" s="26"/>
    </row>
    <row r="628" spans="1:3" x14ac:dyDescent="0.25">
      <c r="A628">
        <v>82</v>
      </c>
      <c r="B628" s="25" t="s">
        <v>63</v>
      </c>
      <c r="C628" s="26"/>
    </row>
    <row r="629" spans="1:3" x14ac:dyDescent="0.25">
      <c r="A629">
        <v>82</v>
      </c>
      <c r="B629" s="25" t="s">
        <v>63</v>
      </c>
      <c r="C629" s="26"/>
    </row>
    <row r="630" spans="1:3" x14ac:dyDescent="0.25">
      <c r="A630">
        <v>80</v>
      </c>
      <c r="B630" s="25" t="s">
        <v>63</v>
      </c>
      <c r="C630" s="26"/>
    </row>
    <row r="631" spans="1:3" x14ac:dyDescent="0.25">
      <c r="A631">
        <v>59</v>
      </c>
      <c r="B631" s="25" t="s">
        <v>63</v>
      </c>
      <c r="C631" s="26"/>
    </row>
    <row r="632" spans="1:3" x14ac:dyDescent="0.25">
      <c r="A632">
        <v>16</v>
      </c>
      <c r="B632" s="25" t="s">
        <v>63</v>
      </c>
      <c r="C632" s="26"/>
    </row>
    <row r="633" spans="1:3" x14ac:dyDescent="0.25">
      <c r="A633">
        <v>84</v>
      </c>
      <c r="B633" s="25" t="s">
        <v>63</v>
      </c>
      <c r="C633" s="26"/>
    </row>
    <row r="634" spans="1:3" x14ac:dyDescent="0.25">
      <c r="A634">
        <v>84</v>
      </c>
      <c r="B634" s="25" t="s">
        <v>63</v>
      </c>
      <c r="C634" s="26"/>
    </row>
    <row r="635" spans="1:3" x14ac:dyDescent="0.25">
      <c r="A635">
        <v>97</v>
      </c>
      <c r="B635" s="25" t="s">
        <v>63</v>
      </c>
      <c r="C635" s="26"/>
    </row>
    <row r="636" spans="1:3" x14ac:dyDescent="0.25">
      <c r="A636">
        <v>74</v>
      </c>
      <c r="B636" s="25" t="s">
        <v>63</v>
      </c>
      <c r="C636" s="26"/>
    </row>
    <row r="637" spans="1:3" x14ac:dyDescent="0.25">
      <c r="A637">
        <v>83</v>
      </c>
      <c r="B637" s="25" t="s">
        <v>63</v>
      </c>
      <c r="C637" s="26"/>
    </row>
    <row r="638" spans="1:3" x14ac:dyDescent="0.25">
      <c r="A638">
        <v>85</v>
      </c>
      <c r="B638" s="25" t="s">
        <v>63</v>
      </c>
      <c r="C638" s="26"/>
    </row>
    <row r="639" spans="1:3" x14ac:dyDescent="0.25">
      <c r="A639">
        <v>69</v>
      </c>
      <c r="B639" s="25" t="s">
        <v>63</v>
      </c>
      <c r="C639" s="26"/>
    </row>
    <row r="640" spans="1:3" x14ac:dyDescent="0.25">
      <c r="A640">
        <v>88</v>
      </c>
      <c r="B640" s="25" t="s">
        <v>63</v>
      </c>
      <c r="C640" s="26"/>
    </row>
    <row r="641" spans="1:3" x14ac:dyDescent="0.25">
      <c r="A641">
        <v>69</v>
      </c>
      <c r="B641" s="25" t="s">
        <v>63</v>
      </c>
      <c r="C641" s="26"/>
    </row>
    <row r="642" spans="1:3" x14ac:dyDescent="0.25">
      <c r="A642">
        <v>41</v>
      </c>
      <c r="B642" s="25" t="s">
        <v>63</v>
      </c>
      <c r="C642" s="26"/>
    </row>
    <row r="643" spans="1:3" x14ac:dyDescent="0.25">
      <c r="A643">
        <v>79</v>
      </c>
      <c r="B643" s="25" t="s">
        <v>63</v>
      </c>
      <c r="C643" s="26"/>
    </row>
    <row r="644" spans="1:3" x14ac:dyDescent="0.25">
      <c r="A644">
        <v>75</v>
      </c>
      <c r="B644" s="25" t="s">
        <v>63</v>
      </c>
      <c r="C644" s="26"/>
    </row>
    <row r="645" spans="1:3" x14ac:dyDescent="0.25">
      <c r="A645">
        <v>75</v>
      </c>
      <c r="B645" s="25" t="s">
        <v>63</v>
      </c>
      <c r="C645" s="26"/>
    </row>
    <row r="646" spans="1:3" x14ac:dyDescent="0.25">
      <c r="A646">
        <v>51</v>
      </c>
      <c r="B646" s="25" t="s">
        <v>63</v>
      </c>
      <c r="C646" s="26"/>
    </row>
    <row r="647" spans="1:3" x14ac:dyDescent="0.25">
      <c r="A647">
        <v>81</v>
      </c>
      <c r="B647" s="25" t="s">
        <v>63</v>
      </c>
      <c r="C647" s="26"/>
    </row>
    <row r="648" spans="1:3" x14ac:dyDescent="0.25">
      <c r="A648">
        <v>87</v>
      </c>
      <c r="B648" s="25" t="s">
        <v>63</v>
      </c>
      <c r="C648" s="26"/>
    </row>
    <row r="649" spans="1:3" x14ac:dyDescent="0.25">
      <c r="A649">
        <v>63</v>
      </c>
      <c r="B649" s="25" t="s">
        <v>63</v>
      </c>
      <c r="C649" s="26"/>
    </row>
    <row r="650" spans="1:3" x14ac:dyDescent="0.25">
      <c r="A650">
        <v>77</v>
      </c>
      <c r="B650" s="25" t="s">
        <v>63</v>
      </c>
      <c r="C650" s="26"/>
    </row>
    <row r="651" spans="1:3" x14ac:dyDescent="0.25">
      <c r="A651">
        <v>82</v>
      </c>
      <c r="B651" s="25" t="s">
        <v>63</v>
      </c>
      <c r="C651" s="26"/>
    </row>
    <row r="652" spans="1:3" x14ac:dyDescent="0.25">
      <c r="A652">
        <v>67</v>
      </c>
      <c r="B652" s="25" t="s">
        <v>63</v>
      </c>
      <c r="C652" s="26"/>
    </row>
    <row r="653" spans="1:3" x14ac:dyDescent="0.25">
      <c r="A653">
        <v>72</v>
      </c>
      <c r="B653" s="25" t="s">
        <v>63</v>
      </c>
      <c r="C653" s="26"/>
    </row>
    <row r="654" spans="1:3" x14ac:dyDescent="0.25">
      <c r="A654">
        <v>72</v>
      </c>
      <c r="B654" s="25" t="s">
        <v>63</v>
      </c>
      <c r="C654" s="26"/>
    </row>
    <row r="655" spans="1:3" x14ac:dyDescent="0.25">
      <c r="A655">
        <v>86</v>
      </c>
      <c r="B655" s="25" t="s">
        <v>63</v>
      </c>
      <c r="C655" s="26"/>
    </row>
    <row r="656" spans="1:3" x14ac:dyDescent="0.25">
      <c r="A656">
        <v>61</v>
      </c>
      <c r="B656" s="25" t="s">
        <v>63</v>
      </c>
      <c r="C656" s="26"/>
    </row>
    <row r="657" spans="1:3" x14ac:dyDescent="0.25">
      <c r="A657">
        <v>67</v>
      </c>
      <c r="B657" s="25" t="s">
        <v>63</v>
      </c>
      <c r="C657" s="26"/>
    </row>
    <row r="658" spans="1:3" x14ac:dyDescent="0.25">
      <c r="A658">
        <v>82</v>
      </c>
      <c r="B658" s="25" t="s">
        <v>63</v>
      </c>
      <c r="C658" s="26"/>
    </row>
    <row r="659" spans="1:3" x14ac:dyDescent="0.25">
      <c r="A659">
        <v>65</v>
      </c>
      <c r="B659" s="25" t="s">
        <v>63</v>
      </c>
      <c r="C659" s="26"/>
    </row>
    <row r="660" spans="1:3" x14ac:dyDescent="0.25">
      <c r="A660">
        <v>47</v>
      </c>
      <c r="B660" s="25" t="s">
        <v>63</v>
      </c>
      <c r="C660" s="26"/>
    </row>
    <row r="661" spans="1:3" x14ac:dyDescent="0.25">
      <c r="A661">
        <v>86</v>
      </c>
      <c r="B661" s="25" t="s">
        <v>63</v>
      </c>
      <c r="C661" s="26"/>
    </row>
    <row r="662" spans="1:3" x14ac:dyDescent="0.25">
      <c r="A662">
        <v>70</v>
      </c>
      <c r="B662" s="25" t="s">
        <v>63</v>
      </c>
      <c r="C662" s="26"/>
    </row>
    <row r="663" spans="1:3" x14ac:dyDescent="0.25">
      <c r="A663">
        <v>57</v>
      </c>
      <c r="B663" s="25" t="s">
        <v>63</v>
      </c>
      <c r="C663" s="26"/>
    </row>
    <row r="664" spans="1:3" x14ac:dyDescent="0.25">
      <c r="A664">
        <v>75</v>
      </c>
      <c r="B664" s="25" t="s">
        <v>63</v>
      </c>
      <c r="C664" s="26"/>
    </row>
    <row r="665" spans="1:3" x14ac:dyDescent="0.25">
      <c r="A665">
        <v>40</v>
      </c>
      <c r="B665" s="25" t="s">
        <v>63</v>
      </c>
      <c r="C665" s="26"/>
    </row>
    <row r="666" spans="1:3" x14ac:dyDescent="0.25">
      <c r="A666">
        <v>86</v>
      </c>
      <c r="B666" s="25" t="s">
        <v>63</v>
      </c>
      <c r="C666" s="26"/>
    </row>
    <row r="667" spans="1:3" x14ac:dyDescent="0.25">
      <c r="A667">
        <v>80</v>
      </c>
      <c r="B667" s="25" t="s">
        <v>63</v>
      </c>
      <c r="C667" s="26"/>
    </row>
    <row r="668" spans="1:3" x14ac:dyDescent="0.25">
      <c r="A668">
        <v>83</v>
      </c>
      <c r="B668" s="25" t="s">
        <v>63</v>
      </c>
      <c r="C668" s="26"/>
    </row>
    <row r="669" spans="1:3" x14ac:dyDescent="0.25">
      <c r="A669">
        <v>75</v>
      </c>
      <c r="B669" s="25" t="s">
        <v>63</v>
      </c>
      <c r="C669" s="26"/>
    </row>
    <row r="670" spans="1:3" x14ac:dyDescent="0.25">
      <c r="A670">
        <v>88</v>
      </c>
      <c r="B670" s="25" t="s">
        <v>63</v>
      </c>
      <c r="C670" s="26"/>
    </row>
    <row r="671" spans="1:3" x14ac:dyDescent="0.25">
      <c r="A671">
        <v>76</v>
      </c>
      <c r="B671" s="25" t="s">
        <v>63</v>
      </c>
      <c r="C671" s="26"/>
    </row>
    <row r="672" spans="1:3" x14ac:dyDescent="0.25">
      <c r="A672">
        <v>65</v>
      </c>
      <c r="B672" s="25" t="s">
        <v>63</v>
      </c>
      <c r="C672" s="26"/>
    </row>
    <row r="673" spans="1:3" x14ac:dyDescent="0.25">
      <c r="A673">
        <v>78</v>
      </c>
      <c r="B673" s="25" t="s">
        <v>63</v>
      </c>
      <c r="C673" s="26"/>
    </row>
    <row r="674" spans="1:3" x14ac:dyDescent="0.25">
      <c r="A674">
        <v>92</v>
      </c>
      <c r="B674" s="25" t="s">
        <v>63</v>
      </c>
      <c r="C674" s="26"/>
    </row>
    <row r="675" spans="1:3" x14ac:dyDescent="0.25">
      <c r="A675">
        <v>79</v>
      </c>
      <c r="B675" s="25" t="s">
        <v>63</v>
      </c>
      <c r="C675" s="26"/>
    </row>
    <row r="676" spans="1:3" x14ac:dyDescent="0.25">
      <c r="A676">
        <v>81</v>
      </c>
      <c r="B676" s="25" t="s">
        <v>63</v>
      </c>
      <c r="C676" s="26"/>
    </row>
    <row r="677" spans="1:3" x14ac:dyDescent="0.25">
      <c r="A677">
        <v>72</v>
      </c>
      <c r="B677" s="25" t="s">
        <v>63</v>
      </c>
      <c r="C677" s="26"/>
    </row>
    <row r="678" spans="1:3" x14ac:dyDescent="0.25">
      <c r="A678">
        <v>81</v>
      </c>
      <c r="B678" s="25" t="s">
        <v>63</v>
      </c>
      <c r="C678" s="26"/>
    </row>
    <row r="679" spans="1:3" x14ac:dyDescent="0.25">
      <c r="A679">
        <v>71</v>
      </c>
      <c r="B679" s="25" t="s">
        <v>63</v>
      </c>
      <c r="C679" s="26"/>
    </row>
    <row r="680" spans="1:3" x14ac:dyDescent="0.25">
      <c r="A680">
        <v>93</v>
      </c>
      <c r="B680" s="25" t="s">
        <v>63</v>
      </c>
      <c r="C680" s="26"/>
    </row>
    <row r="681" spans="1:3" x14ac:dyDescent="0.25">
      <c r="A681">
        <v>56</v>
      </c>
      <c r="B681" s="25" t="s">
        <v>63</v>
      </c>
      <c r="C681" s="26"/>
    </row>
    <row r="682" spans="1:3" x14ac:dyDescent="0.25">
      <c r="A682">
        <v>51</v>
      </c>
      <c r="B682" s="25" t="s">
        <v>63</v>
      </c>
      <c r="C682" s="26"/>
    </row>
    <row r="683" spans="1:3" x14ac:dyDescent="0.25">
      <c r="A683">
        <v>84</v>
      </c>
      <c r="B683" s="25" t="s">
        <v>63</v>
      </c>
      <c r="C683" s="26"/>
    </row>
    <row r="684" spans="1:3" x14ac:dyDescent="0.25">
      <c r="A684">
        <v>62</v>
      </c>
      <c r="B684" s="25" t="s">
        <v>63</v>
      </c>
    </row>
    <row r="685" spans="1:3" x14ac:dyDescent="0.25">
      <c r="A685">
        <v>80</v>
      </c>
      <c r="B685" s="25" t="s">
        <v>63</v>
      </c>
    </row>
    <row r="686" spans="1:3" x14ac:dyDescent="0.25">
      <c r="A686">
        <v>80</v>
      </c>
      <c r="B686" s="25" t="s">
        <v>63</v>
      </c>
    </row>
    <row r="687" spans="1:3" x14ac:dyDescent="0.25">
      <c r="A687">
        <v>67</v>
      </c>
      <c r="B687" s="25" t="s">
        <v>63</v>
      </c>
    </row>
    <row r="688" spans="1:3" x14ac:dyDescent="0.25">
      <c r="A688">
        <v>81</v>
      </c>
      <c r="B688" s="25" t="s">
        <v>63</v>
      </c>
    </row>
    <row r="689" spans="1:2" x14ac:dyDescent="0.25">
      <c r="A689">
        <v>75</v>
      </c>
      <c r="B689" s="25" t="s">
        <v>63</v>
      </c>
    </row>
    <row r="690" spans="1:2" x14ac:dyDescent="0.25">
      <c r="A690">
        <v>75</v>
      </c>
      <c r="B690" s="25" t="s">
        <v>63</v>
      </c>
    </row>
    <row r="691" spans="1:2" x14ac:dyDescent="0.25">
      <c r="A691">
        <v>72</v>
      </c>
      <c r="B691" s="25" t="s">
        <v>63</v>
      </c>
    </row>
    <row r="692" spans="1:2" x14ac:dyDescent="0.25">
      <c r="A692">
        <v>72</v>
      </c>
      <c r="B692" s="25" t="s">
        <v>63</v>
      </c>
    </row>
    <row r="693" spans="1:2" x14ac:dyDescent="0.25">
      <c r="A693">
        <v>78</v>
      </c>
      <c r="B693" s="25" t="s">
        <v>63</v>
      </c>
    </row>
    <row r="694" spans="1:2" x14ac:dyDescent="0.25">
      <c r="A694">
        <v>48</v>
      </c>
      <c r="B694" s="25" t="s">
        <v>63</v>
      </c>
    </row>
    <row r="695" spans="1:2" x14ac:dyDescent="0.25">
      <c r="A695">
        <v>46</v>
      </c>
      <c r="B695" s="25" t="s">
        <v>63</v>
      </c>
    </row>
    <row r="696" spans="1:2" x14ac:dyDescent="0.25">
      <c r="A696">
        <v>84</v>
      </c>
      <c r="B696" s="25" t="s">
        <v>63</v>
      </c>
    </row>
    <row r="697" spans="1:2" x14ac:dyDescent="0.25">
      <c r="A697">
        <v>78</v>
      </c>
      <c r="B697" s="25" t="s">
        <v>63</v>
      </c>
    </row>
    <row r="698" spans="1:2" x14ac:dyDescent="0.25">
      <c r="A698">
        <v>81</v>
      </c>
      <c r="B698" s="25" t="s">
        <v>63</v>
      </c>
    </row>
    <row r="699" spans="1:2" x14ac:dyDescent="0.25">
      <c r="A699">
        <v>1</v>
      </c>
      <c r="B699" s="25" t="s">
        <v>63</v>
      </c>
    </row>
    <row r="700" spans="1:2" x14ac:dyDescent="0.25">
      <c r="A700">
        <v>0</v>
      </c>
      <c r="B700" s="25" t="s">
        <v>63</v>
      </c>
    </row>
    <row r="701" spans="1:2" x14ac:dyDescent="0.25">
      <c r="A701">
        <v>0</v>
      </c>
      <c r="B701" s="25" t="s">
        <v>63</v>
      </c>
    </row>
  </sheetData>
  <mergeCells count="1">
    <mergeCell ref="I1:J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701"/>
  <sheetViews>
    <sheetView zoomScaleNormal="100" workbookViewId="0">
      <selection activeCell="H11" sqref="H11"/>
    </sheetView>
  </sheetViews>
  <sheetFormatPr defaultRowHeight="15" x14ac:dyDescent="0.25"/>
  <cols>
    <col min="1" max="1" width="19.140625" bestFit="1" customWidth="1"/>
    <col min="3" max="3" width="9.7109375" bestFit="1" customWidth="1"/>
    <col min="4" max="4" width="10.140625" bestFit="1" customWidth="1"/>
    <col min="5" max="5" width="10.28515625" bestFit="1" customWidth="1"/>
    <col min="6" max="6" width="10.28515625" customWidth="1"/>
    <col min="7" max="7" width="19.5703125" customWidth="1"/>
    <col min="10" max="10" width="12.28515625" bestFit="1" customWidth="1"/>
  </cols>
  <sheetData>
    <row r="1" spans="1:8" x14ac:dyDescent="0.25">
      <c r="A1" s="30" t="s">
        <v>75</v>
      </c>
    </row>
    <row r="2" spans="1:8" x14ac:dyDescent="0.25">
      <c r="A2">
        <v>83</v>
      </c>
      <c r="C2" t="s">
        <v>79</v>
      </c>
      <c r="D2" t="s">
        <v>78</v>
      </c>
      <c r="E2" t="s">
        <v>77</v>
      </c>
      <c r="G2" t="s">
        <v>67</v>
      </c>
      <c r="H2">
        <f>MAX(A:A)</f>
        <v>109</v>
      </c>
    </row>
    <row r="3" spans="1:8" x14ac:dyDescent="0.25">
      <c r="A3">
        <v>76</v>
      </c>
      <c r="B3">
        <v>1</v>
      </c>
      <c r="C3">
        <v>0</v>
      </c>
      <c r="D3">
        <f>$H$4</f>
        <v>7</v>
      </c>
      <c r="E3">
        <f t="array" ref="E3:E18">FREQUENCY($A:$A,$D$3:$D$18)</f>
        <v>7</v>
      </c>
      <c r="G3" t="s">
        <v>68</v>
      </c>
      <c r="H3">
        <f>MIN(A:A)</f>
        <v>0</v>
      </c>
    </row>
    <row r="4" spans="1:8" x14ac:dyDescent="0.25">
      <c r="A4">
        <v>78</v>
      </c>
      <c r="B4">
        <v>2</v>
      </c>
      <c r="C4">
        <f>D3</f>
        <v>7</v>
      </c>
      <c r="D4">
        <f>D3+$H$4</f>
        <v>14</v>
      </c>
      <c r="E4">
        <v>1</v>
      </c>
      <c r="G4" t="s">
        <v>65</v>
      </c>
      <c r="H4">
        <f>ROUND((H2-H3)/H5,0)</f>
        <v>7</v>
      </c>
    </row>
    <row r="5" spans="1:8" x14ac:dyDescent="0.25">
      <c r="A5">
        <v>74</v>
      </c>
      <c r="B5">
        <v>3</v>
      </c>
      <c r="C5">
        <f t="shared" ref="C5:C22" si="0">D4</f>
        <v>14</v>
      </c>
      <c r="D5">
        <f t="shared" ref="D5:D16" si="1">D4+$H$4</f>
        <v>21</v>
      </c>
      <c r="E5">
        <v>6</v>
      </c>
      <c r="G5" t="s">
        <v>76</v>
      </c>
      <c r="H5">
        <v>16</v>
      </c>
    </row>
    <row r="6" spans="1:8" x14ac:dyDescent="0.25">
      <c r="A6">
        <v>35</v>
      </c>
      <c r="B6">
        <v>4</v>
      </c>
      <c r="C6">
        <f t="shared" si="0"/>
        <v>21</v>
      </c>
      <c r="D6">
        <f t="shared" si="1"/>
        <v>28</v>
      </c>
      <c r="E6">
        <v>7</v>
      </c>
    </row>
    <row r="7" spans="1:8" x14ac:dyDescent="0.25">
      <c r="A7">
        <v>78</v>
      </c>
      <c r="B7">
        <v>5</v>
      </c>
      <c r="C7">
        <f t="shared" si="0"/>
        <v>28</v>
      </c>
      <c r="D7">
        <f t="shared" si="1"/>
        <v>35</v>
      </c>
      <c r="E7">
        <v>10</v>
      </c>
    </row>
    <row r="8" spans="1:8" x14ac:dyDescent="0.25">
      <c r="A8">
        <v>73</v>
      </c>
      <c r="B8">
        <v>6</v>
      </c>
      <c r="C8">
        <f t="shared" si="0"/>
        <v>35</v>
      </c>
      <c r="D8">
        <f t="shared" si="1"/>
        <v>42</v>
      </c>
      <c r="E8">
        <v>15</v>
      </c>
    </row>
    <row r="9" spans="1:8" x14ac:dyDescent="0.25">
      <c r="A9">
        <v>84</v>
      </c>
      <c r="B9">
        <v>7</v>
      </c>
      <c r="C9">
        <f t="shared" si="0"/>
        <v>42</v>
      </c>
      <c r="D9">
        <f t="shared" si="1"/>
        <v>49</v>
      </c>
      <c r="E9">
        <v>16</v>
      </c>
    </row>
    <row r="10" spans="1:8" x14ac:dyDescent="0.25">
      <c r="A10">
        <v>55</v>
      </c>
      <c r="B10">
        <v>8</v>
      </c>
      <c r="C10">
        <f t="shared" si="0"/>
        <v>49</v>
      </c>
      <c r="D10">
        <f t="shared" si="1"/>
        <v>56</v>
      </c>
      <c r="E10">
        <v>36</v>
      </c>
    </row>
    <row r="11" spans="1:8" x14ac:dyDescent="0.25">
      <c r="A11">
        <v>73</v>
      </c>
      <c r="B11">
        <v>9</v>
      </c>
      <c r="C11">
        <f t="shared" si="0"/>
        <v>56</v>
      </c>
      <c r="D11">
        <f t="shared" si="1"/>
        <v>63</v>
      </c>
      <c r="E11">
        <v>56</v>
      </c>
    </row>
    <row r="12" spans="1:8" x14ac:dyDescent="0.25">
      <c r="A12">
        <v>35</v>
      </c>
      <c r="B12">
        <v>10</v>
      </c>
      <c r="C12">
        <f t="shared" si="0"/>
        <v>63</v>
      </c>
      <c r="D12">
        <f t="shared" si="1"/>
        <v>70</v>
      </c>
      <c r="E12">
        <v>78</v>
      </c>
    </row>
    <row r="13" spans="1:8" x14ac:dyDescent="0.25">
      <c r="A13">
        <v>78</v>
      </c>
      <c r="B13">
        <v>11</v>
      </c>
      <c r="C13">
        <f t="shared" si="0"/>
        <v>70</v>
      </c>
      <c r="D13">
        <f t="shared" si="1"/>
        <v>77</v>
      </c>
      <c r="E13">
        <v>115</v>
      </c>
    </row>
    <row r="14" spans="1:8" x14ac:dyDescent="0.25">
      <c r="A14">
        <v>65</v>
      </c>
      <c r="B14">
        <v>12</v>
      </c>
      <c r="C14">
        <f t="shared" si="0"/>
        <v>77</v>
      </c>
      <c r="D14">
        <f t="shared" si="1"/>
        <v>84</v>
      </c>
      <c r="E14">
        <v>148</v>
      </c>
    </row>
    <row r="15" spans="1:8" x14ac:dyDescent="0.25">
      <c r="A15">
        <v>81</v>
      </c>
      <c r="B15">
        <v>13</v>
      </c>
      <c r="C15">
        <f t="shared" si="0"/>
        <v>84</v>
      </c>
      <c r="D15">
        <f t="shared" si="1"/>
        <v>91</v>
      </c>
      <c r="E15">
        <v>142</v>
      </c>
    </row>
    <row r="16" spans="1:8" x14ac:dyDescent="0.25">
      <c r="A16">
        <v>109</v>
      </c>
      <c r="B16">
        <v>14</v>
      </c>
      <c r="C16">
        <f t="shared" si="0"/>
        <v>91</v>
      </c>
      <c r="D16">
        <f t="shared" si="1"/>
        <v>98</v>
      </c>
      <c r="E16">
        <v>58</v>
      </c>
    </row>
    <row r="17" spans="1:5" x14ac:dyDescent="0.25">
      <c r="A17">
        <v>91</v>
      </c>
      <c r="B17">
        <v>15</v>
      </c>
      <c r="C17">
        <f t="shared" si="0"/>
        <v>98</v>
      </c>
      <c r="D17">
        <f t="shared" ref="D17:D22" si="2">D16+$H$4</f>
        <v>105</v>
      </c>
      <c r="E17">
        <v>3</v>
      </c>
    </row>
    <row r="18" spans="1:5" x14ac:dyDescent="0.25">
      <c r="A18">
        <v>87</v>
      </c>
      <c r="B18">
        <v>16</v>
      </c>
      <c r="C18">
        <f t="shared" si="0"/>
        <v>105</v>
      </c>
      <c r="D18">
        <f t="shared" si="2"/>
        <v>112</v>
      </c>
      <c r="E18">
        <v>2</v>
      </c>
    </row>
    <row r="19" spans="1:5" x14ac:dyDescent="0.25">
      <c r="A19">
        <v>76</v>
      </c>
    </row>
    <row r="20" spans="1:5" x14ac:dyDescent="0.25">
      <c r="A20">
        <v>80</v>
      </c>
    </row>
    <row r="21" spans="1:5" x14ac:dyDescent="0.25">
      <c r="A21">
        <v>78</v>
      </c>
    </row>
    <row r="22" spans="1:5" x14ac:dyDescent="0.25">
      <c r="A22">
        <v>85</v>
      </c>
    </row>
    <row r="23" spans="1:5" x14ac:dyDescent="0.25">
      <c r="A23">
        <v>81</v>
      </c>
    </row>
    <row r="24" spans="1:5" x14ac:dyDescent="0.25">
      <c r="A24">
        <v>73</v>
      </c>
    </row>
    <row r="25" spans="1:5" x14ac:dyDescent="0.25">
      <c r="A25">
        <v>42</v>
      </c>
    </row>
    <row r="26" spans="1:5" x14ac:dyDescent="0.25">
      <c r="A26">
        <v>53</v>
      </c>
    </row>
    <row r="27" spans="1:5" x14ac:dyDescent="0.25">
      <c r="A27">
        <v>54</v>
      </c>
    </row>
    <row r="28" spans="1:5" x14ac:dyDescent="0.25">
      <c r="A28">
        <v>98</v>
      </c>
    </row>
    <row r="29" spans="1:5" x14ac:dyDescent="0.25">
      <c r="A29">
        <v>50</v>
      </c>
    </row>
    <row r="30" spans="1:5" x14ac:dyDescent="0.25">
      <c r="A30">
        <v>85</v>
      </c>
    </row>
    <row r="31" spans="1:5" x14ac:dyDescent="0.25">
      <c r="A31">
        <v>77</v>
      </c>
    </row>
    <row r="32" spans="1:5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zoomScaleNormal="100" workbookViewId="0">
      <selection activeCell="H11" sqref="H11"/>
    </sheetView>
  </sheetViews>
  <sheetFormatPr defaultRowHeight="15" x14ac:dyDescent="0.25"/>
  <cols>
    <col min="1" max="1" width="19.140625" bestFit="1" customWidth="1"/>
    <col min="3" max="3" width="9.7109375" bestFit="1" customWidth="1"/>
    <col min="4" max="4" width="10.140625" bestFit="1" customWidth="1"/>
    <col min="5" max="5" width="10.28515625" bestFit="1" customWidth="1"/>
    <col min="6" max="6" width="10.28515625" customWidth="1"/>
    <col min="7" max="7" width="19.5703125" customWidth="1"/>
    <col min="10" max="10" width="12.28515625" bestFit="1" customWidth="1"/>
  </cols>
  <sheetData>
    <row r="1" spans="1:8" x14ac:dyDescent="0.25">
      <c r="A1" s="30" t="s">
        <v>75</v>
      </c>
    </row>
    <row r="2" spans="1:8" x14ac:dyDescent="0.25">
      <c r="A2">
        <v>83</v>
      </c>
      <c r="C2" t="s">
        <v>79</v>
      </c>
      <c r="D2" t="s">
        <v>78</v>
      </c>
      <c r="E2" t="s">
        <v>77</v>
      </c>
      <c r="G2" t="s">
        <v>67</v>
      </c>
      <c r="H2">
        <f>MAX(A:A)</f>
        <v>109</v>
      </c>
    </row>
    <row r="3" spans="1:8" x14ac:dyDescent="0.25">
      <c r="A3">
        <v>76</v>
      </c>
      <c r="B3">
        <v>1</v>
      </c>
      <c r="C3">
        <v>0</v>
      </c>
      <c r="D3">
        <f>$H$4</f>
        <v>7</v>
      </c>
      <c r="E3">
        <f t="array" ref="E3:E18">FREQUENCY($A:$A,$D$3:$D$18)</f>
        <v>7</v>
      </c>
      <c r="G3" t="s">
        <v>68</v>
      </c>
      <c r="H3">
        <f>MIN(A:A)</f>
        <v>0</v>
      </c>
    </row>
    <row r="4" spans="1:8" x14ac:dyDescent="0.25">
      <c r="A4">
        <v>78</v>
      </c>
      <c r="B4">
        <v>2</v>
      </c>
      <c r="C4">
        <f>D3</f>
        <v>7</v>
      </c>
      <c r="D4">
        <f>D3+$H$4</f>
        <v>14</v>
      </c>
      <c r="E4">
        <v>1</v>
      </c>
      <c r="G4" t="s">
        <v>65</v>
      </c>
      <c r="H4">
        <f>ROUND((H2-H3)/H5,0)</f>
        <v>7</v>
      </c>
    </row>
    <row r="5" spans="1:8" x14ac:dyDescent="0.25">
      <c r="A5">
        <v>74</v>
      </c>
      <c r="B5">
        <v>3</v>
      </c>
      <c r="C5">
        <f t="shared" ref="C5:C22" si="0">D4</f>
        <v>14</v>
      </c>
      <c r="D5">
        <f t="shared" ref="D5:D18" si="1">D4+$H$4</f>
        <v>21</v>
      </c>
      <c r="E5">
        <v>6</v>
      </c>
      <c r="G5" t="s">
        <v>76</v>
      </c>
      <c r="H5">
        <v>16</v>
      </c>
    </row>
    <row r="6" spans="1:8" x14ac:dyDescent="0.25">
      <c r="A6">
        <v>35</v>
      </c>
      <c r="B6">
        <v>4</v>
      </c>
      <c r="C6">
        <f t="shared" si="0"/>
        <v>21</v>
      </c>
      <c r="D6">
        <f t="shared" si="1"/>
        <v>28</v>
      </c>
      <c r="E6">
        <v>7</v>
      </c>
    </row>
    <row r="7" spans="1:8" x14ac:dyDescent="0.25">
      <c r="A7">
        <v>78</v>
      </c>
      <c r="B7">
        <v>5</v>
      </c>
      <c r="C7">
        <f t="shared" si="0"/>
        <v>28</v>
      </c>
      <c r="D7">
        <f t="shared" si="1"/>
        <v>35</v>
      </c>
      <c r="E7">
        <v>10</v>
      </c>
    </row>
    <row r="8" spans="1:8" x14ac:dyDescent="0.25">
      <c r="A8">
        <v>73</v>
      </c>
      <c r="B8">
        <v>6</v>
      </c>
      <c r="C8">
        <f t="shared" si="0"/>
        <v>35</v>
      </c>
      <c r="D8">
        <f t="shared" si="1"/>
        <v>42</v>
      </c>
      <c r="E8">
        <v>15</v>
      </c>
    </row>
    <row r="9" spans="1:8" x14ac:dyDescent="0.25">
      <c r="A9">
        <v>84</v>
      </c>
      <c r="B9">
        <v>7</v>
      </c>
      <c r="C9">
        <f t="shared" si="0"/>
        <v>42</v>
      </c>
      <c r="D9">
        <f t="shared" si="1"/>
        <v>49</v>
      </c>
      <c r="E9">
        <v>16</v>
      </c>
    </row>
    <row r="10" spans="1:8" x14ac:dyDescent="0.25">
      <c r="A10">
        <v>55</v>
      </c>
      <c r="B10">
        <v>8</v>
      </c>
      <c r="C10">
        <f t="shared" si="0"/>
        <v>49</v>
      </c>
      <c r="D10">
        <f t="shared" si="1"/>
        <v>56</v>
      </c>
      <c r="E10">
        <v>36</v>
      </c>
    </row>
    <row r="11" spans="1:8" x14ac:dyDescent="0.25">
      <c r="A11">
        <v>73</v>
      </c>
      <c r="B11">
        <v>9</v>
      </c>
      <c r="C11">
        <f t="shared" si="0"/>
        <v>56</v>
      </c>
      <c r="D11">
        <f t="shared" si="1"/>
        <v>63</v>
      </c>
      <c r="E11">
        <v>56</v>
      </c>
    </row>
    <row r="12" spans="1:8" x14ac:dyDescent="0.25">
      <c r="A12">
        <v>35</v>
      </c>
      <c r="B12">
        <v>10</v>
      </c>
      <c r="C12">
        <f t="shared" si="0"/>
        <v>63</v>
      </c>
      <c r="D12">
        <f t="shared" si="1"/>
        <v>70</v>
      </c>
      <c r="E12">
        <v>78</v>
      </c>
    </row>
    <row r="13" spans="1:8" x14ac:dyDescent="0.25">
      <c r="A13">
        <v>78</v>
      </c>
      <c r="B13">
        <v>11</v>
      </c>
      <c r="C13">
        <f t="shared" si="0"/>
        <v>70</v>
      </c>
      <c r="D13">
        <f t="shared" si="1"/>
        <v>77</v>
      </c>
      <c r="E13">
        <v>115</v>
      </c>
    </row>
    <row r="14" spans="1:8" x14ac:dyDescent="0.25">
      <c r="A14">
        <v>65</v>
      </c>
      <c r="B14">
        <v>12</v>
      </c>
      <c r="C14">
        <f t="shared" si="0"/>
        <v>77</v>
      </c>
      <c r="D14">
        <f t="shared" si="1"/>
        <v>84</v>
      </c>
      <c r="E14">
        <v>148</v>
      </c>
    </row>
    <row r="15" spans="1:8" x14ac:dyDescent="0.25">
      <c r="A15">
        <v>81</v>
      </c>
      <c r="B15">
        <v>13</v>
      </c>
      <c r="C15">
        <f t="shared" si="0"/>
        <v>84</v>
      </c>
      <c r="D15">
        <f t="shared" si="1"/>
        <v>91</v>
      </c>
      <c r="E15">
        <v>142</v>
      </c>
    </row>
    <row r="16" spans="1:8" x14ac:dyDescent="0.25">
      <c r="A16">
        <v>109</v>
      </c>
      <c r="B16">
        <v>14</v>
      </c>
      <c r="C16">
        <f t="shared" si="0"/>
        <v>91</v>
      </c>
      <c r="D16">
        <f t="shared" si="1"/>
        <v>98</v>
      </c>
      <c r="E16">
        <v>58</v>
      </c>
    </row>
    <row r="17" spans="1:5" x14ac:dyDescent="0.25">
      <c r="A17">
        <v>91</v>
      </c>
      <c r="B17">
        <v>15</v>
      </c>
      <c r="C17">
        <f t="shared" si="0"/>
        <v>98</v>
      </c>
      <c r="D17">
        <f t="shared" si="1"/>
        <v>105</v>
      </c>
      <c r="E17">
        <v>3</v>
      </c>
    </row>
    <row r="18" spans="1:5" x14ac:dyDescent="0.25">
      <c r="A18">
        <v>87</v>
      </c>
      <c r="B18">
        <v>16</v>
      </c>
      <c r="C18">
        <f t="shared" si="0"/>
        <v>105</v>
      </c>
      <c r="D18">
        <f t="shared" si="1"/>
        <v>112</v>
      </c>
      <c r="E18">
        <v>2</v>
      </c>
    </row>
    <row r="19" spans="1:5" x14ac:dyDescent="0.25">
      <c r="A19">
        <v>76</v>
      </c>
    </row>
    <row r="20" spans="1:5" x14ac:dyDescent="0.25">
      <c r="A20">
        <v>80</v>
      </c>
    </row>
    <row r="21" spans="1:5" x14ac:dyDescent="0.25">
      <c r="A21">
        <v>78</v>
      </c>
    </row>
    <row r="22" spans="1:5" x14ac:dyDescent="0.25">
      <c r="A22">
        <v>85</v>
      </c>
    </row>
    <row r="23" spans="1:5" x14ac:dyDescent="0.25">
      <c r="A23">
        <v>81</v>
      </c>
    </row>
    <row r="24" spans="1:5" x14ac:dyDescent="0.25">
      <c r="A24">
        <v>73</v>
      </c>
    </row>
    <row r="25" spans="1:5" x14ac:dyDescent="0.25">
      <c r="A25">
        <v>42</v>
      </c>
    </row>
    <row r="26" spans="1:5" x14ac:dyDescent="0.25">
      <c r="A26">
        <v>53</v>
      </c>
    </row>
    <row r="27" spans="1:5" x14ac:dyDescent="0.25">
      <c r="A27">
        <v>54</v>
      </c>
    </row>
    <row r="28" spans="1:5" x14ac:dyDescent="0.25">
      <c r="A28">
        <v>98</v>
      </c>
    </row>
    <row r="29" spans="1:5" x14ac:dyDescent="0.25">
      <c r="A29">
        <v>50</v>
      </c>
    </row>
    <row r="30" spans="1:5" x14ac:dyDescent="0.25">
      <c r="A30">
        <v>85</v>
      </c>
    </row>
    <row r="31" spans="1:5" x14ac:dyDescent="0.25">
      <c r="A31">
        <v>77</v>
      </c>
    </row>
    <row r="32" spans="1:5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5"/>
  <sheetViews>
    <sheetView workbookViewId="0">
      <selection activeCell="D15" sqref="D15"/>
    </sheetView>
  </sheetViews>
  <sheetFormatPr defaultRowHeight="15" x14ac:dyDescent="0.25"/>
  <cols>
    <col min="1" max="1" width="7.5703125" customWidth="1"/>
    <col min="2" max="2" width="23.7109375" bestFit="1" customWidth="1"/>
    <col min="3" max="3" width="21.140625" customWidth="1"/>
    <col min="4" max="15" width="9.140625" customWidth="1"/>
  </cols>
  <sheetData>
    <row r="1" spans="1:15" s="38" customFormat="1" ht="69" customHeight="1" x14ac:dyDescent="0.25">
      <c r="A1" s="39" t="s">
        <v>90</v>
      </c>
      <c r="B1" s="39" t="s">
        <v>89</v>
      </c>
      <c r="C1" s="39" t="s">
        <v>88</v>
      </c>
      <c r="D1" s="39" t="s">
        <v>87</v>
      </c>
      <c r="E1" s="39" t="s">
        <v>86</v>
      </c>
      <c r="F1" s="39" t="s">
        <v>85</v>
      </c>
      <c r="G1" s="39" t="s">
        <v>84</v>
      </c>
      <c r="H1" s="39" t="s">
        <v>83</v>
      </c>
      <c r="I1" s="39"/>
      <c r="J1" s="39"/>
      <c r="K1" s="39"/>
      <c r="L1" s="39"/>
      <c r="M1" s="39"/>
      <c r="N1" s="39"/>
      <c r="O1" s="39"/>
    </row>
    <row r="2" spans="1:15" ht="15.75" x14ac:dyDescent="0.25">
      <c r="A2" s="37">
        <v>1</v>
      </c>
      <c r="B2" s="37">
        <v>18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5.75" x14ac:dyDescent="0.25">
      <c r="A3" s="37">
        <v>2</v>
      </c>
      <c r="B3" s="37">
        <v>20</v>
      </c>
      <c r="C3" s="33">
        <f>B2</f>
        <v>18</v>
      </c>
      <c r="D3" s="33">
        <f>B3-C3</f>
        <v>2</v>
      </c>
      <c r="E3" s="33">
        <f>ABS(D3)</f>
        <v>2</v>
      </c>
      <c r="F3" s="33">
        <f>E3^2</f>
        <v>4</v>
      </c>
      <c r="G3" s="35">
        <f>(B3-C3)/B3*100</f>
        <v>10</v>
      </c>
      <c r="H3" s="35">
        <f>ABS(G3)</f>
        <v>10</v>
      </c>
      <c r="I3" s="33"/>
      <c r="J3" s="33"/>
      <c r="K3" s="33"/>
      <c r="L3" s="33"/>
      <c r="M3" s="33"/>
      <c r="N3" s="33"/>
      <c r="O3" s="33"/>
    </row>
    <row r="4" spans="1:15" ht="15.75" x14ac:dyDescent="0.25">
      <c r="A4" s="37">
        <v>3</v>
      </c>
      <c r="B4" s="37">
        <v>19</v>
      </c>
      <c r="C4" s="33">
        <f>B3</f>
        <v>20</v>
      </c>
      <c r="D4" s="33">
        <f>B4-C4</f>
        <v>-1</v>
      </c>
      <c r="E4" s="33">
        <f>ABS(D4)</f>
        <v>1</v>
      </c>
      <c r="F4" s="33">
        <f>E4^2</f>
        <v>1</v>
      </c>
      <c r="G4" s="35">
        <f>(B4-C4)/B4*100</f>
        <v>-5.2631578947368416</v>
      </c>
      <c r="H4" s="35">
        <f>ABS(G4)</f>
        <v>5.2631578947368416</v>
      </c>
      <c r="I4" s="33"/>
      <c r="J4" s="33"/>
      <c r="K4" s="33"/>
      <c r="L4" s="33"/>
      <c r="M4" s="33"/>
      <c r="N4" s="33"/>
      <c r="O4" s="33"/>
    </row>
    <row r="5" spans="1:15" ht="15.75" x14ac:dyDescent="0.25">
      <c r="A5" s="37">
        <v>4</v>
      </c>
      <c r="B5" s="37">
        <v>23</v>
      </c>
      <c r="C5" s="33">
        <f>B4</f>
        <v>19</v>
      </c>
      <c r="D5" s="33">
        <f>B5-C5</f>
        <v>4</v>
      </c>
      <c r="E5" s="33">
        <f>ABS(D5)</f>
        <v>4</v>
      </c>
      <c r="F5" s="33">
        <f>E5^2</f>
        <v>16</v>
      </c>
      <c r="G5" s="35">
        <f>(B5-C5)/B5*100</f>
        <v>17.391304347826086</v>
      </c>
      <c r="H5" s="35">
        <f>ABS(G5)</f>
        <v>17.391304347826086</v>
      </c>
      <c r="I5" s="33"/>
      <c r="J5" s="33"/>
      <c r="K5" s="33"/>
      <c r="L5" s="33"/>
      <c r="M5" s="33"/>
      <c r="N5" s="33"/>
      <c r="O5" s="33"/>
    </row>
    <row r="6" spans="1:15" ht="15.75" x14ac:dyDescent="0.25">
      <c r="A6" s="37">
        <v>5</v>
      </c>
      <c r="B6" s="37">
        <v>20</v>
      </c>
      <c r="C6" s="33">
        <f>B5</f>
        <v>23</v>
      </c>
      <c r="D6" s="33">
        <f>B6-C6</f>
        <v>-3</v>
      </c>
      <c r="E6" s="33">
        <f>ABS(D6)</f>
        <v>3</v>
      </c>
      <c r="F6" s="33">
        <f>E6^2</f>
        <v>9</v>
      </c>
      <c r="G6" s="35">
        <f>(B6-C6)/B6*100</f>
        <v>-15</v>
      </c>
      <c r="H6" s="35">
        <f>ABS(G6)</f>
        <v>15</v>
      </c>
      <c r="I6" s="33"/>
      <c r="J6" s="33"/>
      <c r="K6" s="33"/>
      <c r="L6" s="33"/>
      <c r="M6" s="33"/>
      <c r="N6" s="33"/>
      <c r="O6" s="33"/>
    </row>
    <row r="7" spans="1:15" ht="15.75" x14ac:dyDescent="0.25">
      <c r="A7" s="37">
        <v>6</v>
      </c>
      <c r="B7" s="37">
        <v>19</v>
      </c>
      <c r="C7" s="33">
        <f>B6</f>
        <v>20</v>
      </c>
      <c r="D7" s="33">
        <f>B7-C7</f>
        <v>-1</v>
      </c>
      <c r="E7" s="33">
        <f>ABS(D7)</f>
        <v>1</v>
      </c>
      <c r="F7" s="33">
        <f>E7^2</f>
        <v>1</v>
      </c>
      <c r="G7" s="35">
        <f>(B7-C7)/B7*100</f>
        <v>-5.2631578947368416</v>
      </c>
      <c r="H7" s="35">
        <f>ABS(G7)</f>
        <v>5.2631578947368416</v>
      </c>
      <c r="I7" s="33"/>
      <c r="J7" s="33"/>
      <c r="K7" s="33"/>
      <c r="L7" s="33"/>
      <c r="M7" s="33"/>
      <c r="N7" s="33"/>
      <c r="O7" s="33"/>
    </row>
    <row r="8" spans="1:15" ht="15.75" x14ac:dyDescent="0.25">
      <c r="A8" s="37">
        <v>7</v>
      </c>
      <c r="B8" s="37">
        <v>22</v>
      </c>
      <c r="C8" s="33">
        <f>B7</f>
        <v>19</v>
      </c>
      <c r="D8" s="33">
        <f>B8-C8</f>
        <v>3</v>
      </c>
      <c r="E8" s="33">
        <f>ABS(D8)</f>
        <v>3</v>
      </c>
      <c r="F8" s="33">
        <f>E8^2</f>
        <v>9</v>
      </c>
      <c r="G8" s="35">
        <f>(B8-C8)/B8*100</f>
        <v>13.636363636363635</v>
      </c>
      <c r="H8" s="35">
        <f>ABS(G8)</f>
        <v>13.636363636363635</v>
      </c>
      <c r="I8" s="33"/>
      <c r="J8" s="33"/>
      <c r="K8" s="33"/>
      <c r="L8" s="33"/>
      <c r="M8" s="33"/>
      <c r="N8" s="33"/>
      <c r="O8" s="33"/>
    </row>
    <row r="9" spans="1:15" ht="15.75" x14ac:dyDescent="0.25">
      <c r="A9" s="37">
        <v>8</v>
      </c>
      <c r="B9" s="37">
        <v>15</v>
      </c>
      <c r="C9" s="33">
        <f>B8</f>
        <v>22</v>
      </c>
      <c r="D9" s="33">
        <f>B9-C9</f>
        <v>-7</v>
      </c>
      <c r="E9" s="33">
        <f>ABS(D9)</f>
        <v>7</v>
      </c>
      <c r="F9" s="33">
        <f>E9^2</f>
        <v>49</v>
      </c>
      <c r="G9" s="35">
        <f>(B9-C9)/B9*100</f>
        <v>-46.666666666666664</v>
      </c>
      <c r="H9" s="35">
        <f>ABS(G9)</f>
        <v>46.666666666666664</v>
      </c>
      <c r="I9" s="33"/>
      <c r="J9" s="33"/>
      <c r="K9" s="33"/>
      <c r="L9" s="33"/>
      <c r="M9" s="33"/>
      <c r="N9" s="33"/>
      <c r="O9" s="33"/>
    </row>
    <row r="10" spans="1:15" ht="15.75" x14ac:dyDescent="0.25">
      <c r="A10" s="37">
        <v>9</v>
      </c>
      <c r="B10" s="37">
        <v>19</v>
      </c>
      <c r="C10" s="33">
        <f>B9</f>
        <v>15</v>
      </c>
      <c r="D10" s="33">
        <f>B10-C10</f>
        <v>4</v>
      </c>
      <c r="E10" s="33">
        <f>ABS(D10)</f>
        <v>4</v>
      </c>
      <c r="F10" s="33">
        <f>E10^2</f>
        <v>16</v>
      </c>
      <c r="G10" s="35">
        <f>(B10-C10)/B10*100</f>
        <v>21.052631578947366</v>
      </c>
      <c r="H10" s="35">
        <f>ABS(G10)</f>
        <v>21.052631578947366</v>
      </c>
      <c r="I10" s="33"/>
      <c r="J10" s="33"/>
      <c r="K10" s="33"/>
      <c r="L10" s="33"/>
      <c r="M10" s="33"/>
      <c r="N10" s="33">
        <v>41</v>
      </c>
      <c r="O10" s="33"/>
    </row>
    <row r="11" spans="1:15" ht="15.75" x14ac:dyDescent="0.25">
      <c r="A11" s="37">
        <v>10</v>
      </c>
      <c r="B11" s="37">
        <v>24</v>
      </c>
      <c r="C11" s="33">
        <f>B10</f>
        <v>19</v>
      </c>
      <c r="D11" s="33">
        <f>B11-C11</f>
        <v>5</v>
      </c>
      <c r="E11" s="33">
        <f>ABS(D11)</f>
        <v>5</v>
      </c>
      <c r="F11" s="33">
        <f>E11^2</f>
        <v>25</v>
      </c>
      <c r="G11" s="35">
        <f>(B11-C11)/B11*100</f>
        <v>20.833333333333336</v>
      </c>
      <c r="H11" s="35">
        <f>ABS(G11)</f>
        <v>20.833333333333336</v>
      </c>
      <c r="I11" s="33"/>
      <c r="J11" s="33"/>
      <c r="K11" s="33"/>
      <c r="L11" s="33"/>
      <c r="M11" s="33"/>
      <c r="N11" s="33">
        <f>N10/(12-1)</f>
        <v>3.7272727272727271</v>
      </c>
      <c r="O11" s="33"/>
    </row>
    <row r="12" spans="1:15" ht="15.75" x14ac:dyDescent="0.25">
      <c r="A12" s="37">
        <v>11</v>
      </c>
      <c r="B12" s="37">
        <v>20</v>
      </c>
      <c r="C12" s="33">
        <f>B11</f>
        <v>24</v>
      </c>
      <c r="D12" s="33">
        <f>B12-C12</f>
        <v>-4</v>
      </c>
      <c r="E12" s="33">
        <f>ABS(D12)</f>
        <v>4</v>
      </c>
      <c r="F12" s="33">
        <f>E12^2</f>
        <v>16</v>
      </c>
      <c r="G12" s="35">
        <f>(B12-C12)/B12*100</f>
        <v>-20</v>
      </c>
      <c r="H12" s="35">
        <f>ABS(G12)</f>
        <v>20</v>
      </c>
      <c r="I12" s="33"/>
      <c r="J12" s="33"/>
      <c r="K12" s="33"/>
      <c r="L12" s="33"/>
      <c r="M12" s="33"/>
      <c r="N12" s="33"/>
      <c r="O12" s="33"/>
    </row>
    <row r="13" spans="1:15" ht="15.75" x14ac:dyDescent="0.25">
      <c r="A13" s="37">
        <v>12</v>
      </c>
      <c r="B13" s="37">
        <v>21</v>
      </c>
      <c r="C13" s="33">
        <f>B12</f>
        <v>20</v>
      </c>
      <c r="D13" s="33">
        <f>B13-C13</f>
        <v>1</v>
      </c>
      <c r="E13" s="33">
        <f>ABS(D13)</f>
        <v>1</v>
      </c>
      <c r="F13" s="33">
        <f>E13^2</f>
        <v>1</v>
      </c>
      <c r="G13" s="35">
        <f>(B13-C13)/B13*100</f>
        <v>4.7619047619047619</v>
      </c>
      <c r="H13" s="35">
        <f>ABS(G13)</f>
        <v>4.7619047619047619</v>
      </c>
      <c r="I13" s="33"/>
      <c r="J13" s="33"/>
      <c r="K13" s="33"/>
      <c r="L13" s="33"/>
      <c r="M13" s="33"/>
      <c r="N13" s="33"/>
      <c r="O13" s="33"/>
    </row>
    <row r="14" spans="1:15" x14ac:dyDescent="0.25">
      <c r="A14" s="36"/>
      <c r="B14" s="36"/>
      <c r="C14" s="33"/>
      <c r="D14" s="33"/>
      <c r="E14" s="33">
        <f>SUM(E3:E13)</f>
        <v>35</v>
      </c>
      <c r="F14" s="33">
        <f>SUM(F3:F13)</f>
        <v>147</v>
      </c>
      <c r="G14" s="35"/>
      <c r="H14" s="35">
        <f>SUM(H3:H13)</f>
        <v>179.86852011451555</v>
      </c>
      <c r="I14" s="33"/>
      <c r="J14" s="33"/>
      <c r="K14" s="33"/>
      <c r="L14" s="33"/>
      <c r="M14" s="33"/>
      <c r="N14" s="33"/>
      <c r="O14" s="33"/>
    </row>
    <row r="15" spans="1:15" x14ac:dyDescent="0.25">
      <c r="A15" s="31"/>
      <c r="B15" s="31" t="s">
        <v>82</v>
      </c>
      <c r="C15" s="33"/>
      <c r="D15" s="35">
        <f>E14/(12-1)</f>
        <v>3.1818181818181817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x14ac:dyDescent="0.25">
      <c r="A16" s="31"/>
      <c r="B16" s="31" t="s">
        <v>81</v>
      </c>
      <c r="C16" s="33"/>
      <c r="D16" s="35">
        <f>F14/(12-1)</f>
        <v>13.363636363636363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 x14ac:dyDescent="0.25">
      <c r="A17" s="33"/>
      <c r="B17" s="31" t="s">
        <v>80</v>
      </c>
      <c r="C17" s="33"/>
      <c r="D17" s="35">
        <f>H14/(12-1)</f>
        <v>16.351683646774141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C18" s="33"/>
      <c r="D18" s="31"/>
      <c r="E18" s="31"/>
      <c r="F18" s="31"/>
      <c r="I18" s="33"/>
      <c r="J18" s="31"/>
    </row>
    <row r="19" spans="1:15" x14ac:dyDescent="0.25">
      <c r="C19" s="33"/>
      <c r="D19" s="34"/>
      <c r="E19" s="31"/>
      <c r="F19" s="31"/>
      <c r="I19" s="33"/>
      <c r="J19" s="34"/>
    </row>
    <row r="20" spans="1:15" x14ac:dyDescent="0.25">
      <c r="C20" s="33"/>
      <c r="D20" s="32"/>
      <c r="E20" s="31"/>
      <c r="F20" s="31"/>
      <c r="I20" s="33"/>
      <c r="J20" s="32"/>
    </row>
    <row r="21" spans="1:15" x14ac:dyDescent="0.25">
      <c r="A21" s="31"/>
      <c r="B21" s="31"/>
      <c r="C21" s="31"/>
      <c r="D21" s="31"/>
      <c r="E21" s="31"/>
      <c r="F21" s="31"/>
    </row>
    <row r="22" spans="1:15" x14ac:dyDescent="0.25">
      <c r="A22" s="31"/>
      <c r="B22" s="31"/>
      <c r="C22" s="31"/>
      <c r="D22" s="31"/>
      <c r="E22" s="31"/>
      <c r="F22" s="31"/>
    </row>
    <row r="23" spans="1:15" x14ac:dyDescent="0.25">
      <c r="A23" s="31"/>
      <c r="B23" s="31"/>
      <c r="C23" s="31"/>
      <c r="D23" s="31"/>
      <c r="E23" s="31"/>
      <c r="F23" s="31"/>
    </row>
    <row r="24" spans="1:15" x14ac:dyDescent="0.25">
      <c r="A24" s="31"/>
      <c r="B24" s="31"/>
      <c r="C24" s="31"/>
      <c r="D24" s="31"/>
      <c r="E24" s="31"/>
      <c r="F24" s="31"/>
    </row>
    <row r="25" spans="1:15" x14ac:dyDescent="0.25">
      <c r="A25" s="31"/>
      <c r="B25" s="31"/>
      <c r="C25" s="31"/>
      <c r="D25" s="31"/>
      <c r="E25" s="31"/>
      <c r="F25" s="3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19" sqref="C19"/>
    </sheetView>
  </sheetViews>
  <sheetFormatPr defaultRowHeight="15" x14ac:dyDescent="0.25"/>
  <cols>
    <col min="1" max="1" width="7.5703125" customWidth="1"/>
    <col min="2" max="2" width="40" customWidth="1"/>
    <col min="3" max="3" width="21.140625" customWidth="1"/>
    <col min="4" max="15" width="9.140625" customWidth="1"/>
  </cols>
  <sheetData>
    <row r="1" spans="1:15" s="38" customFormat="1" ht="45" x14ac:dyDescent="0.25">
      <c r="A1" s="39" t="s">
        <v>90</v>
      </c>
      <c r="B1" s="39" t="s">
        <v>89</v>
      </c>
      <c r="C1" s="39" t="s">
        <v>88</v>
      </c>
      <c r="D1" s="39" t="s">
        <v>87</v>
      </c>
      <c r="E1" s="39" t="s">
        <v>86</v>
      </c>
      <c r="F1" s="39" t="s">
        <v>85</v>
      </c>
      <c r="G1" s="39" t="s">
        <v>84</v>
      </c>
      <c r="H1" s="39" t="s">
        <v>83</v>
      </c>
      <c r="I1" s="39"/>
      <c r="J1" s="39"/>
      <c r="K1" s="39"/>
      <c r="L1" s="39"/>
      <c r="M1" s="39"/>
      <c r="N1" s="39"/>
      <c r="O1" s="39"/>
    </row>
    <row r="2" spans="1:15" ht="15.75" x14ac:dyDescent="0.25">
      <c r="A2" s="37">
        <v>1</v>
      </c>
      <c r="B2" s="37">
        <v>18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5.75" x14ac:dyDescent="0.25">
      <c r="A3" s="37">
        <v>2</v>
      </c>
      <c r="B3" s="37">
        <v>20</v>
      </c>
      <c r="C3" s="33">
        <f>B2</f>
        <v>18</v>
      </c>
      <c r="D3" s="33">
        <f>B3-C3</f>
        <v>2</v>
      </c>
      <c r="E3" s="33">
        <f>ABS(D3)</f>
        <v>2</v>
      </c>
      <c r="F3" s="33">
        <f>E3^2</f>
        <v>4</v>
      </c>
      <c r="G3" s="42">
        <f>D3/B3</f>
        <v>0.1</v>
      </c>
      <c r="H3" s="35">
        <f>ABS(G3)*100</f>
        <v>10</v>
      </c>
      <c r="I3" s="33"/>
      <c r="J3" s="33"/>
      <c r="K3" s="33"/>
      <c r="L3" s="33"/>
      <c r="M3" s="33"/>
      <c r="N3" s="33"/>
      <c r="O3" s="33"/>
    </row>
    <row r="4" spans="1:15" ht="15.75" x14ac:dyDescent="0.25">
      <c r="A4" s="37">
        <v>3</v>
      </c>
      <c r="B4" s="37">
        <v>19</v>
      </c>
      <c r="C4" s="33">
        <f t="shared" ref="C4:C13" si="0">B3</f>
        <v>20</v>
      </c>
      <c r="D4" s="33">
        <f t="shared" ref="D4:D13" si="1">B4-C4</f>
        <v>-1</v>
      </c>
      <c r="E4" s="33">
        <f t="shared" ref="E4:E13" si="2">ABS(D4)</f>
        <v>1</v>
      </c>
      <c r="F4" s="33">
        <f t="shared" ref="F4:F13" si="3">E4^2</f>
        <v>1</v>
      </c>
      <c r="G4" s="42">
        <f t="shared" ref="G4:G13" si="4">D4/B4</f>
        <v>-5.2631578947368418E-2</v>
      </c>
      <c r="H4" s="35">
        <f t="shared" ref="H4:H13" si="5">ABS(G4)*100</f>
        <v>5.2631578947368416</v>
      </c>
      <c r="I4" s="33"/>
      <c r="J4" s="33"/>
      <c r="K4" s="33"/>
      <c r="L4" s="33"/>
      <c r="M4" s="33"/>
      <c r="N4" s="33"/>
      <c r="O4" s="33"/>
    </row>
    <row r="5" spans="1:15" ht="15.75" x14ac:dyDescent="0.25">
      <c r="A5" s="37">
        <v>4</v>
      </c>
      <c r="B5" s="37">
        <v>23</v>
      </c>
      <c r="C5" s="33">
        <f t="shared" si="0"/>
        <v>19</v>
      </c>
      <c r="D5" s="33">
        <f t="shared" si="1"/>
        <v>4</v>
      </c>
      <c r="E5" s="33">
        <f t="shared" si="2"/>
        <v>4</v>
      </c>
      <c r="F5" s="33">
        <f t="shared" si="3"/>
        <v>16</v>
      </c>
      <c r="G5" s="42">
        <f t="shared" si="4"/>
        <v>0.17391304347826086</v>
      </c>
      <c r="H5" s="35">
        <f t="shared" si="5"/>
        <v>17.391304347826086</v>
      </c>
      <c r="I5" s="33"/>
      <c r="J5" s="33"/>
      <c r="K5" s="33"/>
      <c r="L5" s="33"/>
      <c r="M5" s="33"/>
      <c r="N5" s="33"/>
      <c r="O5" s="33"/>
    </row>
    <row r="6" spans="1:15" ht="15.75" x14ac:dyDescent="0.25">
      <c r="A6" s="37">
        <v>5</v>
      </c>
      <c r="B6" s="37">
        <v>20</v>
      </c>
      <c r="C6" s="33">
        <f t="shared" si="0"/>
        <v>23</v>
      </c>
      <c r="D6" s="33">
        <f t="shared" si="1"/>
        <v>-3</v>
      </c>
      <c r="E6" s="33">
        <f t="shared" si="2"/>
        <v>3</v>
      </c>
      <c r="F6" s="33">
        <f t="shared" si="3"/>
        <v>9</v>
      </c>
      <c r="G6" s="42">
        <f t="shared" si="4"/>
        <v>-0.15</v>
      </c>
      <c r="H6" s="35">
        <f t="shared" si="5"/>
        <v>15</v>
      </c>
      <c r="I6" s="33"/>
      <c r="J6" s="33"/>
      <c r="K6" s="33"/>
      <c r="L6" s="33"/>
      <c r="M6" s="33"/>
      <c r="N6" s="33"/>
      <c r="O6" s="33"/>
    </row>
    <row r="7" spans="1:15" ht="15.75" x14ac:dyDescent="0.25">
      <c r="A7" s="37">
        <v>6</v>
      </c>
      <c r="B7" s="37">
        <v>19</v>
      </c>
      <c r="C7" s="33">
        <f t="shared" si="0"/>
        <v>20</v>
      </c>
      <c r="D7" s="33">
        <f t="shared" si="1"/>
        <v>-1</v>
      </c>
      <c r="E7" s="33">
        <f t="shared" si="2"/>
        <v>1</v>
      </c>
      <c r="F7" s="33">
        <f t="shared" si="3"/>
        <v>1</v>
      </c>
      <c r="G7" s="42">
        <f t="shared" si="4"/>
        <v>-5.2631578947368418E-2</v>
      </c>
      <c r="H7" s="35">
        <f t="shared" si="5"/>
        <v>5.2631578947368416</v>
      </c>
      <c r="I7" s="33"/>
      <c r="J7" s="33"/>
      <c r="K7" s="33"/>
      <c r="L7" s="33"/>
      <c r="M7" s="33"/>
      <c r="N7" s="33"/>
      <c r="O7" s="33"/>
    </row>
    <row r="8" spans="1:15" ht="15.75" x14ac:dyDescent="0.25">
      <c r="A8" s="37">
        <v>7</v>
      </c>
      <c r="B8" s="37">
        <v>22</v>
      </c>
      <c r="C8" s="33">
        <f t="shared" si="0"/>
        <v>19</v>
      </c>
      <c r="D8" s="33">
        <f t="shared" si="1"/>
        <v>3</v>
      </c>
      <c r="E8" s="33">
        <f t="shared" si="2"/>
        <v>3</v>
      </c>
      <c r="F8" s="33">
        <f t="shared" si="3"/>
        <v>9</v>
      </c>
      <c r="G8" s="42">
        <f t="shared" si="4"/>
        <v>0.13636363636363635</v>
      </c>
      <c r="H8" s="35">
        <f t="shared" si="5"/>
        <v>13.636363636363635</v>
      </c>
      <c r="I8" s="33"/>
      <c r="J8" s="33"/>
      <c r="K8" s="33"/>
      <c r="L8" s="33"/>
      <c r="M8" s="33"/>
      <c r="N8" s="33"/>
      <c r="O8" s="33"/>
    </row>
    <row r="9" spans="1:15" ht="15.75" x14ac:dyDescent="0.25">
      <c r="A9" s="37">
        <v>8</v>
      </c>
      <c r="B9" s="37">
        <v>15</v>
      </c>
      <c r="C9" s="33">
        <f t="shared" si="0"/>
        <v>22</v>
      </c>
      <c r="D9" s="33">
        <f t="shared" si="1"/>
        <v>-7</v>
      </c>
      <c r="E9" s="33">
        <f t="shared" si="2"/>
        <v>7</v>
      </c>
      <c r="F9" s="33">
        <f t="shared" si="3"/>
        <v>49</v>
      </c>
      <c r="G9" s="42">
        <f t="shared" si="4"/>
        <v>-0.46666666666666667</v>
      </c>
      <c r="H9" s="35">
        <f t="shared" si="5"/>
        <v>46.666666666666664</v>
      </c>
      <c r="I9" s="33"/>
      <c r="J9" s="33"/>
      <c r="K9" s="33"/>
      <c r="L9" s="33"/>
      <c r="M9" s="33"/>
      <c r="N9" s="33"/>
      <c r="O9" s="33"/>
    </row>
    <row r="10" spans="1:15" ht="15.75" x14ac:dyDescent="0.25">
      <c r="A10" s="37">
        <v>9</v>
      </c>
      <c r="B10" s="37">
        <v>19</v>
      </c>
      <c r="C10" s="33">
        <f t="shared" si="0"/>
        <v>15</v>
      </c>
      <c r="D10" s="33">
        <f t="shared" si="1"/>
        <v>4</v>
      </c>
      <c r="E10" s="33">
        <f t="shared" si="2"/>
        <v>4</v>
      </c>
      <c r="F10" s="33">
        <f t="shared" si="3"/>
        <v>16</v>
      </c>
      <c r="G10" s="42">
        <f t="shared" si="4"/>
        <v>0.21052631578947367</v>
      </c>
      <c r="H10" s="35">
        <f t="shared" si="5"/>
        <v>21.052631578947366</v>
      </c>
      <c r="I10" s="33"/>
      <c r="J10" s="33"/>
      <c r="K10" s="33"/>
      <c r="L10" s="33"/>
      <c r="M10" s="33"/>
      <c r="N10" s="33">
        <v>41</v>
      </c>
      <c r="O10" s="33"/>
    </row>
    <row r="11" spans="1:15" ht="15.75" x14ac:dyDescent="0.25">
      <c r="A11" s="37">
        <v>10</v>
      </c>
      <c r="B11" s="37">
        <v>24</v>
      </c>
      <c r="C11" s="33">
        <f t="shared" si="0"/>
        <v>19</v>
      </c>
      <c r="D11" s="33">
        <f t="shared" si="1"/>
        <v>5</v>
      </c>
      <c r="E11" s="33">
        <f t="shared" si="2"/>
        <v>5</v>
      </c>
      <c r="F11" s="33">
        <f t="shared" si="3"/>
        <v>25</v>
      </c>
      <c r="G11" s="42">
        <f t="shared" si="4"/>
        <v>0.20833333333333334</v>
      </c>
      <c r="H11" s="35">
        <f t="shared" si="5"/>
        <v>20.833333333333336</v>
      </c>
      <c r="I11" s="33"/>
      <c r="J11" s="33"/>
      <c r="K11" s="33"/>
      <c r="L11" s="33"/>
      <c r="M11" s="33"/>
      <c r="N11" s="33">
        <f>N10/(12-1)</f>
        <v>3.7272727272727271</v>
      </c>
      <c r="O11" s="33"/>
    </row>
    <row r="12" spans="1:15" ht="15.75" x14ac:dyDescent="0.25">
      <c r="A12" s="37">
        <v>11</v>
      </c>
      <c r="B12" s="37">
        <v>20</v>
      </c>
      <c r="C12" s="33">
        <f t="shared" si="0"/>
        <v>24</v>
      </c>
      <c r="D12" s="33">
        <f t="shared" si="1"/>
        <v>-4</v>
      </c>
      <c r="E12" s="33">
        <f t="shared" si="2"/>
        <v>4</v>
      </c>
      <c r="F12" s="33">
        <f t="shared" si="3"/>
        <v>16</v>
      </c>
      <c r="G12" s="42">
        <f t="shared" si="4"/>
        <v>-0.2</v>
      </c>
      <c r="H12" s="35">
        <f t="shared" si="5"/>
        <v>20</v>
      </c>
      <c r="I12" s="33"/>
      <c r="J12" s="33"/>
      <c r="K12" s="33"/>
      <c r="L12" s="33"/>
      <c r="M12" s="33"/>
      <c r="N12" s="33"/>
      <c r="O12" s="33"/>
    </row>
    <row r="13" spans="1:15" ht="15.75" x14ac:dyDescent="0.25">
      <c r="A13" s="37">
        <v>12</v>
      </c>
      <c r="B13" s="37">
        <v>21</v>
      </c>
      <c r="C13" s="33">
        <f t="shared" si="0"/>
        <v>20</v>
      </c>
      <c r="D13" s="33">
        <f t="shared" si="1"/>
        <v>1</v>
      </c>
      <c r="E13" s="33">
        <f t="shared" si="2"/>
        <v>1</v>
      </c>
      <c r="F13" s="33">
        <f t="shared" si="3"/>
        <v>1</v>
      </c>
      <c r="G13" s="42">
        <f t="shared" si="4"/>
        <v>4.7619047619047616E-2</v>
      </c>
      <c r="H13" s="35">
        <f t="shared" si="5"/>
        <v>4.7619047619047619</v>
      </c>
      <c r="I13" s="33"/>
      <c r="J13" s="33"/>
      <c r="K13" s="33"/>
      <c r="L13" s="33"/>
      <c r="M13" s="33"/>
      <c r="N13" s="33"/>
      <c r="O13" s="33"/>
    </row>
    <row r="14" spans="1:15" x14ac:dyDescent="0.25">
      <c r="A14" s="36"/>
      <c r="B14" s="36"/>
      <c r="C14" s="33"/>
      <c r="D14" s="33"/>
      <c r="E14" s="33">
        <f>SUM(E3:E13)</f>
        <v>35</v>
      </c>
      <c r="F14" s="33">
        <f>SUM(F3:F13)</f>
        <v>147</v>
      </c>
      <c r="G14" s="35"/>
      <c r="H14" s="33">
        <f>SUM(H3:H13)</f>
        <v>179.86852011451555</v>
      </c>
      <c r="I14" s="33"/>
      <c r="J14" s="33"/>
      <c r="K14" s="33"/>
      <c r="L14" s="33"/>
      <c r="M14" s="33"/>
      <c r="N14" s="33"/>
      <c r="O14" s="33"/>
    </row>
    <row r="15" spans="1:15" x14ac:dyDescent="0.25">
      <c r="A15" s="36"/>
      <c r="B15" s="36" t="s">
        <v>53</v>
      </c>
      <c r="C15" s="33">
        <f>COUNT(B2:B13)</f>
        <v>12</v>
      </c>
      <c r="D15" s="33"/>
      <c r="E15" s="33"/>
      <c r="F15" s="33"/>
      <c r="G15" s="35"/>
      <c r="H15" s="35"/>
      <c r="I15" s="33"/>
      <c r="J15" s="33"/>
      <c r="K15" s="33"/>
      <c r="L15" s="33"/>
      <c r="M15" s="33"/>
      <c r="N15" s="33"/>
      <c r="O15" s="33"/>
    </row>
    <row r="16" spans="1:15" x14ac:dyDescent="0.25">
      <c r="A16" s="36"/>
      <c r="B16" s="36"/>
      <c r="C16" s="33"/>
      <c r="D16" s="33"/>
      <c r="E16" s="33"/>
      <c r="F16" s="33"/>
      <c r="G16" s="35"/>
      <c r="H16" s="35"/>
      <c r="I16" s="33"/>
      <c r="J16" s="33"/>
      <c r="K16" s="33"/>
      <c r="L16" s="33"/>
      <c r="M16" s="33"/>
      <c r="N16" s="33"/>
      <c r="O16" s="33"/>
    </row>
    <row r="17" spans="1:15" x14ac:dyDescent="0.25">
      <c r="A17" s="31"/>
      <c r="B17" s="31" t="s">
        <v>82</v>
      </c>
      <c r="C17" s="33">
        <f>E14/(C15-1)</f>
        <v>3.1818181818181817</v>
      </c>
      <c r="D17" s="35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1"/>
      <c r="B18" s="31" t="s">
        <v>81</v>
      </c>
      <c r="C18" s="33">
        <f>F14/(C15-1)</f>
        <v>13.363636363636363</v>
      </c>
      <c r="D18" s="35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31" t="s">
        <v>80</v>
      </c>
      <c r="C19" s="33">
        <f>H14/(C15-1)</f>
        <v>16.351683646774141</v>
      </c>
      <c r="D19" s="35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C20" s="33"/>
      <c r="D20" s="31"/>
      <c r="E20" s="31"/>
      <c r="F20" s="31"/>
      <c r="I20" s="33"/>
      <c r="J20" s="31"/>
    </row>
    <row r="21" spans="1:15" x14ac:dyDescent="0.25">
      <c r="C21" s="33"/>
      <c r="D21" s="34"/>
      <c r="E21" s="31"/>
      <c r="F21" s="31"/>
      <c r="I21" s="33"/>
      <c r="J21" s="34"/>
    </row>
    <row r="22" spans="1:15" x14ac:dyDescent="0.25">
      <c r="C22" s="33"/>
      <c r="D22" s="32"/>
      <c r="E22" s="31"/>
      <c r="F22" s="31"/>
      <c r="I22" s="33"/>
      <c r="J22" s="32"/>
    </row>
    <row r="23" spans="1:15" x14ac:dyDescent="0.25">
      <c r="A23" s="31"/>
      <c r="B23" s="31"/>
      <c r="C23" s="31"/>
      <c r="D23" s="31"/>
      <c r="E23" s="31"/>
      <c r="F23" s="31"/>
    </row>
    <row r="24" spans="1:15" x14ac:dyDescent="0.25">
      <c r="A24" s="31"/>
      <c r="B24" s="31"/>
      <c r="C24" s="31"/>
      <c r="D24" s="31"/>
      <c r="E24" s="31"/>
      <c r="F24" s="31"/>
    </row>
    <row r="25" spans="1:15" x14ac:dyDescent="0.25">
      <c r="A25" s="31"/>
      <c r="B25" s="31"/>
      <c r="C25" s="31"/>
      <c r="D25" s="31"/>
      <c r="E25" s="31"/>
      <c r="F25" s="31"/>
    </row>
    <row r="26" spans="1:15" x14ac:dyDescent="0.25">
      <c r="A26" s="31"/>
      <c r="B26" s="31"/>
      <c r="C26" s="31"/>
      <c r="D26" s="31"/>
      <c r="E26" s="31"/>
      <c r="F26" s="31"/>
    </row>
    <row r="27" spans="1:15" x14ac:dyDescent="0.25">
      <c r="A27" s="31"/>
      <c r="B27" s="31"/>
      <c r="C27" s="31"/>
      <c r="D27" s="31"/>
      <c r="E27" s="31"/>
      <c r="F27" s="31"/>
    </row>
  </sheetData>
  <pageMargins left="0.7" right="0.7" top="0.75" bottom="0.75" header="0.3" footer="0.3"/>
  <pageSetup paperSize="9" orientation="portrait" horizontalDpi="4294967292" verticalDpi="0" copies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5"/>
  <sheetViews>
    <sheetView workbookViewId="0">
      <selection activeCell="C3" sqref="C3"/>
    </sheetView>
  </sheetViews>
  <sheetFormatPr defaultRowHeight="15" x14ac:dyDescent="0.25"/>
  <cols>
    <col min="1" max="1" width="7.5703125" customWidth="1"/>
    <col min="2" max="2" width="23.7109375" bestFit="1" customWidth="1"/>
    <col min="3" max="3" width="21.140625" customWidth="1"/>
    <col min="4" max="15" width="9.140625" customWidth="1"/>
  </cols>
  <sheetData>
    <row r="1" spans="1:15" s="38" customFormat="1" ht="45" x14ac:dyDescent="0.25">
      <c r="A1" s="39" t="s">
        <v>90</v>
      </c>
      <c r="B1" s="39" t="s">
        <v>89</v>
      </c>
      <c r="C1" s="39" t="s">
        <v>88</v>
      </c>
      <c r="D1" s="39" t="s">
        <v>87</v>
      </c>
      <c r="E1" s="39" t="s">
        <v>86</v>
      </c>
      <c r="F1" s="39" t="s">
        <v>85</v>
      </c>
      <c r="G1" s="39" t="s">
        <v>84</v>
      </c>
      <c r="H1" s="39" t="s">
        <v>83</v>
      </c>
      <c r="I1" s="39"/>
      <c r="J1" s="39"/>
      <c r="K1" s="39"/>
      <c r="L1" s="39"/>
      <c r="M1" s="39"/>
      <c r="N1" s="39"/>
      <c r="O1" s="39"/>
    </row>
    <row r="2" spans="1:15" ht="15.75" x14ac:dyDescent="0.25">
      <c r="A2" s="37">
        <v>1</v>
      </c>
      <c r="B2" s="37">
        <v>17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5.75" x14ac:dyDescent="0.25">
      <c r="A3" s="37">
        <v>2</v>
      </c>
      <c r="B3" s="37">
        <v>21</v>
      </c>
      <c r="C3" s="35">
        <f>B2</f>
        <v>17</v>
      </c>
      <c r="D3" s="33">
        <f>B3-C3</f>
        <v>4</v>
      </c>
      <c r="E3" s="33">
        <f>ABS(D3)</f>
        <v>4</v>
      </c>
      <c r="F3" s="33">
        <f>E3^2</f>
        <v>16</v>
      </c>
      <c r="G3" s="35">
        <f>(B3-C3)/B3*100</f>
        <v>19.047619047619047</v>
      </c>
      <c r="H3" s="35">
        <f>ABS(G3)</f>
        <v>19.047619047619047</v>
      </c>
      <c r="I3" s="33"/>
      <c r="J3" s="33"/>
      <c r="K3" s="33"/>
      <c r="L3" s="33"/>
      <c r="M3" s="33"/>
      <c r="N3" s="33"/>
      <c r="O3" s="33"/>
    </row>
    <row r="4" spans="1:15" ht="15.75" x14ac:dyDescent="0.25">
      <c r="A4" s="37">
        <v>3</v>
      </c>
      <c r="B4" s="37">
        <v>19</v>
      </c>
      <c r="C4" s="35">
        <f>AVERAGE($B$2:B3)</f>
        <v>19</v>
      </c>
      <c r="D4" s="33">
        <f>B4-C4</f>
        <v>0</v>
      </c>
      <c r="E4" s="33">
        <f>ABS(D4)</f>
        <v>0</v>
      </c>
      <c r="F4" s="33">
        <f>E4^2</f>
        <v>0</v>
      </c>
      <c r="G4" s="35">
        <f>(B4-C4)/B4*100</f>
        <v>0</v>
      </c>
      <c r="H4" s="35">
        <f>ABS(G4)</f>
        <v>0</v>
      </c>
      <c r="I4" s="33"/>
      <c r="J4" s="33"/>
      <c r="K4" s="33"/>
      <c r="L4" s="33"/>
      <c r="M4" s="33"/>
      <c r="N4" s="33"/>
      <c r="O4" s="33"/>
    </row>
    <row r="5" spans="1:15" ht="15.75" x14ac:dyDescent="0.25">
      <c r="A5" s="37">
        <v>4</v>
      </c>
      <c r="B5" s="37">
        <v>23</v>
      </c>
      <c r="C5" s="35">
        <f>AVERAGE($B$2:B4)</f>
        <v>19</v>
      </c>
      <c r="D5" s="33">
        <f>B5-C5</f>
        <v>4</v>
      </c>
      <c r="E5" s="33">
        <f>ABS(D5)</f>
        <v>4</v>
      </c>
      <c r="F5" s="33">
        <f>E5^2</f>
        <v>16</v>
      </c>
      <c r="G5" s="35">
        <f>(B5-C5)/B5*100</f>
        <v>17.391304347826086</v>
      </c>
      <c r="H5" s="35">
        <f>ABS(G5)</f>
        <v>17.391304347826086</v>
      </c>
      <c r="I5" s="33"/>
      <c r="J5" s="33"/>
      <c r="K5" s="33"/>
      <c r="L5" s="33"/>
      <c r="M5" s="33"/>
      <c r="N5" s="33"/>
      <c r="O5" s="33"/>
    </row>
    <row r="6" spans="1:15" ht="15.75" x14ac:dyDescent="0.25">
      <c r="A6" s="37">
        <v>5</v>
      </c>
      <c r="B6" s="37">
        <v>18</v>
      </c>
      <c r="C6" s="35">
        <f>AVERAGE($B$2:B5)</f>
        <v>20</v>
      </c>
      <c r="D6" s="33">
        <f>B6-C6</f>
        <v>-2</v>
      </c>
      <c r="E6" s="33">
        <f>ABS(D6)</f>
        <v>2</v>
      </c>
      <c r="F6" s="33">
        <f>E6^2</f>
        <v>4</v>
      </c>
      <c r="G6" s="35">
        <f>(B6-C6)/B6*100</f>
        <v>-11.111111111111111</v>
      </c>
      <c r="H6" s="35">
        <f>ABS(G6)</f>
        <v>11.111111111111111</v>
      </c>
      <c r="I6" s="33"/>
      <c r="J6" s="33"/>
      <c r="K6" s="33"/>
      <c r="L6" s="33"/>
      <c r="M6" s="33"/>
      <c r="N6" s="33"/>
      <c r="O6" s="33"/>
    </row>
    <row r="7" spans="1:15" ht="15.75" x14ac:dyDescent="0.25">
      <c r="A7" s="37">
        <v>6</v>
      </c>
      <c r="B7" s="37">
        <v>16</v>
      </c>
      <c r="C7" s="35">
        <f>AVERAGE($B$2:B6)</f>
        <v>19.600000000000001</v>
      </c>
      <c r="D7" s="33">
        <f>B7-C7</f>
        <v>-3.6000000000000014</v>
      </c>
      <c r="E7" s="33">
        <f>ABS(D7)</f>
        <v>3.6000000000000014</v>
      </c>
      <c r="F7" s="33">
        <f>E7^2</f>
        <v>12.96000000000001</v>
      </c>
      <c r="G7" s="35">
        <f>(B7-C7)/B7*100</f>
        <v>-22.500000000000007</v>
      </c>
      <c r="H7" s="35">
        <f>ABS(G7)</f>
        <v>22.500000000000007</v>
      </c>
      <c r="I7" s="33"/>
      <c r="J7" s="33"/>
      <c r="K7" s="33"/>
      <c r="L7" s="33"/>
      <c r="M7" s="33"/>
      <c r="N7" s="33"/>
      <c r="O7" s="33"/>
    </row>
    <row r="8" spans="1:15" ht="15.75" x14ac:dyDescent="0.25">
      <c r="A8" s="37">
        <v>7</v>
      </c>
      <c r="B8" s="37">
        <v>20</v>
      </c>
      <c r="C8" s="35">
        <f>AVERAGE($B$2:B7)</f>
        <v>19</v>
      </c>
      <c r="D8" s="33">
        <f>B8-C8</f>
        <v>1</v>
      </c>
      <c r="E8" s="33">
        <f>ABS(D8)</f>
        <v>1</v>
      </c>
      <c r="F8" s="33">
        <f>E8^2</f>
        <v>1</v>
      </c>
      <c r="G8" s="35">
        <f>(B8-C8)/B8*100</f>
        <v>5</v>
      </c>
      <c r="H8" s="35">
        <f>ABS(G8)</f>
        <v>5</v>
      </c>
      <c r="I8" s="33"/>
      <c r="J8" s="33"/>
      <c r="K8" s="33"/>
      <c r="L8" s="33"/>
      <c r="M8" s="33"/>
      <c r="N8" s="33"/>
      <c r="O8" s="33"/>
    </row>
    <row r="9" spans="1:15" ht="15.75" x14ac:dyDescent="0.25">
      <c r="A9" s="37">
        <v>8</v>
      </c>
      <c r="B9" s="37">
        <v>18</v>
      </c>
      <c r="C9" s="35">
        <f>AVERAGE($B$2:B8)</f>
        <v>19.142857142857142</v>
      </c>
      <c r="D9" s="33">
        <f>B9-C9</f>
        <v>-1.1428571428571423</v>
      </c>
      <c r="E9" s="33">
        <f>ABS(D9)</f>
        <v>1.1428571428571423</v>
      </c>
      <c r="F9" s="33">
        <f>E9^2</f>
        <v>1.3061224489795906</v>
      </c>
      <c r="G9" s="35">
        <f>(B9-C9)/B9*100</f>
        <v>-6.3492063492063462</v>
      </c>
      <c r="H9" s="35">
        <f>ABS(G9)</f>
        <v>6.3492063492063462</v>
      </c>
      <c r="I9" s="33"/>
      <c r="J9" s="33"/>
      <c r="K9" s="33"/>
      <c r="L9" s="33"/>
      <c r="M9" s="33"/>
      <c r="N9" s="33"/>
      <c r="O9" s="33"/>
    </row>
    <row r="10" spans="1:15" ht="15.75" x14ac:dyDescent="0.25">
      <c r="A10" s="37">
        <v>9</v>
      </c>
      <c r="B10" s="37">
        <v>22</v>
      </c>
      <c r="C10" s="35">
        <f>AVERAGE($B$2:B9)</f>
        <v>19</v>
      </c>
      <c r="D10" s="33">
        <f>B10-C10</f>
        <v>3</v>
      </c>
      <c r="E10" s="33">
        <f>ABS(D10)</f>
        <v>3</v>
      </c>
      <c r="F10" s="33">
        <f>E10^2</f>
        <v>9</v>
      </c>
      <c r="G10" s="35">
        <f>(B10-C10)/B10*100</f>
        <v>13.636363636363635</v>
      </c>
      <c r="H10" s="35">
        <f>ABS(G10)</f>
        <v>13.636363636363635</v>
      </c>
      <c r="I10" s="33"/>
      <c r="J10" s="33"/>
      <c r="K10" s="33"/>
      <c r="L10" s="33"/>
      <c r="M10" s="33"/>
      <c r="N10" s="33">
        <v>41</v>
      </c>
      <c r="O10" s="33"/>
    </row>
    <row r="11" spans="1:15" ht="15.75" x14ac:dyDescent="0.25">
      <c r="A11" s="37">
        <v>10</v>
      </c>
      <c r="B11" s="37">
        <v>20</v>
      </c>
      <c r="C11" s="35">
        <f>AVERAGE($B$2:B10)</f>
        <v>19.333333333333332</v>
      </c>
      <c r="D11" s="33">
        <f>B11-C11</f>
        <v>0.66666666666666785</v>
      </c>
      <c r="E11" s="33">
        <f>ABS(D11)</f>
        <v>0.66666666666666785</v>
      </c>
      <c r="F11" s="33">
        <f>E11^2</f>
        <v>0.44444444444444603</v>
      </c>
      <c r="G11" s="35">
        <f>(B11-C11)/B11*100</f>
        <v>3.3333333333333397</v>
      </c>
      <c r="H11" s="35">
        <f>ABS(G11)</f>
        <v>3.3333333333333397</v>
      </c>
      <c r="I11" s="33"/>
      <c r="J11" s="33"/>
      <c r="K11" s="33"/>
      <c r="L11" s="33"/>
      <c r="M11" s="33"/>
      <c r="N11" s="33">
        <f>N10/(12-1)</f>
        <v>3.7272727272727271</v>
      </c>
      <c r="O11" s="33"/>
    </row>
    <row r="12" spans="1:15" ht="15.75" x14ac:dyDescent="0.25">
      <c r="A12" s="37">
        <v>11</v>
      </c>
      <c r="B12" s="37">
        <v>15</v>
      </c>
      <c r="C12" s="35">
        <f>AVERAGE($B$2:B11)</f>
        <v>19.399999999999999</v>
      </c>
      <c r="D12" s="33">
        <f>B12-C12</f>
        <v>-4.3999999999999986</v>
      </c>
      <c r="E12" s="33">
        <f>ABS(D12)</f>
        <v>4.3999999999999986</v>
      </c>
      <c r="F12" s="33">
        <f>E12^2</f>
        <v>19.359999999999989</v>
      </c>
      <c r="G12" s="35">
        <f>(B12-C12)/B12*100</f>
        <v>-29.333333333333321</v>
      </c>
      <c r="H12" s="35">
        <f>ABS(G12)</f>
        <v>29.333333333333321</v>
      </c>
      <c r="I12" s="33"/>
      <c r="J12" s="33"/>
      <c r="K12" s="33"/>
      <c r="L12" s="33"/>
      <c r="M12" s="33"/>
      <c r="N12" s="33"/>
      <c r="O12" s="33"/>
    </row>
    <row r="13" spans="1:15" ht="15.75" x14ac:dyDescent="0.25">
      <c r="A13" s="37">
        <v>12</v>
      </c>
      <c r="B13" s="37">
        <v>22</v>
      </c>
      <c r="C13" s="35">
        <f>AVERAGE($B$2:B12)</f>
        <v>19</v>
      </c>
      <c r="D13" s="33">
        <f>B13-C13</f>
        <v>3</v>
      </c>
      <c r="E13" s="33">
        <f>ABS(D13)</f>
        <v>3</v>
      </c>
      <c r="F13" s="33">
        <f>E13^2</f>
        <v>9</v>
      </c>
      <c r="G13" s="35">
        <f>(B13-C13)/B13*100</f>
        <v>13.636363636363635</v>
      </c>
      <c r="H13" s="35">
        <f>ABS(G13)</f>
        <v>13.636363636363635</v>
      </c>
      <c r="I13" s="33"/>
      <c r="J13" s="33"/>
      <c r="K13" s="33"/>
      <c r="L13" s="33"/>
      <c r="M13" s="33"/>
      <c r="N13" s="33"/>
      <c r="O13" s="33"/>
    </row>
    <row r="14" spans="1:15" x14ac:dyDescent="0.25">
      <c r="A14" s="36"/>
      <c r="B14" s="36"/>
      <c r="C14" s="33"/>
      <c r="D14" s="33"/>
      <c r="E14" s="33">
        <f>SUM(E3:E13)</f>
        <v>26.80952380952381</v>
      </c>
      <c r="F14" s="33">
        <f>SUM(F3:F13)</f>
        <v>89.070566893424029</v>
      </c>
      <c r="G14" s="35"/>
      <c r="H14" s="35">
        <f>SUM(H3:H13)</f>
        <v>141.33863479515651</v>
      </c>
      <c r="I14" s="33"/>
      <c r="J14" s="33"/>
      <c r="K14" s="33"/>
      <c r="L14" s="33"/>
      <c r="M14" s="33"/>
      <c r="N14" s="33"/>
      <c r="O14" s="33"/>
    </row>
    <row r="15" spans="1:15" x14ac:dyDescent="0.25">
      <c r="A15" s="31"/>
      <c r="B15" s="31" t="s">
        <v>82</v>
      </c>
      <c r="C15" s="33"/>
      <c r="D15" s="35">
        <f>E14/(12-1)</f>
        <v>2.4372294372294374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x14ac:dyDescent="0.25">
      <c r="A16" s="31"/>
      <c r="B16" s="31" t="s">
        <v>81</v>
      </c>
      <c r="C16" s="33"/>
      <c r="D16" s="35">
        <f>F14/(12-1)</f>
        <v>8.0973242630385478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 x14ac:dyDescent="0.25">
      <c r="A17" s="33"/>
      <c r="B17" s="31" t="s">
        <v>80</v>
      </c>
      <c r="C17" s="33"/>
      <c r="D17" s="35">
        <f>H14/(12-1)</f>
        <v>12.848966799559683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C18" s="33"/>
      <c r="D18" s="31"/>
      <c r="E18" s="31"/>
      <c r="F18" s="31"/>
      <c r="I18" s="33"/>
      <c r="J18" s="31"/>
    </row>
    <row r="19" spans="1:15" x14ac:dyDescent="0.25">
      <c r="C19" s="33"/>
      <c r="D19" s="34"/>
      <c r="E19" s="31"/>
      <c r="F19" s="31"/>
      <c r="I19" s="33"/>
      <c r="J19" s="34"/>
    </row>
    <row r="20" spans="1:15" x14ac:dyDescent="0.25">
      <c r="C20" s="33"/>
      <c r="D20" s="32"/>
      <c r="E20" s="31"/>
      <c r="F20" s="31"/>
      <c r="I20" s="33"/>
      <c r="J20" s="32"/>
    </row>
    <row r="21" spans="1:15" x14ac:dyDescent="0.25">
      <c r="A21" s="31"/>
      <c r="B21" s="31"/>
      <c r="C21" s="31"/>
      <c r="D21" s="31"/>
      <c r="E21" s="31"/>
      <c r="F21" s="31"/>
    </row>
    <row r="22" spans="1:15" x14ac:dyDescent="0.25">
      <c r="A22" s="31"/>
      <c r="B22" s="31"/>
      <c r="C22" s="31"/>
      <c r="D22" s="31"/>
      <c r="E22" s="31"/>
      <c r="F22" s="31"/>
    </row>
    <row r="23" spans="1:15" x14ac:dyDescent="0.25">
      <c r="A23" s="31"/>
      <c r="B23" s="31"/>
      <c r="C23" s="31"/>
      <c r="D23" s="31"/>
      <c r="E23" s="31"/>
      <c r="F23" s="31"/>
    </row>
    <row r="24" spans="1:15" x14ac:dyDescent="0.25">
      <c r="A24" s="31"/>
      <c r="B24" s="31"/>
      <c r="C24" s="31"/>
      <c r="D24" s="31"/>
      <c r="E24" s="31"/>
      <c r="F24" s="31"/>
    </row>
    <row r="25" spans="1:15" x14ac:dyDescent="0.25">
      <c r="A25" s="31"/>
      <c r="B25" s="31"/>
      <c r="C25" s="31"/>
      <c r="D25" s="31"/>
      <c r="E25" s="31"/>
      <c r="F25" s="3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G17" sqref="G17"/>
    </sheetView>
  </sheetViews>
  <sheetFormatPr defaultRowHeight="15" x14ac:dyDescent="0.25"/>
  <cols>
    <col min="1" max="1" width="7.5703125" customWidth="1"/>
    <col min="2" max="2" width="23.7109375" bestFit="1" customWidth="1"/>
    <col min="3" max="3" width="21.140625" customWidth="1"/>
    <col min="4" max="15" width="9.140625" customWidth="1"/>
  </cols>
  <sheetData>
    <row r="1" spans="1:15" s="38" customFormat="1" ht="45" x14ac:dyDescent="0.25">
      <c r="A1" s="39" t="s">
        <v>90</v>
      </c>
      <c r="B1" s="39" t="s">
        <v>89</v>
      </c>
      <c r="C1" s="39" t="s">
        <v>88</v>
      </c>
      <c r="D1" s="39" t="s">
        <v>87</v>
      </c>
      <c r="E1" s="39" t="s">
        <v>86</v>
      </c>
      <c r="F1" s="39" t="s">
        <v>85</v>
      </c>
      <c r="G1" s="39" t="s">
        <v>84</v>
      </c>
      <c r="H1" s="39" t="s">
        <v>83</v>
      </c>
      <c r="I1" s="39"/>
      <c r="J1" s="39"/>
      <c r="K1" s="39"/>
      <c r="L1" s="39"/>
      <c r="M1" s="39"/>
      <c r="N1" s="39"/>
      <c r="O1" s="39"/>
    </row>
    <row r="2" spans="1:15" ht="15.75" x14ac:dyDescent="0.25">
      <c r="A2" s="37">
        <v>1</v>
      </c>
      <c r="B2" s="37">
        <v>17</v>
      </c>
      <c r="C2" s="33"/>
      <c r="D2" s="35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5.75" x14ac:dyDescent="0.25">
      <c r="A3" s="37">
        <v>2</v>
      </c>
      <c r="B3" s="37">
        <v>21</v>
      </c>
      <c r="C3" s="35">
        <f>B2</f>
        <v>17</v>
      </c>
      <c r="D3" s="35">
        <f>B3-C3</f>
        <v>4</v>
      </c>
      <c r="E3" s="33">
        <f>ABS(D3)</f>
        <v>4</v>
      </c>
      <c r="F3" s="35">
        <f>D3^2</f>
        <v>16</v>
      </c>
      <c r="G3" s="42">
        <f>D3/B3</f>
        <v>0.19047619047619047</v>
      </c>
      <c r="H3" s="35">
        <f>ABS(G3)*100</f>
        <v>19.047619047619047</v>
      </c>
      <c r="I3" s="33"/>
      <c r="J3" s="33"/>
      <c r="K3" s="33"/>
      <c r="L3" s="33"/>
      <c r="M3" s="33"/>
      <c r="N3" s="33"/>
      <c r="O3" s="33"/>
    </row>
    <row r="4" spans="1:15" ht="15.75" x14ac:dyDescent="0.25">
      <c r="A4" s="37">
        <v>3</v>
      </c>
      <c r="B4" s="37">
        <v>19</v>
      </c>
      <c r="C4" s="35">
        <f>AVERAGE($B$2:B3)</f>
        <v>19</v>
      </c>
      <c r="D4" s="35">
        <f t="shared" ref="D4:D13" si="0">B4-C4</f>
        <v>0</v>
      </c>
      <c r="E4" s="33">
        <f t="shared" ref="E4:E13" si="1">ABS(D4)</f>
        <v>0</v>
      </c>
      <c r="F4" s="35">
        <f t="shared" ref="F4:F13" si="2">D4^2</f>
        <v>0</v>
      </c>
      <c r="G4" s="42">
        <f t="shared" ref="G4:G13" si="3">D4/B4</f>
        <v>0</v>
      </c>
      <c r="H4" s="35">
        <f t="shared" ref="H4:H13" si="4">ABS(G4)*100</f>
        <v>0</v>
      </c>
      <c r="I4" s="33"/>
      <c r="J4" s="33"/>
      <c r="K4" s="33"/>
      <c r="L4" s="33"/>
      <c r="M4" s="33"/>
      <c r="N4" s="33"/>
      <c r="O4" s="33"/>
    </row>
    <row r="5" spans="1:15" ht="15.75" x14ac:dyDescent="0.25">
      <c r="A5" s="37">
        <v>4</v>
      </c>
      <c r="B5" s="37">
        <v>23</v>
      </c>
      <c r="C5" s="35">
        <f>AVERAGE($B$2:B4)</f>
        <v>19</v>
      </c>
      <c r="D5" s="35">
        <f t="shared" si="0"/>
        <v>4</v>
      </c>
      <c r="E5" s="33">
        <f t="shared" si="1"/>
        <v>4</v>
      </c>
      <c r="F5" s="35">
        <f t="shared" si="2"/>
        <v>16</v>
      </c>
      <c r="G5" s="42">
        <f t="shared" si="3"/>
        <v>0.17391304347826086</v>
      </c>
      <c r="H5" s="35">
        <f t="shared" si="4"/>
        <v>17.391304347826086</v>
      </c>
      <c r="I5" s="33"/>
      <c r="J5" s="33"/>
      <c r="K5" s="33"/>
      <c r="L5" s="33"/>
      <c r="M5" s="33"/>
      <c r="N5" s="33"/>
      <c r="O5" s="33"/>
    </row>
    <row r="6" spans="1:15" ht="15.75" x14ac:dyDescent="0.25">
      <c r="A6" s="37">
        <v>5</v>
      </c>
      <c r="B6" s="37">
        <v>18</v>
      </c>
      <c r="C6" s="35">
        <f>AVERAGE($B$2:B5)</f>
        <v>20</v>
      </c>
      <c r="D6" s="35">
        <f t="shared" si="0"/>
        <v>-2</v>
      </c>
      <c r="E6" s="33">
        <f t="shared" si="1"/>
        <v>2</v>
      </c>
      <c r="F6" s="35">
        <f t="shared" si="2"/>
        <v>4</v>
      </c>
      <c r="G6" s="42">
        <f t="shared" si="3"/>
        <v>-0.1111111111111111</v>
      </c>
      <c r="H6" s="35">
        <f t="shared" si="4"/>
        <v>11.111111111111111</v>
      </c>
      <c r="I6" s="33"/>
      <c r="J6" s="33"/>
      <c r="K6" s="33"/>
      <c r="L6" s="33"/>
      <c r="M6" s="33"/>
      <c r="N6" s="33"/>
      <c r="O6" s="33"/>
    </row>
    <row r="7" spans="1:15" ht="15.75" x14ac:dyDescent="0.25">
      <c r="A7" s="37">
        <v>6</v>
      </c>
      <c r="B7" s="37">
        <v>16</v>
      </c>
      <c r="C7" s="35">
        <f>AVERAGE($B$2:B6)</f>
        <v>19.600000000000001</v>
      </c>
      <c r="D7" s="35">
        <f t="shared" si="0"/>
        <v>-3.6000000000000014</v>
      </c>
      <c r="E7" s="33">
        <f t="shared" si="1"/>
        <v>3.6000000000000014</v>
      </c>
      <c r="F7" s="35">
        <f t="shared" si="2"/>
        <v>12.96000000000001</v>
      </c>
      <c r="G7" s="42">
        <f t="shared" si="3"/>
        <v>-0.22500000000000009</v>
      </c>
      <c r="H7" s="35">
        <f t="shared" si="4"/>
        <v>22.500000000000007</v>
      </c>
      <c r="I7" s="33"/>
      <c r="J7" s="33"/>
      <c r="K7" s="33"/>
      <c r="L7" s="33"/>
      <c r="M7" s="33"/>
      <c r="N7" s="33"/>
      <c r="O7" s="33"/>
    </row>
    <row r="8" spans="1:15" ht="15.75" x14ac:dyDescent="0.25">
      <c r="A8" s="37">
        <v>7</v>
      </c>
      <c r="B8" s="37">
        <v>20</v>
      </c>
      <c r="C8" s="35">
        <f>AVERAGE($B$2:B7)</f>
        <v>19</v>
      </c>
      <c r="D8" s="35">
        <f t="shared" si="0"/>
        <v>1</v>
      </c>
      <c r="E8" s="33">
        <f t="shared" si="1"/>
        <v>1</v>
      </c>
      <c r="F8" s="35">
        <f t="shared" si="2"/>
        <v>1</v>
      </c>
      <c r="G8" s="42">
        <f t="shared" si="3"/>
        <v>0.05</v>
      </c>
      <c r="H8" s="35">
        <f t="shared" si="4"/>
        <v>5</v>
      </c>
      <c r="I8" s="33"/>
      <c r="J8" s="33"/>
      <c r="K8" s="33"/>
      <c r="L8" s="33"/>
      <c r="M8" s="33"/>
      <c r="N8" s="33"/>
      <c r="O8" s="33"/>
    </row>
    <row r="9" spans="1:15" ht="15.75" x14ac:dyDescent="0.25">
      <c r="A9" s="37">
        <v>8</v>
      </c>
      <c r="B9" s="37">
        <v>18</v>
      </c>
      <c r="C9" s="35">
        <f>AVERAGE($B$2:B8)</f>
        <v>19.142857142857142</v>
      </c>
      <c r="D9" s="35">
        <f t="shared" si="0"/>
        <v>-1.1428571428571423</v>
      </c>
      <c r="E9" s="33">
        <f t="shared" si="1"/>
        <v>1.1428571428571423</v>
      </c>
      <c r="F9" s="35">
        <f t="shared" si="2"/>
        <v>1.3061224489795906</v>
      </c>
      <c r="G9" s="42">
        <f t="shared" si="3"/>
        <v>-6.3492063492063461E-2</v>
      </c>
      <c r="H9" s="35">
        <f t="shared" si="4"/>
        <v>6.3492063492063462</v>
      </c>
      <c r="I9" s="33"/>
      <c r="J9" s="33"/>
      <c r="K9" s="33"/>
      <c r="L9" s="33"/>
      <c r="M9" s="33"/>
      <c r="N9" s="33"/>
      <c r="O9" s="33"/>
    </row>
    <row r="10" spans="1:15" ht="15.75" x14ac:dyDescent="0.25">
      <c r="A10" s="37">
        <v>9</v>
      </c>
      <c r="B10" s="37">
        <v>22</v>
      </c>
      <c r="C10" s="35">
        <f>AVERAGE($B$2:B9)</f>
        <v>19</v>
      </c>
      <c r="D10" s="35">
        <f t="shared" si="0"/>
        <v>3</v>
      </c>
      <c r="E10" s="33">
        <f t="shared" si="1"/>
        <v>3</v>
      </c>
      <c r="F10" s="35">
        <f t="shared" si="2"/>
        <v>9</v>
      </c>
      <c r="G10" s="42">
        <f t="shared" si="3"/>
        <v>0.13636363636363635</v>
      </c>
      <c r="H10" s="35">
        <f t="shared" si="4"/>
        <v>13.636363636363635</v>
      </c>
      <c r="I10" s="33"/>
      <c r="J10" s="33"/>
      <c r="K10" s="33"/>
      <c r="L10" s="33"/>
      <c r="M10" s="33"/>
      <c r="N10" s="33">
        <v>41</v>
      </c>
      <c r="O10" s="33"/>
    </row>
    <row r="11" spans="1:15" ht="15.75" x14ac:dyDescent="0.25">
      <c r="A11" s="37">
        <v>10</v>
      </c>
      <c r="B11" s="37">
        <v>20</v>
      </c>
      <c r="C11" s="35">
        <f>AVERAGE($B$2:B10)</f>
        <v>19.333333333333332</v>
      </c>
      <c r="D11" s="35">
        <f t="shared" si="0"/>
        <v>0.66666666666666785</v>
      </c>
      <c r="E11" s="33">
        <f t="shared" si="1"/>
        <v>0.66666666666666785</v>
      </c>
      <c r="F11" s="35">
        <f t="shared" si="2"/>
        <v>0.44444444444444603</v>
      </c>
      <c r="G11" s="42">
        <f t="shared" si="3"/>
        <v>3.3333333333333395E-2</v>
      </c>
      <c r="H11" s="35">
        <f t="shared" si="4"/>
        <v>3.3333333333333397</v>
      </c>
      <c r="I11" s="33"/>
      <c r="J11" s="33"/>
      <c r="K11" s="33"/>
      <c r="L11" s="33"/>
      <c r="M11" s="33"/>
      <c r="N11" s="33">
        <f>N10/(12-1)</f>
        <v>3.7272727272727271</v>
      </c>
      <c r="O11" s="33"/>
    </row>
    <row r="12" spans="1:15" ht="15.75" x14ac:dyDescent="0.25">
      <c r="A12" s="37">
        <v>11</v>
      </c>
      <c r="B12" s="37">
        <v>15</v>
      </c>
      <c r="C12" s="35">
        <f>AVERAGE($B$2:B11)</f>
        <v>19.399999999999999</v>
      </c>
      <c r="D12" s="35">
        <f t="shared" si="0"/>
        <v>-4.3999999999999986</v>
      </c>
      <c r="E12" s="33">
        <f t="shared" si="1"/>
        <v>4.3999999999999986</v>
      </c>
      <c r="F12" s="35">
        <f t="shared" si="2"/>
        <v>19.359999999999989</v>
      </c>
      <c r="G12" s="42">
        <f t="shared" si="3"/>
        <v>-0.29333333333333322</v>
      </c>
      <c r="H12" s="35">
        <f t="shared" si="4"/>
        <v>29.333333333333321</v>
      </c>
      <c r="I12" s="33"/>
      <c r="J12" s="33"/>
      <c r="K12" s="33"/>
      <c r="L12" s="33"/>
      <c r="M12" s="33"/>
      <c r="N12" s="33"/>
      <c r="O12" s="33"/>
    </row>
    <row r="13" spans="1:15" ht="15.75" x14ac:dyDescent="0.25">
      <c r="A13" s="37">
        <v>12</v>
      </c>
      <c r="B13" s="37">
        <v>22</v>
      </c>
      <c r="C13" s="35">
        <f>AVERAGE($B$2:B12)</f>
        <v>19</v>
      </c>
      <c r="D13" s="35">
        <f t="shared" si="0"/>
        <v>3</v>
      </c>
      <c r="E13" s="33">
        <f t="shared" si="1"/>
        <v>3</v>
      </c>
      <c r="F13" s="35">
        <f t="shared" si="2"/>
        <v>9</v>
      </c>
      <c r="G13" s="42">
        <f t="shared" si="3"/>
        <v>0.13636363636363635</v>
      </c>
      <c r="H13" s="35">
        <f t="shared" si="4"/>
        <v>13.636363636363635</v>
      </c>
      <c r="I13" s="33"/>
      <c r="J13" s="33"/>
      <c r="K13" s="33"/>
      <c r="L13" s="33"/>
      <c r="M13" s="33"/>
      <c r="N13" s="33"/>
      <c r="O13" s="33"/>
    </row>
    <row r="14" spans="1:15" x14ac:dyDescent="0.25">
      <c r="A14" s="36"/>
      <c r="B14" s="36"/>
      <c r="C14" s="33"/>
      <c r="D14" s="35"/>
      <c r="E14" s="35">
        <f>SUM(E3:E13)</f>
        <v>26.80952380952381</v>
      </c>
      <c r="F14" s="35">
        <f>SUM(F3:F13)</f>
        <v>89.070566893424029</v>
      </c>
      <c r="G14" s="35"/>
      <c r="H14" s="35">
        <f>SUM(H3:H13)</f>
        <v>141.33863479515651</v>
      </c>
      <c r="I14" s="33"/>
      <c r="J14" s="33"/>
      <c r="K14" s="33"/>
      <c r="L14" s="33"/>
      <c r="M14" s="33"/>
      <c r="N14" s="33"/>
      <c r="O14" s="33"/>
    </row>
    <row r="15" spans="1:15" x14ac:dyDescent="0.25">
      <c r="A15" s="36"/>
      <c r="B15" s="36" t="s">
        <v>53</v>
      </c>
      <c r="C15" s="33">
        <f>COUNT(B2:B13)</f>
        <v>12</v>
      </c>
      <c r="D15" s="35"/>
      <c r="E15" s="33"/>
      <c r="F15" s="35"/>
      <c r="G15" s="35"/>
      <c r="H15" s="35"/>
      <c r="I15" s="33"/>
      <c r="J15" s="33"/>
      <c r="K15" s="33"/>
      <c r="L15" s="33"/>
      <c r="M15" s="33"/>
      <c r="N15" s="33"/>
      <c r="O15" s="33"/>
    </row>
    <row r="16" spans="1:15" x14ac:dyDescent="0.25">
      <c r="A16" s="36"/>
      <c r="B16" s="36"/>
      <c r="C16" s="33"/>
      <c r="D16" s="35"/>
      <c r="E16" s="33"/>
      <c r="F16" s="35"/>
      <c r="G16" s="35"/>
      <c r="H16" s="35"/>
      <c r="I16" s="33"/>
      <c r="J16" s="33"/>
      <c r="K16" s="33"/>
      <c r="L16" s="33"/>
      <c r="M16" s="33"/>
      <c r="N16" s="33"/>
      <c r="O16" s="33"/>
    </row>
    <row r="17" spans="1:15" x14ac:dyDescent="0.25">
      <c r="A17" s="31"/>
      <c r="B17" s="31" t="s">
        <v>82</v>
      </c>
      <c r="C17" s="33">
        <f>E14/(C15-1)</f>
        <v>2.4372294372294374</v>
      </c>
      <c r="D17" s="35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1"/>
      <c r="B18" s="31" t="s">
        <v>81</v>
      </c>
      <c r="C18" s="33">
        <f>F14/(C15-1)</f>
        <v>8.0973242630385478</v>
      </c>
      <c r="D18" s="35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31" t="s">
        <v>80</v>
      </c>
      <c r="C19" s="33">
        <f>H14/(C15-1)</f>
        <v>12.848966799559683</v>
      </c>
      <c r="D19" s="35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C20" s="33"/>
      <c r="D20" s="31"/>
      <c r="E20" s="31"/>
      <c r="F20" s="31"/>
      <c r="I20" s="33"/>
      <c r="J20" s="31"/>
    </row>
    <row r="21" spans="1:15" x14ac:dyDescent="0.25">
      <c r="C21" s="33"/>
      <c r="D21" s="34"/>
      <c r="E21" s="31"/>
      <c r="F21" s="31"/>
      <c r="I21" s="33"/>
      <c r="J21" s="34"/>
    </row>
    <row r="22" spans="1:15" x14ac:dyDescent="0.25">
      <c r="C22" s="33"/>
      <c r="D22" s="32"/>
      <c r="E22" s="31"/>
      <c r="F22" s="31"/>
      <c r="I22" s="33"/>
      <c r="J22" s="32"/>
    </row>
    <row r="23" spans="1:15" x14ac:dyDescent="0.25">
      <c r="A23" s="31"/>
      <c r="B23" s="31"/>
      <c r="C23" s="31"/>
      <c r="D23" s="31"/>
      <c r="E23" s="31"/>
      <c r="F23" s="31"/>
    </row>
    <row r="24" spans="1:15" x14ac:dyDescent="0.25">
      <c r="A24" s="31"/>
      <c r="B24" s="31"/>
      <c r="C24" s="31"/>
      <c r="D24" s="31"/>
      <c r="E24" s="31"/>
      <c r="F24" s="31"/>
    </row>
    <row r="25" spans="1:15" x14ac:dyDescent="0.25">
      <c r="A25" s="31"/>
      <c r="B25" s="31"/>
      <c r="C25" s="31"/>
      <c r="D25" s="31"/>
      <c r="E25" s="31"/>
      <c r="F25" s="31"/>
    </row>
    <row r="26" spans="1:15" x14ac:dyDescent="0.25">
      <c r="A26" s="31"/>
      <c r="B26" s="31"/>
      <c r="C26" s="31"/>
      <c r="D26" s="31"/>
      <c r="E26" s="31"/>
      <c r="F26" s="31"/>
    </row>
    <row r="27" spans="1:15" x14ac:dyDescent="0.25">
      <c r="A27" s="31"/>
      <c r="B27" s="31"/>
      <c r="C27" s="31"/>
      <c r="D27" s="31"/>
      <c r="E27" s="31"/>
      <c r="F27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top20vehicle2021</vt:lpstr>
      <vt:lpstr>top20vehicle2021 (2)</vt:lpstr>
      <vt:lpstr>softdrinks</vt:lpstr>
      <vt:lpstr>softdrinks (2)</vt:lpstr>
      <vt:lpstr>bottledwater</vt:lpstr>
      <vt:lpstr>bottledwater (2)</vt:lpstr>
      <vt:lpstr>agedeath_sex</vt:lpstr>
      <vt:lpstr>agedeath_sex (2)</vt:lpstr>
      <vt:lpstr>agedeath</vt:lpstr>
      <vt:lpstr>agedeath (2)</vt:lpstr>
      <vt:lpstr>forecast-naive</vt:lpstr>
      <vt:lpstr>forecast-naive (2)</vt:lpstr>
      <vt:lpstr>forcast-average</vt:lpstr>
      <vt:lpstr>forcast-average (2)</vt:lpstr>
      <vt:lpstr>bottledwater!_count</vt:lpstr>
      <vt:lpstr>'bottledwater (2)'!_count</vt:lpstr>
      <vt:lpstr>bottledwater!_covariance</vt:lpstr>
      <vt:lpstr>'bottledwater (2)'!_covariance</vt:lpstr>
      <vt:lpstr>bottledwater!mean_x</vt:lpstr>
      <vt:lpstr>'bottledwater (2)'!mean_x</vt:lpstr>
      <vt:lpstr>bottledwater!mean_y</vt:lpstr>
      <vt:lpstr>'bottledwater (2)'!mean_y</vt:lpstr>
      <vt:lpstr>bottledwater!std_x</vt:lpstr>
      <vt:lpstr>'bottledwater (2)'!std_x</vt:lpstr>
      <vt:lpstr>bottledwater!std_y</vt:lpstr>
      <vt:lpstr>'bottledwater (2)'!std_y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2025-06-09T07:09:28Z</dcterms:created>
  <dcterms:modified xsi:type="dcterms:W3CDTF">2025-06-09T07:37:36Z</dcterms:modified>
</cp:coreProperties>
</file>