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filterPrivacy="1" codeName="ThisWorkbook"/>
  <xr:revisionPtr revIDLastSave="0" documentId="8_{337841CC-56C6-489B-B606-C2E9925771CF}" xr6:coauthVersionLast="47" xr6:coauthVersionMax="47" xr10:uidLastSave="{00000000-0000-0000-0000-000000000000}"/>
  <bookViews>
    <workbookView xWindow="-120" yWindow="-120" windowWidth="20730" windowHeight="11760" xr2:uid="{00000000-000D-0000-FFFF-FFFF00000000}"/>
  </bookViews>
  <sheets>
    <sheet name="ProjectSchedule" sheetId="11" r:id="rId1"/>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4" i="11" l="1"/>
  <c r="H7" i="11"/>
  <c r="E3" i="11"/>
  <c r="I5" i="11" s="1"/>
  <c r="I6" i="11" l="1"/>
  <c r="J5" i="11"/>
  <c r="E8" i="11"/>
  <c r="J6" i="11" l="1"/>
  <c r="K5" i="11"/>
  <c r="F8" i="11"/>
  <c r="E9" i="11" s="1"/>
  <c r="H8" i="11"/>
  <c r="H9" i="11" l="1"/>
  <c r="E10" i="11"/>
  <c r="F9" i="11"/>
  <c r="K6" i="11"/>
  <c r="L5" i="11"/>
  <c r="F10" i="11" l="1"/>
  <c r="H10" i="11" s="1"/>
  <c r="E11" i="11"/>
  <c r="L6" i="11"/>
  <c r="M5" i="11"/>
  <c r="M6" i="11" l="1"/>
  <c r="N5" i="11"/>
  <c r="E12" i="11"/>
  <c r="F11" i="11"/>
  <c r="H11" i="11"/>
  <c r="E13" i="11" l="1"/>
  <c r="F12" i="11"/>
  <c r="H12" i="11"/>
  <c r="O5" i="11"/>
  <c r="N6" i="11"/>
  <c r="O6" i="11" l="1"/>
  <c r="P5" i="11"/>
  <c r="F13" i="11"/>
  <c r="E14" i="11"/>
  <c r="F14" i="11" s="1"/>
  <c r="E15" i="11" s="1"/>
  <c r="F15" i="11" s="1"/>
  <c r="E18" i="11" l="1"/>
  <c r="F18" i="11" s="1"/>
  <c r="F16" i="11"/>
  <c r="E17" i="11" s="1"/>
  <c r="F17" i="11" s="1"/>
  <c r="E16" i="11"/>
  <c r="Q5" i="11"/>
  <c r="P6" i="11"/>
  <c r="P4" i="11"/>
  <c r="Q6" i="11" l="1"/>
  <c r="R5" i="11"/>
  <c r="R6" i="11" l="1"/>
  <c r="S5" i="11"/>
  <c r="S6" i="11" l="1"/>
  <c r="T5" i="11"/>
  <c r="U5" i="11" l="1"/>
  <c r="T6" i="11"/>
  <c r="V5" i="11" l="1"/>
  <c r="U6" i="11"/>
  <c r="V6" i="11" l="1"/>
  <c r="W5" i="11"/>
  <c r="X5" i="11" l="1"/>
  <c r="W4" i="11"/>
  <c r="W6" i="11"/>
  <c r="Y5" i="11" l="1"/>
  <c r="X6" i="11"/>
  <c r="Y6" i="11" l="1"/>
  <c r="Z5" i="11"/>
  <c r="Z6" i="11" l="1"/>
  <c r="AA5" i="11"/>
  <c r="AA6" i="11" l="1"/>
  <c r="AB5" i="11"/>
  <c r="AC5" i="11" l="1"/>
  <c r="AB6" i="11"/>
  <c r="AC6" i="11" l="1"/>
  <c r="AD5" i="11"/>
  <c r="AD6" i="11" l="1"/>
  <c r="AE5" i="11"/>
  <c r="AD4" i="11"/>
  <c r="AE6" i="11" l="1"/>
  <c r="AF5" i="11"/>
  <c r="AG5" i="11" l="1"/>
  <c r="AF6" i="11"/>
  <c r="AG6" i="11" l="1"/>
  <c r="AH5" i="11"/>
  <c r="AH6" i="11" l="1"/>
  <c r="AI5" i="11"/>
  <c r="AI6" i="11" l="1"/>
  <c r="AJ5" i="11"/>
  <c r="AJ6" i="11" l="1"/>
  <c r="AK5" i="11"/>
  <c r="AL5" i="11" l="1"/>
  <c r="AK4" i="11"/>
  <c r="AK6" i="11"/>
  <c r="AL6" i="11" l="1"/>
  <c r="AM5" i="11"/>
  <c r="AM6" i="11" l="1"/>
  <c r="AN5" i="11"/>
  <c r="AO5" i="11" l="1"/>
  <c r="AN6" i="11"/>
  <c r="AO6" i="11" l="1"/>
  <c r="AP5" i="11"/>
  <c r="AP6" i="11" l="1"/>
  <c r="AQ5" i="11"/>
  <c r="AQ6" i="11" l="1"/>
</calcChain>
</file>

<file path=xl/sharedStrings.xml><?xml version="1.0" encoding="utf-8"?>
<sst xmlns="http://schemas.openxmlformats.org/spreadsheetml/2006/main" count="40" uniqueCount="30">
  <si>
    <t>Project Start:</t>
  </si>
  <si>
    <t>PROGRESS</t>
  </si>
  <si>
    <t>ASSIGNED
TO</t>
  </si>
  <si>
    <t>START</t>
  </si>
  <si>
    <t>END</t>
  </si>
  <si>
    <t>DAYS</t>
  </si>
  <si>
    <t>Display Week:</t>
  </si>
  <si>
    <t>TASK</t>
  </si>
  <si>
    <t>Enter Company Name in cell B2.</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</si>
  <si>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</si>
  <si>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</si>
  <si>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</si>
  <si>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</si>
  <si>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</si>
  <si>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Enter the name of the Project Lead in cell B3. Enter the Project Start date in cell E3. Project Start: label is in cell C3.</t>
  </si>
  <si>
    <t xml:space="preserve">Do not delete this row. This row is hidden to preserve a formula that is used to highlight the current day within the project schedule. </t>
  </si>
  <si>
    <t xml:space="preserve">Cell B9 contains the sample task "Task 1." 
Enter a new task name in cell B9.
Enter a person to assign the task to in cell C9.
Enter progress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</si>
  <si>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BMKG_1</t>
  </si>
  <si>
    <t>All</t>
  </si>
  <si>
    <t>Studi Literatur</t>
  </si>
  <si>
    <t>Proposal</t>
  </si>
  <si>
    <t>Kickoff Meeting</t>
  </si>
  <si>
    <t>Progress Report Meeting #1</t>
  </si>
  <si>
    <t>Dataset Preprocessing</t>
  </si>
  <si>
    <t>Desain Model</t>
  </si>
  <si>
    <t xml:space="preserve">Desain Evaluasi dan Desain Analisis Output </t>
  </si>
  <si>
    <t>Progress Report Meeting #2</t>
  </si>
  <si>
    <t>Training, Fine Tuning dan Analisis hasil</t>
  </si>
  <si>
    <t>Progress Report Meeting #3</t>
  </si>
  <si>
    <t>Menyiapkan Deliverables Dokumen, Video, dan Code Github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</si>
</sst>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16"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11"/>
      <color theme="0"/>
      <name val="Calibri"/>
      <family val="2"/>
      <scheme val="minor"/>
    </font>
    <font>
      <b/>
      <sz val="11"/>
      <name val="Calibri"/>
      <family val="2"/>
      <scheme val="minor"/>
    </font>
    <font>
      <sz val="10"/>
      <name val="Arial"/>
      <family val="2"/>
    </font>
  </fonts>
  <fills count="6">
    <fill>
      <patternFill patternType="none"/>
    </fill>
    <fill>
      <patternFill patternType="gray125"/>
    </fill>
    <fill>
      <patternFill patternType="solid">
        <fgColor theme="4" tint="0.79998168889431442"/>
        <bgColor indexed="64"/>
      </patternFill>
    </fill>
    <fill>
      <patternFill patternType="solid">
        <fgColor theme="0" tint="-0.14999847407452621"/>
        <bgColor indexed="64"/>
      </patternFill>
    </fill>
    <fill>
      <patternFill patternType="solid">
        <fgColor theme="1" tint="0.34998626667073579"/>
        <bgColor indexed="64"/>
      </patternFill>
    </fill>
    <fill>
      <patternFill patternType="solid">
        <fgColor theme="1" tint="0.34998626667073579"/>
        <bgColor theme="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6" fillId="0" borderId="0" applyFont="0" applyFill="0" applyBorder="0" applyAlignment="0" applyProtection="0"/>
    <xf numFmtId="0" fontId="13" fillId="0" borderId="0"/>
    <xf numFmtId="43" fontId="6" fillId="0" borderId="3" applyFont="0" applyFill="0" applyAlignment="0" applyProtection="0"/>
    <xf numFmtId="0" fontId="10"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indent="1"/>
    </xf>
    <xf numFmtId="165" fontId="6" fillId="0" borderId="3">
      <alignment horizontal="center" vertical="center"/>
    </xf>
    <xf numFmtId="164" fontId="6" fillId="0" borderId="2" applyFill="0">
      <alignment horizontal="center" vertical="center"/>
    </xf>
    <xf numFmtId="0" fontId="6" fillId="0" borderId="2" applyFill="0">
      <alignment horizontal="center" vertical="center"/>
    </xf>
    <xf numFmtId="0" fontId="6" fillId="0" borderId="2" applyFill="0">
      <alignment horizontal="left" vertical="center" indent="2"/>
    </xf>
  </cellStyleXfs>
  <cellXfs count="41">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5" fillId="5" borderId="1" xfId="0" applyFont="1" applyFill="1" applyBorder="1" applyAlignment="1">
      <alignment horizontal="left" vertical="center" indent="1"/>
    </xf>
    <xf numFmtId="0" fontId="5" fillId="5" borderId="1" xfId="0" applyFont="1" applyFill="1" applyBorder="1" applyAlignment="1">
      <alignment horizontal="center" vertical="center" wrapText="1"/>
    </xf>
    <xf numFmtId="167" fontId="8" fillId="3" borderId="0" xfId="0" applyNumberFormat="1" applyFont="1" applyFill="1" applyAlignment="1">
      <alignment horizontal="center" vertical="center"/>
    </xf>
    <xf numFmtId="167" fontId="8" fillId="3" borderId="6" xfId="0" applyNumberFormat="1" applyFont="1" applyFill="1" applyBorder="1" applyAlignment="1">
      <alignment horizontal="center" vertical="center"/>
    </xf>
    <xf numFmtId="167" fontId="8" fillId="3" borderId="7" xfId="0" applyNumberFormat="1" applyFont="1" applyFill="1" applyBorder="1" applyAlignment="1">
      <alignment horizontal="center" vertical="center"/>
    </xf>
    <xf numFmtId="0" fontId="9" fillId="4" borderId="8" xfId="0" applyFont="1" applyFill="1" applyBorder="1" applyAlignment="1">
      <alignment horizontal="center" vertical="center" shrinkToFit="1"/>
    </xf>
    <xf numFmtId="0" fontId="11" fillId="0" borderId="0" xfId="0" applyFont="1"/>
    <xf numFmtId="0" fontId="12" fillId="0" borderId="0" xfId="1" applyFont="1" applyAlignment="1" applyProtection="1"/>
    <xf numFmtId="0" fontId="4" fillId="0" borderId="2" xfId="0" applyFont="1" applyBorder="1" applyAlignment="1">
      <alignment horizontal="center" vertical="center"/>
    </xf>
    <xf numFmtId="9" fontId="4" fillId="2" borderId="2" xfId="2"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2" fillId="0" borderId="0" xfId="0" applyFont="1" applyAlignment="1">
      <alignment horizontal="center" vertical="center"/>
    </xf>
    <xf numFmtId="0" fontId="13" fillId="0" borderId="0" xfId="3"/>
    <xf numFmtId="0" fontId="13" fillId="0" borderId="0" xfId="3" applyAlignment="1">
      <alignment wrapText="1"/>
    </xf>
    <xf numFmtId="0" fontId="13" fillId="0" borderId="0" xfId="0" applyFont="1" applyAlignment="1">
      <alignment horizontal="center"/>
    </xf>
    <xf numFmtId="0" fontId="0" fillId="0" borderId="0" xfId="0" applyAlignment="1">
      <alignment wrapText="1"/>
    </xf>
    <xf numFmtId="0" fontId="10" fillId="0" borderId="0" xfId="5" applyAlignment="1">
      <alignment horizontal="left"/>
    </xf>
    <xf numFmtId="0" fontId="7" fillId="0" borderId="0" xfId="6"/>
    <xf numFmtId="0" fontId="7" fillId="0" borderId="0" xfId="7">
      <alignment vertical="top"/>
    </xf>
    <xf numFmtId="164" fontId="6" fillId="2" borderId="2" xfId="10" applyFill="1">
      <alignment horizontal="center" vertical="center"/>
    </xf>
    <xf numFmtId="0" fontId="6" fillId="2" borderId="2" xfId="11" applyFill="1">
      <alignment horizontal="center" vertical="center"/>
    </xf>
    <xf numFmtId="0" fontId="6" fillId="2" borderId="2" xfId="12" applyFill="1">
      <alignment horizontal="left" vertical="center" indent="2"/>
    </xf>
    <xf numFmtId="0" fontId="0" fillId="0" borderId="10" xfId="0" applyBorder="1"/>
    <xf numFmtId="0" fontId="14" fillId="0" borderId="0" xfId="0" applyFont="1"/>
    <xf numFmtId="0" fontId="15" fillId="0" borderId="0" xfId="1" applyFont="1" applyProtection="1">
      <alignment vertical="top"/>
    </xf>
    <xf numFmtId="0" fontId="6" fillId="0" borderId="0" xfId="8">
      <alignment horizontal="right" indent="1"/>
    </xf>
    <xf numFmtId="0" fontId="6" fillId="0" borderId="7" xfId="8" applyBorder="1">
      <alignment horizontal="right" indent="1"/>
    </xf>
    <xf numFmtId="165" fontId="6" fillId="0" borderId="3" xfId="9">
      <alignment horizontal="center" vertical="center"/>
    </xf>
    <xf numFmtId="0" fontId="6" fillId="2" borderId="2" xfId="12" applyFill="1" applyAlignment="1">
      <alignment horizontal="left" vertical="center" wrapText="1" indent="2"/>
    </xf>
    <xf numFmtId="166" fontId="0" fillId="3" borderId="4" xfId="0" applyNumberFormat="1" applyFill="1" applyBorder="1" applyAlignment="1">
      <alignment horizontal="center" vertical="center" wrapText="1"/>
    </xf>
    <xf numFmtId="166" fontId="0" fillId="3" borderId="1" xfId="0" applyNumberFormat="1" applyFill="1" applyBorder="1" applyAlignment="1">
      <alignment horizontal="center" vertical="center" wrapText="1"/>
    </xf>
    <xf numFmtId="166" fontId="0" fillId="3" borderId="5" xfId="0" applyNumberFormat="1" applyFill="1" applyBorder="1" applyAlignment="1">
      <alignment horizontal="center" vertical="center" wrapText="1"/>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5">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4"/>
      <tableStyleElement type="headerRow" dxfId="13"/>
      <tableStyleElement type="totalRow" dxfId="12"/>
      <tableStyleElement type="firstColumn" dxfId="11"/>
      <tableStyleElement type="lastColumn" dxfId="10"/>
      <tableStyleElement type="firstRowStripe" dxfId="9"/>
      <tableStyleElement type="secondRowStripe" dxfId="8"/>
      <tableStyleElement type="firstColumnStripe" dxfId="7"/>
      <tableStyleElement type="secondColumnStripe" dxfId="6"/>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AQ21"/>
  <sheetViews>
    <sheetView showGridLines="0" tabSelected="1" showRuler="0" zoomScaleNormal="100" zoomScalePageLayoutView="70" workbookViewId="0">
      <pane ySplit="6" topLeftCell="A7" activePane="bottomLeft" state="frozen"/>
      <selection pane="bottomLeft" activeCell="P6" sqref="P6"/>
    </sheetView>
  </sheetViews>
  <sheetFormatPr defaultRowHeight="30" customHeight="1" x14ac:dyDescent="0.25"/>
  <cols>
    <col min="1" max="1" width="2.7109375" style="21" customWidth="1"/>
    <col min="2" max="2" width="28.42578125" bestFit="1" customWidth="1"/>
    <col min="3" max="3" width="30.7109375" customWidth="1"/>
    <col min="4" max="4" width="10.7109375" customWidth="1"/>
    <col min="5" max="5" width="10.42578125" style="5" customWidth="1"/>
    <col min="6" max="6" width="10.42578125" customWidth="1"/>
    <col min="7" max="7" width="2.7109375" customWidth="1"/>
    <col min="8" max="8" width="6.140625" hidden="1" customWidth="1"/>
    <col min="9" max="64" width="2.5703125" customWidth="1"/>
    <col min="69" max="70" width="10.28515625"/>
  </cols>
  <sheetData>
    <row r="1" spans="1:43" ht="30" customHeight="1" x14ac:dyDescent="0.45">
      <c r="A1" s="22" t="s">
        <v>9</v>
      </c>
      <c r="B1" s="25" t="s">
        <v>17</v>
      </c>
      <c r="C1" s="1"/>
      <c r="D1" s="2"/>
      <c r="E1" s="4"/>
      <c r="F1" s="20"/>
      <c r="H1" s="2"/>
      <c r="I1" s="32"/>
    </row>
    <row r="2" spans="1:43" ht="30" customHeight="1" x14ac:dyDescent="0.3">
      <c r="A2" s="21" t="s">
        <v>8</v>
      </c>
      <c r="B2" s="26"/>
      <c r="I2" s="33"/>
    </row>
    <row r="3" spans="1:43" ht="30" customHeight="1" x14ac:dyDescent="0.25">
      <c r="A3" s="21" t="s">
        <v>14</v>
      </c>
      <c r="B3" s="27"/>
      <c r="C3" s="34" t="s">
        <v>0</v>
      </c>
      <c r="D3" s="35"/>
      <c r="E3" s="36">
        <f>DATE(2022, 7, 3)</f>
        <v>44745</v>
      </c>
      <c r="F3" s="36"/>
    </row>
    <row r="4" spans="1:43" ht="30" customHeight="1" x14ac:dyDescent="0.25">
      <c r="A4" s="22" t="s">
        <v>10</v>
      </c>
      <c r="C4" s="34" t="s">
        <v>6</v>
      </c>
      <c r="D4" s="35"/>
      <c r="E4" s="7">
        <v>1</v>
      </c>
      <c r="I4" s="38">
        <f>I5</f>
        <v>44739</v>
      </c>
      <c r="J4" s="39"/>
      <c r="K4" s="39"/>
      <c r="L4" s="39"/>
      <c r="M4" s="39"/>
      <c r="N4" s="39"/>
      <c r="O4" s="40"/>
      <c r="P4" s="38">
        <f>P5</f>
        <v>44746</v>
      </c>
      <c r="Q4" s="39"/>
      <c r="R4" s="39"/>
      <c r="S4" s="39"/>
      <c r="T4" s="39"/>
      <c r="U4" s="39"/>
      <c r="V4" s="40"/>
      <c r="W4" s="38">
        <f>W5</f>
        <v>44753</v>
      </c>
      <c r="X4" s="39"/>
      <c r="Y4" s="39"/>
      <c r="Z4" s="39"/>
      <c r="AA4" s="39"/>
      <c r="AB4" s="39"/>
      <c r="AC4" s="40"/>
      <c r="AD4" s="38">
        <f>AD5</f>
        <v>44760</v>
      </c>
      <c r="AE4" s="39"/>
      <c r="AF4" s="39"/>
      <c r="AG4" s="39"/>
      <c r="AH4" s="39"/>
      <c r="AI4" s="39"/>
      <c r="AJ4" s="40"/>
      <c r="AK4" s="38">
        <f>AK5</f>
        <v>44767</v>
      </c>
      <c r="AL4" s="39"/>
      <c r="AM4" s="39"/>
      <c r="AN4" s="39"/>
      <c r="AO4" s="39"/>
      <c r="AP4" s="39"/>
      <c r="AQ4" s="40"/>
    </row>
    <row r="5" spans="1:43" ht="15" customHeight="1" x14ac:dyDescent="0.25">
      <c r="A5" s="22" t="s">
        <v>11</v>
      </c>
      <c r="B5" s="31"/>
      <c r="C5" s="31"/>
      <c r="D5" s="31"/>
      <c r="E5" s="31"/>
      <c r="F5" s="31"/>
      <c r="G5" s="31"/>
      <c r="I5" s="11">
        <f>Project_Start-WEEKDAY(Project_Start,1)+2+7*(Display_Week-2)</f>
        <v>44739</v>
      </c>
      <c r="J5" s="10">
        <f>I5+1</f>
        <v>44740</v>
      </c>
      <c r="K5" s="10">
        <f t="shared" ref="K5:AQ5" si="0">J5+1</f>
        <v>44741</v>
      </c>
      <c r="L5" s="10">
        <f t="shared" si="0"/>
        <v>44742</v>
      </c>
      <c r="M5" s="10">
        <f t="shared" si="0"/>
        <v>44743</v>
      </c>
      <c r="N5" s="10">
        <f t="shared" si="0"/>
        <v>44744</v>
      </c>
      <c r="O5" s="12">
        <f t="shared" si="0"/>
        <v>44745</v>
      </c>
      <c r="P5" s="11">
        <f>O5+1</f>
        <v>44746</v>
      </c>
      <c r="Q5" s="10">
        <f>P5+1</f>
        <v>44747</v>
      </c>
      <c r="R5" s="10">
        <f t="shared" si="0"/>
        <v>44748</v>
      </c>
      <c r="S5" s="10">
        <f t="shared" si="0"/>
        <v>44749</v>
      </c>
      <c r="T5" s="10">
        <f t="shared" si="0"/>
        <v>44750</v>
      </c>
      <c r="U5" s="10">
        <f t="shared" si="0"/>
        <v>44751</v>
      </c>
      <c r="V5" s="12">
        <f t="shared" si="0"/>
        <v>44752</v>
      </c>
      <c r="W5" s="11">
        <f>V5+1</f>
        <v>44753</v>
      </c>
      <c r="X5" s="10">
        <f>W5+1</f>
        <v>44754</v>
      </c>
      <c r="Y5" s="10">
        <f t="shared" si="0"/>
        <v>44755</v>
      </c>
      <c r="Z5" s="10">
        <f t="shared" si="0"/>
        <v>44756</v>
      </c>
      <c r="AA5" s="10">
        <f t="shared" si="0"/>
        <v>44757</v>
      </c>
      <c r="AB5" s="10">
        <f t="shared" si="0"/>
        <v>44758</v>
      </c>
      <c r="AC5" s="12">
        <f t="shared" si="0"/>
        <v>44759</v>
      </c>
      <c r="AD5" s="11">
        <f>AC5+1</f>
        <v>44760</v>
      </c>
      <c r="AE5" s="10">
        <f>AD5+1</f>
        <v>44761</v>
      </c>
      <c r="AF5" s="10">
        <f t="shared" si="0"/>
        <v>44762</v>
      </c>
      <c r="AG5" s="10">
        <f t="shared" si="0"/>
        <v>44763</v>
      </c>
      <c r="AH5" s="10">
        <f t="shared" si="0"/>
        <v>44764</v>
      </c>
      <c r="AI5" s="10">
        <f t="shared" si="0"/>
        <v>44765</v>
      </c>
      <c r="AJ5" s="12">
        <f t="shared" si="0"/>
        <v>44766</v>
      </c>
      <c r="AK5" s="11">
        <f>AJ5+1</f>
        <v>44767</v>
      </c>
      <c r="AL5" s="10">
        <f>AK5+1</f>
        <v>44768</v>
      </c>
      <c r="AM5" s="10">
        <f t="shared" si="0"/>
        <v>44769</v>
      </c>
      <c r="AN5" s="10">
        <f t="shared" si="0"/>
        <v>44770</v>
      </c>
      <c r="AO5" s="10">
        <f t="shared" si="0"/>
        <v>44771</v>
      </c>
      <c r="AP5" s="10">
        <f t="shared" si="0"/>
        <v>44772</v>
      </c>
      <c r="AQ5" s="12">
        <f t="shared" si="0"/>
        <v>44773</v>
      </c>
    </row>
    <row r="6" spans="1:43" ht="30" customHeight="1" thickBot="1" x14ac:dyDescent="0.3">
      <c r="A6" s="22" t="s">
        <v>12</v>
      </c>
      <c r="B6" s="8" t="s">
        <v>7</v>
      </c>
      <c r="C6" s="9" t="s">
        <v>2</v>
      </c>
      <c r="D6" s="9" t="s">
        <v>1</v>
      </c>
      <c r="E6" s="9" t="s">
        <v>3</v>
      </c>
      <c r="F6" s="9" t="s">
        <v>4</v>
      </c>
      <c r="G6" s="9"/>
      <c r="H6" s="9" t="s">
        <v>5</v>
      </c>
      <c r="I6" s="13" t="str">
        <f t="shared" ref="I6" si="1">LEFT(TEXT(I5,"ddd"),1)</f>
        <v>M</v>
      </c>
      <c r="J6" s="13" t="str">
        <f t="shared" ref="J6:AQ6" si="2">LEFT(TEXT(J5,"ddd"),1)</f>
        <v>T</v>
      </c>
      <c r="K6" s="13" t="str">
        <f t="shared" si="2"/>
        <v>W</v>
      </c>
      <c r="L6" s="13" t="str">
        <f t="shared" si="2"/>
        <v>T</v>
      </c>
      <c r="M6" s="13" t="str">
        <f t="shared" si="2"/>
        <v>F</v>
      </c>
      <c r="N6" s="13" t="str">
        <f t="shared" si="2"/>
        <v>S</v>
      </c>
      <c r="O6" s="13" t="str">
        <f t="shared" si="2"/>
        <v>S</v>
      </c>
      <c r="P6" s="13" t="str">
        <f t="shared" si="2"/>
        <v>M</v>
      </c>
      <c r="Q6" s="13" t="str">
        <f t="shared" si="2"/>
        <v>T</v>
      </c>
      <c r="R6" s="13" t="str">
        <f t="shared" si="2"/>
        <v>W</v>
      </c>
      <c r="S6" s="13" t="str">
        <f t="shared" si="2"/>
        <v>T</v>
      </c>
      <c r="T6" s="13" t="str">
        <f t="shared" si="2"/>
        <v>F</v>
      </c>
      <c r="U6" s="13" t="str">
        <f t="shared" si="2"/>
        <v>S</v>
      </c>
      <c r="V6" s="13" t="str">
        <f t="shared" si="2"/>
        <v>S</v>
      </c>
      <c r="W6" s="13" t="str">
        <f t="shared" si="2"/>
        <v>M</v>
      </c>
      <c r="X6" s="13" t="str">
        <f t="shared" si="2"/>
        <v>T</v>
      </c>
      <c r="Y6" s="13" t="str">
        <f t="shared" si="2"/>
        <v>W</v>
      </c>
      <c r="Z6" s="13" t="str">
        <f t="shared" si="2"/>
        <v>T</v>
      </c>
      <c r="AA6" s="13" t="str">
        <f t="shared" si="2"/>
        <v>F</v>
      </c>
      <c r="AB6" s="13" t="str">
        <f t="shared" si="2"/>
        <v>S</v>
      </c>
      <c r="AC6" s="13" t="str">
        <f t="shared" si="2"/>
        <v>S</v>
      </c>
      <c r="AD6" s="13" t="str">
        <f t="shared" si="2"/>
        <v>M</v>
      </c>
      <c r="AE6" s="13" t="str">
        <f t="shared" si="2"/>
        <v>T</v>
      </c>
      <c r="AF6" s="13" t="str">
        <f t="shared" si="2"/>
        <v>W</v>
      </c>
      <c r="AG6" s="13" t="str">
        <f t="shared" si="2"/>
        <v>T</v>
      </c>
      <c r="AH6" s="13" t="str">
        <f t="shared" si="2"/>
        <v>F</v>
      </c>
      <c r="AI6" s="13" t="str">
        <f t="shared" si="2"/>
        <v>S</v>
      </c>
      <c r="AJ6" s="13" t="str">
        <f t="shared" si="2"/>
        <v>S</v>
      </c>
      <c r="AK6" s="13" t="str">
        <f t="shared" si="2"/>
        <v>M</v>
      </c>
      <c r="AL6" s="13" t="str">
        <f t="shared" si="2"/>
        <v>T</v>
      </c>
      <c r="AM6" s="13" t="str">
        <f t="shared" si="2"/>
        <v>W</v>
      </c>
      <c r="AN6" s="13" t="str">
        <f t="shared" si="2"/>
        <v>T</v>
      </c>
      <c r="AO6" s="13" t="str">
        <f t="shared" si="2"/>
        <v>F</v>
      </c>
      <c r="AP6" s="13" t="str">
        <f t="shared" si="2"/>
        <v>S</v>
      </c>
      <c r="AQ6" s="13" t="str">
        <f t="shared" si="2"/>
        <v>S</v>
      </c>
    </row>
    <row r="7" spans="1:43" ht="30" hidden="1" customHeight="1" thickBot="1" x14ac:dyDescent="0.3">
      <c r="A7" s="21" t="s">
        <v>15</v>
      </c>
      <c r="C7" s="24"/>
      <c r="E7"/>
      <c r="H7" t="str">
        <f>IF(OR(ISBLANK(task_start),ISBLANK(task_end)),"",task_end-task_start+1)</f>
        <v/>
      </c>
      <c r="I7" s="18"/>
      <c r="J7" s="18"/>
      <c r="K7" s="18"/>
      <c r="L7" s="18"/>
      <c r="M7" s="18"/>
      <c r="N7" s="18"/>
      <c r="O7" s="18"/>
      <c r="P7" s="18"/>
      <c r="Q7" s="18"/>
      <c r="R7" s="18"/>
      <c r="S7" s="18"/>
      <c r="T7" s="18"/>
      <c r="U7" s="18"/>
      <c r="V7" s="18"/>
      <c r="W7" s="18"/>
      <c r="X7" s="18"/>
      <c r="Y7" s="18"/>
      <c r="Z7" s="18"/>
      <c r="AA7" s="18"/>
      <c r="AB7" s="18"/>
      <c r="AC7" s="18"/>
      <c r="AD7" s="18"/>
      <c r="AE7" s="18"/>
      <c r="AF7" s="18"/>
      <c r="AG7" s="18"/>
      <c r="AH7" s="18"/>
      <c r="AI7" s="18"/>
      <c r="AJ7" s="18"/>
      <c r="AK7" s="18"/>
      <c r="AL7" s="18"/>
      <c r="AM7" s="18"/>
      <c r="AN7" s="18"/>
      <c r="AO7" s="18"/>
      <c r="AP7" s="18"/>
      <c r="AQ7" s="18"/>
    </row>
    <row r="8" spans="1:43" s="3" customFormat="1" ht="30" customHeight="1" thickBot="1" x14ac:dyDescent="0.3">
      <c r="A8" s="22" t="s">
        <v>16</v>
      </c>
      <c r="B8" s="30" t="s">
        <v>21</v>
      </c>
      <c r="C8" s="29" t="s">
        <v>18</v>
      </c>
      <c r="D8" s="17">
        <v>1</v>
      </c>
      <c r="E8" s="28">
        <f>Project_Start</f>
        <v>44745</v>
      </c>
      <c r="F8" s="28">
        <f>E8</f>
        <v>44745</v>
      </c>
      <c r="G8" s="16"/>
      <c r="H8" s="16">
        <f t="shared" ref="H8:H12" si="3">IF(OR(ISBLANK(task_start),ISBLANK(task_end)),"",task_end-task_start+1)</f>
        <v>1</v>
      </c>
      <c r="I8" s="18"/>
      <c r="J8" s="18"/>
      <c r="K8" s="18"/>
      <c r="L8" s="18"/>
      <c r="M8" s="18"/>
      <c r="N8" s="18"/>
      <c r="O8" s="18"/>
      <c r="P8" s="18"/>
      <c r="Q8" s="18"/>
      <c r="R8" s="18"/>
      <c r="S8" s="18"/>
      <c r="T8" s="18"/>
      <c r="U8" s="18"/>
      <c r="V8" s="18"/>
      <c r="W8" s="18"/>
      <c r="X8" s="18"/>
      <c r="Y8" s="18"/>
      <c r="Z8" s="18"/>
      <c r="AA8" s="18"/>
      <c r="AB8" s="18"/>
      <c r="AC8" s="18"/>
      <c r="AD8" s="18"/>
      <c r="AE8" s="18"/>
      <c r="AF8" s="18"/>
      <c r="AG8" s="18"/>
      <c r="AH8" s="18"/>
      <c r="AI8" s="18"/>
      <c r="AJ8" s="18"/>
      <c r="AK8" s="18"/>
      <c r="AL8" s="18"/>
      <c r="AM8" s="18"/>
      <c r="AN8" s="18"/>
      <c r="AO8" s="18"/>
      <c r="AP8" s="18"/>
      <c r="AQ8" s="18"/>
    </row>
    <row r="9" spans="1:43" s="3" customFormat="1" ht="30" customHeight="1" thickBot="1" x14ac:dyDescent="0.3">
      <c r="A9" s="22" t="s">
        <v>13</v>
      </c>
      <c r="B9" s="30" t="s">
        <v>19</v>
      </c>
      <c r="C9" s="29" t="s">
        <v>18</v>
      </c>
      <c r="D9" s="17">
        <v>0.9</v>
      </c>
      <c r="E9" s="28">
        <f>F8+1</f>
        <v>44746</v>
      </c>
      <c r="F9" s="28">
        <f>E9+8</f>
        <v>44754</v>
      </c>
      <c r="G9" s="16"/>
      <c r="H9" s="16">
        <f t="shared" si="3"/>
        <v>9</v>
      </c>
      <c r="I9" s="18"/>
      <c r="J9" s="18"/>
      <c r="K9" s="18"/>
      <c r="L9" s="18"/>
      <c r="M9" s="18"/>
      <c r="N9" s="18"/>
      <c r="O9" s="18"/>
      <c r="P9" s="18"/>
      <c r="Q9" s="18"/>
      <c r="R9" s="18"/>
      <c r="S9" s="18"/>
      <c r="T9" s="18"/>
      <c r="U9" s="19"/>
      <c r="V9" s="19"/>
      <c r="W9" s="18"/>
      <c r="X9" s="18"/>
      <c r="Y9" s="18"/>
      <c r="Z9" s="18"/>
      <c r="AA9" s="18"/>
      <c r="AB9" s="18"/>
      <c r="AC9" s="18"/>
      <c r="AD9" s="18"/>
      <c r="AE9" s="18"/>
      <c r="AF9" s="18"/>
      <c r="AG9" s="18"/>
      <c r="AH9" s="18"/>
      <c r="AI9" s="18"/>
      <c r="AJ9" s="18"/>
      <c r="AK9" s="18"/>
      <c r="AL9" s="18"/>
      <c r="AM9" s="18"/>
      <c r="AN9" s="18"/>
      <c r="AO9" s="18"/>
      <c r="AP9" s="18"/>
      <c r="AQ9" s="18"/>
    </row>
    <row r="10" spans="1:43" s="3" customFormat="1" ht="30" customHeight="1" thickBot="1" x14ac:dyDescent="0.3">
      <c r="A10" s="21"/>
      <c r="B10" s="30" t="s">
        <v>20</v>
      </c>
      <c r="C10" s="29" t="s">
        <v>18</v>
      </c>
      <c r="D10" s="17">
        <v>0.5</v>
      </c>
      <c r="E10" s="28">
        <f>E9+4</f>
        <v>44750</v>
      </c>
      <c r="F10" s="28">
        <f>E10+8</f>
        <v>44758</v>
      </c>
      <c r="G10" s="16"/>
      <c r="H10" s="16">
        <f t="shared" si="3"/>
        <v>9</v>
      </c>
      <c r="I10" s="18"/>
      <c r="J10" s="18"/>
      <c r="K10" s="18"/>
      <c r="L10" s="18"/>
      <c r="M10" s="18"/>
      <c r="N10" s="18"/>
      <c r="O10" s="18"/>
      <c r="P10" s="18"/>
      <c r="Q10" s="18"/>
      <c r="R10" s="18"/>
      <c r="S10" s="18"/>
      <c r="T10" s="18"/>
      <c r="U10" s="18"/>
      <c r="V10" s="18"/>
      <c r="W10" s="18"/>
      <c r="X10" s="18"/>
      <c r="Y10" s="18"/>
      <c r="Z10" s="18"/>
      <c r="AA10" s="18"/>
      <c r="AB10" s="18"/>
      <c r="AC10" s="18"/>
      <c r="AD10" s="18"/>
      <c r="AE10" s="18"/>
      <c r="AF10" s="18"/>
      <c r="AG10" s="18"/>
      <c r="AH10" s="18"/>
      <c r="AI10" s="18"/>
      <c r="AJ10" s="18"/>
      <c r="AK10" s="18"/>
      <c r="AL10" s="18"/>
      <c r="AM10" s="18"/>
      <c r="AN10" s="18"/>
      <c r="AO10" s="18"/>
      <c r="AP10" s="18"/>
      <c r="AQ10" s="18"/>
    </row>
    <row r="11" spans="1:43" s="3" customFormat="1" ht="30" customHeight="1" thickBot="1" x14ac:dyDescent="0.3">
      <c r="A11" s="21"/>
      <c r="B11" s="30" t="s">
        <v>22</v>
      </c>
      <c r="C11" s="29" t="s">
        <v>18</v>
      </c>
      <c r="D11" s="17">
        <v>0</v>
      </c>
      <c r="E11" s="28">
        <f>E10+5</f>
        <v>44755</v>
      </c>
      <c r="F11" s="28">
        <f>E11+5</f>
        <v>44760</v>
      </c>
      <c r="G11" s="16"/>
      <c r="H11" s="16">
        <f t="shared" si="3"/>
        <v>6</v>
      </c>
      <c r="I11" s="18"/>
      <c r="J11" s="18"/>
      <c r="K11" s="18"/>
      <c r="L11" s="18"/>
      <c r="M11" s="18"/>
      <c r="N11" s="18"/>
      <c r="O11" s="18"/>
      <c r="P11" s="18"/>
      <c r="Q11" s="18"/>
      <c r="R11" s="18"/>
      <c r="S11" s="18"/>
      <c r="T11" s="18"/>
      <c r="U11" s="18"/>
      <c r="V11" s="18"/>
      <c r="W11" s="18"/>
      <c r="X11" s="18"/>
      <c r="Y11" s="19"/>
      <c r="Z11" s="18"/>
      <c r="AA11" s="18"/>
      <c r="AB11" s="18"/>
      <c r="AC11" s="18"/>
      <c r="AD11" s="18"/>
      <c r="AE11" s="18"/>
      <c r="AF11" s="18"/>
      <c r="AG11" s="18"/>
      <c r="AH11" s="18"/>
      <c r="AI11" s="18"/>
      <c r="AJ11" s="18"/>
      <c r="AK11" s="18"/>
      <c r="AL11" s="18"/>
      <c r="AM11" s="18"/>
      <c r="AN11" s="18"/>
      <c r="AO11" s="18"/>
      <c r="AP11" s="18"/>
      <c r="AQ11" s="18"/>
    </row>
    <row r="12" spans="1:43" s="3" customFormat="1" ht="30" customHeight="1" thickBot="1" x14ac:dyDescent="0.3">
      <c r="A12" s="21"/>
      <c r="B12" s="30" t="s">
        <v>23</v>
      </c>
      <c r="C12" s="29" t="s">
        <v>18</v>
      </c>
      <c r="D12" s="17">
        <v>0</v>
      </c>
      <c r="E12" s="28">
        <f>E11+1</f>
        <v>44756</v>
      </c>
      <c r="F12" s="28">
        <f>E12+4</f>
        <v>44760</v>
      </c>
      <c r="G12" s="16"/>
      <c r="H12" s="16">
        <f t="shared" si="3"/>
        <v>5</v>
      </c>
      <c r="I12" s="18"/>
      <c r="J12" s="18"/>
      <c r="K12" s="18"/>
      <c r="L12" s="18"/>
      <c r="M12" s="18"/>
      <c r="N12" s="18"/>
      <c r="O12" s="18"/>
      <c r="P12" s="18"/>
      <c r="Q12" s="18"/>
      <c r="R12" s="18"/>
      <c r="S12" s="18"/>
      <c r="T12" s="18"/>
      <c r="U12" s="18"/>
      <c r="V12" s="18"/>
      <c r="W12" s="18"/>
      <c r="X12" s="18"/>
      <c r="Y12" s="18"/>
      <c r="Z12" s="18"/>
      <c r="AA12" s="18"/>
      <c r="AB12" s="18"/>
      <c r="AC12" s="18"/>
      <c r="AD12" s="18"/>
      <c r="AE12" s="18"/>
      <c r="AF12" s="18"/>
      <c r="AG12" s="18"/>
      <c r="AH12" s="18"/>
      <c r="AI12" s="18"/>
      <c r="AJ12" s="18"/>
      <c r="AK12" s="18"/>
      <c r="AL12" s="18"/>
      <c r="AM12" s="18"/>
      <c r="AN12" s="18"/>
      <c r="AO12" s="18"/>
      <c r="AP12" s="18"/>
      <c r="AQ12" s="18"/>
    </row>
    <row r="13" spans="1:43" s="3" customFormat="1" ht="30" customHeight="1" thickBot="1" x14ac:dyDescent="0.3">
      <c r="A13" s="21"/>
      <c r="B13" s="30" t="s">
        <v>24</v>
      </c>
      <c r="C13" s="29" t="s">
        <v>18</v>
      </c>
      <c r="D13" s="17">
        <v>0</v>
      </c>
      <c r="E13" s="28">
        <f>E12+2</f>
        <v>44758</v>
      </c>
      <c r="F13" s="28">
        <f>E13+4</f>
        <v>44762</v>
      </c>
      <c r="G13" s="16"/>
      <c r="H13" s="16"/>
      <c r="I13" s="18"/>
      <c r="J13" s="18"/>
      <c r="K13" s="18"/>
      <c r="L13" s="18"/>
      <c r="M13" s="18"/>
      <c r="N13" s="18"/>
      <c r="O13" s="18"/>
      <c r="P13" s="18"/>
      <c r="Q13" s="18"/>
      <c r="R13" s="18"/>
      <c r="S13" s="18"/>
      <c r="T13" s="18"/>
      <c r="U13" s="18"/>
      <c r="V13" s="18"/>
      <c r="W13" s="18"/>
      <c r="X13" s="18"/>
      <c r="Y13" s="18"/>
      <c r="Z13" s="18"/>
      <c r="AA13" s="18"/>
      <c r="AB13" s="18"/>
      <c r="AC13" s="18"/>
      <c r="AD13" s="18"/>
      <c r="AE13" s="18"/>
      <c r="AF13" s="18"/>
      <c r="AG13" s="18"/>
      <c r="AH13" s="18"/>
      <c r="AI13" s="18"/>
      <c r="AJ13" s="18"/>
      <c r="AK13" s="18"/>
      <c r="AL13" s="18"/>
      <c r="AM13" s="18"/>
      <c r="AN13" s="18"/>
      <c r="AO13" s="18"/>
      <c r="AP13" s="18"/>
      <c r="AQ13" s="18"/>
    </row>
    <row r="14" spans="1:43" s="3" customFormat="1" ht="30" customHeight="1" thickBot="1" x14ac:dyDescent="0.3">
      <c r="A14" s="21"/>
      <c r="B14" s="37" t="s">
        <v>25</v>
      </c>
      <c r="C14" s="29" t="s">
        <v>18</v>
      </c>
      <c r="D14" s="17">
        <v>0</v>
      </c>
      <c r="E14" s="28">
        <f>E13</f>
        <v>44758</v>
      </c>
      <c r="F14" s="28">
        <f>E14+4</f>
        <v>44762</v>
      </c>
      <c r="G14" s="16"/>
      <c r="H14" s="16"/>
      <c r="I14" s="18"/>
      <c r="J14" s="18"/>
      <c r="K14" s="18"/>
      <c r="L14" s="18"/>
      <c r="M14" s="18"/>
      <c r="N14" s="18"/>
      <c r="O14" s="18"/>
      <c r="P14" s="18"/>
      <c r="Q14" s="18"/>
      <c r="R14" s="18"/>
      <c r="S14" s="18"/>
      <c r="T14" s="18"/>
      <c r="U14" s="18"/>
      <c r="V14" s="18"/>
      <c r="W14" s="18"/>
      <c r="X14" s="18"/>
      <c r="Y14" s="18"/>
      <c r="Z14" s="18"/>
      <c r="AA14" s="18"/>
      <c r="AB14" s="18"/>
      <c r="AC14" s="18"/>
      <c r="AD14" s="18"/>
      <c r="AE14" s="18"/>
      <c r="AF14" s="18"/>
      <c r="AG14" s="18"/>
      <c r="AH14" s="18"/>
      <c r="AI14" s="18"/>
      <c r="AJ14" s="18"/>
      <c r="AK14" s="18"/>
      <c r="AL14" s="18"/>
      <c r="AM14" s="18"/>
      <c r="AN14" s="18"/>
      <c r="AO14" s="18"/>
      <c r="AP14" s="18"/>
      <c r="AQ14" s="18"/>
    </row>
    <row r="15" spans="1:43" s="3" customFormat="1" ht="30" customHeight="1" thickBot="1" x14ac:dyDescent="0.3">
      <c r="A15" s="21"/>
      <c r="B15" s="37" t="s">
        <v>26</v>
      </c>
      <c r="C15" s="29" t="s">
        <v>18</v>
      </c>
      <c r="D15" s="17">
        <v>0</v>
      </c>
      <c r="E15" s="28">
        <f>F14</f>
        <v>44762</v>
      </c>
      <c r="F15" s="28">
        <f>E15</f>
        <v>44762</v>
      </c>
      <c r="G15" s="16"/>
      <c r="H15" s="16"/>
      <c r="I15" s="18"/>
      <c r="J15" s="18"/>
      <c r="K15" s="18"/>
      <c r="L15" s="18"/>
      <c r="M15" s="18"/>
      <c r="N15" s="18"/>
      <c r="O15" s="18"/>
      <c r="P15" s="18"/>
      <c r="Q15" s="18"/>
      <c r="R15" s="18"/>
      <c r="S15" s="18"/>
      <c r="T15" s="18"/>
      <c r="U15" s="18"/>
      <c r="V15" s="18"/>
      <c r="W15" s="18"/>
      <c r="X15" s="18"/>
      <c r="Y15" s="18"/>
      <c r="Z15" s="18"/>
      <c r="AA15" s="18"/>
      <c r="AB15" s="18"/>
      <c r="AC15" s="18"/>
      <c r="AD15" s="18"/>
      <c r="AE15" s="18"/>
      <c r="AF15" s="18"/>
      <c r="AG15" s="18"/>
      <c r="AH15" s="18"/>
      <c r="AI15" s="18"/>
      <c r="AJ15" s="18"/>
      <c r="AK15" s="18"/>
      <c r="AL15" s="18"/>
      <c r="AM15" s="18"/>
      <c r="AN15" s="18"/>
      <c r="AO15" s="18"/>
      <c r="AP15" s="18"/>
      <c r="AQ15" s="18"/>
    </row>
    <row r="16" spans="1:43" s="3" customFormat="1" ht="30" customHeight="1" thickBot="1" x14ac:dyDescent="0.3">
      <c r="A16" s="21"/>
      <c r="B16" s="37" t="s">
        <v>27</v>
      </c>
      <c r="C16" s="29" t="s">
        <v>18</v>
      </c>
      <c r="D16" s="17">
        <v>0</v>
      </c>
      <c r="E16" s="28">
        <f>F15</f>
        <v>44762</v>
      </c>
      <c r="F16" s="28">
        <f>F15+4</f>
        <v>44766</v>
      </c>
      <c r="G16" s="16"/>
      <c r="H16" s="16"/>
      <c r="I16" s="18"/>
      <c r="J16" s="18"/>
      <c r="K16" s="18"/>
      <c r="L16" s="18"/>
      <c r="M16" s="18"/>
      <c r="N16" s="18"/>
      <c r="O16" s="18"/>
      <c r="P16" s="18"/>
      <c r="Q16" s="18"/>
      <c r="R16" s="18"/>
      <c r="S16" s="18"/>
      <c r="T16" s="18"/>
      <c r="U16" s="18"/>
      <c r="V16" s="18"/>
      <c r="W16" s="18"/>
      <c r="X16" s="18"/>
      <c r="Y16" s="18"/>
      <c r="Z16" s="18"/>
      <c r="AA16" s="18"/>
      <c r="AB16" s="18"/>
      <c r="AC16" s="18"/>
      <c r="AD16" s="18"/>
      <c r="AE16" s="18"/>
      <c r="AF16" s="18"/>
      <c r="AG16" s="18"/>
      <c r="AH16" s="18"/>
      <c r="AI16" s="18"/>
      <c r="AJ16" s="18"/>
      <c r="AK16" s="18"/>
      <c r="AL16" s="18"/>
      <c r="AM16" s="18"/>
      <c r="AN16" s="18"/>
      <c r="AO16" s="18"/>
      <c r="AP16" s="18"/>
      <c r="AQ16" s="18"/>
    </row>
    <row r="17" spans="1:43" s="3" customFormat="1" ht="30" customHeight="1" thickBot="1" x14ac:dyDescent="0.3">
      <c r="A17" s="21"/>
      <c r="B17" s="37" t="s">
        <v>28</v>
      </c>
      <c r="C17" s="29" t="s">
        <v>18</v>
      </c>
      <c r="D17" s="17">
        <v>0</v>
      </c>
      <c r="E17" s="28">
        <f>F16</f>
        <v>44766</v>
      </c>
      <c r="F17" s="28">
        <f>E17</f>
        <v>44766</v>
      </c>
      <c r="G17" s="16"/>
      <c r="H17" s="16"/>
      <c r="I17" s="18"/>
      <c r="J17" s="18"/>
      <c r="K17" s="18"/>
      <c r="L17" s="18"/>
      <c r="M17" s="18"/>
      <c r="N17" s="18"/>
      <c r="O17" s="18"/>
      <c r="P17" s="18"/>
      <c r="Q17" s="18"/>
      <c r="R17" s="18"/>
      <c r="S17" s="18"/>
      <c r="T17" s="18"/>
      <c r="U17" s="18"/>
      <c r="V17" s="18"/>
      <c r="W17" s="18"/>
      <c r="X17" s="18"/>
      <c r="Y17" s="18"/>
      <c r="Z17" s="18"/>
      <c r="AA17" s="18"/>
      <c r="AB17" s="18"/>
      <c r="AC17" s="18"/>
      <c r="AD17" s="18"/>
      <c r="AE17" s="18"/>
      <c r="AF17" s="18"/>
      <c r="AG17" s="18"/>
      <c r="AH17" s="18"/>
      <c r="AI17" s="18"/>
      <c r="AJ17" s="18"/>
      <c r="AK17" s="18"/>
      <c r="AL17" s="18"/>
      <c r="AM17" s="18"/>
      <c r="AN17" s="18"/>
      <c r="AO17" s="18"/>
      <c r="AP17" s="18"/>
      <c r="AQ17" s="18"/>
    </row>
    <row r="18" spans="1:43" s="3" customFormat="1" ht="30" customHeight="1" thickBot="1" x14ac:dyDescent="0.3">
      <c r="A18" s="21"/>
      <c r="B18" s="37" t="s">
        <v>29</v>
      </c>
      <c r="C18" s="29" t="s">
        <v>18</v>
      </c>
      <c r="D18" s="17">
        <v>0</v>
      </c>
      <c r="E18" s="28">
        <f>F15+2</f>
        <v>44764</v>
      </c>
      <c r="F18" s="28">
        <f>E18+4</f>
        <v>44768</v>
      </c>
      <c r="G18" s="16"/>
      <c r="H18" s="16"/>
      <c r="I18" s="18"/>
      <c r="J18" s="18"/>
      <c r="K18" s="18"/>
      <c r="L18" s="18"/>
      <c r="M18" s="18"/>
      <c r="N18" s="18"/>
      <c r="O18" s="18"/>
      <c r="P18" s="18"/>
      <c r="Q18" s="18"/>
      <c r="R18" s="18"/>
      <c r="S18" s="18"/>
      <c r="T18" s="18"/>
      <c r="U18" s="18"/>
      <c r="V18" s="18"/>
      <c r="W18" s="18"/>
      <c r="X18" s="18"/>
      <c r="Y18" s="18"/>
      <c r="Z18" s="18"/>
      <c r="AA18" s="18"/>
      <c r="AB18" s="18"/>
      <c r="AC18" s="18"/>
      <c r="AD18" s="18"/>
      <c r="AE18" s="18"/>
      <c r="AF18" s="18"/>
      <c r="AG18" s="18"/>
      <c r="AH18" s="18"/>
      <c r="AI18" s="18"/>
      <c r="AJ18" s="18"/>
      <c r="AK18" s="18"/>
      <c r="AL18" s="18"/>
      <c r="AM18" s="18"/>
      <c r="AN18" s="18"/>
      <c r="AO18" s="18"/>
      <c r="AP18" s="18"/>
      <c r="AQ18" s="18"/>
    </row>
    <row r="19" spans="1:43" ht="30" customHeight="1" x14ac:dyDescent="0.25">
      <c r="G19" s="6"/>
    </row>
    <row r="20" spans="1:43" ht="30" customHeight="1" x14ac:dyDescent="0.25">
      <c r="C20" s="14"/>
      <c r="F20" s="23"/>
    </row>
    <row r="21" spans="1:43" ht="30" customHeight="1" x14ac:dyDescent="0.25">
      <c r="C21" s="15"/>
    </row>
  </sheetData>
  <mergeCells count="8">
    <mergeCell ref="C4:D4"/>
    <mergeCell ref="E3:F3"/>
    <mergeCell ref="I4:O4"/>
    <mergeCell ref="P4:V4"/>
    <mergeCell ref="W4:AC4"/>
    <mergeCell ref="AD4:AJ4"/>
    <mergeCell ref="AK4:AQ4"/>
    <mergeCell ref="C3:D3"/>
  </mergeCells>
  <conditionalFormatting sqref="D7:D12 D14:D18">
    <cfRule type="dataBar" priority="15">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AP18">
    <cfRule type="expression" dxfId="5" priority="34">
      <formula>AND(TODAY()&gt;=I$5,TODAY()&lt;J$5)</formula>
    </cfRule>
  </conditionalFormatting>
  <conditionalFormatting sqref="I7:AP18">
    <cfRule type="expression" dxfId="4" priority="28">
      <formula>AND(task_start&lt;=I$5,ROUNDDOWN((task_end-task_start+1)*task_progress,0)+task_start-1&gt;=I$5)</formula>
    </cfRule>
    <cfRule type="expression" dxfId="3" priority="29" stopIfTrue="1">
      <formula>AND(task_end&gt;=I$5,task_start&lt;J$5)</formula>
    </cfRule>
  </conditionalFormatting>
  <conditionalFormatting sqref="D13">
    <cfRule type="dataBar" priority="1">
      <dataBar>
        <cfvo type="num" val="0"/>
        <cfvo type="num" val="1"/>
        <color theme="0" tint="-0.249977111117893"/>
      </dataBar>
      <extLst>
        <ext xmlns:x14="http://schemas.microsoft.com/office/spreadsheetml/2009/9/main" uri="{B025F937-C7B1-47D3-B67F-A62EFF666E3E}">
          <x14:id>{538CE82B-9F1F-4D70-B5D2-180E6591A00D}</x14:id>
        </ext>
      </extLst>
    </cfRule>
  </conditionalFormatting>
  <conditionalFormatting sqref="AQ5:AQ18">
    <cfRule type="expression" dxfId="2" priority="36">
      <formula>AND(TODAY()&gt;=AQ$5,TODAY()&lt;#REF!)</formula>
    </cfRule>
  </conditionalFormatting>
  <conditionalFormatting sqref="AQ7:AQ18">
    <cfRule type="expression" dxfId="1" priority="39">
      <formula>AND(task_start&lt;=AQ$5,ROUNDDOWN((task_end-task_start+1)*task_progress,0)+task_start-1&gt;=AQ$5)</formula>
    </cfRule>
    <cfRule type="expression" dxfId="0" priority="40" stopIfTrue="1">
      <formula>AND(task_end&gt;=AQ$5,task_start&lt;#REF!)</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ignoredErrors>
    <ignoredError sqref="F16"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D7:D12 D14:D18</xm:sqref>
        </x14:conditionalFormatting>
        <x14:conditionalFormatting xmlns:xm="http://schemas.microsoft.com/office/excel/2006/main">
          <x14:cfRule type="dataBar" id="{538CE82B-9F1F-4D70-B5D2-180E6591A00D}">
            <x14:dataBar minLength="0" maxLength="100" gradient="0">
              <x14:cfvo type="num">
                <xm:f>0</xm:f>
              </x14:cfvo>
              <x14:cfvo type="num">
                <xm:f>1</xm:f>
              </x14:cfvo>
              <x14:negativeFillColor rgb="FFFF0000"/>
              <x14:axisColor rgb="FF000000"/>
            </x14:dataBar>
          </x14:cfRule>
          <xm:sqref>D13</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1</vt:i4>
      </vt:variant>
      <vt:variant>
        <vt:lpstr>Named Ranges</vt:lpstr>
      </vt:variant>
      <vt:variant>
        <vt:i4>6</vt:i4>
      </vt:variant>
    </vt:vector>
  </HeadingPairs>
  <TitlesOfParts>
    <vt:vector size="7" baseType="lpstr">
      <vt:lpstr>ProjectSchedule</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2022-03-11T22:40:12Z</dcterms:created>
  <dcterms:modified xsi:type="dcterms:W3CDTF">2022-07-11T02:15:12Z</dcterms:modified>
</cp:coreProperties>
</file>