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darks\Documents\Semester 6\Skripsi\Aplikasi\Laporan Bank\kosong\"/>
    </mc:Choice>
  </mc:AlternateContent>
  <xr:revisionPtr revIDLastSave="0" documentId="13_ncr:1_{CEFB6E14-ED74-42E7-B806-4F864C7BAED4}" xr6:coauthVersionLast="47" xr6:coauthVersionMax="47" xr10:uidLastSave="{00000000-0000-0000-0000-000000000000}"/>
  <bookViews>
    <workbookView xWindow="-120" yWindow="-120" windowWidth="20730" windowHeight="11310" xr2:uid="{E94F2451-EE21-43C3-8A50-819E3108A61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" i="1" l="1"/>
  <c r="G73" i="1"/>
  <c r="H73" i="1"/>
  <c r="I73" i="1"/>
  <c r="J73" i="1"/>
  <c r="F107" i="1"/>
  <c r="G107" i="1"/>
  <c r="H107" i="1"/>
  <c r="I107" i="1"/>
  <c r="J107" i="1"/>
  <c r="F90" i="1"/>
  <c r="G90" i="1"/>
  <c r="H90" i="1"/>
  <c r="I90" i="1"/>
  <c r="J90" i="1"/>
  <c r="I128" i="1"/>
  <c r="H128" i="1"/>
  <c r="G128" i="1"/>
  <c r="F128" i="1"/>
  <c r="E128" i="1"/>
  <c r="I124" i="1"/>
  <c r="H124" i="1"/>
  <c r="G124" i="1"/>
  <c r="F124" i="1"/>
  <c r="E124" i="1"/>
  <c r="J109" i="1"/>
  <c r="I109" i="1"/>
  <c r="H109" i="1"/>
  <c r="G109" i="1"/>
  <c r="F109" i="1"/>
  <c r="F56" i="1"/>
  <c r="G56" i="1"/>
  <c r="H56" i="1"/>
  <c r="I56" i="1"/>
  <c r="J56" i="1"/>
  <c r="H22" i="1"/>
  <c r="F22" i="1"/>
  <c r="G22" i="1"/>
  <c r="I22" i="1"/>
  <c r="J22" i="1"/>
  <c r="F39" i="1"/>
  <c r="G39" i="1"/>
  <c r="H39" i="1"/>
  <c r="I39" i="1"/>
  <c r="J39" i="1"/>
</calcChain>
</file>

<file path=xl/sharedStrings.xml><?xml version="1.0" encoding="utf-8"?>
<sst xmlns="http://schemas.openxmlformats.org/spreadsheetml/2006/main" count="68" uniqueCount="20">
  <si>
    <t>Laporan Transaksi PT GSP</t>
  </si>
  <si>
    <t>BNI H2H VIA GSP</t>
  </si>
  <si>
    <t>Partner</t>
  </si>
  <si>
    <t>Kantor Wilayah</t>
  </si>
  <si>
    <t>Tanggal Transaksi</t>
  </si>
  <si>
    <t>Pelanggan</t>
  </si>
  <si>
    <t>Lembar</t>
  </si>
  <si>
    <t>Tagihan</t>
  </si>
  <si>
    <t>Admin</t>
  </si>
  <si>
    <t>Total</t>
  </si>
  <si>
    <t>Kantor Distribusi</t>
  </si>
  <si>
    <t>Jumlah Rekening</t>
  </si>
  <si>
    <t>Jumlah Bulan</t>
  </si>
  <si>
    <t>TOTAL (MITRA/PARTNER)</t>
  </si>
  <si>
    <t>Kantor Distribusi PT PLN</t>
  </si>
  <si>
    <t>KANTOR DISTRIBUSI</t>
  </si>
  <si>
    <t>TOTAL</t>
  </si>
  <si>
    <t>SELISIH MITRA &amp; BILLER</t>
  </si>
  <si>
    <t xml:space="preserve">Sub Total 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</si>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</sst>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21]dd\ mmmm\ yyyy;@"/>
    <numFmt numFmtId="165" formatCode="[$-421]dd\ mmm\ yyyy;@"/>
    <numFmt numFmtId="166" formatCode="_(* #,##0_);_(* \(#,##0\);_(* &quot;0&quot;??_);_(@_)"/>
    <numFmt numFmtId="167" formatCode="_(\R\p\ * #,##0_);_(\R\p\ * \(#,##0\);_(\R\p\ * &quot;0&quot;_);_(@_)"/>
    <numFmt numFmtId="168" formatCode="_(\R\p\ * #,##0_);_(\R\p\ * \(#,##0\);_(\R\p\ 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4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thin">
        <color theme="3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14" fontId="0" fillId="2" borderId="1" xfId="0" applyNumberFormat="1" applyFill="1" applyBorder="1"/>
    <xf numFmtId="0" fontId="5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3" fillId="3" borderId="7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43" fontId="1" fillId="3" borderId="7" xfId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17" fontId="0" fillId="0" borderId="9" xfId="0" applyNumberFormat="1" applyBorder="1" applyAlignment="1">
      <alignment vertical="center"/>
    </xf>
    <xf numFmtId="165" fontId="0" fillId="0" borderId="9" xfId="0" applyNumberFormat="1" applyBorder="1" applyAlignment="1">
      <alignment horizontal="center" vertical="center"/>
    </xf>
    <xf numFmtId="166" fontId="1" fillId="0" borderId="9" xfId="1" applyNumberFormat="1" applyFont="1" applyBorder="1" applyAlignment="1">
      <alignment vertical="center"/>
    </xf>
    <xf numFmtId="167" fontId="1" fillId="0" borderId="9" xfId="1" applyNumberFormat="1" applyFont="1" applyBorder="1" applyAlignment="1">
      <alignment vertical="center"/>
    </xf>
    <xf numFmtId="167" fontId="1" fillId="0" borderId="10" xfId="1" applyNumberFormat="1" applyFont="1" applyBorder="1" applyAlignment="1">
      <alignment vertical="center"/>
    </xf>
    <xf numFmtId="168" fontId="0" fillId="3" borderId="0" xfId="0" applyNumberFormat="1" applyFill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43" fontId="1" fillId="3" borderId="0" xfId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17" fontId="0" fillId="0" borderId="16" xfId="0" applyNumberFormat="1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166" fontId="1" fillId="0" borderId="16" xfId="1" applyNumberFormat="1" applyFont="1" applyBorder="1" applyAlignment="1">
      <alignment vertical="center"/>
    </xf>
    <xf numFmtId="167" fontId="1" fillId="0" borderId="16" xfId="1" applyNumberFormat="1" applyFont="1" applyBorder="1" applyAlignment="1">
      <alignment vertical="center"/>
    </xf>
    <xf numFmtId="167" fontId="1" fillId="0" borderId="17" xfId="1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17" fontId="0" fillId="0" borderId="19" xfId="0" applyNumberFormat="1" applyBorder="1" applyAlignment="1">
      <alignment vertical="center"/>
    </xf>
    <xf numFmtId="165" fontId="0" fillId="0" borderId="19" xfId="0" applyNumberFormat="1" applyBorder="1" applyAlignment="1">
      <alignment horizontal="center" vertical="center"/>
    </xf>
    <xf numFmtId="166" fontId="1" fillId="0" borderId="19" xfId="1" applyNumberFormat="1" applyFont="1" applyBorder="1" applyAlignment="1">
      <alignment vertical="center"/>
    </xf>
    <xf numFmtId="167" fontId="1" fillId="0" borderId="19" xfId="1" applyNumberFormat="1" applyFont="1" applyBorder="1" applyAlignment="1">
      <alignment vertical="center"/>
    </xf>
    <xf numFmtId="167" fontId="1" fillId="0" borderId="20" xfId="1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165" fontId="0" fillId="0" borderId="22" xfId="0" applyNumberFormat="1" applyBorder="1" applyAlignment="1">
      <alignment horizontal="center" vertical="center"/>
    </xf>
    <xf numFmtId="166" fontId="1" fillId="0" borderId="22" xfId="1" applyNumberFormat="1" applyFont="1" applyBorder="1" applyAlignment="1">
      <alignment vertical="center"/>
    </xf>
    <xf numFmtId="167" fontId="1" fillId="0" borderId="22" xfId="1" applyNumberFormat="1" applyFont="1" applyBorder="1" applyAlignment="1">
      <alignment vertical="center"/>
    </xf>
    <xf numFmtId="167" fontId="1" fillId="0" borderId="23" xfId="1" applyNumberFormat="1" applyFont="1" applyBorder="1" applyAlignment="1">
      <alignment vertical="center"/>
    </xf>
    <xf numFmtId="14" fontId="0" fillId="2" borderId="0" xfId="0" applyNumberFormat="1" applyFill="1"/>
    <xf numFmtId="0" fontId="0" fillId="2" borderId="1" xfId="0" applyFill="1" applyBorder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/>
    <xf numFmtId="0" fontId="0" fillId="0" borderId="15" xfId="0" applyBorder="1" applyAlignment="1">
      <alignment vertical="center" wrapText="1"/>
    </xf>
    <xf numFmtId="165" fontId="0" fillId="0" borderId="26" xfId="0" applyNumberFormat="1" applyBorder="1" applyAlignment="1">
      <alignment horizontal="center" vertical="center" wrapText="1"/>
    </xf>
    <xf numFmtId="166" fontId="1" fillId="0" borderId="16" xfId="1" applyNumberFormat="1" applyFont="1" applyBorder="1" applyAlignment="1">
      <alignment horizontal="center" vertical="center" wrapText="1"/>
    </xf>
    <xf numFmtId="166" fontId="1" fillId="0" borderId="16" xfId="1" applyNumberFormat="1" applyFont="1" applyBorder="1" applyAlignment="1">
      <alignment vertical="center" wrapText="1"/>
    </xf>
    <xf numFmtId="167" fontId="1" fillId="0" borderId="16" xfId="1" applyNumberFormat="1" applyFont="1" applyBorder="1" applyAlignment="1">
      <alignment vertical="center" wrapText="1"/>
    </xf>
    <xf numFmtId="167" fontId="1" fillId="0" borderId="17" xfId="1" applyNumberFormat="1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165" fontId="0" fillId="0" borderId="28" xfId="0" applyNumberFormat="1" applyBorder="1" applyAlignment="1">
      <alignment horizontal="center" vertical="center" wrapText="1"/>
    </xf>
    <xf numFmtId="166" fontId="1" fillId="0" borderId="19" xfId="1" applyNumberFormat="1" applyFont="1" applyBorder="1" applyAlignment="1">
      <alignment horizontal="center" vertical="center"/>
    </xf>
    <xf numFmtId="166" fontId="1" fillId="0" borderId="9" xfId="1" applyNumberFormat="1" applyFon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 wrapText="1"/>
    </xf>
    <xf numFmtId="166" fontId="1" fillId="0" borderId="30" xfId="1" applyNumberFormat="1" applyFont="1" applyBorder="1" applyAlignment="1">
      <alignment horizontal="center" vertical="center"/>
    </xf>
    <xf numFmtId="166" fontId="1" fillId="0" borderId="30" xfId="1" applyNumberFormat="1" applyFont="1" applyBorder="1" applyAlignment="1">
      <alignment vertical="center"/>
    </xf>
    <xf numFmtId="167" fontId="1" fillId="0" borderId="30" xfId="1" applyNumberFormat="1" applyFont="1" applyBorder="1" applyAlignment="1">
      <alignment vertical="center"/>
    </xf>
    <xf numFmtId="167" fontId="1" fillId="0" borderId="31" xfId="1" applyNumberFormat="1" applyFont="1" applyBorder="1" applyAlignment="1">
      <alignment vertical="center"/>
    </xf>
    <xf numFmtId="165" fontId="0" fillId="0" borderId="32" xfId="0" applyNumberFormat="1" applyBorder="1" applyAlignment="1">
      <alignment horizontal="center" vertical="center"/>
    </xf>
    <xf numFmtId="166" fontId="1" fillId="0" borderId="22" xfId="1" applyNumberFormat="1" applyFont="1" applyBorder="1" applyAlignment="1">
      <alignment horizontal="center" vertic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166" fontId="4" fillId="4" borderId="5" xfId="0" applyNumberFormat="1" applyFont="1" applyFill="1" applyBorder="1" applyAlignment="1">
      <alignment vertical="center"/>
    </xf>
    <xf numFmtId="167" fontId="4" fillId="4" borderId="5" xfId="0" applyNumberFormat="1" applyFont="1" applyFill="1" applyBorder="1" applyAlignment="1">
      <alignment vertical="center"/>
    </xf>
    <xf numFmtId="167" fontId="4" fillId="4" borderId="6" xfId="0" applyNumberFormat="1" applyFont="1" applyFill="1" applyBorder="1" applyAlignment="1">
      <alignment vertical="center"/>
    </xf>
    <xf numFmtId="0" fontId="0" fillId="4" borderId="11" xfId="0" applyFill="1" applyBorder="1"/>
    <xf numFmtId="0" fontId="8" fillId="4" borderId="24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166" fontId="2" fillId="4" borderId="5" xfId="0" applyNumberFormat="1" applyFont="1" applyFill="1" applyBorder="1" applyAlignment="1">
      <alignment vertical="center"/>
    </xf>
    <xf numFmtId="0" fontId="0" fillId="4" borderId="24" xfId="0" applyFill="1" applyBorder="1"/>
    <xf numFmtId="0" fontId="8" fillId="4" borderId="13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14" fontId="0" fillId="4" borderId="34" xfId="0" applyNumberFormat="1" applyFill="1" applyBorder="1" applyAlignment="1">
      <alignment horizontal="center" vertical="center"/>
    </xf>
    <xf numFmtId="166" fontId="2" fillId="4" borderId="5" xfId="0" applyNumberFormat="1" applyFont="1" applyFill="1" applyBorder="1" applyAlignment="1">
      <alignment horizontal="right" vertical="center"/>
    </xf>
    <xf numFmtId="167" fontId="2" fillId="4" borderId="5" xfId="0" applyNumberFormat="1" applyFont="1" applyFill="1" applyBorder="1" applyAlignment="1">
      <alignment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166" fontId="2" fillId="4" borderId="0" xfId="0" applyNumberFormat="1" applyFont="1" applyFill="1"/>
    <xf numFmtId="164" fontId="11" fillId="2" borderId="3" xfId="0" applyNumberFormat="1" applyFont="1" applyFill="1" applyBorder="1" applyAlignment="1">
      <alignment horizontal="center" vertical="center"/>
    </xf>
    <xf numFmtId="164" fontId="11" fillId="2" borderId="38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\R\p\ * #,##0_);_(\R\p\ * \(#,##0\);_(\R\p\ * &quot;0&quot;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_(* #,##0_);_(* \(#,##0\);_(* &quot;0&quot;??_);_(@_)"/>
      <fill>
        <patternFill patternType="solid">
          <fgColor indexed="64"/>
          <bgColor theme="4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numFmt numFmtId="19" formatCode="m/d/yyyy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3"/>
        </right>
        <top style="thin">
          <color theme="4"/>
        </top>
        <bottom style="thin">
          <color theme="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\R\p\ * #,##0_);_(\R\p\ * \(#,##0\);_(\R\p\ * &quot;0&quot;_);_(@_)"/>
      <alignment horizontal="general" vertical="center" textRotation="0" wrapText="0" relativeIndent="0" justifyLastLine="0" shrinkToFit="0" readingOrder="0"/>
      <border diagonalUp="0" diagonalDown="0">
        <left style="thin">
          <color theme="0"/>
        </left>
        <right style="thin">
          <color theme="4"/>
        </right>
        <top style="thin">
          <color theme="0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\R\p\ * #,##0_);_(\R\p\ * \(#,##0\);_(\R\p\ * &quot;0&quot;_);_(@_)"/>
      <alignment horizontal="general" vertical="center" textRotation="0" wrapText="0" relative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\R\p\ * #,##0_);_(\R\p\ * \(#,##0\);_(\R\p\ * &quot;0&quot;_);_(@_)"/>
      <alignment horizontal="general" vertical="center" textRotation="0" wrapText="0" relative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0&quot;??_);_(@_)"/>
      <alignment horizontal="general" vertical="center" textRotation="0" wrapText="0" relative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0&quot;??_);_(@_)"/>
      <alignment horizontal="center" vertical="center" textRotation="0" wrapText="0" relative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border>
        <top style="thin">
          <color theme="4"/>
        </top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</dxf>
    <dxf>
      <alignment horizontal="general" vertical="center" textRotation="0" wrapText="0" relative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theme="4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border>
        <top style="thin">
          <color theme="4"/>
        </top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theme="4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border>
        <top style="thin">
          <color theme="4"/>
        </top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theme="4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border>
        <top style="thin">
          <color theme="4"/>
        </top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theme="4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border>
        <top style="thin">
          <color theme="4"/>
        </top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theme="4"/>
        </left>
        <right style="thin">
          <color theme="0"/>
        </right>
        <top style="thin">
          <color theme="0"/>
        </top>
        <bottom style="thin">
          <color theme="4"/>
        </bottom>
      </border>
    </dxf>
    <dxf>
      <border>
        <top style="thin">
          <color theme="4"/>
        </top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>
        <top style="thin">
          <color theme="4"/>
        </top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600076</xdr:colOff>
      <xdr:row>0</xdr:row>
      <xdr:rowOff>163099</xdr:rowOff>
    </xdr:from>
    <xdr:to>
      <xdr:col>2</xdr:col>
      <xdr:colOff>2214020</xdr:colOff>
      <xdr:row>3</xdr:row>
      <xdr:rowOff>200025</xdr:rowOff>
    </xdr:to>
    <xdr:pic>
      <xdr:nvPicPr>
        <xdr:cNvPr id="2" name="Picture 1" descr="logo_bni.gif">
          <a:extLst>
            <a:ext uri="{FF2B5EF4-FFF2-40B4-BE49-F238E27FC236}">
              <a16:creationId xmlns:a16="http://schemas.microsoft.com/office/drawing/2014/main" id="{816AC847-62C3-4970-9EC5-9AFE427AE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6" y="163099"/>
          <a:ext cx="2223544" cy="79892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971550</xdr:colOff>
      <xdr:row>0</xdr:row>
      <xdr:rowOff>66675</xdr:rowOff>
    </xdr:from>
    <xdr:to>
      <xdr:col>9</xdr:col>
      <xdr:colOff>1343025</xdr:colOff>
      <xdr:row>4</xdr:row>
      <xdr:rowOff>98108</xdr:rowOff>
    </xdr:to>
    <xdr:pic>
      <xdr:nvPicPr>
        <xdr:cNvPr id="3" name="Picture 5" descr="gerbang-sinergi-prima-pt-31551.jpg">
          <a:extLst>
            <a:ext uri="{FF2B5EF4-FFF2-40B4-BE49-F238E27FC236}">
              <a16:creationId xmlns:a16="http://schemas.microsoft.com/office/drawing/2014/main" id="{129D43A6-965D-41D5-9251-64250A8F3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66675"/>
          <a:ext cx="1752600" cy="1060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darks/Documents/Project/Skripsi/SIpengolahandataTransaksional/public/excelTemplate/Bank_BN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NI"/>
      <sheetName val="Sheet1"/>
    </sheetNames>
    <sheetDataSet>
      <sheetData sheetId="0">
        <row r="190"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</row>
        <row r="409"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</row>
        <row r="575"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</row>
        <row r="714"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D33E7-D195-4AA1-A743-59D90674E127}" name="Table334" displayName="Table334" ref="C6:J22" totalsRowCount="1" headerRowDxfId="63" dataDxfId="104" totalsRowDxfId="62" headerRowBorderDxfId="103" totalsRowBorderDxfId="102" dataCellStyle="Comma">
  <tableColumns count="8">
    <tableColumn id="1" xr3:uid="{391C4960-7379-4FD3-81B3-F9045981370B}" name="Partner" totalsRowLabel="Sub Total" totalsRowDxfId="7"/>
    <tableColumn id="2" xr3:uid="{DD02A338-8B14-4CD5-8036-EEF152C1E877}" name="Kantor Wilayah" totalsRowDxfId="6"/>
    <tableColumn id="8" xr3:uid="{C031AEBD-4673-495B-877F-C35F58D5AEF2}" name="Tanggal Transaksi" totalsRowDxfId="5"/>
    <tableColumn id="3" xr3:uid="{5574C3F8-A459-4583-B849-3F75B8EA3A0E}" name="Pelanggan" totalsRowFunction="sum" totalsRowDxfId="4" dataCellStyle="Comma"/>
    <tableColumn id="4" xr3:uid="{D2E7111C-ECFF-43B7-9590-F40DA1778BD3}" name="Lembar" totalsRowFunction="sum" totalsRowDxfId="3" dataCellStyle="Comma"/>
    <tableColumn id="5" xr3:uid="{9F2179ED-63F0-426A-947F-B6F6522B5478}" name="Tagihan" totalsRowFunction="sum" totalsRowDxfId="2" dataCellStyle="Comma"/>
    <tableColumn id="6" xr3:uid="{15CBF324-C9DD-46F8-9645-699DB4F91BBA}" name="Admin" totalsRowFunction="sum" totalsRowDxfId="1" dataCellStyle="Comma"/>
    <tableColumn id="7" xr3:uid="{4A6CCAA6-CEAE-42CE-8730-1D285CA64345}" name="Total" totalsRowFunction="sum" totalsRowDxfId="0" dataCellStyle="Comm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A7B3AD-D68A-42F4-AE0F-CB66A8EA09BC}" name="Table3343" displayName="Table3343" ref="C23:J39" totalsRowCount="1" headerRowDxfId="77" dataDxfId="76" totalsRowDxfId="61" headerRowBorderDxfId="75" totalsRowBorderDxfId="74" dataCellStyle="Comma">
  <tableColumns count="8">
    <tableColumn id="1" xr3:uid="{BEB0AC77-311F-4A91-ABFF-74EE27E203CD}" name="Partner" totalsRowLabel="Sub Total" dataDxfId="73" totalsRowDxfId="15"/>
    <tableColumn id="2" xr3:uid="{AA9FF8D2-E234-4B6F-B763-C0FD2060705F}" name="Kantor Distribusi" totalsRowDxfId="14"/>
    <tableColumn id="8" xr3:uid="{437466FB-EF36-4A19-8D2D-6FF12DC121A9}" name="Tanggal Transaksi" dataDxfId="72" totalsRowDxfId="13"/>
    <tableColumn id="3" xr3:uid="{201D6860-AC0E-4CFD-92FA-2E79F7928B47}" name="Jumlah Rekening" totalsRowFunction="sum" totalsRowDxfId="12" dataCellStyle="Comma"/>
    <tableColumn id="4" xr3:uid="{FAEECF0C-57A9-439F-B564-0088143ED579}" name="Jumlah Bulan" totalsRowFunction="sum" totalsRowDxfId="11" dataCellStyle="Comma"/>
    <tableColumn id="5" xr3:uid="{712F6004-4A57-4C19-82E7-470E8801F0D8}" name="Tagihan" totalsRowFunction="sum" totalsRowDxfId="10" dataCellStyle="Comma"/>
    <tableColumn id="6" xr3:uid="{034FC909-895E-431E-8B92-F83A3DD77FB6}" name="Admin" totalsRowFunction="sum" totalsRowDxfId="9" dataCellStyle="Comma"/>
    <tableColumn id="7" xr3:uid="{CA2CE4C7-A94B-4E6F-8128-5D3CFB968A42}" name="Total" totalsRowFunction="sum" totalsRowDxfId="8" dataCellStyle="Comm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C0CD4-1D07-4766-9657-02B4D566E11A}" name="Table33434" displayName="Table33434" ref="C40:J56" totalsRowCount="1" headerRowDxfId="101" dataDxfId="100" totalsRowDxfId="60" headerRowBorderDxfId="99" totalsRowBorderDxfId="98" dataCellStyle="Comma">
  <tableColumns count="8">
    <tableColumn id="1" xr3:uid="{0430D37B-6324-4DE9-8E72-45709BA4EF29}" name="Partner" totalsRowLabel="Sub Total " dataDxfId="97" totalsRowDxfId="23"/>
    <tableColumn id="2" xr3:uid="{F49BDDE1-C65B-41FD-A116-DD50AEF0BC13}" name="Kantor Distribusi" totalsRowDxfId="22"/>
    <tableColumn id="8" xr3:uid="{62C5AC5D-9DF5-48E7-B2AB-57CBDD7ECD89}" name="Tanggal Transaksi" dataDxfId="96" totalsRowDxfId="21"/>
    <tableColumn id="3" xr3:uid="{843B21A1-CCF6-4C35-942D-0D11592C9ADE}" name="Jumlah Rekening" totalsRowFunction="sum" totalsRowDxfId="20" dataCellStyle="Comma"/>
    <tableColumn id="4" xr3:uid="{779D48BF-E5E9-43DD-A8B3-B801F569440D}" name="Jumlah Bulan" totalsRowFunction="sum" totalsRowDxfId="19" dataCellStyle="Comma"/>
    <tableColumn id="5" xr3:uid="{46815BC2-AFE6-4D4D-A883-F14F8DBB90D8}" name="Tagihan" totalsRowFunction="sum" totalsRowDxfId="18" dataCellStyle="Comma"/>
    <tableColumn id="6" xr3:uid="{835F9C44-252B-45ED-9DF9-F7BBD3B28371}" name="Admin" totalsRowFunction="sum" totalsRowDxfId="17" dataCellStyle="Comma"/>
    <tableColumn id="7" xr3:uid="{EB88572D-611D-49CD-AE7C-EBFAB08798B8}" name="Total" totalsRowFunction="sum" totalsRowDxfId="16" dataCellStyle="Comma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94054C-8B02-4FCE-A084-7142DB113B85}" name="Table334345" displayName="Table334345" ref="C57:J73" totalsRowCount="1" headerRowDxfId="95" dataDxfId="94" totalsRowDxfId="59" headerRowBorderDxfId="93" totalsRowBorderDxfId="92" dataCellStyle="Comma">
  <tableColumns count="8">
    <tableColumn id="1" xr3:uid="{4975FC35-7C4A-412B-AA79-5CBA448295A7}" name="Partner" totalsRowLabel="Sub Total " dataDxfId="91" totalsRowDxfId="31"/>
    <tableColumn id="2" xr3:uid="{0091459A-1A59-4E33-8073-6753E0ED1554}" name="Kantor Distribusi" totalsRowDxfId="30"/>
    <tableColumn id="8" xr3:uid="{BC3FC077-BE5A-4493-B205-FD0AA6BCE38E}" name="Tanggal Transaksi" dataDxfId="90" totalsRowDxfId="29"/>
    <tableColumn id="3" xr3:uid="{90C2B8D4-8EE1-449E-BE05-9EE2E7DBB23F}" name="Jumlah Rekening" totalsRowFunction="sum" totalsRowDxfId="28" dataCellStyle="Comma"/>
    <tableColumn id="4" xr3:uid="{0B0BE2FD-1728-493B-B11E-866CBE27AC4F}" name="Jumlah Bulan" totalsRowFunction="sum" totalsRowDxfId="27" dataCellStyle="Comma"/>
    <tableColumn id="5" xr3:uid="{89CCC4F7-F62D-4F47-82AA-CB276403B254}" name="Tagihan" totalsRowFunction="sum" totalsRowDxfId="26" dataCellStyle="Comma"/>
    <tableColumn id="6" xr3:uid="{BB6ADA54-8460-4117-9ECF-0756DE94B9AD}" name="Admin" totalsRowFunction="sum" totalsRowDxfId="25" dataCellStyle="Comma"/>
    <tableColumn id="7" xr3:uid="{4C35AF64-948D-4BDF-823B-7BFF6544C944}" name="Total" totalsRowFunction="sum" totalsRowDxfId="24" dataCellStyle="Comma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224750-82EB-49EA-AD87-23866D7945BA}" name="Table3343456" displayName="Table3343456" ref="C74:J90" totalsRowCount="1" headerRowDxfId="89" dataDxfId="88" totalsRowDxfId="58" headerRowBorderDxfId="87" totalsRowBorderDxfId="86" dataCellStyle="Comma">
  <tableColumns count="8">
    <tableColumn id="1" xr3:uid="{B540D0B6-86E1-4F81-A66B-8A83E047A980}" name="Partner" totalsRowLabel="Sub Total" dataDxfId="85" totalsRowDxfId="39"/>
    <tableColumn id="2" xr3:uid="{F5EC4FB2-C9B2-4BD1-9EB8-A470E7B609DC}" name="Kantor Distribusi" totalsRowDxfId="38"/>
    <tableColumn id="8" xr3:uid="{27A87523-E324-412F-97D9-D8AE9DD65355}" name="Tanggal Transaksi" dataDxfId="84" totalsRowDxfId="37"/>
    <tableColumn id="3" xr3:uid="{6230F4F8-CF2D-4CE0-9F22-12E7E33B2E45}" name="Jumlah Rekening" totalsRowFunction="sum" totalsRowDxfId="36" dataCellStyle="Comma"/>
    <tableColumn id="4" xr3:uid="{51BD9C37-4186-4D6B-84EF-FB85660EA53A}" name="Jumlah Bulan" totalsRowFunction="sum" totalsRowDxfId="35" dataCellStyle="Comma"/>
    <tableColumn id="5" xr3:uid="{B3E1F45E-8B37-4047-8EB1-94BA9F4EE4BC}" name="Tagihan" totalsRowFunction="sum" totalsRowDxfId="34" dataCellStyle="Comma"/>
    <tableColumn id="6" xr3:uid="{D05AFED3-7E73-4D87-8E56-B5E7A1C6754B}" name="Admin" totalsRowFunction="sum" totalsRowDxfId="33" dataCellStyle="Comma"/>
    <tableColumn id="7" xr3:uid="{36A2062B-F0ED-4662-8453-C7E4E4A46264}" name="Total" totalsRowFunction="sum" totalsRowDxfId="32" dataCellStyle="Comma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D4ACCA-E1B2-48B2-8617-E48D377F1C64}" name="Table33434567" displayName="Table33434567" ref="C91:J107" totalsRowCount="1" headerRowDxfId="83" dataDxfId="82" totalsRowDxfId="57" headerRowBorderDxfId="81" totalsRowBorderDxfId="80" dataCellStyle="Comma">
  <tableColumns count="8">
    <tableColumn id="1" xr3:uid="{5297E953-FF36-4A9A-BE49-E0443E710048}" name="Partner" totalsRowLabel="Sub Total " dataDxfId="79" totalsRowDxfId="47"/>
    <tableColumn id="2" xr3:uid="{75885F97-6E4B-4CB7-82C8-BEEA7E4F6FF5}" name="Kantor Distribusi" totalsRowDxfId="46"/>
    <tableColumn id="8" xr3:uid="{0361ADF6-CFC6-4D1F-AEB6-631F0153C1EC}" name="Tanggal Transaksi" dataDxfId="78" totalsRowDxfId="45"/>
    <tableColumn id="3" xr3:uid="{F577126C-86D7-4907-A749-A9D3B50F46C5}" name="Jumlah Rekening" totalsRowFunction="sum" totalsRowDxfId="44" dataCellStyle="Comma"/>
    <tableColumn id="4" xr3:uid="{E10B732D-C342-4642-BF7E-745D8CE5F138}" name="Jumlah Bulan" totalsRowFunction="sum" totalsRowDxfId="43" dataCellStyle="Comma"/>
    <tableColumn id="5" xr3:uid="{9AE924F4-05EA-4D24-BB30-96E6E8B0D84C}" name="Tagihan" totalsRowFunction="sum" totalsRowDxfId="42" dataCellStyle="Comma"/>
    <tableColumn id="6" xr3:uid="{67E69313-D7D7-42B7-8CA1-AA384EEDC219}" name="Admin" totalsRowFunction="sum" totalsRowDxfId="41" dataCellStyle="Comma"/>
    <tableColumn id="7" xr3:uid="{F0F8887D-D42B-4DE6-A051-D9CBC7B432EF}" name="Total" totalsRowFunction="sum" totalsRowDxfId="40" dataCellStyle="Comma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19A505-8079-4273-80E9-78D23E2F7533}" name="Table3205610" displayName="Table3205610" ref="C115:I124" totalsRowCount="1" headerRowDxfId="56" dataDxfId="71" totalsRowDxfId="48" headerRowBorderDxfId="70" totalsRowBorderDxfId="69" dataCellStyle="Comma">
  <tableColumns count="7">
    <tableColumn id="1" xr3:uid="{DE27D599-23C0-47FA-9D81-CDD9017527DD}" name="Kantor Distribusi" totalsRowLabel="TOTAL" totalsRowDxfId="55"/>
    <tableColumn id="2" xr3:uid="{6F3A35F3-B3A8-45BC-93FE-C23BFDFC0DBB}" name="Tanggal Transaksi" totalsRowDxfId="54"/>
    <tableColumn id="3" xr3:uid="{CB60E272-8414-4151-8AD9-272748F2E7E7}" name="Pelanggan" totalsRowFunction="sum" dataDxfId="68" totalsRowDxfId="53" dataCellStyle="Comma"/>
    <tableColumn id="4" xr3:uid="{DF97A78B-AD17-41D6-88E7-F88AB1B7EBA5}" name="Lembar" totalsRowFunction="sum" dataDxfId="67" totalsRowDxfId="52" dataCellStyle="Comma"/>
    <tableColumn id="5" xr3:uid="{DBE8DB4B-31CC-4314-A054-DBFC1FE6DCF5}" name="Tagihan" totalsRowFunction="sum" dataDxfId="66" totalsRowDxfId="51" dataCellStyle="Comma"/>
    <tableColumn id="6" xr3:uid="{AB80D880-7BFC-4EAD-8B05-5497CCF0A800}" name="Admin" totalsRowFunction="sum" dataDxfId="65" totalsRowDxfId="50" dataCellStyle="Comma"/>
    <tableColumn id="7" xr3:uid="{8786BDE7-86D1-4A3D-8D4C-AA8307FEDDC6}" name="Total" totalsRowFunction="sum" dataDxfId="64" totalsRowDxfId="49" dataCellStyle="Comm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3C4B-69CD-450F-B6C1-AFACBEBD9BA5}">
  <dimension ref="B1:K128"/>
  <sheetViews>
    <sheetView tabSelected="1" topLeftCell="B91" workbookViewId="0">
      <selection activeCell="D20" sqref="D20"/>
    </sheetView>
  </sheetViews>
  <sheetFormatPr defaultRowHeight="15" x14ac:dyDescent="0.25"/>
  <cols>
    <col min="3" max="3" width="41.42578125" bestFit="1" customWidth="1"/>
    <col min="4" max="4" width="30" customWidth="1"/>
    <col min="5" max="5" width="23.28515625" customWidth="1"/>
    <col min="6" max="10" width="20.7109375" customWidth="1"/>
  </cols>
  <sheetData>
    <row r="1" spans="2:11" x14ac:dyDescent="0.25">
      <c r="B1" s="1"/>
      <c r="C1" s="2"/>
      <c r="D1" s="2"/>
      <c r="E1" s="2"/>
      <c r="F1" s="2"/>
      <c r="G1" s="2"/>
      <c r="H1" s="2"/>
      <c r="I1" s="2"/>
      <c r="J1" s="3"/>
      <c r="K1" s="66"/>
    </row>
    <row r="2" spans="2:11" ht="26.25" x14ac:dyDescent="0.25">
      <c r="B2" s="4"/>
      <c r="C2" s="5" t="s">
        <v>0</v>
      </c>
      <c r="D2" s="5"/>
      <c r="E2" s="5"/>
      <c r="F2" s="5"/>
      <c r="G2" s="5"/>
      <c r="H2" s="5"/>
      <c r="I2" s="5"/>
      <c r="J2" s="5"/>
      <c r="K2" s="67"/>
    </row>
    <row r="3" spans="2:11" ht="18.75" x14ac:dyDescent="0.25">
      <c r="B3" s="91">
        <v>44614</v>
      </c>
      <c r="C3" s="93"/>
      <c r="D3" s="93"/>
      <c r="E3" s="93"/>
      <c r="F3" s="93"/>
      <c r="G3" s="93"/>
      <c r="H3" s="93"/>
      <c r="I3" s="93"/>
      <c r="J3" s="93"/>
      <c r="K3" s="92"/>
    </row>
    <row r="4" spans="2:11" ht="21" x14ac:dyDescent="0.25">
      <c r="B4" s="94" t="s">
        <v>1</v>
      </c>
      <c r="C4" s="7"/>
      <c r="D4" s="7"/>
      <c r="E4" s="7"/>
      <c r="F4" s="7"/>
      <c r="G4" s="7"/>
      <c r="H4" s="7"/>
      <c r="I4" s="7"/>
      <c r="J4" s="7"/>
      <c r="K4" s="95"/>
    </row>
    <row r="5" spans="2:11" x14ac:dyDescent="0.25">
      <c r="B5" s="4"/>
      <c r="C5" s="8"/>
      <c r="D5" s="8"/>
      <c r="E5" s="8"/>
      <c r="F5" s="8"/>
      <c r="G5" s="8"/>
      <c r="H5" s="8"/>
      <c r="I5" s="8"/>
      <c r="J5" s="6"/>
      <c r="K5" s="67"/>
    </row>
    <row r="6" spans="2:11" ht="15.75" x14ac:dyDescent="0.25">
      <c r="B6" s="4"/>
      <c r="C6" s="69" t="s">
        <v>2</v>
      </c>
      <c r="D6" s="70" t="s">
        <v>3</v>
      </c>
      <c r="E6" s="70" t="s">
        <v>4</v>
      </c>
      <c r="F6" s="70" t="s">
        <v>5</v>
      </c>
      <c r="G6" s="70" t="s">
        <v>6</v>
      </c>
      <c r="H6" s="70" t="s">
        <v>7</v>
      </c>
      <c r="I6" s="70" t="s">
        <v>8</v>
      </c>
      <c r="J6" s="71" t="s">
        <v>9</v>
      </c>
      <c r="K6" s="67"/>
    </row>
    <row r="7" spans="2:11" x14ac:dyDescent="0.25">
      <c r="B7" s="4"/>
      <c r="C7" s="9"/>
      <c r="D7" s="9"/>
      <c r="E7" s="9"/>
      <c r="F7" s="9"/>
      <c r="G7" s="9"/>
      <c r="H7" s="9"/>
      <c r="I7" s="9"/>
      <c r="J7" s="9"/>
      <c r="K7" s="67"/>
    </row>
    <row r="8" spans="2:11" x14ac:dyDescent="0.25">
      <c r="B8" s="4"/>
      <c r="C8" s="10"/>
      <c r="D8" s="11"/>
      <c r="E8" s="11"/>
      <c r="F8" s="12"/>
      <c r="G8" s="12"/>
      <c r="H8" s="12"/>
      <c r="I8" s="12"/>
      <c r="J8" s="12"/>
      <c r="K8" s="67"/>
    </row>
    <row r="9" spans="2:11" x14ac:dyDescent="0.25">
      <c r="B9" s="4"/>
      <c r="C9" s="25"/>
      <c r="D9" s="26"/>
      <c r="E9" s="27"/>
      <c r="F9" s="28"/>
      <c r="G9" s="28"/>
      <c r="H9" s="29"/>
      <c r="I9" s="29"/>
      <c r="J9" s="30"/>
      <c r="K9" s="67"/>
    </row>
    <row r="10" spans="2:11" x14ac:dyDescent="0.25">
      <c r="B10" s="4"/>
      <c r="C10" s="13"/>
      <c r="D10" s="14"/>
      <c r="E10" s="15"/>
      <c r="F10" s="16"/>
      <c r="G10" s="16"/>
      <c r="H10" s="17"/>
      <c r="I10" s="17"/>
      <c r="J10" s="18"/>
      <c r="K10" s="67"/>
    </row>
    <row r="11" spans="2:11" x14ac:dyDescent="0.25">
      <c r="B11" s="4"/>
      <c r="C11" s="13"/>
      <c r="D11" s="14"/>
      <c r="E11" s="15"/>
      <c r="F11" s="16"/>
      <c r="G11" s="16"/>
      <c r="H11" s="17"/>
      <c r="I11" s="17"/>
      <c r="J11" s="18"/>
      <c r="K11" s="67"/>
    </row>
    <row r="12" spans="2:11" x14ac:dyDescent="0.25">
      <c r="B12" s="4"/>
      <c r="C12" s="13"/>
      <c r="D12" s="14"/>
      <c r="E12" s="15"/>
      <c r="F12" s="16"/>
      <c r="G12" s="16"/>
      <c r="H12" s="17"/>
      <c r="I12" s="17"/>
      <c r="J12" s="18"/>
      <c r="K12" s="67"/>
    </row>
    <row r="13" spans="2:11" x14ac:dyDescent="0.25">
      <c r="B13" s="4"/>
      <c r="C13" s="13"/>
      <c r="D13" s="14"/>
      <c r="E13" s="15"/>
      <c r="F13" s="16"/>
      <c r="G13" s="16"/>
      <c r="H13" s="17"/>
      <c r="I13" s="17"/>
      <c r="J13" s="18"/>
      <c r="K13" s="67"/>
    </row>
    <row r="14" spans="2:11" x14ac:dyDescent="0.25">
      <c r="B14" s="4"/>
      <c r="C14" s="13"/>
      <c r="D14" s="14"/>
      <c r="E14" s="15"/>
      <c r="F14" s="16"/>
      <c r="G14" s="16"/>
      <c r="H14" s="17"/>
      <c r="I14" s="17"/>
      <c r="J14" s="18"/>
      <c r="K14" s="67"/>
    </row>
    <row r="15" spans="2:11" x14ac:dyDescent="0.25">
      <c r="B15" s="4"/>
      <c r="C15" s="13"/>
      <c r="D15" s="14"/>
      <c r="E15" s="15"/>
      <c r="F15" s="16"/>
      <c r="G15" s="16"/>
      <c r="H15" s="17"/>
      <c r="I15" s="17"/>
      <c r="J15" s="18"/>
      <c r="K15" s="67"/>
    </row>
    <row r="16" spans="2:11" x14ac:dyDescent="0.25">
      <c r="B16" s="4"/>
      <c r="C16" s="13"/>
      <c r="D16" s="14"/>
      <c r="E16" s="15"/>
      <c r="F16" s="16"/>
      <c r="G16" s="16"/>
      <c r="H16" s="17"/>
      <c r="I16" s="17"/>
      <c r="J16" s="18"/>
      <c r="K16" s="67"/>
    </row>
    <row r="17" spans="2:11" x14ac:dyDescent="0.25">
      <c r="B17" s="4"/>
      <c r="C17" s="13"/>
      <c r="D17" s="14"/>
      <c r="E17" s="15"/>
      <c r="F17" s="16"/>
      <c r="G17" s="16"/>
      <c r="H17" s="17"/>
      <c r="I17" s="17"/>
      <c r="J17" s="18"/>
      <c r="K17" s="67"/>
    </row>
    <row r="18" spans="2:11" x14ac:dyDescent="0.25">
      <c r="B18" s="4"/>
      <c r="C18" s="13"/>
      <c r="D18" s="14"/>
      <c r="E18" s="15"/>
      <c r="F18" s="16"/>
      <c r="G18" s="16"/>
      <c r="H18" s="17"/>
      <c r="I18" s="17"/>
      <c r="J18" s="18"/>
      <c r="K18" s="67"/>
    </row>
    <row r="19" spans="2:11" x14ac:dyDescent="0.25">
      <c r="B19" s="4"/>
      <c r="C19" s="13"/>
      <c r="D19" s="14"/>
      <c r="E19" s="15"/>
      <c r="F19" s="16"/>
      <c r="G19" s="16"/>
      <c r="H19" s="17"/>
      <c r="I19" s="17"/>
      <c r="J19" s="18"/>
      <c r="K19" s="67"/>
    </row>
    <row r="20" spans="2:11" x14ac:dyDescent="0.25">
      <c r="B20" s="4"/>
      <c r="C20" s="37"/>
      <c r="D20" s="38"/>
      <c r="E20" s="39"/>
      <c r="F20" s="40"/>
      <c r="G20" s="40"/>
      <c r="H20" s="41"/>
      <c r="I20" s="41"/>
      <c r="J20" s="42"/>
      <c r="K20" s="67"/>
    </row>
    <row r="21" spans="2:11" x14ac:dyDescent="0.25">
      <c r="B21" s="4"/>
      <c r="C21" s="9"/>
      <c r="D21" s="9"/>
      <c r="E21" s="9"/>
      <c r="F21" s="9"/>
      <c r="G21" s="9"/>
      <c r="H21" s="19"/>
      <c r="I21" s="19"/>
      <c r="J21" s="19"/>
      <c r="K21" s="67"/>
    </row>
    <row r="22" spans="2:11" ht="15.75" x14ac:dyDescent="0.25">
      <c r="B22" s="4"/>
      <c r="C22" s="72" t="s">
        <v>19</v>
      </c>
      <c r="D22" s="73"/>
      <c r="E22" s="73"/>
      <c r="F22" s="74">
        <f>SUBTOTAL(109,Table334[Pelanggan])</f>
        <v>0</v>
      </c>
      <c r="G22" s="74">
        <f>SUBTOTAL(109,Table334[Lembar])</f>
        <v>0</v>
      </c>
      <c r="H22" s="75">
        <f>SUBTOTAL(109,Table334[Tagihan])</f>
        <v>0</v>
      </c>
      <c r="I22" s="75">
        <f>SUBTOTAL(109,Table334[Admin])</f>
        <v>0</v>
      </c>
      <c r="J22" s="76">
        <f>SUBTOTAL(109,Table334[Total])</f>
        <v>0</v>
      </c>
      <c r="K22" s="67"/>
    </row>
    <row r="23" spans="2:11" ht="15.75" x14ac:dyDescent="0.25">
      <c r="B23" s="4"/>
      <c r="C23" s="20" t="s">
        <v>2</v>
      </c>
      <c r="D23" s="21" t="s">
        <v>10</v>
      </c>
      <c r="E23" s="21" t="s">
        <v>4</v>
      </c>
      <c r="F23" s="21" t="s">
        <v>11</v>
      </c>
      <c r="G23" s="21" t="s">
        <v>12</v>
      </c>
      <c r="H23" s="21" t="s">
        <v>7</v>
      </c>
      <c r="I23" s="21" t="s">
        <v>8</v>
      </c>
      <c r="J23" s="22" t="s">
        <v>9</v>
      </c>
      <c r="K23" s="67"/>
    </row>
    <row r="24" spans="2:11" x14ac:dyDescent="0.25">
      <c r="B24" s="4"/>
      <c r="C24" s="9"/>
      <c r="D24" s="9"/>
      <c r="E24" s="9"/>
      <c r="F24" s="9"/>
      <c r="G24" s="9"/>
      <c r="H24" s="9"/>
      <c r="I24" s="9"/>
      <c r="J24" s="9"/>
      <c r="K24" s="67"/>
    </row>
    <row r="25" spans="2:11" x14ac:dyDescent="0.25">
      <c r="B25" s="4"/>
      <c r="C25" s="23"/>
      <c r="D25" s="9"/>
      <c r="E25" s="9"/>
      <c r="F25" s="24"/>
      <c r="G25" s="24"/>
      <c r="H25" s="24"/>
      <c r="I25" s="24"/>
      <c r="J25" s="24"/>
      <c r="K25" s="67"/>
    </row>
    <row r="26" spans="2:11" x14ac:dyDescent="0.25">
      <c r="B26" s="4"/>
      <c r="C26" s="25"/>
      <c r="D26" s="26"/>
      <c r="E26" s="27"/>
      <c r="F26" s="28"/>
      <c r="G26" s="28"/>
      <c r="H26" s="29"/>
      <c r="I26" s="29"/>
      <c r="J26" s="30"/>
      <c r="K26" s="67"/>
    </row>
    <row r="27" spans="2:11" x14ac:dyDescent="0.25">
      <c r="B27" s="4"/>
      <c r="C27" s="13"/>
      <c r="D27" s="14"/>
      <c r="E27" s="15"/>
      <c r="F27" s="16"/>
      <c r="G27" s="16"/>
      <c r="H27" s="17"/>
      <c r="I27" s="17"/>
      <c r="J27" s="18"/>
      <c r="K27" s="67"/>
    </row>
    <row r="28" spans="2:11" x14ac:dyDescent="0.25">
      <c r="B28" s="4"/>
      <c r="C28" s="13"/>
      <c r="D28" s="14"/>
      <c r="E28" s="15"/>
      <c r="F28" s="16"/>
      <c r="G28" s="16"/>
      <c r="H28" s="17"/>
      <c r="I28" s="17"/>
      <c r="J28" s="18"/>
      <c r="K28" s="67"/>
    </row>
    <row r="29" spans="2:11" x14ac:dyDescent="0.25">
      <c r="B29" s="4"/>
      <c r="C29" s="13"/>
      <c r="D29" s="14"/>
      <c r="E29" s="15"/>
      <c r="F29" s="16"/>
      <c r="G29" s="16"/>
      <c r="H29" s="17"/>
      <c r="I29" s="17"/>
      <c r="J29" s="18"/>
      <c r="K29" s="67"/>
    </row>
    <row r="30" spans="2:11" x14ac:dyDescent="0.25">
      <c r="B30" s="4"/>
      <c r="C30" s="13"/>
      <c r="D30" s="14"/>
      <c r="E30" s="15"/>
      <c r="F30" s="16"/>
      <c r="G30" s="16"/>
      <c r="H30" s="17"/>
      <c r="I30" s="17"/>
      <c r="J30" s="18"/>
      <c r="K30" s="67"/>
    </row>
    <row r="31" spans="2:11" x14ac:dyDescent="0.25">
      <c r="B31" s="4"/>
      <c r="C31" s="13"/>
      <c r="D31" s="14"/>
      <c r="E31" s="15"/>
      <c r="F31" s="16"/>
      <c r="G31" s="16"/>
      <c r="H31" s="17"/>
      <c r="I31" s="17"/>
      <c r="J31" s="18"/>
      <c r="K31" s="67"/>
    </row>
    <row r="32" spans="2:11" x14ac:dyDescent="0.25">
      <c r="B32" s="4"/>
      <c r="C32" s="13"/>
      <c r="D32" s="14"/>
      <c r="E32" s="15"/>
      <c r="F32" s="16"/>
      <c r="G32" s="16"/>
      <c r="H32" s="17"/>
      <c r="I32" s="17"/>
      <c r="J32" s="18"/>
      <c r="K32" s="67"/>
    </row>
    <row r="33" spans="2:11" x14ac:dyDescent="0.25">
      <c r="B33" s="4"/>
      <c r="C33" s="13"/>
      <c r="D33" s="14"/>
      <c r="E33" s="15"/>
      <c r="F33" s="16"/>
      <c r="G33" s="16"/>
      <c r="H33" s="17"/>
      <c r="I33" s="17"/>
      <c r="J33" s="18"/>
      <c r="K33" s="67"/>
    </row>
    <row r="34" spans="2:11" x14ac:dyDescent="0.25">
      <c r="B34" s="4"/>
      <c r="C34" s="13"/>
      <c r="D34" s="14"/>
      <c r="E34" s="15"/>
      <c r="F34" s="16"/>
      <c r="G34" s="16"/>
      <c r="H34" s="17"/>
      <c r="I34" s="17"/>
      <c r="J34" s="18"/>
      <c r="K34" s="67"/>
    </row>
    <row r="35" spans="2:11" x14ac:dyDescent="0.25">
      <c r="B35" s="4"/>
      <c r="C35" s="13"/>
      <c r="D35" s="14"/>
      <c r="E35" s="15"/>
      <c r="F35" s="16"/>
      <c r="G35" s="16"/>
      <c r="H35" s="17"/>
      <c r="I35" s="17"/>
      <c r="J35" s="18"/>
      <c r="K35" s="67"/>
    </row>
    <row r="36" spans="2:11" x14ac:dyDescent="0.25">
      <c r="B36" s="4"/>
      <c r="C36" s="13"/>
      <c r="D36" s="14"/>
      <c r="E36" s="15"/>
      <c r="F36" s="16"/>
      <c r="G36" s="16"/>
      <c r="H36" s="17"/>
      <c r="I36" s="17"/>
      <c r="J36" s="18"/>
      <c r="K36" s="67"/>
    </row>
    <row r="37" spans="2:11" x14ac:dyDescent="0.25">
      <c r="B37" s="4"/>
      <c r="C37" s="37"/>
      <c r="D37" s="38"/>
      <c r="E37" s="39"/>
      <c r="F37" s="40"/>
      <c r="G37" s="40"/>
      <c r="H37" s="41"/>
      <c r="I37" s="41"/>
      <c r="J37" s="42"/>
      <c r="K37" s="67"/>
    </row>
    <row r="38" spans="2:11" x14ac:dyDescent="0.25">
      <c r="B38" s="4"/>
      <c r="C38" s="9"/>
      <c r="D38" s="9"/>
      <c r="E38" s="9"/>
      <c r="F38" s="9"/>
      <c r="G38" s="9"/>
      <c r="H38" s="19"/>
      <c r="I38" s="19"/>
      <c r="J38" s="19"/>
      <c r="K38" s="67"/>
    </row>
    <row r="39" spans="2:11" ht="15.75" x14ac:dyDescent="0.25">
      <c r="B39" s="4"/>
      <c r="C39" s="72" t="s">
        <v>19</v>
      </c>
      <c r="D39" s="73"/>
      <c r="E39" s="73"/>
      <c r="F39" s="74">
        <f>SUBTOTAL(109,Table3343[Jumlah Rekening])</f>
        <v>0</v>
      </c>
      <c r="G39" s="74">
        <f>SUBTOTAL(109,Table3343[Jumlah Bulan])</f>
        <v>0</v>
      </c>
      <c r="H39" s="75">
        <f>SUBTOTAL(109,Table3343[Tagihan])</f>
        <v>0</v>
      </c>
      <c r="I39" s="75">
        <f>SUBTOTAL(109,Table3343[Admin])</f>
        <v>0</v>
      </c>
      <c r="J39" s="76">
        <f>SUBTOTAL(109,Table3343[Total])</f>
        <v>0</v>
      </c>
      <c r="K39" s="67"/>
    </row>
    <row r="40" spans="2:11" ht="15.75" x14ac:dyDescent="0.25">
      <c r="B40" s="4"/>
      <c r="C40" s="20" t="s">
        <v>2</v>
      </c>
      <c r="D40" s="21" t="s">
        <v>10</v>
      </c>
      <c r="E40" s="21" t="s">
        <v>4</v>
      </c>
      <c r="F40" s="21" t="s">
        <v>11</v>
      </c>
      <c r="G40" s="21" t="s">
        <v>12</v>
      </c>
      <c r="H40" s="21" t="s">
        <v>7</v>
      </c>
      <c r="I40" s="21" t="s">
        <v>8</v>
      </c>
      <c r="J40" s="22" t="s">
        <v>9</v>
      </c>
      <c r="K40" s="67"/>
    </row>
    <row r="41" spans="2:11" x14ac:dyDescent="0.25">
      <c r="B41" s="4"/>
      <c r="C41" s="9"/>
      <c r="D41" s="9"/>
      <c r="E41" s="9"/>
      <c r="F41" s="9"/>
      <c r="G41" s="9"/>
      <c r="H41" s="9"/>
      <c r="I41" s="9"/>
      <c r="J41" s="9"/>
      <c r="K41" s="67"/>
    </row>
    <row r="42" spans="2:11" x14ac:dyDescent="0.25">
      <c r="B42" s="4"/>
      <c r="C42" s="23"/>
      <c r="D42" s="9"/>
      <c r="E42" s="9"/>
      <c r="F42" s="24"/>
      <c r="G42" s="24"/>
      <c r="H42" s="24"/>
      <c r="I42" s="24"/>
      <c r="J42" s="24"/>
      <c r="K42" s="67"/>
    </row>
    <row r="43" spans="2:11" x14ac:dyDescent="0.25">
      <c r="B43" s="4"/>
      <c r="C43" s="25"/>
      <c r="D43" s="26"/>
      <c r="E43" s="27"/>
      <c r="F43" s="28"/>
      <c r="G43" s="28"/>
      <c r="H43" s="29"/>
      <c r="I43" s="29"/>
      <c r="J43" s="30"/>
      <c r="K43" s="67"/>
    </row>
    <row r="44" spans="2:11" x14ac:dyDescent="0.25">
      <c r="B44" s="4"/>
      <c r="C44" s="13"/>
      <c r="D44" s="14"/>
      <c r="E44" s="15"/>
      <c r="F44" s="16"/>
      <c r="G44" s="16"/>
      <c r="H44" s="17"/>
      <c r="I44" s="17"/>
      <c r="J44" s="18"/>
      <c r="K44" s="67"/>
    </row>
    <row r="45" spans="2:11" x14ac:dyDescent="0.25">
      <c r="B45" s="4"/>
      <c r="C45" s="13"/>
      <c r="D45" s="14"/>
      <c r="E45" s="15"/>
      <c r="F45" s="16"/>
      <c r="G45" s="16"/>
      <c r="H45" s="17"/>
      <c r="I45" s="17"/>
      <c r="J45" s="18"/>
      <c r="K45" s="67"/>
    </row>
    <row r="46" spans="2:11" x14ac:dyDescent="0.25">
      <c r="B46" s="4"/>
      <c r="C46" s="13"/>
      <c r="D46" s="14"/>
      <c r="E46" s="15"/>
      <c r="F46" s="16"/>
      <c r="G46" s="16"/>
      <c r="H46" s="17"/>
      <c r="I46" s="17"/>
      <c r="J46" s="18"/>
      <c r="K46" s="67"/>
    </row>
    <row r="47" spans="2:11" x14ac:dyDescent="0.25">
      <c r="B47" s="4"/>
      <c r="C47" s="13"/>
      <c r="D47" s="14"/>
      <c r="E47" s="15"/>
      <c r="F47" s="16"/>
      <c r="G47" s="16"/>
      <c r="H47" s="17"/>
      <c r="I47" s="17"/>
      <c r="J47" s="18"/>
      <c r="K47" s="67"/>
    </row>
    <row r="48" spans="2:11" x14ac:dyDescent="0.25">
      <c r="B48" s="4"/>
      <c r="C48" s="13"/>
      <c r="D48" s="14"/>
      <c r="E48" s="15"/>
      <c r="F48" s="16"/>
      <c r="G48" s="16"/>
      <c r="H48" s="17"/>
      <c r="I48" s="17"/>
      <c r="J48" s="18"/>
      <c r="K48" s="67"/>
    </row>
    <row r="49" spans="2:11" x14ac:dyDescent="0.25">
      <c r="B49" s="4"/>
      <c r="C49" s="13"/>
      <c r="D49" s="14"/>
      <c r="E49" s="15"/>
      <c r="F49" s="16"/>
      <c r="G49" s="16"/>
      <c r="H49" s="17"/>
      <c r="I49" s="17"/>
      <c r="J49" s="18"/>
      <c r="K49" s="67"/>
    </row>
    <row r="50" spans="2:11" x14ac:dyDescent="0.25">
      <c r="B50" s="4"/>
      <c r="C50" s="13"/>
      <c r="D50" s="14"/>
      <c r="E50" s="15"/>
      <c r="F50" s="16"/>
      <c r="G50" s="16"/>
      <c r="H50" s="17"/>
      <c r="I50" s="17"/>
      <c r="J50" s="18"/>
      <c r="K50" s="67"/>
    </row>
    <row r="51" spans="2:11" x14ac:dyDescent="0.25">
      <c r="B51" s="4"/>
      <c r="C51" s="13"/>
      <c r="D51" s="14"/>
      <c r="E51" s="15"/>
      <c r="F51" s="16"/>
      <c r="G51" s="16"/>
      <c r="H51" s="17"/>
      <c r="I51" s="17"/>
      <c r="J51" s="18"/>
      <c r="K51" s="67"/>
    </row>
    <row r="52" spans="2:11" x14ac:dyDescent="0.25">
      <c r="B52" s="4"/>
      <c r="C52" s="13"/>
      <c r="D52" s="14"/>
      <c r="E52" s="15"/>
      <c r="F52" s="16"/>
      <c r="G52" s="16"/>
      <c r="H52" s="17"/>
      <c r="I52" s="17"/>
      <c r="J52" s="18"/>
      <c r="K52" s="67"/>
    </row>
    <row r="53" spans="2:11" x14ac:dyDescent="0.25">
      <c r="B53" s="4"/>
      <c r="C53" s="13"/>
      <c r="D53" s="14"/>
      <c r="E53" s="15"/>
      <c r="F53" s="16"/>
      <c r="G53" s="16"/>
      <c r="H53" s="17"/>
      <c r="I53" s="17"/>
      <c r="J53" s="18"/>
      <c r="K53" s="67"/>
    </row>
    <row r="54" spans="2:11" x14ac:dyDescent="0.25">
      <c r="B54" s="4"/>
      <c r="C54" s="37"/>
      <c r="D54" s="38"/>
      <c r="E54" s="39"/>
      <c r="F54" s="40"/>
      <c r="G54" s="40"/>
      <c r="H54" s="41"/>
      <c r="I54" s="41"/>
      <c r="J54" s="42"/>
      <c r="K54" s="67"/>
    </row>
    <row r="55" spans="2:11" x14ac:dyDescent="0.25">
      <c r="B55" s="4"/>
      <c r="C55" s="9"/>
      <c r="D55" s="9"/>
      <c r="E55" s="9"/>
      <c r="F55" s="9"/>
      <c r="G55" s="9"/>
      <c r="H55" s="19"/>
      <c r="I55" s="19"/>
      <c r="J55" s="19"/>
      <c r="K55" s="67"/>
    </row>
    <row r="56" spans="2:11" ht="15.75" x14ac:dyDescent="0.25">
      <c r="B56" s="4"/>
      <c r="C56" s="72" t="s">
        <v>18</v>
      </c>
      <c r="D56" s="73"/>
      <c r="E56" s="73"/>
      <c r="F56" s="74">
        <f>SUBTOTAL(109,Table33434[Jumlah Rekening])</f>
        <v>0</v>
      </c>
      <c r="G56" s="74">
        <f>SUBTOTAL(109,Table33434[Jumlah Bulan])</f>
        <v>0</v>
      </c>
      <c r="H56" s="75">
        <f>SUBTOTAL(109,Table33434[Tagihan])</f>
        <v>0</v>
      </c>
      <c r="I56" s="75">
        <f>SUBTOTAL(109,Table33434[Admin])</f>
        <v>0</v>
      </c>
      <c r="J56" s="76">
        <f>SUBTOTAL(109,Table33434[Total])</f>
        <v>0</v>
      </c>
      <c r="K56" s="67"/>
    </row>
    <row r="57" spans="2:11" ht="15.75" x14ac:dyDescent="0.25">
      <c r="B57" s="4"/>
      <c r="C57" s="20" t="s">
        <v>2</v>
      </c>
      <c r="D57" s="21" t="s">
        <v>10</v>
      </c>
      <c r="E57" s="21" t="s">
        <v>4</v>
      </c>
      <c r="F57" s="21" t="s">
        <v>11</v>
      </c>
      <c r="G57" s="21" t="s">
        <v>12</v>
      </c>
      <c r="H57" s="21" t="s">
        <v>7</v>
      </c>
      <c r="I57" s="21" t="s">
        <v>8</v>
      </c>
      <c r="J57" s="22" t="s">
        <v>9</v>
      </c>
      <c r="K57" s="67"/>
    </row>
    <row r="58" spans="2:11" x14ac:dyDescent="0.25">
      <c r="B58" s="4"/>
      <c r="C58" s="9"/>
      <c r="D58" s="9"/>
      <c r="E58" s="9"/>
      <c r="F58" s="9"/>
      <c r="G58" s="9"/>
      <c r="H58" s="9"/>
      <c r="I58" s="9"/>
      <c r="J58" s="9"/>
      <c r="K58" s="67"/>
    </row>
    <row r="59" spans="2:11" x14ac:dyDescent="0.25">
      <c r="B59" s="4"/>
      <c r="C59" s="23"/>
      <c r="D59" s="9"/>
      <c r="E59" s="9"/>
      <c r="F59" s="24"/>
      <c r="G59" s="24"/>
      <c r="H59" s="24"/>
      <c r="I59" s="24"/>
      <c r="J59" s="24"/>
      <c r="K59" s="67"/>
    </row>
    <row r="60" spans="2:11" x14ac:dyDescent="0.25">
      <c r="B60" s="4"/>
      <c r="C60" s="25"/>
      <c r="D60" s="26"/>
      <c r="E60" s="27"/>
      <c r="F60" s="28"/>
      <c r="G60" s="28"/>
      <c r="H60" s="29"/>
      <c r="I60" s="29"/>
      <c r="J60" s="30"/>
      <c r="K60" s="67"/>
    </row>
    <row r="61" spans="2:11" x14ac:dyDescent="0.25">
      <c r="B61" s="4"/>
      <c r="C61" s="13"/>
      <c r="D61" s="14"/>
      <c r="E61" s="15"/>
      <c r="F61" s="16"/>
      <c r="G61" s="16"/>
      <c r="H61" s="17"/>
      <c r="I61" s="17"/>
      <c r="J61" s="18"/>
      <c r="K61" s="67"/>
    </row>
    <row r="62" spans="2:11" x14ac:dyDescent="0.25">
      <c r="B62" s="4"/>
      <c r="C62" s="13"/>
      <c r="D62" s="14"/>
      <c r="E62" s="15"/>
      <c r="F62" s="16"/>
      <c r="G62" s="16"/>
      <c r="H62" s="17"/>
      <c r="I62" s="17"/>
      <c r="J62" s="18"/>
      <c r="K62" s="67"/>
    </row>
    <row r="63" spans="2:11" x14ac:dyDescent="0.25">
      <c r="B63" s="4"/>
      <c r="C63" s="13"/>
      <c r="D63" s="14"/>
      <c r="E63" s="15"/>
      <c r="F63" s="16"/>
      <c r="G63" s="16"/>
      <c r="H63" s="17"/>
      <c r="I63" s="17"/>
      <c r="J63" s="18"/>
      <c r="K63" s="67"/>
    </row>
    <row r="64" spans="2:11" x14ac:dyDescent="0.25">
      <c r="B64" s="4"/>
      <c r="C64" s="13"/>
      <c r="D64" s="14"/>
      <c r="E64" s="15"/>
      <c r="F64" s="16"/>
      <c r="G64" s="16"/>
      <c r="H64" s="17"/>
      <c r="I64" s="17"/>
      <c r="J64" s="18"/>
      <c r="K64" s="67"/>
    </row>
    <row r="65" spans="2:11" x14ac:dyDescent="0.25">
      <c r="B65" s="4"/>
      <c r="C65" s="13"/>
      <c r="D65" s="14"/>
      <c r="E65" s="15"/>
      <c r="F65" s="16"/>
      <c r="G65" s="16"/>
      <c r="H65" s="17"/>
      <c r="I65" s="17"/>
      <c r="J65" s="18"/>
      <c r="K65" s="67"/>
    </row>
    <row r="66" spans="2:11" x14ac:dyDescent="0.25">
      <c r="B66" s="4"/>
      <c r="C66" s="13"/>
      <c r="D66" s="14"/>
      <c r="E66" s="15"/>
      <c r="F66" s="16"/>
      <c r="G66" s="16"/>
      <c r="H66" s="17"/>
      <c r="I66" s="17"/>
      <c r="J66" s="18"/>
      <c r="K66" s="67"/>
    </row>
    <row r="67" spans="2:11" x14ac:dyDescent="0.25">
      <c r="B67" s="4"/>
      <c r="C67" s="13"/>
      <c r="D67" s="14"/>
      <c r="E67" s="15"/>
      <c r="F67" s="16"/>
      <c r="G67" s="16"/>
      <c r="H67" s="17"/>
      <c r="I67" s="17"/>
      <c r="J67" s="18"/>
      <c r="K67" s="67"/>
    </row>
    <row r="68" spans="2:11" x14ac:dyDescent="0.25">
      <c r="B68" s="4"/>
      <c r="C68" s="13"/>
      <c r="D68" s="14"/>
      <c r="E68" s="15"/>
      <c r="F68" s="16"/>
      <c r="G68" s="16"/>
      <c r="H68" s="17"/>
      <c r="I68" s="17"/>
      <c r="J68" s="18"/>
      <c r="K68" s="67"/>
    </row>
    <row r="69" spans="2:11" x14ac:dyDescent="0.25">
      <c r="B69" s="4"/>
      <c r="C69" s="13"/>
      <c r="D69" s="14"/>
      <c r="E69" s="15"/>
      <c r="F69" s="16"/>
      <c r="G69" s="16"/>
      <c r="H69" s="17"/>
      <c r="I69" s="17"/>
      <c r="J69" s="18"/>
      <c r="K69" s="67"/>
    </row>
    <row r="70" spans="2:11" x14ac:dyDescent="0.25">
      <c r="B70" s="4"/>
      <c r="C70" s="13"/>
      <c r="D70" s="14"/>
      <c r="E70" s="15"/>
      <c r="F70" s="16"/>
      <c r="G70" s="16"/>
      <c r="H70" s="17"/>
      <c r="I70" s="17"/>
      <c r="J70" s="18"/>
      <c r="K70" s="67"/>
    </row>
    <row r="71" spans="2:11" x14ac:dyDescent="0.25">
      <c r="B71" s="4"/>
      <c r="C71" s="37"/>
      <c r="D71" s="38"/>
      <c r="E71" s="39"/>
      <c r="F71" s="40"/>
      <c r="G71" s="40"/>
      <c r="H71" s="41"/>
      <c r="I71" s="41"/>
      <c r="J71" s="42"/>
      <c r="K71" s="67"/>
    </row>
    <row r="72" spans="2:11" x14ac:dyDescent="0.25">
      <c r="B72" s="4"/>
      <c r="C72" s="9"/>
      <c r="D72" s="9"/>
      <c r="E72" s="9"/>
      <c r="F72" s="9"/>
      <c r="G72" s="9"/>
      <c r="H72" s="19"/>
      <c r="I72" s="19"/>
      <c r="J72" s="19"/>
      <c r="K72" s="67"/>
    </row>
    <row r="73" spans="2:11" ht="15.75" x14ac:dyDescent="0.25">
      <c r="B73" s="4"/>
      <c r="C73" s="72" t="s">
        <v>18</v>
      </c>
      <c r="D73" s="73"/>
      <c r="E73" s="73"/>
      <c r="F73" s="74">
        <f>SUBTOTAL(109,Table334345[Jumlah Rekening])</f>
        <v>0</v>
      </c>
      <c r="G73" s="74">
        <f>SUBTOTAL(109,Table334345[Jumlah Bulan])</f>
        <v>0</v>
      </c>
      <c r="H73" s="75">
        <f>SUBTOTAL(109,Table334345[Tagihan])</f>
        <v>0</v>
      </c>
      <c r="I73" s="75">
        <f>SUBTOTAL(109,Table334345[Admin])</f>
        <v>0</v>
      </c>
      <c r="J73" s="76">
        <f>SUBTOTAL(109,Table334345[Total])</f>
        <v>0</v>
      </c>
      <c r="K73" s="67"/>
    </row>
    <row r="74" spans="2:11" ht="15.75" x14ac:dyDescent="0.25">
      <c r="B74" s="4"/>
      <c r="C74" s="20" t="s">
        <v>2</v>
      </c>
      <c r="D74" s="21" t="s">
        <v>10</v>
      </c>
      <c r="E74" s="21" t="s">
        <v>4</v>
      </c>
      <c r="F74" s="21" t="s">
        <v>11</v>
      </c>
      <c r="G74" s="21" t="s">
        <v>12</v>
      </c>
      <c r="H74" s="21" t="s">
        <v>7</v>
      </c>
      <c r="I74" s="21" t="s">
        <v>8</v>
      </c>
      <c r="J74" s="22" t="s">
        <v>9</v>
      </c>
      <c r="K74" s="67"/>
    </row>
    <row r="75" spans="2:11" x14ac:dyDescent="0.25">
      <c r="B75" s="4"/>
      <c r="C75" s="9"/>
      <c r="D75" s="9"/>
      <c r="E75" s="9"/>
      <c r="F75" s="9"/>
      <c r="G75" s="9"/>
      <c r="H75" s="9"/>
      <c r="I75" s="9"/>
      <c r="J75" s="9"/>
      <c r="K75" s="67"/>
    </row>
    <row r="76" spans="2:11" x14ac:dyDescent="0.25">
      <c r="B76" s="4"/>
      <c r="C76" s="23"/>
      <c r="D76" s="9"/>
      <c r="E76" s="9"/>
      <c r="F76" s="24"/>
      <c r="G76" s="24"/>
      <c r="H76" s="24"/>
      <c r="I76" s="24"/>
      <c r="J76" s="24"/>
      <c r="K76" s="67"/>
    </row>
    <row r="77" spans="2:11" x14ac:dyDescent="0.25">
      <c r="B77" s="4"/>
      <c r="C77" s="25"/>
      <c r="D77" s="26"/>
      <c r="E77" s="27"/>
      <c r="F77" s="28"/>
      <c r="G77" s="28"/>
      <c r="H77" s="29"/>
      <c r="I77" s="29"/>
      <c r="J77" s="30"/>
      <c r="K77" s="67"/>
    </row>
    <row r="78" spans="2:11" x14ac:dyDescent="0.25">
      <c r="B78" s="4"/>
      <c r="C78" s="13"/>
      <c r="D78" s="14"/>
      <c r="E78" s="15"/>
      <c r="F78" s="16"/>
      <c r="G78" s="16"/>
      <c r="H78" s="17"/>
      <c r="I78" s="17"/>
      <c r="J78" s="18"/>
      <c r="K78" s="67"/>
    </row>
    <row r="79" spans="2:11" x14ac:dyDescent="0.25">
      <c r="B79" s="4"/>
      <c r="C79" s="13"/>
      <c r="D79" s="14"/>
      <c r="E79" s="15"/>
      <c r="F79" s="16"/>
      <c r="G79" s="16"/>
      <c r="H79" s="17"/>
      <c r="I79" s="17"/>
      <c r="J79" s="18"/>
      <c r="K79" s="67"/>
    </row>
    <row r="80" spans="2:11" x14ac:dyDescent="0.25">
      <c r="B80" s="4"/>
      <c r="C80" s="13"/>
      <c r="D80" s="14"/>
      <c r="E80" s="15"/>
      <c r="F80" s="16"/>
      <c r="G80" s="16"/>
      <c r="H80" s="17"/>
      <c r="I80" s="17"/>
      <c r="J80" s="18"/>
      <c r="K80" s="67"/>
    </row>
    <row r="81" spans="2:11" x14ac:dyDescent="0.25">
      <c r="B81" s="4"/>
      <c r="C81" s="13"/>
      <c r="D81" s="14"/>
      <c r="E81" s="15"/>
      <c r="F81" s="16"/>
      <c r="G81" s="16"/>
      <c r="H81" s="17"/>
      <c r="I81" s="17"/>
      <c r="J81" s="18"/>
      <c r="K81" s="67"/>
    </row>
    <row r="82" spans="2:11" x14ac:dyDescent="0.25">
      <c r="B82" s="4"/>
      <c r="C82" s="13"/>
      <c r="D82" s="14"/>
      <c r="E82" s="15"/>
      <c r="F82" s="16"/>
      <c r="G82" s="16"/>
      <c r="H82" s="17"/>
      <c r="I82" s="17"/>
      <c r="J82" s="18"/>
      <c r="K82" s="67"/>
    </row>
    <row r="83" spans="2:11" x14ac:dyDescent="0.25">
      <c r="B83" s="4"/>
      <c r="C83" s="13"/>
      <c r="D83" s="14"/>
      <c r="E83" s="15"/>
      <c r="F83" s="16"/>
      <c r="G83" s="16"/>
      <c r="H83" s="17"/>
      <c r="I83" s="17"/>
      <c r="J83" s="18"/>
      <c r="K83" s="67"/>
    </row>
    <row r="84" spans="2:11" x14ac:dyDescent="0.25">
      <c r="B84" s="4"/>
      <c r="C84" s="13"/>
      <c r="D84" s="14"/>
      <c r="E84" s="15"/>
      <c r="F84" s="16"/>
      <c r="G84" s="16"/>
      <c r="H84" s="17"/>
      <c r="I84" s="17"/>
      <c r="J84" s="18"/>
      <c r="K84" s="67"/>
    </row>
    <row r="85" spans="2:11" x14ac:dyDescent="0.25">
      <c r="B85" s="4"/>
      <c r="C85" s="13"/>
      <c r="D85" s="14"/>
      <c r="E85" s="15"/>
      <c r="F85" s="16"/>
      <c r="G85" s="16"/>
      <c r="H85" s="17"/>
      <c r="I85" s="17"/>
      <c r="J85" s="18"/>
      <c r="K85" s="67"/>
    </row>
    <row r="86" spans="2:11" x14ac:dyDescent="0.25">
      <c r="B86" s="4"/>
      <c r="C86" s="13"/>
      <c r="D86" s="14"/>
      <c r="E86" s="15"/>
      <c r="F86" s="16"/>
      <c r="G86" s="16"/>
      <c r="H86" s="17"/>
      <c r="I86" s="17"/>
      <c r="J86" s="18"/>
      <c r="K86" s="67"/>
    </row>
    <row r="87" spans="2:11" x14ac:dyDescent="0.25">
      <c r="B87" s="4"/>
      <c r="C87" s="13"/>
      <c r="D87" s="14"/>
      <c r="E87" s="15"/>
      <c r="F87" s="16"/>
      <c r="G87" s="16"/>
      <c r="H87" s="17"/>
      <c r="I87" s="17"/>
      <c r="J87" s="18"/>
      <c r="K87" s="67"/>
    </row>
    <row r="88" spans="2:11" x14ac:dyDescent="0.25">
      <c r="B88" s="4"/>
      <c r="C88" s="37"/>
      <c r="D88" s="38"/>
      <c r="E88" s="39"/>
      <c r="F88" s="40"/>
      <c r="G88" s="40"/>
      <c r="H88" s="41"/>
      <c r="I88" s="41"/>
      <c r="J88" s="42"/>
      <c r="K88" s="67"/>
    </row>
    <row r="89" spans="2:11" x14ac:dyDescent="0.25">
      <c r="B89" s="4"/>
      <c r="C89" s="9"/>
      <c r="D89" s="9"/>
      <c r="E89" s="9"/>
      <c r="F89" s="9"/>
      <c r="G89" s="9"/>
      <c r="H89" s="19"/>
      <c r="I89" s="19"/>
      <c r="J89" s="19"/>
      <c r="K89" s="67"/>
    </row>
    <row r="90" spans="2:11" ht="15.75" x14ac:dyDescent="0.25">
      <c r="B90" s="4"/>
      <c r="C90" s="72" t="s">
        <v>19</v>
      </c>
      <c r="D90" s="73"/>
      <c r="E90" s="73"/>
      <c r="F90" s="74">
        <f>SUBTOTAL(109,Table3343456[Jumlah Rekening])</f>
        <v>0</v>
      </c>
      <c r="G90" s="74">
        <f>SUBTOTAL(109,Table3343456[Jumlah Bulan])</f>
        <v>0</v>
      </c>
      <c r="H90" s="75">
        <f>SUBTOTAL(109,Table3343456[Tagihan])</f>
        <v>0</v>
      </c>
      <c r="I90" s="75">
        <f>SUBTOTAL(109,Table3343456[Admin])</f>
        <v>0</v>
      </c>
      <c r="J90" s="76">
        <f>SUBTOTAL(109,Table3343456[Total])</f>
        <v>0</v>
      </c>
      <c r="K90" s="67"/>
    </row>
    <row r="91" spans="2:11" ht="15.75" x14ac:dyDescent="0.25">
      <c r="B91" s="4"/>
      <c r="C91" s="20" t="s">
        <v>2</v>
      </c>
      <c r="D91" s="21" t="s">
        <v>10</v>
      </c>
      <c r="E91" s="21" t="s">
        <v>4</v>
      </c>
      <c r="F91" s="21" t="s">
        <v>11</v>
      </c>
      <c r="G91" s="21" t="s">
        <v>12</v>
      </c>
      <c r="H91" s="21" t="s">
        <v>7</v>
      </c>
      <c r="I91" s="21" t="s">
        <v>8</v>
      </c>
      <c r="J91" s="22" t="s">
        <v>9</v>
      </c>
      <c r="K91" s="67"/>
    </row>
    <row r="92" spans="2:11" x14ac:dyDescent="0.25">
      <c r="B92" s="4"/>
      <c r="C92" s="9"/>
      <c r="D92" s="9"/>
      <c r="E92" s="9"/>
      <c r="F92" s="9"/>
      <c r="G92" s="9"/>
      <c r="H92" s="9"/>
      <c r="I92" s="9"/>
      <c r="J92" s="9"/>
      <c r="K92" s="67"/>
    </row>
    <row r="93" spans="2:11" x14ac:dyDescent="0.25">
      <c r="B93" s="4"/>
      <c r="C93" s="23"/>
      <c r="D93" s="9"/>
      <c r="E93" s="9"/>
      <c r="F93" s="24"/>
      <c r="G93" s="24"/>
      <c r="H93" s="24"/>
      <c r="I93" s="24"/>
      <c r="J93" s="24"/>
      <c r="K93" s="67"/>
    </row>
    <row r="94" spans="2:11" x14ac:dyDescent="0.25">
      <c r="B94" s="4"/>
      <c r="C94" s="25"/>
      <c r="D94" s="26"/>
      <c r="E94" s="27"/>
      <c r="F94" s="28"/>
      <c r="G94" s="28"/>
      <c r="H94" s="29"/>
      <c r="I94" s="29"/>
      <c r="J94" s="30"/>
      <c r="K94" s="67"/>
    </row>
    <row r="95" spans="2:11" x14ac:dyDescent="0.25">
      <c r="B95" s="4"/>
      <c r="C95" s="31"/>
      <c r="D95" s="32"/>
      <c r="E95" s="33"/>
      <c r="F95" s="34"/>
      <c r="G95" s="34"/>
      <c r="H95" s="35"/>
      <c r="I95" s="35"/>
      <c r="J95" s="36"/>
      <c r="K95" s="67"/>
    </row>
    <row r="96" spans="2:11" x14ac:dyDescent="0.25">
      <c r="B96" s="4"/>
      <c r="C96" s="31"/>
      <c r="D96" s="32"/>
      <c r="E96" s="33"/>
      <c r="F96" s="34"/>
      <c r="G96" s="34"/>
      <c r="H96" s="35"/>
      <c r="I96" s="35"/>
      <c r="J96" s="36"/>
      <c r="K96" s="67"/>
    </row>
    <row r="97" spans="2:11" x14ac:dyDescent="0.25">
      <c r="B97" s="4"/>
      <c r="C97" s="31"/>
      <c r="D97" s="32"/>
      <c r="E97" s="33"/>
      <c r="F97" s="34"/>
      <c r="G97" s="34"/>
      <c r="H97" s="35"/>
      <c r="I97" s="35"/>
      <c r="J97" s="36"/>
      <c r="K97" s="67"/>
    </row>
    <row r="98" spans="2:11" x14ac:dyDescent="0.25">
      <c r="B98" s="4"/>
      <c r="C98" s="31"/>
      <c r="D98" s="32"/>
      <c r="E98" s="33"/>
      <c r="F98" s="34"/>
      <c r="G98" s="34"/>
      <c r="H98" s="35"/>
      <c r="I98" s="35"/>
      <c r="J98" s="36"/>
      <c r="K98" s="67"/>
    </row>
    <row r="99" spans="2:11" x14ac:dyDescent="0.25">
      <c r="B99" s="4"/>
      <c r="C99" s="31"/>
      <c r="D99" s="32"/>
      <c r="E99" s="33"/>
      <c r="F99" s="34"/>
      <c r="G99" s="34"/>
      <c r="H99" s="35"/>
      <c r="I99" s="35"/>
      <c r="J99" s="36"/>
      <c r="K99" s="67"/>
    </row>
    <row r="100" spans="2:11" x14ac:dyDescent="0.25">
      <c r="B100" s="4"/>
      <c r="C100" s="31"/>
      <c r="D100" s="32"/>
      <c r="E100" s="33"/>
      <c r="F100" s="34"/>
      <c r="G100" s="34"/>
      <c r="H100" s="35"/>
      <c r="I100" s="35"/>
      <c r="J100" s="36"/>
      <c r="K100" s="67"/>
    </row>
    <row r="101" spans="2:11" x14ac:dyDescent="0.25">
      <c r="B101" s="4"/>
      <c r="C101" s="31"/>
      <c r="D101" s="32"/>
      <c r="E101" s="33"/>
      <c r="F101" s="34"/>
      <c r="G101" s="34"/>
      <c r="H101" s="35"/>
      <c r="I101" s="35"/>
      <c r="J101" s="36"/>
      <c r="K101" s="67"/>
    </row>
    <row r="102" spans="2:11" x14ac:dyDescent="0.25">
      <c r="B102" s="4"/>
      <c r="C102" s="31"/>
      <c r="D102" s="32"/>
      <c r="E102" s="33"/>
      <c r="F102" s="34"/>
      <c r="G102" s="34"/>
      <c r="H102" s="35"/>
      <c r="I102" s="35"/>
      <c r="J102" s="36"/>
      <c r="K102" s="67"/>
    </row>
    <row r="103" spans="2:11" x14ac:dyDescent="0.25">
      <c r="B103" s="4"/>
      <c r="C103" s="31"/>
      <c r="D103" s="32"/>
      <c r="E103" s="33"/>
      <c r="F103" s="34"/>
      <c r="G103" s="34"/>
      <c r="H103" s="35"/>
      <c r="I103" s="35"/>
      <c r="J103" s="36"/>
      <c r="K103" s="67"/>
    </row>
    <row r="104" spans="2:11" x14ac:dyDescent="0.25">
      <c r="B104" s="4"/>
      <c r="C104" s="31"/>
      <c r="D104" s="32"/>
      <c r="E104" s="33"/>
      <c r="F104" s="34"/>
      <c r="G104" s="34"/>
      <c r="H104" s="35"/>
      <c r="I104" s="35"/>
      <c r="J104" s="36"/>
      <c r="K104" s="67"/>
    </row>
    <row r="105" spans="2:11" x14ac:dyDescent="0.25">
      <c r="B105" s="4"/>
      <c r="C105" s="37"/>
      <c r="D105" s="38"/>
      <c r="E105" s="39"/>
      <c r="F105" s="40"/>
      <c r="G105" s="40"/>
      <c r="H105" s="41"/>
      <c r="I105" s="41"/>
      <c r="J105" s="42"/>
      <c r="K105" s="67"/>
    </row>
    <row r="106" spans="2:11" x14ac:dyDescent="0.25">
      <c r="B106" s="4"/>
      <c r="C106" s="9"/>
      <c r="D106" s="9"/>
      <c r="E106" s="9"/>
      <c r="F106" s="9"/>
      <c r="G106" s="9"/>
      <c r="H106" s="19"/>
      <c r="I106" s="19"/>
      <c r="J106" s="19"/>
      <c r="K106" s="67"/>
    </row>
    <row r="107" spans="2:11" ht="15.75" x14ac:dyDescent="0.25">
      <c r="B107" s="4"/>
      <c r="C107" s="72" t="s">
        <v>18</v>
      </c>
      <c r="D107" s="73"/>
      <c r="E107" s="73"/>
      <c r="F107" s="74">
        <f>SUBTOTAL(109,Table33434567[Jumlah Rekening])</f>
        <v>0</v>
      </c>
      <c r="G107" s="74">
        <f>SUBTOTAL(109,Table33434567[Jumlah Bulan])</f>
        <v>0</v>
      </c>
      <c r="H107" s="75">
        <f>SUBTOTAL(109,Table33434567[Tagihan])</f>
        <v>0</v>
      </c>
      <c r="I107" s="75">
        <f>SUBTOTAL(109,Table33434567[Admin])</f>
        <v>0</v>
      </c>
      <c r="J107" s="76">
        <f>SUBTOTAL(109,Table33434567[Total])</f>
        <v>0</v>
      </c>
      <c r="K107" s="67"/>
    </row>
    <row r="108" spans="2:11" x14ac:dyDescent="0.25">
      <c r="B108" s="4"/>
      <c r="C108" s="6"/>
      <c r="D108" s="6"/>
      <c r="E108" s="43"/>
      <c r="F108" s="6"/>
      <c r="G108" s="6"/>
      <c r="H108" s="6"/>
      <c r="I108" s="6"/>
      <c r="J108" s="6"/>
      <c r="K108" s="67"/>
    </row>
    <row r="109" spans="2:11" ht="15.75" x14ac:dyDescent="0.25">
      <c r="B109" s="77"/>
      <c r="C109" s="78" t="s">
        <v>13</v>
      </c>
      <c r="D109" s="79"/>
      <c r="E109" s="80"/>
      <c r="F109" s="81" t="e">
        <f>[1]BNI!$F$190+[1]BNI!$F$204+[1]BNI!$F$252+[1]BNI!$F$335+[1]BNI!$F$409+[1]BNI!$F$575+[1]BNI!$F$714+#REF!+#REF!+#REF!+#REF!</f>
        <v>#REF!</v>
      </c>
      <c r="G109" s="81" t="e">
        <f>[1]BNI!$G$190+[1]BNI!$G$204+[1]BNI!$G$252+[1]BNI!$G$335+[1]BNI!$G$409+[1]BNI!$G$575+[1]BNI!$G$714+#REF!+#REF!+#REF!+#REF!</f>
        <v>#REF!</v>
      </c>
      <c r="H109" s="81" t="e">
        <f>[1]BNI!$H$190+[1]BNI!$H$204+[1]BNI!$H$252+[1]BNI!$H$335+[1]BNI!$H$409+[1]BNI!$H$575+[1]BNI!$H$714+#REF!+#REF!+#REF!+#REF!</f>
        <v>#REF!</v>
      </c>
      <c r="I109" s="81" t="e">
        <f>[1]BNI!$I$190+[1]BNI!$I$204+[1]BNI!$I$252+[1]BNI!$I$335+[1]BNI!$I$409+[1]BNI!$I$575+[1]BNI!$I$714+#REF!+#REF!+#REF!+#REF!</f>
        <v>#REF!</v>
      </c>
      <c r="J109" s="81" t="e">
        <f>[1]BNI!$J$190+[1]BNI!$J$204+[1]BNI!$J$252+[1]BNI!$J$335+[1]BNI!$J$409+[1]BNI!$J$575+[1]BNI!$J$714+#REF!+#REF!+#REF!+#REF!</f>
        <v>#REF!</v>
      </c>
      <c r="K109" s="82"/>
    </row>
    <row r="110" spans="2:11" x14ac:dyDescent="0.25">
      <c r="K110" s="67"/>
    </row>
    <row r="111" spans="2:11" x14ac:dyDescent="0.25">
      <c r="B111" s="44"/>
      <c r="C111" s="3"/>
      <c r="D111" s="3"/>
      <c r="E111" s="3"/>
      <c r="F111" s="3"/>
      <c r="G111" s="3"/>
      <c r="H111" s="3"/>
      <c r="I111" s="3"/>
      <c r="J111" s="3"/>
      <c r="K111" s="66"/>
    </row>
    <row r="112" spans="2:11" ht="15" customHeight="1" x14ac:dyDescent="0.25">
      <c r="B112" s="4"/>
      <c r="C112" s="45" t="s">
        <v>14</v>
      </c>
      <c r="D112" s="45"/>
      <c r="E112" s="45"/>
      <c r="F112" s="45"/>
      <c r="G112" s="45"/>
      <c r="H112" s="45"/>
      <c r="I112" s="45"/>
      <c r="J112" s="6"/>
      <c r="K112" s="67"/>
    </row>
    <row r="113" spans="2:11" ht="15" customHeight="1" x14ac:dyDescent="0.25">
      <c r="B113" s="4"/>
      <c r="C113" s="45"/>
      <c r="D113" s="45"/>
      <c r="E113" s="45"/>
      <c r="F113" s="45"/>
      <c r="G113" s="45"/>
      <c r="H113" s="45"/>
      <c r="I113" s="45"/>
      <c r="J113" s="6"/>
      <c r="K113" s="67"/>
    </row>
    <row r="114" spans="2:11" x14ac:dyDescent="0.25">
      <c r="B114" s="4"/>
      <c r="C114" s="6"/>
      <c r="D114" s="6"/>
      <c r="E114" s="6"/>
      <c r="F114" s="6"/>
      <c r="G114" s="6"/>
      <c r="H114" s="6"/>
      <c r="I114" s="6"/>
      <c r="J114" s="6"/>
      <c r="K114" s="67"/>
    </row>
    <row r="115" spans="2:11" ht="15.75" x14ac:dyDescent="0.25">
      <c r="B115" s="4"/>
      <c r="C115" s="69" t="s">
        <v>10</v>
      </c>
      <c r="D115" s="83" t="s">
        <v>4</v>
      </c>
      <c r="E115" s="70" t="s">
        <v>5</v>
      </c>
      <c r="F115" s="70" t="s">
        <v>6</v>
      </c>
      <c r="G115" s="70" t="s">
        <v>7</v>
      </c>
      <c r="H115" s="70" t="s">
        <v>8</v>
      </c>
      <c r="I115" s="71" t="s">
        <v>9</v>
      </c>
      <c r="J115" s="46"/>
      <c r="K115" s="67"/>
    </row>
    <row r="116" spans="2:11" x14ac:dyDescent="0.25">
      <c r="B116" s="4"/>
      <c r="C116" s="9"/>
      <c r="D116" s="9"/>
      <c r="E116" s="9"/>
      <c r="F116" s="9"/>
      <c r="G116" s="9"/>
      <c r="H116" s="9"/>
      <c r="I116" s="9"/>
      <c r="J116" s="6"/>
      <c r="K116" s="67"/>
    </row>
    <row r="117" spans="2:11" x14ac:dyDescent="0.25">
      <c r="B117" s="4"/>
      <c r="C117" s="23" t="s">
        <v>15</v>
      </c>
      <c r="D117" s="23"/>
      <c r="E117" s="24"/>
      <c r="F117" s="24"/>
      <c r="G117" s="24"/>
      <c r="H117" s="24"/>
      <c r="I117" s="24"/>
      <c r="J117" s="6"/>
      <c r="K117" s="67"/>
    </row>
    <row r="118" spans="2:11" x14ac:dyDescent="0.25">
      <c r="B118" s="4"/>
      <c r="C118" s="47"/>
      <c r="D118" s="48"/>
      <c r="E118" s="49"/>
      <c r="F118" s="50"/>
      <c r="G118" s="51"/>
      <c r="H118" s="51"/>
      <c r="I118" s="52"/>
      <c r="J118" s="6"/>
      <c r="K118" s="67"/>
    </row>
    <row r="119" spans="2:11" x14ac:dyDescent="0.25">
      <c r="B119" s="4"/>
      <c r="C119" s="53"/>
      <c r="D119" s="54"/>
      <c r="E119" s="55"/>
      <c r="F119" s="34"/>
      <c r="G119" s="35"/>
      <c r="H119" s="35"/>
      <c r="I119" s="36"/>
      <c r="J119" s="6"/>
      <c r="K119" s="67"/>
    </row>
    <row r="120" spans="2:11" x14ac:dyDescent="0.25">
      <c r="B120" s="4"/>
      <c r="C120" s="53"/>
      <c r="D120" s="54"/>
      <c r="E120" s="56"/>
      <c r="F120" s="16"/>
      <c r="G120" s="17"/>
      <c r="H120" s="17"/>
      <c r="I120" s="18"/>
      <c r="J120" s="6"/>
      <c r="K120" s="67"/>
    </row>
    <row r="121" spans="2:11" x14ac:dyDescent="0.25">
      <c r="B121" s="4"/>
      <c r="C121" s="53"/>
      <c r="D121" s="57"/>
      <c r="E121" s="58"/>
      <c r="F121" s="59"/>
      <c r="G121" s="60"/>
      <c r="H121" s="60"/>
      <c r="I121" s="61"/>
      <c r="J121" s="6"/>
      <c r="K121" s="67"/>
    </row>
    <row r="122" spans="2:11" x14ac:dyDescent="0.25">
      <c r="B122" s="4"/>
      <c r="C122" s="37"/>
      <c r="D122" s="62"/>
      <c r="E122" s="63"/>
      <c r="F122" s="40"/>
      <c r="G122" s="41"/>
      <c r="H122" s="41"/>
      <c r="I122" s="42"/>
      <c r="J122" s="6"/>
      <c r="K122" s="67"/>
    </row>
    <row r="123" spans="2:11" x14ac:dyDescent="0.25">
      <c r="B123" s="4"/>
      <c r="C123" s="9"/>
      <c r="D123" s="9"/>
      <c r="E123" s="9"/>
      <c r="F123" s="9"/>
      <c r="G123" s="19"/>
      <c r="H123" s="19"/>
      <c r="I123" s="19"/>
      <c r="J123" s="6"/>
      <c r="K123" s="67"/>
    </row>
    <row r="124" spans="2:11" x14ac:dyDescent="0.25">
      <c r="B124" s="4"/>
      <c r="C124" s="84" t="s">
        <v>16</v>
      </c>
      <c r="D124" s="85"/>
      <c r="E124" s="86">
        <f>SUBTOTAL(109,E116:E123)</f>
        <v>0</v>
      </c>
      <c r="F124" s="81">
        <f>SUBTOTAL(109,F116:F123)</f>
        <v>0</v>
      </c>
      <c r="G124" s="87">
        <f>SUBTOTAL(109,G116:G123)</f>
        <v>0</v>
      </c>
      <c r="H124" s="87">
        <f>SUBTOTAL(109,H116:H123)</f>
        <v>0</v>
      </c>
      <c r="I124" s="87">
        <f>SUBTOTAL(109,I116:I123)</f>
        <v>0</v>
      </c>
      <c r="J124" s="6"/>
      <c r="K124" s="67"/>
    </row>
    <row r="125" spans="2:11" x14ac:dyDescent="0.25">
      <c r="B125" s="4"/>
      <c r="C125" s="6"/>
      <c r="D125" s="6"/>
      <c r="E125" s="6"/>
      <c r="F125" s="6"/>
      <c r="G125" s="6"/>
      <c r="H125" s="6"/>
      <c r="I125" s="6"/>
      <c r="J125" s="6"/>
      <c r="K125" s="67"/>
    </row>
    <row r="126" spans="2:11" x14ac:dyDescent="0.25">
      <c r="B126" s="64"/>
      <c r="C126" s="65"/>
      <c r="D126" s="65"/>
      <c r="E126" s="65"/>
      <c r="F126" s="65"/>
      <c r="G126" s="65"/>
      <c r="H126" s="65"/>
      <c r="I126" s="65"/>
      <c r="J126" s="65"/>
      <c r="K126" s="68"/>
    </row>
    <row r="128" spans="2:11" x14ac:dyDescent="0.25">
      <c r="C128" s="88" t="s">
        <v>17</v>
      </c>
      <c r="D128" s="89"/>
      <c r="E128" s="90">
        <f>F108-[1]BNI!$E$1441</f>
        <v>0</v>
      </c>
      <c r="F128" s="90">
        <f>G108-[1]BNI!$F$1441</f>
        <v>0</v>
      </c>
      <c r="G128" s="90">
        <f>H108-[1]BNI!$G$1441</f>
        <v>0</v>
      </c>
      <c r="H128" s="90">
        <f>I108-[1]BNI!$H$1441</f>
        <v>0</v>
      </c>
      <c r="I128" s="90">
        <f>J108-[1]BNI!$I$1441</f>
        <v>0</v>
      </c>
    </row>
  </sheetData>
  <mergeCells count="5">
    <mergeCell ref="C2:J2"/>
    <mergeCell ref="C109:E109"/>
    <mergeCell ref="C112:I113"/>
    <mergeCell ref="B3:K3"/>
    <mergeCell ref="B4:K4"/>
  </mergeCells>
  <pageMargins left="0.7" right="0.7" top="0.75" bottom="0.75" header="0.3" footer="0.3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Zdarks</dc:creator>
  <cp:lastModifiedBy>Zdarks</cp:lastModifiedBy>
  <dcterms:created xsi:type="dcterms:W3CDTF">2022-03-13T15:42:31Z</dcterms:created>
  <dcterms:modified xsi:type="dcterms:W3CDTF">2022-03-13T16:19:53Z</dcterms:modified>
</cp:coreProperties>
</file>