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defaultThemeVersion="124226"/>
  <mc:AlternateContent xmlns:mc="http://schemas.openxmlformats.org/markup-compatibility/2006">
    <mc:Choice Requires="x15">
      <x15ac:absPath xmlns:x15ac="http://schemas.microsoft.com/office/spreadsheetml/2010/11/ac" url="C:\Users\amoreno\Documents\OUT\Personal\"/>
    </mc:Choice>
  </mc:AlternateContent>
  <xr:revisionPtr revIDLastSave="0" documentId="13_ncr:1_{DBF78B02-BB3D-487E-AF73-27825436FD59}" xr6:coauthVersionLast="44" xr6:coauthVersionMax="44" xr10:uidLastSave="{00000000-0000-0000-0000-000000000000}"/>
  <bookViews>
    <workbookView xWindow="20370" yWindow="-120" windowWidth="20730" windowHeight="11160" firstSheet="1" activeTab="1" xr2:uid="{00000000-000D-0000-FFFF-FFFF00000000}"/>
  </bookViews>
  <sheets>
    <sheet name="-" sheetId="30" state="hidden" r:id="rId1"/>
    <sheet name="Paquete Salarial" sheetId="32" r:id="rId2"/>
    <sheet name="Paquete Salarial Español" sheetId="28" r:id="rId3"/>
    <sheet name="Paquete Salarial Inglés" sheetId="33" r:id="rId4"/>
    <sheet name="--" sheetId="29" state="hidden" r:id="rId5"/>
  </sheets>
  <definedNames>
    <definedName name="_xlnm.Print_Area" localSheetId="0">'-'!$A$1:$J$39</definedName>
    <definedName name="_xlnm.Print_Area" localSheetId="1">'Paquete Salarial'!$A$1:$J$51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8" i="32" l="1"/>
  <c r="F29" i="32"/>
  <c r="G34" i="32"/>
  <c r="E14" i="33" l="1"/>
  <c r="E21" i="33"/>
  <c r="E20" i="33"/>
  <c r="E19" i="33"/>
  <c r="E18" i="33"/>
  <c r="D6" i="33"/>
  <c r="C6" i="33"/>
  <c r="F13" i="33"/>
  <c r="G13" i="33" s="1"/>
  <c r="E13" i="33"/>
  <c r="F12" i="33"/>
  <c r="G12" i="33" s="1"/>
  <c r="E12" i="33"/>
  <c r="E11" i="33"/>
  <c r="E10" i="33"/>
  <c r="E9" i="33"/>
  <c r="D5" i="33"/>
  <c r="E4" i="33"/>
  <c r="E21" i="28"/>
  <c r="E20" i="28"/>
  <c r="E19" i="28"/>
  <c r="E18" i="28"/>
  <c r="C6" i="28"/>
  <c r="D6" i="28"/>
  <c r="F13" i="28"/>
  <c r="G13" i="28" s="1"/>
  <c r="F12" i="28"/>
  <c r="G12" i="28" s="1"/>
  <c r="E11" i="28"/>
  <c r="E10" i="28"/>
  <c r="E9" i="28"/>
  <c r="D5" i="28"/>
  <c r="E4" i="28"/>
  <c r="E13" i="28"/>
  <c r="E12" i="28"/>
  <c r="F21" i="32"/>
  <c r="F31" i="32" s="1"/>
  <c r="F40" i="32" s="1"/>
  <c r="E22" i="33"/>
  <c r="F20" i="28"/>
  <c r="G20" i="28" s="1"/>
  <c r="F18" i="33"/>
  <c r="G18" i="33" s="1"/>
  <c r="G20" i="32"/>
  <c r="F6" i="28" s="1"/>
  <c r="G6" i="28" s="1"/>
  <c r="G26" i="32"/>
  <c r="F11" i="28" s="1"/>
  <c r="G11" i="28" s="1"/>
  <c r="G25" i="32"/>
  <c r="F10" i="28" s="1"/>
  <c r="G10" i="28" s="1"/>
  <c r="G24" i="32"/>
  <c r="F9" i="33" s="1"/>
  <c r="G9" i="33" s="1"/>
  <c r="G19" i="32"/>
  <c r="F5" i="33" s="1"/>
  <c r="G5" i="33" s="1"/>
  <c r="G17" i="32"/>
  <c r="F4" i="28" s="1"/>
  <c r="G4" i="28" s="1"/>
  <c r="F13" i="32"/>
  <c r="F21" i="33"/>
  <c r="G21" i="33" s="1"/>
  <c r="F21" i="28"/>
  <c r="G21" i="28" s="1"/>
  <c r="F20" i="33"/>
  <c r="G20" i="33" s="1"/>
  <c r="F19" i="33"/>
  <c r="G19" i="33" s="1"/>
  <c r="F19" i="28"/>
  <c r="G19" i="28" s="1"/>
  <c r="F18" i="28"/>
  <c r="G18" i="28" s="1"/>
  <c r="E22" i="28"/>
  <c r="F9" i="28"/>
  <c r="G9" i="28" s="1"/>
  <c r="C6" i="29"/>
  <c r="F17" i="29"/>
  <c r="G17" i="29" s="1"/>
  <c r="E17" i="29"/>
  <c r="F16" i="29"/>
  <c r="G16" i="29"/>
  <c r="E16" i="29"/>
  <c r="E15" i="29"/>
  <c r="E14" i="29"/>
  <c r="E13" i="29"/>
  <c r="E10" i="29"/>
  <c r="E9" i="29"/>
  <c r="E8" i="29"/>
  <c r="E7" i="29"/>
  <c r="D6" i="29"/>
  <c r="D5" i="29"/>
  <c r="C5" i="29"/>
  <c r="E4" i="29"/>
  <c r="F29" i="30"/>
  <c r="E18" i="29" s="1"/>
  <c r="G26" i="30"/>
  <c r="G24" i="30"/>
  <c r="F13" i="29"/>
  <c r="G13" i="29" s="1"/>
  <c r="G25" i="30"/>
  <c r="F21" i="30"/>
  <c r="E11" i="29" s="1"/>
  <c r="G20" i="30"/>
  <c r="F10" i="29" s="1"/>
  <c r="G10" i="29" s="1"/>
  <c r="G19" i="30"/>
  <c r="F8" i="29" s="1"/>
  <c r="G8" i="29" s="1"/>
  <c r="G18" i="30"/>
  <c r="F9" i="29" s="1"/>
  <c r="G9" i="29" s="1"/>
  <c r="G17" i="30"/>
  <c r="F7" i="29" s="1"/>
  <c r="G7" i="29" s="1"/>
  <c r="G15" i="30"/>
  <c r="F6" i="29" s="1"/>
  <c r="G6" i="29" s="1"/>
  <c r="G14" i="30"/>
  <c r="F5" i="29"/>
  <c r="G5" i="29" s="1"/>
  <c r="G12" i="30"/>
  <c r="F4" i="29" s="1"/>
  <c r="G4" i="29" s="1"/>
  <c r="F15" i="29"/>
  <c r="G15" i="29"/>
  <c r="F14" i="29"/>
  <c r="G14" i="29" s="1"/>
  <c r="G38" i="32"/>
  <c r="F22" i="28" s="1"/>
  <c r="G29" i="30" l="1"/>
  <c r="E7" i="33"/>
  <c r="F11" i="33"/>
  <c r="G11" i="33" s="1"/>
  <c r="F10" i="33"/>
  <c r="G10" i="33" s="1"/>
  <c r="G14" i="33" s="1"/>
  <c r="F18" i="29"/>
  <c r="G11" i="29"/>
  <c r="G18" i="29"/>
  <c r="G21" i="30"/>
  <c r="F11" i="29" s="1"/>
  <c r="F31" i="30"/>
  <c r="E20" i="29" s="1"/>
  <c r="G22" i="33"/>
  <c r="G29" i="32"/>
  <c r="F14" i="33" s="1"/>
  <c r="E7" i="28"/>
  <c r="G22" i="28"/>
  <c r="F22" i="33"/>
  <c r="G14" i="28"/>
  <c r="E14" i="28"/>
  <c r="F5" i="28"/>
  <c r="G5" i="28" s="1"/>
  <c r="G7" i="28" s="1"/>
  <c r="E16" i="28"/>
  <c r="E16" i="33"/>
  <c r="F4" i="33"/>
  <c r="G4" i="33" s="1"/>
  <c r="G21" i="32"/>
  <c r="F6" i="33"/>
  <c r="G6" i="33" s="1"/>
  <c r="G20" i="29" l="1"/>
  <c r="F14" i="28"/>
  <c r="G31" i="30"/>
  <c r="F20" i="29" s="1"/>
  <c r="G16" i="28"/>
  <c r="G24" i="28" s="1"/>
  <c r="G7" i="33"/>
  <c r="G16" i="33" s="1"/>
  <c r="G24" i="33" s="1"/>
  <c r="F7" i="28"/>
  <c r="F7" i="33"/>
  <c r="G31" i="32"/>
  <c r="E24" i="28"/>
  <c r="E24" i="33"/>
  <c r="F16" i="28" l="1"/>
  <c r="G40" i="32"/>
  <c r="F16" i="33"/>
  <c r="F24" i="33" l="1"/>
  <c r="F24"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Gutierrez, Daniel A.</author>
  </authors>
  <commentList>
    <comment ref="F34" authorId="0" shapeId="0" xr:uid="{00000000-0006-0000-0100-000001000000}">
      <text>
        <r>
          <rPr>
            <b/>
            <sz val="9"/>
            <color indexed="81"/>
            <rFont val="Tahoma"/>
            <family val="2"/>
          </rPr>
          <t>Gutierrez, Daniel A.:</t>
        </r>
        <r>
          <rPr>
            <sz val="9"/>
            <color indexed="81"/>
            <rFont val="Tahoma"/>
            <family val="2"/>
          </rPr>
          <t xml:space="preserve">
Cuanto te retiene por mes?</t>
        </r>
      </text>
    </comment>
    <comment ref="F44" authorId="0" shapeId="0" xr:uid="{00000000-0006-0000-0100-000002000000}">
      <text>
        <r>
          <rPr>
            <b/>
            <sz val="9"/>
            <color indexed="81"/>
            <rFont val="Tahoma"/>
            <family val="2"/>
          </rPr>
          <t>Gutierrez, Daniel A.:</t>
        </r>
        <r>
          <rPr>
            <sz val="9"/>
            <color indexed="81"/>
            <rFont val="Tahoma"/>
            <family val="2"/>
          </rPr>
          <t xml:space="preserve">
Familiar, individual, cobro de mensualidad, cobertura especial o amplia</t>
        </r>
      </text>
    </comment>
  </commentList>
</comments>
</file>

<file path=xl/sharedStrings.xml><?xml version="1.0" encoding="utf-8"?>
<sst xmlns="http://schemas.openxmlformats.org/spreadsheetml/2006/main" count="169" uniqueCount="97">
  <si>
    <t>Paquete Salarial</t>
  </si>
  <si>
    <t>Nombre del Candidato:</t>
  </si>
  <si>
    <t>Empresa actual o última:</t>
  </si>
  <si>
    <t>NOTA: LLENAR CAMPOS EN AMARILLO</t>
  </si>
  <si>
    <t>Puesto actual o último:</t>
  </si>
  <si>
    <t>Paquete salarial correspondiente a fecha:</t>
  </si>
  <si>
    <t>Concepto</t>
  </si>
  <si>
    <t>Mensual (Pesos)</t>
  </si>
  <si>
    <t>Anual  (Pesos)</t>
  </si>
  <si>
    <t>Comentarios</t>
  </si>
  <si>
    <t>Salario Base (Bruto)</t>
  </si>
  <si>
    <t>Dìas</t>
  </si>
  <si>
    <t>%</t>
  </si>
  <si>
    <t>Aguinaldo (días)</t>
  </si>
  <si>
    <t>Vacaciones (días y % prima)</t>
  </si>
  <si>
    <t>SI</t>
  </si>
  <si>
    <t>NO</t>
  </si>
  <si>
    <t>¿Topado?</t>
  </si>
  <si>
    <t>Anual (Pesos)</t>
  </si>
  <si>
    <t>Fondo de Ahorro</t>
  </si>
  <si>
    <t>Vales de Despensa</t>
  </si>
  <si>
    <t>Tickets alimentos</t>
  </si>
  <si>
    <t>Combustible</t>
  </si>
  <si>
    <t>Total Fijo</t>
  </si>
  <si>
    <t>Monto (Pesos)</t>
  </si>
  <si>
    <t>Comisiones mensuales</t>
  </si>
  <si>
    <t>Bono mensual</t>
  </si>
  <si>
    <t>Bono trimestral</t>
  </si>
  <si>
    <t>Bono anual</t>
  </si>
  <si>
    <t xml:space="preserve">Reparto de Utilidades </t>
  </si>
  <si>
    <t>Total Variable</t>
  </si>
  <si>
    <t>Total Bruto</t>
  </si>
  <si>
    <t>Otras prestaciones</t>
  </si>
  <si>
    <t>Describir</t>
  </si>
  <si>
    <t>Seguro de Vida</t>
  </si>
  <si>
    <t>Seguro de Gastos Médicos</t>
  </si>
  <si>
    <t>Automóvil</t>
  </si>
  <si>
    <t>Valor (Pesos):</t>
  </si>
  <si>
    <t>¿Con opción a compra a los cuántos años?</t>
  </si>
  <si>
    <t>Otros (p.e. Club, Estudios)</t>
  </si>
  <si>
    <t>Paquete de Compensación</t>
  </si>
  <si>
    <r>
      <t>Salario Base (</t>
    </r>
    <r>
      <rPr>
        <b/>
        <sz val="11"/>
        <color theme="1"/>
        <rFont val="Arial"/>
        <family val="2"/>
      </rPr>
      <t>Bruto, antes de impuestos</t>
    </r>
    <r>
      <rPr>
        <sz val="11"/>
        <color theme="1"/>
        <rFont val="Arial"/>
        <family val="2"/>
      </rPr>
      <t>)</t>
    </r>
  </si>
  <si>
    <t>Aguinaldo (No. de Días)</t>
  </si>
  <si>
    <t>Comisiones Mensuales</t>
  </si>
  <si>
    <t>Bono Mensual</t>
  </si>
  <si>
    <t>Bono Trimestral</t>
  </si>
  <si>
    <t>Bono Anual</t>
  </si>
  <si>
    <t>Total Compensación</t>
  </si>
  <si>
    <t>Tickets Restaurant</t>
  </si>
  <si>
    <t>Total Prestaciones</t>
  </si>
  <si>
    <t>Total Compensación con Prestaciones</t>
  </si>
  <si>
    <t>Otras Prestaciones</t>
  </si>
  <si>
    <t>EXPECTATIVA SALARIAL</t>
  </si>
  <si>
    <t>Días</t>
  </si>
  <si>
    <t>Mensual  (Pesos MEX)</t>
  </si>
  <si>
    <t>Anual  (Pesos MEX)</t>
  </si>
  <si>
    <t>Anual (Dólares US)</t>
  </si>
  <si>
    <t>Aguinaldo (No de Días)</t>
  </si>
  <si>
    <t>Vacaciones (Días y % Prima )</t>
  </si>
  <si>
    <t>Reparto de Utilidades</t>
  </si>
  <si>
    <t>Days</t>
  </si>
  <si>
    <t>Monthly  (Pesos MEX)</t>
  </si>
  <si>
    <t>Annual  (Pesos MEX)</t>
  </si>
  <si>
    <t>Annual    (USD)</t>
  </si>
  <si>
    <t>Base Salary</t>
  </si>
  <si>
    <t>Aguinaldo (Christmas Bonus)</t>
  </si>
  <si>
    <t>Vacation Premium</t>
  </si>
  <si>
    <t>Total Fix</t>
  </si>
  <si>
    <t>Monthly Commissions</t>
  </si>
  <si>
    <t>Monthly Bonus</t>
  </si>
  <si>
    <t>Quarterly Bonus</t>
  </si>
  <si>
    <t>Annual Bonus</t>
  </si>
  <si>
    <t>Profit Sharing</t>
  </si>
  <si>
    <t>Total Cash Compensation</t>
  </si>
  <si>
    <t>Savings Fund</t>
  </si>
  <si>
    <t>Restaurant Coupons</t>
  </si>
  <si>
    <t>Grocery Coupons</t>
  </si>
  <si>
    <t>Fuel Coupons</t>
  </si>
  <si>
    <t>Total Benefits</t>
  </si>
  <si>
    <t>Total Compensation with Benefits</t>
  </si>
  <si>
    <t>Currency exchange @14</t>
  </si>
  <si>
    <t>Christmas Bonus</t>
  </si>
  <si>
    <t>Food Tickets</t>
  </si>
  <si>
    <t>Restaurant Tickets</t>
  </si>
  <si>
    <t>Gasoline</t>
  </si>
  <si>
    <t>Subtotal</t>
  </si>
  <si>
    <t>Total</t>
  </si>
  <si>
    <t>Sugerimos apliamente, realizar un calculo profundo y real</t>
  </si>
  <si>
    <t>Tipo de Cambio @ 20.00</t>
  </si>
  <si>
    <t>Currency Exchange @ 20.00</t>
  </si>
  <si>
    <t>Marca con una "X" (Si o No) y el monto recibido</t>
  </si>
  <si>
    <r>
      <t xml:space="preserve">NOTA: LLENAR CAMPOS EN </t>
    </r>
    <r>
      <rPr>
        <b/>
        <sz val="12"/>
        <color theme="0" tint="-0.499984740745262"/>
        <rFont val="Arial"/>
        <family val="2"/>
      </rPr>
      <t>GRIS</t>
    </r>
    <r>
      <rPr>
        <b/>
        <sz val="12"/>
        <color rgb="FFFF0000"/>
        <rFont val="Arial"/>
        <family val="2"/>
      </rPr>
      <t/>
    </r>
  </si>
  <si>
    <t>Estos datos son importantes, ya que una vez que se llegue a instancia de oferta laboral, nos tomaremos el tiempo realizar con gusto una oferta para ti.</t>
  </si>
  <si>
    <t>Aldo Antonio Moreno Zavala</t>
  </si>
  <si>
    <t>Intelexion</t>
  </si>
  <si>
    <t>Service Manager</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</si>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</sst>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_-&quot;$&quot;* #,##0_-;\-&quot;$&quot;* #,##0_-;_-&quot;$&quot;* &quot;-&quot;??_-;_-@_-"/>
    <numFmt numFmtId="165" formatCode="mmm\-yyyy"/>
    <numFmt numFmtId="166" formatCode="&quot;$&quot;#,##0.00"/>
  </numFmts>
  <fonts count="42" x14ac:knownFonts="1">
    <font>
      <sz val="11"/>
      <color theme="1"/>
      <name val="Calibri"/>
      <family val="2"/>
      <scheme val="minor"/>
    </font>
    <font>
      <sz val="10"/>
      <color theme="1"/>
      <name val="Arial"/>
      <family val="2"/>
    </font>
    <font>
      <b/>
      <sz val="11"/>
      <color theme="1"/>
      <name val="Calibri"/>
      <family val="2"/>
      <scheme val="minor"/>
    </font>
    <font>
      <sz val="10"/>
      <color theme="1"/>
      <name val="Arial"/>
      <family val="2"/>
    </font>
    <font>
      <b/>
      <sz val="10"/>
      <color theme="1"/>
      <name val="Arial"/>
      <family val="2"/>
    </font>
    <font>
      <sz val="10"/>
      <color theme="1"/>
      <name val="Times New Roman"/>
      <family val="1"/>
    </font>
    <font>
      <b/>
      <sz val="8"/>
      <color theme="1"/>
      <name val="Arial"/>
      <family val="2"/>
    </font>
    <font>
      <b/>
      <i/>
      <sz val="10"/>
      <color theme="1"/>
      <name val="Arial"/>
      <family val="2"/>
    </font>
    <font>
      <sz val="11"/>
      <color theme="1"/>
      <name val="Calibri"/>
      <family val="2"/>
      <scheme val="minor"/>
    </font>
    <font>
      <sz val="10"/>
      <name val="Arial"/>
      <family val="2"/>
    </font>
    <font>
      <sz val="11"/>
      <color indexed="8"/>
      <name val="Calibri"/>
      <family val="2"/>
    </font>
    <font>
      <sz val="11"/>
      <name val="Arial"/>
      <family val="2"/>
    </font>
    <font>
      <b/>
      <i/>
      <sz val="14"/>
      <color theme="3"/>
      <name val="Arial"/>
      <family val="2"/>
    </font>
    <font>
      <b/>
      <sz val="10"/>
      <name val="Arial"/>
      <family val="2"/>
    </font>
    <font>
      <i/>
      <sz val="11"/>
      <name val="Arial"/>
      <family val="2"/>
    </font>
    <font>
      <b/>
      <sz val="11"/>
      <name val="Arial"/>
      <family val="2"/>
    </font>
    <font>
      <b/>
      <sz val="11"/>
      <color theme="1"/>
      <name val="Arial"/>
      <family val="2"/>
    </font>
    <font>
      <sz val="11"/>
      <color theme="1"/>
      <name val="Arial"/>
      <family val="2"/>
    </font>
    <font>
      <i/>
      <sz val="11"/>
      <color theme="1"/>
      <name val="Arial"/>
      <family val="2"/>
    </font>
    <font>
      <b/>
      <sz val="10"/>
      <color theme="0"/>
      <name val="Arial"/>
      <family val="2"/>
    </font>
    <font>
      <sz val="8"/>
      <color theme="0"/>
      <name val="Arial"/>
      <family val="2"/>
    </font>
    <font>
      <b/>
      <i/>
      <sz val="11"/>
      <color theme="1"/>
      <name val="Arial"/>
      <family val="2"/>
    </font>
    <font>
      <b/>
      <sz val="12"/>
      <color theme="1"/>
      <name val="Arial"/>
      <family val="2"/>
    </font>
    <font>
      <b/>
      <sz val="8"/>
      <color theme="0"/>
      <name val="Arial"/>
      <family val="2"/>
    </font>
    <font>
      <b/>
      <sz val="11"/>
      <color theme="0"/>
      <name val="Calibri"/>
      <family val="2"/>
      <scheme val="minor"/>
    </font>
    <font>
      <sz val="11"/>
      <color theme="0"/>
      <name val="Calibri"/>
      <family val="2"/>
      <scheme val="minor"/>
    </font>
    <font>
      <sz val="10"/>
      <color theme="0"/>
      <name val="Arial"/>
      <family val="2"/>
    </font>
    <font>
      <sz val="11"/>
      <color theme="0"/>
      <name val="Arial"/>
      <family val="2"/>
    </font>
    <font>
      <b/>
      <i/>
      <sz val="14"/>
      <color theme="0"/>
      <name val="Arial"/>
      <family val="2"/>
    </font>
    <font>
      <b/>
      <sz val="11"/>
      <color theme="0"/>
      <name val="Arial"/>
      <family val="2"/>
    </font>
    <font>
      <i/>
      <sz val="11"/>
      <color theme="0"/>
      <name val="Arial"/>
      <family val="2"/>
    </font>
    <font>
      <b/>
      <i/>
      <sz val="11"/>
      <color theme="0"/>
      <name val="Arial"/>
      <family val="2"/>
    </font>
    <font>
      <sz val="12"/>
      <color theme="0"/>
      <name val="Arial"/>
      <family val="2"/>
    </font>
    <font>
      <sz val="10"/>
      <color theme="0"/>
      <name val="Times New Roman"/>
      <family val="1"/>
    </font>
    <font>
      <b/>
      <i/>
      <sz val="10"/>
      <color theme="0"/>
      <name val="Arial"/>
      <family val="2"/>
    </font>
    <font>
      <b/>
      <sz val="12"/>
      <color theme="0"/>
      <name val="Arial"/>
      <family val="2"/>
    </font>
    <font>
      <b/>
      <sz val="10"/>
      <color rgb="FF0070C0"/>
      <name val="Arial"/>
      <family val="2"/>
    </font>
    <font>
      <sz val="14"/>
      <name val="Arial"/>
      <family val="2"/>
    </font>
    <font>
      <sz val="9"/>
      <color indexed="81"/>
      <name val="Tahoma"/>
      <family val="2"/>
    </font>
    <font>
      <b/>
      <sz val="9"/>
      <color indexed="81"/>
      <name val="Tahoma"/>
      <family val="2"/>
    </font>
    <font>
      <b/>
      <sz val="12"/>
      <color rgb="FFFF0000"/>
      <name val="Arial"/>
      <family val="2"/>
    </font>
    <font>
      <b/>
      <sz val="12"/>
      <color theme="0" tint="-0.499984740745262"/>
      <name val="Arial"/>
      <family val="2"/>
    </font>
  </fonts>
  <fills count="11">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00B0F0"/>
        <bgColor indexed="64"/>
      </patternFill>
    </fill>
    <fill>
      <patternFill patternType="solid">
        <fgColor theme="0"/>
        <bgColor indexed="64"/>
      </patternFill>
    </fill>
    <fill>
      <patternFill patternType="solid">
        <fgColor theme="0" tint="-0.249977111117893"/>
        <bgColor indexed="64"/>
      </patternFill>
    </fill>
    <fill>
      <patternFill patternType="solid">
        <fgColor theme="1"/>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44" fontId="8" fillId="0" borderId="0" applyFont="0" applyFill="0" applyBorder="0" applyAlignment="0" applyProtection="0"/>
    <xf numFmtId="0" fontId="9" fillId="0" borderId="0"/>
    <xf numFmtId="0" fontId="10" fillId="0" borderId="0"/>
    <xf numFmtId="0" fontId="3" fillId="0" borderId="0"/>
    <xf numFmtId="44" fontId="3" fillId="0" borderId="0" applyFont="0" applyFill="0" applyBorder="0" applyAlignment="0" applyProtection="0"/>
  </cellStyleXfs>
  <cellXfs count="280">
    <xf numFmtId="0" fontId="0" fillId="0" borderId="0" xfId="0"/>
    <xf numFmtId="0" fontId="4" fillId="0" borderId="0" xfId="0" applyFont="1"/>
    <xf numFmtId="0" fontId="4" fillId="0" borderId="0" xfId="0" applyFont="1" applyBorder="1" applyAlignment="1">
      <alignment horizontal="right"/>
    </xf>
    <xf numFmtId="0" fontId="5" fillId="0" borderId="0" xfId="0" applyFont="1" applyBorder="1" applyAlignment="1">
      <alignment wrapText="1"/>
    </xf>
    <xf numFmtId="0" fontId="6" fillId="0" borderId="1" xfId="0" applyFont="1" applyBorder="1" applyAlignment="1">
      <alignment horizontal="right" vertical="center" wrapText="1"/>
    </xf>
    <xf numFmtId="0" fontId="4" fillId="0" borderId="1" xfId="0" applyFont="1" applyBorder="1" applyAlignment="1">
      <alignment horizontal="right" vertical="center" wrapText="1"/>
    </xf>
    <xf numFmtId="0" fontId="2" fillId="0" borderId="0" xfId="0" applyFont="1" applyAlignment="1">
      <alignment horizontal="right" vertical="center" wrapText="1"/>
    </xf>
    <xf numFmtId="0" fontId="4" fillId="0" borderId="1" xfId="0" applyFont="1" applyBorder="1" applyAlignment="1">
      <alignment horizontal="center" vertical="center" wrapText="1"/>
    </xf>
    <xf numFmtId="0" fontId="7" fillId="0" borderId="0" xfId="0" applyFont="1" applyBorder="1" applyAlignment="1">
      <alignment horizontal="left"/>
    </xf>
    <xf numFmtId="0" fontId="0" fillId="0" borderId="0" xfId="0" applyAlignment="1"/>
    <xf numFmtId="0" fontId="11" fillId="0" borderId="0" xfId="2" applyFont="1"/>
    <xf numFmtId="0" fontId="9" fillId="0" borderId="0" xfId="2"/>
    <xf numFmtId="0" fontId="9" fillId="0" borderId="0" xfId="2" applyBorder="1"/>
    <xf numFmtId="0" fontId="9" fillId="0" borderId="0" xfId="2" applyAlignment="1">
      <alignment vertical="top"/>
    </xf>
    <xf numFmtId="0" fontId="9" fillId="0" borderId="0" xfId="2" applyAlignment="1">
      <alignment vertical="center"/>
    </xf>
    <xf numFmtId="0" fontId="11" fillId="0" borderId="0" xfId="2" applyFont="1" applyAlignment="1">
      <alignment vertical="center"/>
    </xf>
    <xf numFmtId="0" fontId="0" fillId="0" borderId="0" xfId="0" applyFont="1"/>
    <xf numFmtId="0" fontId="17" fillId="0" borderId="0" xfId="0" applyFont="1" applyAlignment="1">
      <alignment horizontal="left" indent="15"/>
    </xf>
    <xf numFmtId="0" fontId="17" fillId="3" borderId="2" xfId="4" applyFont="1" applyFill="1" applyBorder="1" applyAlignment="1">
      <alignment horizontal="center" vertical="center"/>
    </xf>
    <xf numFmtId="0" fontId="17" fillId="3" borderId="2" xfId="4" applyFont="1" applyFill="1" applyBorder="1" applyAlignment="1">
      <alignment vertical="center"/>
    </xf>
    <xf numFmtId="0" fontId="17" fillId="3" borderId="0" xfId="4" applyFont="1" applyFill="1" applyBorder="1" applyAlignment="1">
      <alignment vertical="center"/>
    </xf>
    <xf numFmtId="6" fontId="17" fillId="0" borderId="9" xfId="4" applyNumberFormat="1" applyFont="1" applyFill="1" applyBorder="1" applyAlignment="1">
      <alignment vertical="center"/>
    </xf>
    <xf numFmtId="0" fontId="17" fillId="0" borderId="1" xfId="4" applyFont="1" applyFill="1" applyBorder="1" applyAlignment="1">
      <alignment horizontal="center" vertical="center"/>
    </xf>
    <xf numFmtId="6" fontId="17" fillId="0" borderId="1" xfId="4" applyNumberFormat="1" applyFont="1" applyFill="1" applyBorder="1" applyAlignment="1">
      <alignment vertical="center"/>
    </xf>
    <xf numFmtId="0" fontId="16" fillId="4" borderId="11" xfId="4" applyFont="1" applyFill="1" applyBorder="1" applyAlignment="1">
      <alignment horizontal="center" vertical="center"/>
    </xf>
    <xf numFmtId="0" fontId="16" fillId="4" borderId="12" xfId="4" applyFont="1" applyFill="1" applyBorder="1" applyAlignment="1">
      <alignment horizontal="center" vertical="center"/>
    </xf>
    <xf numFmtId="6" fontId="16" fillId="4" borderId="16" xfId="4" applyNumberFormat="1" applyFont="1" applyFill="1" applyBorder="1" applyAlignment="1">
      <alignment vertical="center"/>
    </xf>
    <xf numFmtId="6" fontId="16" fillId="4" borderId="15" xfId="4" applyNumberFormat="1" applyFont="1" applyFill="1" applyBorder="1" applyAlignment="1">
      <alignment vertical="center"/>
    </xf>
    <xf numFmtId="6" fontId="16" fillId="4" borderId="10" xfId="4" applyNumberFormat="1" applyFont="1" applyFill="1" applyBorder="1" applyAlignment="1">
      <alignment vertical="center"/>
    </xf>
    <xf numFmtId="0" fontId="17" fillId="0" borderId="0" xfId="4" applyFont="1" applyFill="1" applyBorder="1" applyAlignment="1">
      <alignment horizontal="center" vertical="center"/>
    </xf>
    <xf numFmtId="0" fontId="17" fillId="0" borderId="11" xfId="4" applyFont="1" applyFill="1" applyBorder="1" applyAlignment="1">
      <alignment vertical="center"/>
    </xf>
    <xf numFmtId="0" fontId="17" fillId="0" borderId="2" xfId="4" applyFont="1" applyFill="1" applyBorder="1" applyAlignment="1">
      <alignment vertical="center"/>
    </xf>
    <xf numFmtId="0" fontId="9" fillId="0" borderId="0" xfId="2" applyFill="1" applyAlignment="1">
      <alignment vertical="center"/>
    </xf>
    <xf numFmtId="6" fontId="17" fillId="0" borderId="13" xfId="4" applyNumberFormat="1" applyFont="1" applyFill="1" applyBorder="1" applyAlignment="1">
      <alignment vertical="center"/>
    </xf>
    <xf numFmtId="9" fontId="17" fillId="0" borderId="1" xfId="4" applyNumberFormat="1" applyFont="1" applyFill="1" applyBorder="1" applyAlignment="1">
      <alignment horizontal="center" vertical="center"/>
    </xf>
    <xf numFmtId="0" fontId="17" fillId="0" borderId="15" xfId="4" applyFont="1" applyFill="1" applyBorder="1" applyAlignment="1">
      <alignment horizontal="center" vertical="center"/>
    </xf>
    <xf numFmtId="0" fontId="17" fillId="0" borderId="18" xfId="4" applyFont="1" applyFill="1" applyBorder="1" applyAlignment="1">
      <alignment horizontal="center" vertical="center"/>
    </xf>
    <xf numFmtId="0" fontId="17" fillId="0" borderId="18" xfId="4" applyFont="1" applyFill="1" applyBorder="1" applyAlignment="1">
      <alignment vertical="center"/>
    </xf>
    <xf numFmtId="0" fontId="4" fillId="5" borderId="1" xfId="0" applyFont="1" applyFill="1" applyBorder="1"/>
    <xf numFmtId="0" fontId="4" fillId="5" borderId="1" xfId="0" applyFont="1" applyFill="1" applyBorder="1" applyAlignment="1">
      <alignment horizontal="center"/>
    </xf>
    <xf numFmtId="6" fontId="4" fillId="5" borderId="1" xfId="0" applyNumberFormat="1" applyFont="1" applyFill="1" applyBorder="1"/>
    <xf numFmtId="0" fontId="4" fillId="6" borderId="1" xfId="0" applyFont="1" applyFill="1" applyBorder="1"/>
    <xf numFmtId="0" fontId="4" fillId="6" borderId="1" xfId="0" applyFont="1" applyFill="1" applyBorder="1" applyAlignment="1">
      <alignment horizontal="center"/>
    </xf>
    <xf numFmtId="6" fontId="4" fillId="6" borderId="1" xfId="0" applyNumberFormat="1" applyFont="1" applyFill="1" applyBorder="1"/>
    <xf numFmtId="0" fontId="4" fillId="7" borderId="1" xfId="0" applyFont="1" applyFill="1" applyBorder="1"/>
    <xf numFmtId="0" fontId="4" fillId="7" borderId="1" xfId="0" applyFont="1" applyFill="1" applyBorder="1" applyAlignment="1">
      <alignment horizontal="center"/>
    </xf>
    <xf numFmtId="6" fontId="4" fillId="7" borderId="1" xfId="0" applyNumberFormat="1" applyFont="1" applyFill="1" applyBorder="1"/>
    <xf numFmtId="2" fontId="0" fillId="2" borderId="0" xfId="0" applyNumberFormat="1" applyFill="1"/>
    <xf numFmtId="0" fontId="4" fillId="0" borderId="1" xfId="0" applyFont="1" applyFill="1" applyBorder="1"/>
    <xf numFmtId="0" fontId="4" fillId="0" borderId="1" xfId="0" applyFont="1" applyFill="1" applyBorder="1" applyAlignment="1">
      <alignment horizontal="center"/>
    </xf>
    <xf numFmtId="6" fontId="4" fillId="0" borderId="1" xfId="0" applyNumberFormat="1" applyFont="1" applyFill="1" applyBorder="1"/>
    <xf numFmtId="0" fontId="1" fillId="0" borderId="1" xfId="0" applyFont="1" applyBorder="1"/>
    <xf numFmtId="0" fontId="26" fillId="8" borderId="0" xfId="2" applyFont="1" applyFill="1" applyBorder="1"/>
    <xf numFmtId="0" fontId="27" fillId="8" borderId="0" xfId="0" applyFont="1" applyFill="1" applyBorder="1"/>
    <xf numFmtId="0" fontId="26" fillId="8" borderId="0" xfId="2" applyFont="1" applyFill="1" applyBorder="1" applyAlignment="1">
      <alignment vertical="center"/>
    </xf>
    <xf numFmtId="0" fontId="27" fillId="8" borderId="0" xfId="2" applyFont="1" applyFill="1" applyBorder="1"/>
    <xf numFmtId="0" fontId="28" fillId="8" borderId="0" xfId="2" applyFont="1" applyFill="1" applyBorder="1" applyAlignment="1">
      <alignment horizontal="right"/>
    </xf>
    <xf numFmtId="0" fontId="27" fillId="8" borderId="0" xfId="2" applyFont="1" applyFill="1" applyBorder="1" applyAlignment="1">
      <alignment horizontal="right"/>
    </xf>
    <xf numFmtId="0" fontId="19" fillId="8" borderId="0" xfId="2" applyFont="1" applyFill="1" applyBorder="1"/>
    <xf numFmtId="0" fontId="29" fillId="8" borderId="0" xfId="2" applyFont="1" applyFill="1" applyBorder="1"/>
    <xf numFmtId="0" fontId="30" fillId="8" borderId="0" xfId="2" applyFont="1" applyFill="1" applyBorder="1" applyAlignment="1">
      <alignment horizontal="right"/>
    </xf>
    <xf numFmtId="165" fontId="29" fillId="8" borderId="0" xfId="2" applyNumberFormat="1" applyFont="1" applyFill="1" applyBorder="1" applyAlignment="1">
      <alignment horizontal="center"/>
    </xf>
    <xf numFmtId="0" fontId="19" fillId="8" borderId="0" xfId="0" applyFont="1" applyFill="1" applyBorder="1" applyAlignment="1">
      <alignment horizontal="center"/>
    </xf>
    <xf numFmtId="0" fontId="29" fillId="8" borderId="0" xfId="0" applyFont="1" applyFill="1" applyBorder="1"/>
    <xf numFmtId="0" fontId="27" fillId="8" borderId="0" xfId="0" applyFont="1" applyFill="1" applyBorder="1" applyAlignment="1">
      <alignment horizontal="center"/>
    </xf>
    <xf numFmtId="0" fontId="30" fillId="8" borderId="0" xfId="0" applyNumberFormat="1" applyFont="1" applyFill="1" applyBorder="1" applyAlignment="1">
      <alignment horizontal="left"/>
    </xf>
    <xf numFmtId="6" fontId="27" fillId="8" borderId="0" xfId="0" applyNumberFormat="1" applyFont="1" applyFill="1" applyBorder="1" applyAlignment="1">
      <alignment vertical="top"/>
    </xf>
    <xf numFmtId="0" fontId="19" fillId="8" borderId="0" xfId="0" applyFont="1" applyFill="1" applyBorder="1" applyAlignment="1">
      <alignment vertical="top"/>
    </xf>
    <xf numFmtId="6" fontId="19" fillId="8" borderId="0" xfId="0" applyNumberFormat="1" applyFont="1" applyFill="1" applyBorder="1" applyAlignment="1">
      <alignment vertical="top"/>
    </xf>
    <xf numFmtId="6" fontId="19" fillId="8" borderId="0" xfId="0" applyNumberFormat="1" applyFont="1" applyFill="1" applyBorder="1" applyAlignment="1">
      <alignment horizontal="left" vertical="top" wrapText="1"/>
    </xf>
    <xf numFmtId="0" fontId="27" fillId="8" borderId="0" xfId="0" applyFont="1" applyFill="1" applyBorder="1" applyAlignment="1">
      <alignment vertical="top"/>
    </xf>
    <xf numFmtId="9" fontId="27" fillId="8" borderId="0" xfId="0" applyNumberFormat="1" applyFont="1" applyFill="1" applyBorder="1" applyAlignment="1">
      <alignment horizontal="center" vertical="top"/>
    </xf>
    <xf numFmtId="0" fontId="20" fillId="8" borderId="0" xfId="0" applyFont="1" applyFill="1" applyBorder="1" applyAlignment="1">
      <alignment horizontal="center" vertical="center"/>
    </xf>
    <xf numFmtId="6" fontId="19" fillId="8" borderId="0" xfId="0" applyNumberFormat="1" applyFont="1" applyFill="1" applyBorder="1" applyAlignment="1">
      <alignment horizontal="center" vertical="top"/>
    </xf>
    <xf numFmtId="0" fontId="27" fillId="8" borderId="0" xfId="0" applyFont="1" applyFill="1" applyBorder="1" applyAlignment="1">
      <alignment horizontal="center" vertical="center"/>
    </xf>
    <xf numFmtId="9" fontId="27" fillId="8" borderId="0" xfId="0" applyNumberFormat="1" applyFont="1" applyFill="1" applyBorder="1" applyAlignment="1">
      <alignment horizontal="center" vertical="center"/>
    </xf>
    <xf numFmtId="0" fontId="27" fillId="8" borderId="0" xfId="0" applyFont="1" applyFill="1" applyBorder="1" applyAlignment="1" applyProtection="1">
      <alignment horizontal="center" vertical="center"/>
    </xf>
    <xf numFmtId="9" fontId="27" fillId="8" borderId="0" xfId="0" applyNumberFormat="1" applyFont="1" applyFill="1" applyBorder="1" applyAlignment="1" applyProtection="1">
      <alignment horizontal="center" vertical="center"/>
    </xf>
    <xf numFmtId="0" fontId="29" fillId="8" borderId="0" xfId="0" applyFont="1" applyFill="1" applyBorder="1" applyAlignment="1">
      <alignment vertical="top"/>
    </xf>
    <xf numFmtId="6" fontId="29" fillId="8" borderId="0" xfId="0" applyNumberFormat="1" applyFont="1" applyFill="1" applyBorder="1" applyAlignment="1">
      <alignment vertical="top"/>
    </xf>
    <xf numFmtId="0" fontId="31" fillId="8" borderId="0" xfId="0" applyNumberFormat="1" applyFont="1" applyFill="1" applyBorder="1" applyAlignment="1">
      <alignment horizontal="left" vertical="top"/>
    </xf>
    <xf numFmtId="0" fontId="30" fillId="8" borderId="0" xfId="0" applyNumberFormat="1" applyFont="1" applyFill="1" applyBorder="1" applyAlignment="1">
      <alignment horizontal="left" vertical="top"/>
    </xf>
    <xf numFmtId="0" fontId="26" fillId="8" borderId="0" xfId="2" applyFont="1" applyFill="1" applyBorder="1" applyAlignment="1">
      <alignment vertical="top"/>
    </xf>
    <xf numFmtId="0" fontId="27" fillId="8" borderId="0" xfId="0" applyFont="1" applyFill="1" applyBorder="1" applyAlignment="1">
      <alignment vertical="center"/>
    </xf>
    <xf numFmtId="0" fontId="30" fillId="8" borderId="0" xfId="0" applyNumberFormat="1" applyFont="1" applyFill="1" applyBorder="1" applyAlignment="1">
      <alignment horizontal="left" vertical="center" wrapText="1"/>
    </xf>
    <xf numFmtId="44" fontId="27" fillId="8" borderId="0" xfId="1" applyFont="1" applyFill="1" applyBorder="1" applyAlignment="1">
      <alignment horizontal="left" vertical="center"/>
    </xf>
    <xf numFmtId="0" fontId="26" fillId="8" borderId="0" xfId="2" applyFont="1" applyFill="1" applyBorder="1" applyAlignment="1">
      <alignment horizontal="left" vertical="center"/>
    </xf>
    <xf numFmtId="0" fontId="27" fillId="8" borderId="0" xfId="2" applyFont="1" applyFill="1" applyBorder="1" applyAlignment="1">
      <alignment vertical="center"/>
    </xf>
    <xf numFmtId="0" fontId="19" fillId="8" borderId="0" xfId="0" applyFont="1" applyFill="1" applyBorder="1" applyAlignment="1">
      <alignment horizontal="right"/>
    </xf>
    <xf numFmtId="0" fontId="33" fillId="8" borderId="0" xfId="0" applyFont="1" applyFill="1" applyBorder="1" applyAlignment="1">
      <alignment wrapText="1"/>
    </xf>
    <xf numFmtId="0" fontId="34" fillId="8" borderId="0" xfId="0" applyFont="1" applyFill="1" applyBorder="1" applyAlignment="1">
      <alignment horizontal="left"/>
    </xf>
    <xf numFmtId="0" fontId="25" fillId="8" borderId="0" xfId="0" applyFont="1" applyFill="1" applyBorder="1"/>
    <xf numFmtId="0" fontId="24" fillId="8" borderId="0" xfId="0" applyFont="1" applyFill="1" applyBorder="1" applyAlignment="1">
      <alignment horizontal="right" vertical="center" wrapText="1"/>
    </xf>
    <xf numFmtId="0" fontId="19" fillId="8" borderId="0" xfId="0" applyFont="1" applyFill="1" applyBorder="1" applyAlignment="1">
      <alignment horizontal="right" vertical="center" wrapText="1"/>
    </xf>
    <xf numFmtId="0" fontId="19" fillId="8" borderId="0" xfId="0" applyFont="1" applyFill="1" applyBorder="1" applyAlignment="1">
      <alignment horizontal="center" vertical="center" wrapText="1"/>
    </xf>
    <xf numFmtId="0" fontId="23" fillId="8" borderId="0" xfId="0" applyFont="1" applyFill="1" applyBorder="1" applyAlignment="1">
      <alignment horizontal="right" vertical="center" wrapText="1"/>
    </xf>
    <xf numFmtId="0" fontId="26" fillId="8" borderId="0" xfId="0" applyFont="1" applyFill="1" applyBorder="1" applyAlignment="1">
      <alignment horizontal="center"/>
    </xf>
    <xf numFmtId="6" fontId="26" fillId="8" borderId="0" xfId="0" applyNumberFormat="1" applyFont="1" applyFill="1" applyBorder="1"/>
    <xf numFmtId="1" fontId="26" fillId="8" borderId="0" xfId="0" applyNumberFormat="1" applyFont="1" applyFill="1" applyBorder="1" applyAlignment="1">
      <alignment horizontal="center"/>
    </xf>
    <xf numFmtId="9" fontId="26" fillId="8" borderId="0" xfId="0" applyNumberFormat="1" applyFont="1" applyFill="1" applyBorder="1" applyAlignment="1">
      <alignment horizontal="center"/>
    </xf>
    <xf numFmtId="6" fontId="26" fillId="8" borderId="0" xfId="0" applyNumberFormat="1" applyFont="1" applyFill="1" applyBorder="1" applyAlignment="1">
      <alignment horizontal="center"/>
    </xf>
    <xf numFmtId="6" fontId="19" fillId="8" borderId="0" xfId="0" applyNumberFormat="1" applyFont="1" applyFill="1" applyBorder="1"/>
    <xf numFmtId="0" fontId="26" fillId="8" borderId="0" xfId="0" applyFont="1" applyFill="1" applyBorder="1" applyAlignment="1">
      <alignment vertical="center"/>
    </xf>
    <xf numFmtId="0" fontId="26" fillId="8" borderId="0" xfId="0" applyFont="1" applyFill="1" applyBorder="1" applyAlignment="1">
      <alignment horizontal="left" vertical="center"/>
    </xf>
    <xf numFmtId="0" fontId="19" fillId="8" borderId="0" xfId="0" applyFont="1" applyFill="1" applyBorder="1" applyAlignment="1">
      <alignment vertical="center"/>
    </xf>
    <xf numFmtId="0" fontId="9" fillId="8" borderId="0" xfId="2" applyFill="1" applyAlignment="1">
      <alignment vertical="center"/>
    </xf>
    <xf numFmtId="0" fontId="11" fillId="8" borderId="0" xfId="2" applyFont="1" applyFill="1" applyAlignment="1">
      <alignment vertical="center"/>
    </xf>
    <xf numFmtId="0" fontId="9" fillId="8" borderId="0" xfId="2" applyFill="1" applyBorder="1" applyAlignment="1">
      <alignment vertical="center"/>
    </xf>
    <xf numFmtId="0" fontId="17" fillId="8" borderId="0" xfId="4" applyFont="1" applyFill="1" applyAlignment="1">
      <alignment horizontal="left" vertical="center"/>
    </xf>
    <xf numFmtId="0" fontId="16" fillId="2" borderId="11" xfId="4" applyFont="1" applyFill="1" applyBorder="1" applyAlignment="1">
      <alignment horizontal="center" vertical="center"/>
    </xf>
    <xf numFmtId="0" fontId="16" fillId="2" borderId="12" xfId="4" applyFont="1" applyFill="1" applyBorder="1" applyAlignment="1">
      <alignment horizontal="center" vertical="center"/>
    </xf>
    <xf numFmtId="6" fontId="16" fillId="2" borderId="1" xfId="4" applyNumberFormat="1" applyFont="1" applyFill="1" applyBorder="1" applyAlignment="1">
      <alignment vertical="center"/>
    </xf>
    <xf numFmtId="6" fontId="16" fillId="2" borderId="10" xfId="4" applyNumberFormat="1" applyFont="1" applyFill="1" applyBorder="1" applyAlignment="1">
      <alignment vertical="center"/>
    </xf>
    <xf numFmtId="6" fontId="16" fillId="2" borderId="12" xfId="4" applyNumberFormat="1" applyFont="1" applyFill="1" applyBorder="1" applyAlignment="1">
      <alignment vertical="center"/>
    </xf>
    <xf numFmtId="0" fontId="16" fillId="2" borderId="18" xfId="4" applyFont="1" applyFill="1" applyBorder="1" applyAlignment="1">
      <alignment horizontal="center" vertical="center"/>
    </xf>
    <xf numFmtId="6" fontId="16" fillId="2" borderId="18" xfId="4" applyNumberFormat="1" applyFont="1" applyFill="1" applyBorder="1" applyAlignment="1">
      <alignment vertical="center"/>
    </xf>
    <xf numFmtId="0" fontId="32" fillId="8" borderId="0" xfId="0" applyFont="1" applyFill="1" applyBorder="1" applyAlignment="1">
      <alignment horizontal="center" vertical="center"/>
    </xf>
    <xf numFmtId="0" fontId="29" fillId="8" borderId="0" xfId="0" applyFont="1" applyFill="1" applyBorder="1" applyAlignment="1">
      <alignment horizontal="center" vertical="top"/>
    </xf>
    <xf numFmtId="0" fontId="29" fillId="8" borderId="0" xfId="0" applyFont="1" applyFill="1" applyBorder="1" applyAlignment="1">
      <alignment horizontal="center"/>
    </xf>
    <xf numFmtId="0" fontId="19" fillId="8" borderId="0" xfId="0" applyFont="1" applyFill="1" applyBorder="1" applyAlignment="1">
      <alignment horizontal="center" vertical="center"/>
    </xf>
    <xf numFmtId="0" fontId="27" fillId="8" borderId="0" xfId="0" applyFont="1" applyFill="1" applyBorder="1" applyAlignment="1">
      <alignment horizontal="center" vertical="top"/>
    </xf>
    <xf numFmtId="0" fontId="4" fillId="0" borderId="0" xfId="0" applyFont="1" applyBorder="1"/>
    <xf numFmtId="0" fontId="19" fillId="8" borderId="0" xfId="0" applyFont="1" applyFill="1" applyBorder="1"/>
    <xf numFmtId="0" fontId="26" fillId="8" borderId="0" xfId="0" applyFont="1" applyFill="1" applyBorder="1"/>
    <xf numFmtId="0" fontId="1" fillId="8" borderId="0" xfId="4" applyFont="1" applyFill="1" applyAlignment="1">
      <alignment vertical="center"/>
    </xf>
    <xf numFmtId="0" fontId="1" fillId="0" borderId="0" xfId="0" applyFont="1" applyBorder="1"/>
    <xf numFmtId="0" fontId="1" fillId="0" borderId="1" xfId="0" applyFont="1" applyBorder="1" applyAlignment="1">
      <alignment horizontal="center"/>
    </xf>
    <xf numFmtId="6" fontId="1" fillId="0" borderId="1" xfId="0" applyNumberFormat="1" applyFont="1" applyBorder="1"/>
    <xf numFmtId="49" fontId="1" fillId="0" borderId="1" xfId="1" applyNumberFormat="1" applyFont="1" applyBorder="1" applyAlignment="1">
      <alignment horizontal="center"/>
    </xf>
    <xf numFmtId="9" fontId="1" fillId="0" borderId="1" xfId="0" applyNumberFormat="1" applyFont="1" applyBorder="1" applyAlignment="1">
      <alignment horizontal="center"/>
    </xf>
    <xf numFmtId="1" fontId="1" fillId="0" borderId="1" xfId="0" applyNumberFormat="1" applyFont="1" applyBorder="1" applyAlignment="1">
      <alignment horizontal="center"/>
    </xf>
    <xf numFmtId="6" fontId="1" fillId="0" borderId="1" xfId="0" applyNumberFormat="1" applyFont="1" applyBorder="1" applyAlignment="1">
      <alignment horizontal="center"/>
    </xf>
    <xf numFmtId="0" fontId="1" fillId="0" borderId="0" xfId="0" applyFont="1"/>
    <xf numFmtId="0" fontId="1" fillId="0" borderId="0" xfId="0" applyFont="1" applyAlignment="1">
      <alignment horizontal="left"/>
    </xf>
    <xf numFmtId="164" fontId="1" fillId="0" borderId="0" xfId="1" applyNumberFormat="1" applyFont="1" applyAlignment="1"/>
    <xf numFmtId="0" fontId="1" fillId="0" borderId="0" xfId="0" applyFont="1" applyAlignment="1"/>
    <xf numFmtId="0" fontId="1" fillId="0" borderId="0" xfId="0" applyFont="1" applyAlignment="1">
      <alignment vertical="top"/>
    </xf>
    <xf numFmtId="0" fontId="36" fillId="8" borderId="0" xfId="2" applyFont="1" applyFill="1" applyAlignment="1">
      <alignment vertical="center" wrapText="1"/>
    </xf>
    <xf numFmtId="0" fontId="11" fillId="8" borderId="19" xfId="2" applyFont="1" applyFill="1" applyBorder="1" applyAlignment="1">
      <alignment vertical="center"/>
    </xf>
    <xf numFmtId="0" fontId="11" fillId="8" borderId="20" xfId="2" applyFont="1" applyFill="1" applyBorder="1" applyAlignment="1">
      <alignment vertical="center"/>
    </xf>
    <xf numFmtId="0" fontId="11" fillId="8" borderId="21" xfId="2" applyFont="1" applyFill="1" applyBorder="1" applyAlignment="1">
      <alignment vertical="center"/>
    </xf>
    <xf numFmtId="0" fontId="11" fillId="8" borderId="22" xfId="2" applyFont="1" applyFill="1" applyBorder="1" applyAlignment="1">
      <alignment vertical="center"/>
    </xf>
    <xf numFmtId="0" fontId="11" fillId="8" borderId="0" xfId="2" applyFont="1" applyFill="1" applyBorder="1" applyAlignment="1">
      <alignment vertical="center"/>
    </xf>
    <xf numFmtId="0" fontId="11" fillId="8" borderId="23" xfId="2" applyFont="1" applyFill="1" applyBorder="1" applyAlignment="1">
      <alignment vertical="center"/>
    </xf>
    <xf numFmtId="0" fontId="9" fillId="8" borderId="23" xfId="2" applyFill="1" applyBorder="1" applyAlignment="1">
      <alignment vertical="center"/>
    </xf>
    <xf numFmtId="0" fontId="13" fillId="8" borderId="23" xfId="2" applyFont="1" applyFill="1" applyBorder="1" applyAlignment="1">
      <alignment vertical="center"/>
    </xf>
    <xf numFmtId="0" fontId="11" fillId="8" borderId="22" xfId="4" applyFont="1" applyFill="1" applyBorder="1" applyAlignment="1">
      <alignment vertical="center"/>
    </xf>
    <xf numFmtId="0" fontId="11" fillId="0" borderId="0" xfId="2" applyFont="1" applyBorder="1" applyAlignment="1">
      <alignment vertical="center"/>
    </xf>
    <xf numFmtId="0" fontId="16" fillId="3" borderId="25" xfId="4" applyFont="1" applyFill="1" applyBorder="1" applyAlignment="1">
      <alignment vertical="center"/>
    </xf>
    <xf numFmtId="0" fontId="18" fillId="3" borderId="23" xfId="4" applyNumberFormat="1" applyFont="1" applyFill="1" applyBorder="1" applyAlignment="1">
      <alignment horizontal="left" vertical="center"/>
    </xf>
    <xf numFmtId="0" fontId="17" fillId="0" borderId="25" xfId="4" applyFont="1" applyFill="1" applyBorder="1" applyAlignment="1">
      <alignment vertical="center"/>
    </xf>
    <xf numFmtId="0" fontId="17" fillId="0" borderId="26" xfId="4" applyFont="1" applyFill="1" applyBorder="1" applyAlignment="1">
      <alignment vertical="center"/>
    </xf>
    <xf numFmtId="0" fontId="16" fillId="4" borderId="26" xfId="4" applyFont="1" applyFill="1" applyBorder="1" applyAlignment="1">
      <alignment vertical="center"/>
    </xf>
    <xf numFmtId="0" fontId="21" fillId="4" borderId="27" xfId="4" applyNumberFormat="1" applyFont="1" applyFill="1" applyBorder="1" applyAlignment="1">
      <alignment horizontal="left" vertical="center"/>
    </xf>
    <xf numFmtId="0" fontId="16" fillId="0" borderId="22" xfId="4" applyFont="1" applyFill="1" applyBorder="1" applyAlignment="1">
      <alignment vertical="center"/>
    </xf>
    <xf numFmtId="0" fontId="18" fillId="0" borderId="24" xfId="4" applyNumberFormat="1" applyFont="1" applyFill="1" applyBorder="1" applyAlignment="1">
      <alignment horizontal="left" vertical="center"/>
    </xf>
    <xf numFmtId="0" fontId="16" fillId="2" borderId="26" xfId="4" applyFont="1" applyFill="1" applyBorder="1" applyAlignment="1">
      <alignment vertical="center"/>
    </xf>
    <xf numFmtId="0" fontId="21" fillId="2" borderId="27" xfId="4" applyNumberFormat="1" applyFont="1" applyFill="1" applyBorder="1" applyAlignment="1">
      <alignment horizontal="left" vertical="center"/>
    </xf>
    <xf numFmtId="0" fontId="17" fillId="0" borderId="28" xfId="4" applyFont="1" applyFill="1" applyBorder="1" applyAlignment="1">
      <alignment vertical="center"/>
    </xf>
    <xf numFmtId="0" fontId="21" fillId="2" borderId="29" xfId="4" applyNumberFormat="1" applyFont="1" applyFill="1" applyBorder="1" applyAlignment="1">
      <alignment horizontal="left" vertical="center"/>
    </xf>
    <xf numFmtId="0" fontId="16" fillId="0" borderId="28" xfId="4" applyFont="1" applyFill="1" applyBorder="1" applyAlignment="1">
      <alignment vertical="center"/>
    </xf>
    <xf numFmtId="0" fontId="18" fillId="0" borderId="29" xfId="4" applyNumberFormat="1" applyFont="1" applyFill="1" applyBorder="1" applyAlignment="1">
      <alignment horizontal="left" vertical="center"/>
    </xf>
    <xf numFmtId="0" fontId="17" fillId="0" borderId="25" xfId="4" applyFont="1" applyBorder="1" applyAlignment="1">
      <alignment vertical="center"/>
    </xf>
    <xf numFmtId="0" fontId="17" fillId="0" borderId="32" xfId="4" applyFont="1" applyBorder="1" applyAlignment="1">
      <alignment vertical="center"/>
    </xf>
    <xf numFmtId="0" fontId="19" fillId="10" borderId="26" xfId="4" applyFont="1" applyFill="1" applyBorder="1" applyAlignment="1">
      <alignment vertical="center"/>
    </xf>
    <xf numFmtId="0" fontId="19" fillId="10" borderId="1" xfId="4" applyFont="1" applyFill="1" applyBorder="1" applyAlignment="1">
      <alignment horizontal="center" vertical="center"/>
    </xf>
    <xf numFmtId="6" fontId="19" fillId="10" borderId="1" xfId="4" applyNumberFormat="1" applyFont="1" applyFill="1" applyBorder="1" applyAlignment="1">
      <alignment vertical="center"/>
    </xf>
    <xf numFmtId="6" fontId="19" fillId="10" borderId="10" xfId="4" applyNumberFormat="1" applyFont="1" applyFill="1" applyBorder="1" applyAlignment="1">
      <alignment horizontal="left" vertical="center" wrapText="1"/>
    </xf>
    <xf numFmtId="6" fontId="19" fillId="10" borderId="27" xfId="4" applyNumberFormat="1" applyFont="1" applyFill="1" applyBorder="1" applyAlignment="1">
      <alignment horizontal="left" vertical="center" wrapText="1"/>
    </xf>
    <xf numFmtId="0" fontId="19" fillId="10" borderId="11" xfId="4" applyFont="1" applyFill="1" applyBorder="1" applyAlignment="1">
      <alignment horizontal="center" vertical="center"/>
    </xf>
    <xf numFmtId="0" fontId="19" fillId="10" borderId="12" xfId="4" applyFont="1" applyFill="1" applyBorder="1" applyAlignment="1">
      <alignment horizontal="center" vertical="center"/>
    </xf>
    <xf numFmtId="6" fontId="19" fillId="10" borderId="12" xfId="4" applyNumberFormat="1" applyFont="1" applyFill="1" applyBorder="1" applyAlignment="1">
      <alignment horizontal="center" vertical="center"/>
    </xf>
    <xf numFmtId="6" fontId="19" fillId="10" borderId="1" xfId="4" applyNumberFormat="1" applyFont="1" applyFill="1" applyBorder="1" applyAlignment="1">
      <alignment horizontal="center" vertical="center"/>
    </xf>
    <xf numFmtId="0" fontId="23" fillId="10" borderId="1" xfId="4" applyFont="1" applyFill="1" applyBorder="1" applyAlignment="1">
      <alignment horizontal="center" vertical="center"/>
    </xf>
    <xf numFmtId="0" fontId="29" fillId="10" borderId="26" xfId="4" applyFont="1" applyFill="1" applyBorder="1" applyAlignment="1">
      <alignment vertical="center"/>
    </xf>
    <xf numFmtId="0" fontId="29" fillId="10" borderId="1" xfId="4" applyFont="1" applyFill="1" applyBorder="1" applyAlignment="1">
      <alignment horizontal="center" vertical="center"/>
    </xf>
    <xf numFmtId="0" fontId="29" fillId="10" borderId="3" xfId="4" applyFont="1" applyFill="1" applyBorder="1" applyAlignment="1">
      <alignment horizontal="center" vertical="center"/>
    </xf>
    <xf numFmtId="0" fontId="29" fillId="10" borderId="4" xfId="4" applyFont="1" applyFill="1" applyBorder="1" applyAlignment="1">
      <alignment horizontal="center" vertical="center"/>
    </xf>
    <xf numFmtId="0" fontId="29" fillId="10" borderId="5" xfId="4" applyFont="1" applyFill="1" applyBorder="1" applyAlignment="1">
      <alignment horizontal="center" vertical="center"/>
    </xf>
    <xf numFmtId="0" fontId="19" fillId="10" borderId="5" xfId="4" applyFont="1" applyFill="1" applyBorder="1" applyAlignment="1">
      <alignment horizontal="center" vertical="center"/>
    </xf>
    <xf numFmtId="0" fontId="19" fillId="10" borderId="6" xfId="4" applyFont="1" applyFill="1" applyBorder="1" applyAlignment="1">
      <alignment horizontal="center" vertical="center"/>
    </xf>
    <xf numFmtId="9" fontId="16" fillId="9" borderId="1" xfId="4" applyNumberFormat="1" applyFont="1" applyFill="1" applyBorder="1" applyAlignment="1">
      <alignment horizontal="center" vertical="center"/>
    </xf>
    <xf numFmtId="6" fontId="15" fillId="9" borderId="13" xfId="4" applyNumberFormat="1" applyFont="1" applyFill="1" applyBorder="1" applyAlignment="1">
      <alignment vertical="center"/>
    </xf>
    <xf numFmtId="6" fontId="16" fillId="9" borderId="13" xfId="4" applyNumberFormat="1" applyFont="1" applyFill="1" applyBorder="1" applyAlignment="1">
      <alignment vertical="center"/>
    </xf>
    <xf numFmtId="6" fontId="16" fillId="9" borderId="1" xfId="4" applyNumberFormat="1" applyFont="1" applyFill="1" applyBorder="1" applyAlignment="1">
      <alignment vertical="center"/>
    </xf>
    <xf numFmtId="0" fontId="16" fillId="9" borderId="1" xfId="4" applyFont="1" applyFill="1" applyBorder="1" applyAlignment="1">
      <alignment horizontal="center" vertical="center"/>
    </xf>
    <xf numFmtId="0" fontId="16" fillId="9" borderId="15" xfId="4" applyFont="1" applyFill="1" applyBorder="1" applyAlignment="1">
      <alignment horizontal="center" vertical="center"/>
    </xf>
    <xf numFmtId="0" fontId="22" fillId="9" borderId="9" xfId="4" applyFont="1" applyFill="1" applyBorder="1" applyAlignment="1">
      <alignment horizontal="center" vertical="center"/>
    </xf>
    <xf numFmtId="0" fontId="21" fillId="9" borderId="10" xfId="4" applyNumberFormat="1" applyFont="1" applyFill="1" applyBorder="1" applyAlignment="1">
      <alignment horizontal="left" vertical="center" wrapText="1"/>
    </xf>
    <xf numFmtId="44" fontId="16" fillId="9" borderId="11" xfId="5" applyFont="1" applyFill="1" applyBorder="1" applyAlignment="1">
      <alignment horizontal="left" vertical="center"/>
    </xf>
    <xf numFmtId="0" fontId="13" fillId="9" borderId="27" xfId="2" applyFont="1" applyFill="1" applyBorder="1" applyAlignment="1">
      <alignment horizontal="left" vertical="center"/>
    </xf>
    <xf numFmtId="165" fontId="15" fillId="0" borderId="1" xfId="2" applyNumberFormat="1" applyFont="1" applyFill="1" applyBorder="1" applyAlignment="1">
      <alignment horizontal="center" vertical="center"/>
    </xf>
    <xf numFmtId="0" fontId="40" fillId="2" borderId="22" xfId="2" applyFont="1" applyFill="1" applyBorder="1" applyAlignment="1">
      <alignment horizontal="center" vertical="center"/>
    </xf>
    <xf numFmtId="0" fontId="27" fillId="8" borderId="0" xfId="0" applyFont="1" applyFill="1" applyBorder="1" applyAlignment="1">
      <alignment horizontal="left" vertical="center" wrapText="1"/>
    </xf>
    <xf numFmtId="0" fontId="32" fillId="8" borderId="0" xfId="0" applyFont="1" applyFill="1" applyBorder="1" applyAlignment="1">
      <alignment horizontal="center" vertical="center"/>
    </xf>
    <xf numFmtId="0" fontId="27" fillId="8" borderId="0" xfId="0" applyNumberFormat="1" applyFont="1" applyFill="1" applyBorder="1" applyAlignment="1">
      <alignment horizontal="left" vertical="center" wrapText="1"/>
    </xf>
    <xf numFmtId="0" fontId="27" fillId="8" borderId="0" xfId="0" applyFont="1" applyFill="1" applyBorder="1" applyAlignment="1">
      <alignment horizontal="left" vertical="center"/>
    </xf>
    <xf numFmtId="0" fontId="27" fillId="8" borderId="0" xfId="0" applyNumberFormat="1" applyFont="1" applyFill="1" applyBorder="1" applyAlignment="1">
      <alignment horizontal="left" vertical="center"/>
    </xf>
    <xf numFmtId="0" fontId="30" fillId="8" borderId="0" xfId="0" applyNumberFormat="1" applyFont="1" applyFill="1" applyBorder="1" applyAlignment="1">
      <alignment horizontal="left" vertical="center"/>
    </xf>
    <xf numFmtId="0" fontId="27" fillId="8" borderId="0" xfId="0" applyFont="1" applyFill="1" applyBorder="1" applyAlignment="1">
      <alignment horizontal="left" vertical="top"/>
    </xf>
    <xf numFmtId="6" fontId="27" fillId="8" borderId="0" xfId="0" applyNumberFormat="1" applyFont="1" applyFill="1" applyBorder="1" applyAlignment="1">
      <alignment horizontal="left" vertical="top" wrapText="1"/>
    </xf>
    <xf numFmtId="0" fontId="29" fillId="8" borderId="0" xfId="0" applyFont="1" applyFill="1" applyBorder="1" applyAlignment="1">
      <alignment horizontal="center" vertical="top"/>
    </xf>
    <xf numFmtId="6" fontId="29" fillId="8" borderId="0" xfId="0" applyNumberFormat="1" applyFont="1" applyFill="1" applyBorder="1" applyAlignment="1">
      <alignment horizontal="center" vertical="top"/>
    </xf>
    <xf numFmtId="0" fontId="29" fillId="8" borderId="0" xfId="0" applyFont="1" applyFill="1" applyBorder="1" applyAlignment="1">
      <alignment horizontal="center"/>
    </xf>
    <xf numFmtId="0" fontId="29" fillId="8" borderId="0" xfId="0" applyFont="1" applyFill="1" applyBorder="1" applyAlignment="1">
      <alignment horizontal="left" vertical="top"/>
    </xf>
    <xf numFmtId="0" fontId="19" fillId="8" borderId="0" xfId="0" applyFont="1" applyFill="1" applyBorder="1" applyAlignment="1">
      <alignment horizontal="center" vertical="center"/>
    </xf>
    <xf numFmtId="0" fontId="27" fillId="8" borderId="0" xfId="0" applyFont="1" applyFill="1" applyBorder="1" applyAlignment="1">
      <alignment horizontal="center" vertical="top"/>
    </xf>
    <xf numFmtId="0" fontId="17" fillId="0" borderId="26" xfId="4" applyFont="1" applyFill="1" applyBorder="1" applyAlignment="1">
      <alignment horizontal="left" vertical="center"/>
    </xf>
    <xf numFmtId="0" fontId="17" fillId="0" borderId="11" xfId="4" applyFont="1" applyFill="1" applyBorder="1" applyAlignment="1">
      <alignment horizontal="left" vertical="center"/>
    </xf>
    <xf numFmtId="0" fontId="17" fillId="0" borderId="12" xfId="4" applyFont="1" applyFill="1" applyBorder="1" applyAlignment="1">
      <alignment horizontal="left" vertical="center"/>
    </xf>
    <xf numFmtId="6" fontId="17" fillId="0" borderId="10" xfId="4" applyNumberFormat="1" applyFont="1" applyFill="1" applyBorder="1" applyAlignment="1">
      <alignment horizontal="left" vertical="center" wrapText="1"/>
    </xf>
    <xf numFmtId="6" fontId="17" fillId="0" borderId="27" xfId="4" applyNumberFormat="1" applyFont="1" applyFill="1" applyBorder="1" applyAlignment="1">
      <alignment horizontal="left" vertical="center" wrapText="1"/>
    </xf>
    <xf numFmtId="0" fontId="12" fillId="8" borderId="0" xfId="2" applyFont="1" applyFill="1" applyBorder="1" applyAlignment="1">
      <alignment horizontal="center" vertical="center"/>
    </xf>
    <xf numFmtId="0" fontId="12" fillId="8" borderId="23" xfId="2" applyFont="1" applyFill="1" applyBorder="1" applyAlignment="1">
      <alignment horizontal="center" vertical="center"/>
    </xf>
    <xf numFmtId="0" fontId="16" fillId="9" borderId="33" xfId="4" applyFont="1" applyFill="1" applyBorder="1" applyAlignment="1">
      <alignment horizontal="left" vertical="center" wrapText="1"/>
    </xf>
    <xf numFmtId="0" fontId="16" fillId="9" borderId="34" xfId="4" applyFont="1" applyFill="1" applyBorder="1" applyAlignment="1">
      <alignment horizontal="left" vertical="center" wrapText="1"/>
    </xf>
    <xf numFmtId="0" fontId="16" fillId="9" borderId="35" xfId="4" applyFont="1" applyFill="1" applyBorder="1" applyAlignment="1">
      <alignment horizontal="left" vertical="center" wrapText="1"/>
    </xf>
    <xf numFmtId="0" fontId="22" fillId="9" borderId="10" xfId="4" applyFont="1" applyFill="1" applyBorder="1" applyAlignment="1">
      <alignment horizontal="center" vertical="center"/>
    </xf>
    <xf numFmtId="0" fontId="22" fillId="9" borderId="12" xfId="4" applyFont="1" applyFill="1" applyBorder="1" applyAlignment="1">
      <alignment horizontal="center" vertical="center"/>
    </xf>
    <xf numFmtId="0" fontId="16" fillId="9" borderId="10" xfId="4" applyNumberFormat="1" applyFont="1" applyFill="1" applyBorder="1" applyAlignment="1">
      <alignment horizontal="left" vertical="center" wrapText="1"/>
    </xf>
    <xf numFmtId="0" fontId="16" fillId="9" borderId="11" xfId="4" applyNumberFormat="1" applyFont="1" applyFill="1" applyBorder="1" applyAlignment="1">
      <alignment horizontal="left" vertical="center" wrapText="1"/>
    </xf>
    <xf numFmtId="0" fontId="16" fillId="9" borderId="27" xfId="4" applyNumberFormat="1" applyFont="1" applyFill="1" applyBorder="1" applyAlignment="1">
      <alignment horizontal="left" vertical="center" wrapText="1"/>
    </xf>
    <xf numFmtId="0" fontId="19" fillId="10" borderId="10" xfId="4" applyFont="1" applyFill="1" applyBorder="1" applyAlignment="1">
      <alignment horizontal="center" vertical="center"/>
    </xf>
    <xf numFmtId="0" fontId="19" fillId="10" borderId="12" xfId="4" applyFont="1" applyFill="1" applyBorder="1" applyAlignment="1">
      <alignment horizontal="center" vertical="center"/>
    </xf>
    <xf numFmtId="0" fontId="29" fillId="10" borderId="10" xfId="4" applyFont="1" applyFill="1" applyBorder="1" applyAlignment="1">
      <alignment horizontal="center" vertical="center"/>
    </xf>
    <xf numFmtId="0" fontId="29" fillId="10" borderId="12" xfId="4" applyFont="1" applyFill="1" applyBorder="1" applyAlignment="1">
      <alignment horizontal="center" vertical="center"/>
    </xf>
    <xf numFmtId="0" fontId="17" fillId="0" borderId="30" xfId="4" applyFont="1" applyBorder="1" applyAlignment="1">
      <alignment horizontal="left" vertical="center"/>
    </xf>
    <xf numFmtId="0" fontId="17" fillId="0" borderId="31" xfId="4" applyFont="1" applyBorder="1" applyAlignment="1">
      <alignment horizontal="left" vertical="center"/>
    </xf>
    <xf numFmtId="0" fontId="22" fillId="9" borderId="14" xfId="4" applyFont="1" applyFill="1" applyBorder="1" applyAlignment="1">
      <alignment horizontal="center" vertical="center"/>
    </xf>
    <xf numFmtId="0" fontId="22" fillId="9" borderId="16" xfId="4" applyFont="1" applyFill="1" applyBorder="1" applyAlignment="1">
      <alignment horizontal="center" vertical="center"/>
    </xf>
    <xf numFmtId="0" fontId="22" fillId="9" borderId="9" xfId="4" applyFont="1" applyFill="1" applyBorder="1" applyAlignment="1">
      <alignment horizontal="center" vertical="center"/>
    </xf>
    <xf numFmtId="0" fontId="22" fillId="9" borderId="17" xfId="4" applyFont="1" applyFill="1" applyBorder="1" applyAlignment="1">
      <alignment horizontal="center" vertical="center"/>
    </xf>
    <xf numFmtId="0" fontId="14" fillId="8" borderId="22" xfId="2" applyFont="1" applyFill="1" applyBorder="1" applyAlignment="1">
      <alignment horizontal="right" vertical="center"/>
    </xf>
    <xf numFmtId="0" fontId="14" fillId="8" borderId="0" xfId="2" applyFont="1" applyFill="1" applyBorder="1" applyAlignment="1">
      <alignment horizontal="right" vertical="center"/>
    </xf>
    <xf numFmtId="0" fontId="14" fillId="8" borderId="36" xfId="2" applyFont="1" applyFill="1" applyBorder="1" applyAlignment="1">
      <alignment horizontal="right" vertical="center"/>
    </xf>
    <xf numFmtId="0" fontId="40" fillId="0" borderId="0" xfId="2" applyFont="1" applyFill="1" applyBorder="1" applyAlignment="1">
      <alignment horizontal="center" vertical="center"/>
    </xf>
    <xf numFmtId="0" fontId="35" fillId="10" borderId="20" xfId="4" applyFont="1" applyFill="1" applyBorder="1" applyAlignment="1">
      <alignment horizontal="center" vertical="center"/>
    </xf>
    <xf numFmtId="0" fontId="35" fillId="10" borderId="0" xfId="4" applyFont="1" applyFill="1" applyBorder="1" applyAlignment="1">
      <alignment horizontal="center" vertical="center"/>
    </xf>
    <xf numFmtId="166" fontId="37" fillId="9" borderId="19" xfId="2" applyNumberFormat="1" applyFont="1" applyFill="1" applyBorder="1" applyAlignment="1">
      <alignment horizontal="center" vertical="center"/>
    </xf>
    <xf numFmtId="166" fontId="37" fillId="9" borderId="20" xfId="2" applyNumberFormat="1" applyFont="1" applyFill="1" applyBorder="1" applyAlignment="1">
      <alignment horizontal="center" vertical="center"/>
    </xf>
    <xf numFmtId="166" fontId="37" fillId="9" borderId="21" xfId="2" applyNumberFormat="1" applyFont="1" applyFill="1" applyBorder="1" applyAlignment="1">
      <alignment horizontal="center" vertical="center"/>
    </xf>
    <xf numFmtId="166" fontId="37" fillId="9" borderId="37" xfId="2" applyNumberFormat="1" applyFont="1" applyFill="1" applyBorder="1" applyAlignment="1">
      <alignment horizontal="center" vertical="center"/>
    </xf>
    <xf numFmtId="166" fontId="37" fillId="9" borderId="38" xfId="2" applyNumberFormat="1" applyFont="1" applyFill="1" applyBorder="1" applyAlignment="1">
      <alignment horizontal="center" vertical="center"/>
    </xf>
    <xf numFmtId="166" fontId="37" fillId="9" borderId="39" xfId="2" applyNumberFormat="1" applyFont="1" applyFill="1" applyBorder="1" applyAlignment="1">
      <alignment horizontal="center" vertical="center"/>
    </xf>
    <xf numFmtId="0" fontId="36" fillId="8" borderId="0" xfId="2" applyFont="1" applyFill="1" applyAlignment="1">
      <alignment horizontal="center" vertical="center"/>
    </xf>
    <xf numFmtId="0" fontId="22" fillId="9" borderId="15" xfId="4" applyFont="1" applyFill="1" applyBorder="1" applyAlignment="1">
      <alignment horizontal="center" vertical="center"/>
    </xf>
    <xf numFmtId="0" fontId="22" fillId="9" borderId="13" xfId="4" applyFont="1" applyFill="1" applyBorder="1" applyAlignment="1">
      <alignment horizontal="center" vertical="center"/>
    </xf>
    <xf numFmtId="0" fontId="21" fillId="9" borderId="10" xfId="4" applyNumberFormat="1" applyFont="1" applyFill="1" applyBorder="1" applyAlignment="1">
      <alignment horizontal="left" vertical="center"/>
    </xf>
    <xf numFmtId="0" fontId="21" fillId="9" borderId="11" xfId="4" applyNumberFormat="1" applyFont="1" applyFill="1" applyBorder="1" applyAlignment="1">
      <alignment horizontal="left" vertical="center"/>
    </xf>
    <xf numFmtId="0" fontId="29" fillId="10" borderId="7" xfId="4" applyFont="1" applyFill="1" applyBorder="1" applyAlignment="1">
      <alignment horizontal="center" vertical="center"/>
    </xf>
    <xf numFmtId="0" fontId="29" fillId="10" borderId="8" xfId="4" applyFont="1" applyFill="1" applyBorder="1" applyAlignment="1">
      <alignment horizontal="center" vertical="center"/>
    </xf>
    <xf numFmtId="0" fontId="17" fillId="0" borderId="25" xfId="4" applyFont="1" applyFill="1" applyBorder="1" applyAlignment="1">
      <alignment horizontal="left" vertical="center"/>
    </xf>
    <xf numFmtId="0" fontId="17" fillId="0" borderId="2" xfId="4" applyFont="1" applyFill="1" applyBorder="1" applyAlignment="1">
      <alignment horizontal="left" vertical="center"/>
    </xf>
    <xf numFmtId="0" fontId="17" fillId="0" borderId="17" xfId="4" applyFont="1" applyFill="1" applyBorder="1" applyAlignment="1">
      <alignment horizontal="left" vertical="center"/>
    </xf>
    <xf numFmtId="1" fontId="16" fillId="9" borderId="10" xfId="4" applyNumberFormat="1" applyFont="1" applyFill="1" applyBorder="1" applyAlignment="1">
      <alignment horizontal="center" vertical="center"/>
    </xf>
    <xf numFmtId="1" fontId="16" fillId="9" borderId="12" xfId="4" applyNumberFormat="1" applyFont="1" applyFill="1" applyBorder="1" applyAlignment="1">
      <alignment horizontal="center" vertical="center"/>
    </xf>
    <xf numFmtId="0" fontId="16" fillId="9" borderId="10" xfId="4" applyFont="1" applyFill="1" applyBorder="1" applyAlignment="1">
      <alignment horizontal="center" vertical="center"/>
    </xf>
    <xf numFmtId="0" fontId="16" fillId="9" borderId="12" xfId="4" applyFont="1" applyFill="1" applyBorder="1" applyAlignment="1">
      <alignment horizontal="center" vertical="center"/>
    </xf>
    <xf numFmtId="0" fontId="36" fillId="8" borderId="0" xfId="2" applyFont="1" applyFill="1" applyAlignment="1">
      <alignment horizontal="center" vertical="center" wrapText="1"/>
    </xf>
    <xf numFmtId="0" fontId="37" fillId="8" borderId="0" xfId="2" applyFont="1" applyFill="1" applyBorder="1" applyAlignment="1">
      <alignment horizontal="right" vertical="center"/>
    </xf>
    <xf numFmtId="0" fontId="9" fillId="9" borderId="40" xfId="2" applyFill="1" applyBorder="1" applyAlignment="1">
      <alignment horizontal="center" vertical="center"/>
    </xf>
    <xf numFmtId="0" fontId="9" fillId="9" borderId="41" xfId="2" applyFill="1" applyBorder="1" applyAlignment="1">
      <alignment horizontal="center" vertical="center"/>
    </xf>
    <xf numFmtId="0" fontId="9" fillId="9" borderId="42" xfId="2" applyFill="1" applyBorder="1" applyAlignment="1">
      <alignment horizontal="center" vertical="center"/>
    </xf>
    <xf numFmtId="0" fontId="9" fillId="9" borderId="43" xfId="2" applyFill="1" applyBorder="1" applyAlignment="1">
      <alignment horizontal="center" vertical="center"/>
    </xf>
    <xf numFmtId="0" fontId="11" fillId="9" borderId="44" xfId="2" applyFont="1" applyFill="1" applyBorder="1" applyAlignment="1">
      <alignment horizontal="center" vertical="center"/>
    </xf>
    <xf numFmtId="0" fontId="11" fillId="9" borderId="45" xfId="2" applyFont="1" applyFill="1" applyBorder="1" applyAlignment="1">
      <alignment horizontal="center" vertical="center"/>
    </xf>
    <xf numFmtId="0" fontId="16" fillId="9" borderId="11" xfId="4" applyNumberFormat="1" applyFont="1" applyFill="1" applyBorder="1" applyAlignment="1">
      <alignment horizontal="left" vertical="center"/>
    </xf>
    <xf numFmtId="0" fontId="16" fillId="9" borderId="27" xfId="4" applyNumberFormat="1" applyFont="1" applyFill="1" applyBorder="1" applyAlignment="1">
      <alignment horizontal="left" vertical="center"/>
    </xf>
    <xf numFmtId="6" fontId="29" fillId="10" borderId="10" xfId="4" applyNumberFormat="1" applyFont="1" applyFill="1" applyBorder="1" applyAlignment="1">
      <alignment horizontal="center" vertical="center"/>
    </xf>
    <xf numFmtId="6" fontId="29" fillId="10" borderId="11" xfId="4" applyNumberFormat="1" applyFont="1" applyFill="1" applyBorder="1" applyAlignment="1">
      <alignment horizontal="center" vertical="center"/>
    </xf>
    <xf numFmtId="6" fontId="29" fillId="10" borderId="27" xfId="4" applyNumberFormat="1" applyFont="1" applyFill="1" applyBorder="1" applyAlignment="1">
      <alignment horizontal="center" vertical="center"/>
    </xf>
    <xf numFmtId="0" fontId="4" fillId="0" borderId="0" xfId="0" applyFont="1" applyBorder="1" applyAlignment="1"/>
    <xf numFmtId="0" fontId="7" fillId="0" borderId="2" xfId="0" applyFont="1" applyBorder="1" applyAlignment="1">
      <alignment horizontal="right"/>
    </xf>
    <xf numFmtId="0" fontId="1" fillId="0" borderId="0" xfId="0" applyFont="1" applyBorder="1" applyAlignment="1"/>
    <xf numFmtId="0" fontId="1" fillId="0" borderId="0" xfId="0" applyFont="1" applyAlignment="1">
      <alignment horizontal="left" vertical="top" wrapText="1"/>
    </xf>
    <xf numFmtId="0" fontId="1" fillId="0" borderId="0" xfId="0" applyFont="1" applyAlignment="1">
      <alignment horizontal="left" vertical="center" wrapText="1"/>
    </xf>
    <xf numFmtId="0" fontId="19" fillId="8" borderId="0" xfId="0" applyFont="1" applyFill="1" applyBorder="1" applyAlignment="1"/>
    <xf numFmtId="0" fontId="34" fillId="8" borderId="0" xfId="0" applyFont="1" applyFill="1" applyBorder="1" applyAlignment="1">
      <alignment horizontal="right"/>
    </xf>
    <xf numFmtId="0" fontId="26" fillId="8" borderId="0" xfId="0" applyFont="1" applyFill="1" applyBorder="1" applyAlignment="1"/>
    <xf numFmtId="164" fontId="26" fillId="8" borderId="0" xfId="1" applyNumberFormat="1" applyFont="1" applyFill="1" applyBorder="1" applyAlignment="1">
      <alignment horizontal="left" vertical="center"/>
    </xf>
  </cellXfs>
  <cellStyles count="6">
    <cellStyle name="Currency" xfId="1" builtinId="4"/>
    <cellStyle name="Excel Built-in Normal" xfId="3" xr:uid="{00000000-0005-0000-0000-000001000000}"/>
    <cellStyle name="Moneda 2" xfId="5" xr:uid="{00000000-0005-0000-0000-000002000000}"/>
    <cellStyle name="Normal" xfId="0" builtinId="0"/>
    <cellStyle name="Normal 2" xfId="2" xr:uid="{00000000-0005-0000-0000-000004000000}"/>
    <cellStyle name="Normal 3" xfId="4" xr:uid="{00000000-0005-0000-0000-000005000000}"/>
  </cellStyles>
  <dxfs count="0"/>
  <tableStyles count="0" defaultTableStyle="TableStyleMedium9" defaultPivotStyle="PivotStyleLight16"/>
  <colors>
    <mruColors>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238125</xdr:colOff>
      <xdr:row>2</xdr:row>
      <xdr:rowOff>142875</xdr:rowOff>
    </xdr:from>
    <xdr:to>
      <xdr:col>2</xdr:col>
      <xdr:colOff>2733</xdr:colOff>
      <xdr:row>7</xdr:row>
      <xdr:rowOff>168687</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8000" y="571500"/>
          <a:ext cx="2950720" cy="1097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P49"/>
  <sheetViews>
    <sheetView showGridLines="0" zoomScale="85" zoomScaleNormal="85" workbookViewId="0">
      <selection activeCell="O18" sqref="O18"/>
    </sheetView>
  </sheetViews>
  <sheetFormatPr defaultColWidth="11.42578125" defaultRowHeight="14.25" x14ac:dyDescent="0.2"/>
  <cols>
    <col min="1" max="1" width="3.85546875" style="11" customWidth="1"/>
    <col min="2" max="2" width="28.5703125" style="10" customWidth="1"/>
    <col min="3" max="4" width="5.140625" style="10" customWidth="1"/>
    <col min="5" max="5" width="8.7109375" style="10" customWidth="1"/>
    <col min="6" max="7" width="17.28515625" style="10" customWidth="1"/>
    <col min="8" max="8" width="12.85546875" style="10" customWidth="1"/>
    <col min="9" max="9" width="25.140625" style="10" customWidth="1"/>
    <col min="10" max="10" width="2.7109375" style="11" customWidth="1"/>
    <col min="11" max="11" width="3.5703125" style="11" customWidth="1"/>
    <col min="12" max="12" width="2.28515625" style="12" customWidth="1"/>
    <col min="13" max="13" width="3.5703125" style="11" customWidth="1"/>
    <col min="14" max="14" width="9.42578125" style="11" customWidth="1"/>
    <col min="15" max="256" width="11.42578125" style="11"/>
    <col min="257" max="257" width="3.85546875" style="11" customWidth="1"/>
    <col min="258" max="258" width="28.5703125" style="11" customWidth="1"/>
    <col min="259" max="260" width="5.140625" style="11" customWidth="1"/>
    <col min="261" max="261" width="8.7109375" style="11" customWidth="1"/>
    <col min="262" max="263" width="17.28515625" style="11" customWidth="1"/>
    <col min="264" max="264" width="12.85546875" style="11" customWidth="1"/>
    <col min="265" max="265" width="25.140625" style="11" customWidth="1"/>
    <col min="266" max="266" width="2.7109375" style="11" customWidth="1"/>
    <col min="267" max="267" width="3.5703125" style="11" customWidth="1"/>
    <col min="268" max="268" width="2.28515625" style="11" customWidth="1"/>
    <col min="269" max="269" width="3.5703125" style="11" customWidth="1"/>
    <col min="270" max="270" width="9.42578125" style="11" customWidth="1"/>
    <col min="271" max="512" width="11.42578125" style="11"/>
    <col min="513" max="513" width="3.85546875" style="11" customWidth="1"/>
    <col min="514" max="514" width="28.5703125" style="11" customWidth="1"/>
    <col min="515" max="516" width="5.140625" style="11" customWidth="1"/>
    <col min="517" max="517" width="8.7109375" style="11" customWidth="1"/>
    <col min="518" max="519" width="17.28515625" style="11" customWidth="1"/>
    <col min="520" max="520" width="12.85546875" style="11" customWidth="1"/>
    <col min="521" max="521" width="25.140625" style="11" customWidth="1"/>
    <col min="522" max="522" width="2.7109375" style="11" customWidth="1"/>
    <col min="523" max="523" width="3.5703125" style="11" customWidth="1"/>
    <col min="524" max="524" width="2.28515625" style="11" customWidth="1"/>
    <col min="525" max="525" width="3.5703125" style="11" customWidth="1"/>
    <col min="526" max="526" width="9.42578125" style="11" customWidth="1"/>
    <col min="527" max="768" width="11.42578125" style="11"/>
    <col min="769" max="769" width="3.85546875" style="11" customWidth="1"/>
    <col min="770" max="770" width="28.5703125" style="11" customWidth="1"/>
    <col min="771" max="772" width="5.140625" style="11" customWidth="1"/>
    <col min="773" max="773" width="8.7109375" style="11" customWidth="1"/>
    <col min="774" max="775" width="17.28515625" style="11" customWidth="1"/>
    <col min="776" max="776" width="12.85546875" style="11" customWidth="1"/>
    <col min="777" max="777" width="25.140625" style="11" customWidth="1"/>
    <col min="778" max="778" width="2.7109375" style="11" customWidth="1"/>
    <col min="779" max="779" width="3.5703125" style="11" customWidth="1"/>
    <col min="780" max="780" width="2.28515625" style="11" customWidth="1"/>
    <col min="781" max="781" width="3.5703125" style="11" customWidth="1"/>
    <col min="782" max="782" width="9.42578125" style="11" customWidth="1"/>
    <col min="783" max="1024" width="11.42578125" style="11"/>
    <col min="1025" max="1025" width="3.85546875" style="11" customWidth="1"/>
    <col min="1026" max="1026" width="28.5703125" style="11" customWidth="1"/>
    <col min="1027" max="1028" width="5.140625" style="11" customWidth="1"/>
    <col min="1029" max="1029" width="8.7109375" style="11" customWidth="1"/>
    <col min="1030" max="1031" width="17.28515625" style="11" customWidth="1"/>
    <col min="1032" max="1032" width="12.85546875" style="11" customWidth="1"/>
    <col min="1033" max="1033" width="25.140625" style="11" customWidth="1"/>
    <col min="1034" max="1034" width="2.7109375" style="11" customWidth="1"/>
    <col min="1035" max="1035" width="3.5703125" style="11" customWidth="1"/>
    <col min="1036" max="1036" width="2.28515625" style="11" customWidth="1"/>
    <col min="1037" max="1037" width="3.5703125" style="11" customWidth="1"/>
    <col min="1038" max="1038" width="9.42578125" style="11" customWidth="1"/>
    <col min="1039" max="1280" width="11.42578125" style="11"/>
    <col min="1281" max="1281" width="3.85546875" style="11" customWidth="1"/>
    <col min="1282" max="1282" width="28.5703125" style="11" customWidth="1"/>
    <col min="1283" max="1284" width="5.140625" style="11" customWidth="1"/>
    <col min="1285" max="1285" width="8.7109375" style="11" customWidth="1"/>
    <col min="1286" max="1287" width="17.28515625" style="11" customWidth="1"/>
    <col min="1288" max="1288" width="12.85546875" style="11" customWidth="1"/>
    <col min="1289" max="1289" width="25.140625" style="11" customWidth="1"/>
    <col min="1290" max="1290" width="2.7109375" style="11" customWidth="1"/>
    <col min="1291" max="1291" width="3.5703125" style="11" customWidth="1"/>
    <col min="1292" max="1292" width="2.28515625" style="11" customWidth="1"/>
    <col min="1293" max="1293" width="3.5703125" style="11" customWidth="1"/>
    <col min="1294" max="1294" width="9.42578125" style="11" customWidth="1"/>
    <col min="1295" max="1536" width="11.42578125" style="11"/>
    <col min="1537" max="1537" width="3.85546875" style="11" customWidth="1"/>
    <col min="1538" max="1538" width="28.5703125" style="11" customWidth="1"/>
    <col min="1539" max="1540" width="5.140625" style="11" customWidth="1"/>
    <col min="1541" max="1541" width="8.7109375" style="11" customWidth="1"/>
    <col min="1542" max="1543" width="17.28515625" style="11" customWidth="1"/>
    <col min="1544" max="1544" width="12.85546875" style="11" customWidth="1"/>
    <col min="1545" max="1545" width="25.140625" style="11" customWidth="1"/>
    <col min="1546" max="1546" width="2.7109375" style="11" customWidth="1"/>
    <col min="1547" max="1547" width="3.5703125" style="11" customWidth="1"/>
    <col min="1548" max="1548" width="2.28515625" style="11" customWidth="1"/>
    <col min="1549" max="1549" width="3.5703125" style="11" customWidth="1"/>
    <col min="1550" max="1550" width="9.42578125" style="11" customWidth="1"/>
    <col min="1551" max="1792" width="11.42578125" style="11"/>
    <col min="1793" max="1793" width="3.85546875" style="11" customWidth="1"/>
    <col min="1794" max="1794" width="28.5703125" style="11" customWidth="1"/>
    <col min="1795" max="1796" width="5.140625" style="11" customWidth="1"/>
    <col min="1797" max="1797" width="8.7109375" style="11" customWidth="1"/>
    <col min="1798" max="1799" width="17.28515625" style="11" customWidth="1"/>
    <col min="1800" max="1800" width="12.85546875" style="11" customWidth="1"/>
    <col min="1801" max="1801" width="25.140625" style="11" customWidth="1"/>
    <col min="1802" max="1802" width="2.7109375" style="11" customWidth="1"/>
    <col min="1803" max="1803" width="3.5703125" style="11" customWidth="1"/>
    <col min="1804" max="1804" width="2.28515625" style="11" customWidth="1"/>
    <col min="1805" max="1805" width="3.5703125" style="11" customWidth="1"/>
    <col min="1806" max="1806" width="9.42578125" style="11" customWidth="1"/>
    <col min="1807" max="2048" width="11.42578125" style="11"/>
    <col min="2049" max="2049" width="3.85546875" style="11" customWidth="1"/>
    <col min="2050" max="2050" width="28.5703125" style="11" customWidth="1"/>
    <col min="2051" max="2052" width="5.140625" style="11" customWidth="1"/>
    <col min="2053" max="2053" width="8.7109375" style="11" customWidth="1"/>
    <col min="2054" max="2055" width="17.28515625" style="11" customWidth="1"/>
    <col min="2056" max="2056" width="12.85546875" style="11" customWidth="1"/>
    <col min="2057" max="2057" width="25.140625" style="11" customWidth="1"/>
    <col min="2058" max="2058" width="2.7109375" style="11" customWidth="1"/>
    <col min="2059" max="2059" width="3.5703125" style="11" customWidth="1"/>
    <col min="2060" max="2060" width="2.28515625" style="11" customWidth="1"/>
    <col min="2061" max="2061" width="3.5703125" style="11" customWidth="1"/>
    <col min="2062" max="2062" width="9.42578125" style="11" customWidth="1"/>
    <col min="2063" max="2304" width="11.42578125" style="11"/>
    <col min="2305" max="2305" width="3.85546875" style="11" customWidth="1"/>
    <col min="2306" max="2306" width="28.5703125" style="11" customWidth="1"/>
    <col min="2307" max="2308" width="5.140625" style="11" customWidth="1"/>
    <col min="2309" max="2309" width="8.7109375" style="11" customWidth="1"/>
    <col min="2310" max="2311" width="17.28515625" style="11" customWidth="1"/>
    <col min="2312" max="2312" width="12.85546875" style="11" customWidth="1"/>
    <col min="2313" max="2313" width="25.140625" style="11" customWidth="1"/>
    <col min="2314" max="2314" width="2.7109375" style="11" customWidth="1"/>
    <col min="2315" max="2315" width="3.5703125" style="11" customWidth="1"/>
    <col min="2316" max="2316" width="2.28515625" style="11" customWidth="1"/>
    <col min="2317" max="2317" width="3.5703125" style="11" customWidth="1"/>
    <col min="2318" max="2318" width="9.42578125" style="11" customWidth="1"/>
    <col min="2319" max="2560" width="11.42578125" style="11"/>
    <col min="2561" max="2561" width="3.85546875" style="11" customWidth="1"/>
    <col min="2562" max="2562" width="28.5703125" style="11" customWidth="1"/>
    <col min="2563" max="2564" width="5.140625" style="11" customWidth="1"/>
    <col min="2565" max="2565" width="8.7109375" style="11" customWidth="1"/>
    <col min="2566" max="2567" width="17.28515625" style="11" customWidth="1"/>
    <col min="2568" max="2568" width="12.85546875" style="11" customWidth="1"/>
    <col min="2569" max="2569" width="25.140625" style="11" customWidth="1"/>
    <col min="2570" max="2570" width="2.7109375" style="11" customWidth="1"/>
    <col min="2571" max="2571" width="3.5703125" style="11" customWidth="1"/>
    <col min="2572" max="2572" width="2.28515625" style="11" customWidth="1"/>
    <col min="2573" max="2573" width="3.5703125" style="11" customWidth="1"/>
    <col min="2574" max="2574" width="9.42578125" style="11" customWidth="1"/>
    <col min="2575" max="2816" width="11.42578125" style="11"/>
    <col min="2817" max="2817" width="3.85546875" style="11" customWidth="1"/>
    <col min="2818" max="2818" width="28.5703125" style="11" customWidth="1"/>
    <col min="2819" max="2820" width="5.140625" style="11" customWidth="1"/>
    <col min="2821" max="2821" width="8.7109375" style="11" customWidth="1"/>
    <col min="2822" max="2823" width="17.28515625" style="11" customWidth="1"/>
    <col min="2824" max="2824" width="12.85546875" style="11" customWidth="1"/>
    <col min="2825" max="2825" width="25.140625" style="11" customWidth="1"/>
    <col min="2826" max="2826" width="2.7109375" style="11" customWidth="1"/>
    <col min="2827" max="2827" width="3.5703125" style="11" customWidth="1"/>
    <col min="2828" max="2828" width="2.28515625" style="11" customWidth="1"/>
    <col min="2829" max="2829" width="3.5703125" style="11" customWidth="1"/>
    <col min="2830" max="2830" width="9.42578125" style="11" customWidth="1"/>
    <col min="2831" max="3072" width="11.42578125" style="11"/>
    <col min="3073" max="3073" width="3.85546875" style="11" customWidth="1"/>
    <col min="3074" max="3074" width="28.5703125" style="11" customWidth="1"/>
    <col min="3075" max="3076" width="5.140625" style="11" customWidth="1"/>
    <col min="3077" max="3077" width="8.7109375" style="11" customWidth="1"/>
    <col min="3078" max="3079" width="17.28515625" style="11" customWidth="1"/>
    <col min="3080" max="3080" width="12.85546875" style="11" customWidth="1"/>
    <col min="3081" max="3081" width="25.140625" style="11" customWidth="1"/>
    <col min="3082" max="3082" width="2.7109375" style="11" customWidth="1"/>
    <col min="3083" max="3083" width="3.5703125" style="11" customWidth="1"/>
    <col min="3084" max="3084" width="2.28515625" style="11" customWidth="1"/>
    <col min="3085" max="3085" width="3.5703125" style="11" customWidth="1"/>
    <col min="3086" max="3086" width="9.42578125" style="11" customWidth="1"/>
    <col min="3087" max="3328" width="11.42578125" style="11"/>
    <col min="3329" max="3329" width="3.85546875" style="11" customWidth="1"/>
    <col min="3330" max="3330" width="28.5703125" style="11" customWidth="1"/>
    <col min="3331" max="3332" width="5.140625" style="11" customWidth="1"/>
    <col min="3333" max="3333" width="8.7109375" style="11" customWidth="1"/>
    <col min="3334" max="3335" width="17.28515625" style="11" customWidth="1"/>
    <col min="3336" max="3336" width="12.85546875" style="11" customWidth="1"/>
    <col min="3337" max="3337" width="25.140625" style="11" customWidth="1"/>
    <col min="3338" max="3338" width="2.7109375" style="11" customWidth="1"/>
    <col min="3339" max="3339" width="3.5703125" style="11" customWidth="1"/>
    <col min="3340" max="3340" width="2.28515625" style="11" customWidth="1"/>
    <col min="3341" max="3341" width="3.5703125" style="11" customWidth="1"/>
    <col min="3342" max="3342" width="9.42578125" style="11" customWidth="1"/>
    <col min="3343" max="3584" width="11.42578125" style="11"/>
    <col min="3585" max="3585" width="3.85546875" style="11" customWidth="1"/>
    <col min="3586" max="3586" width="28.5703125" style="11" customWidth="1"/>
    <col min="3587" max="3588" width="5.140625" style="11" customWidth="1"/>
    <col min="3589" max="3589" width="8.7109375" style="11" customWidth="1"/>
    <col min="3590" max="3591" width="17.28515625" style="11" customWidth="1"/>
    <col min="3592" max="3592" width="12.85546875" style="11" customWidth="1"/>
    <col min="3593" max="3593" width="25.140625" style="11" customWidth="1"/>
    <col min="3594" max="3594" width="2.7109375" style="11" customWidth="1"/>
    <col min="3595" max="3595" width="3.5703125" style="11" customWidth="1"/>
    <col min="3596" max="3596" width="2.28515625" style="11" customWidth="1"/>
    <col min="3597" max="3597" width="3.5703125" style="11" customWidth="1"/>
    <col min="3598" max="3598" width="9.42578125" style="11" customWidth="1"/>
    <col min="3599" max="3840" width="11.42578125" style="11"/>
    <col min="3841" max="3841" width="3.85546875" style="11" customWidth="1"/>
    <col min="3842" max="3842" width="28.5703125" style="11" customWidth="1"/>
    <col min="3843" max="3844" width="5.140625" style="11" customWidth="1"/>
    <col min="3845" max="3845" width="8.7109375" style="11" customWidth="1"/>
    <col min="3846" max="3847" width="17.28515625" style="11" customWidth="1"/>
    <col min="3848" max="3848" width="12.85546875" style="11" customWidth="1"/>
    <col min="3849" max="3849" width="25.140625" style="11" customWidth="1"/>
    <col min="3850" max="3850" width="2.7109375" style="11" customWidth="1"/>
    <col min="3851" max="3851" width="3.5703125" style="11" customWidth="1"/>
    <col min="3852" max="3852" width="2.28515625" style="11" customWidth="1"/>
    <col min="3853" max="3853" width="3.5703125" style="11" customWidth="1"/>
    <col min="3854" max="3854" width="9.42578125" style="11" customWidth="1"/>
    <col min="3855" max="4096" width="11.42578125" style="11"/>
    <col min="4097" max="4097" width="3.85546875" style="11" customWidth="1"/>
    <col min="4098" max="4098" width="28.5703125" style="11" customWidth="1"/>
    <col min="4099" max="4100" width="5.140625" style="11" customWidth="1"/>
    <col min="4101" max="4101" width="8.7109375" style="11" customWidth="1"/>
    <col min="4102" max="4103" width="17.28515625" style="11" customWidth="1"/>
    <col min="4104" max="4104" width="12.85546875" style="11" customWidth="1"/>
    <col min="4105" max="4105" width="25.140625" style="11" customWidth="1"/>
    <col min="4106" max="4106" width="2.7109375" style="11" customWidth="1"/>
    <col min="4107" max="4107" width="3.5703125" style="11" customWidth="1"/>
    <col min="4108" max="4108" width="2.28515625" style="11" customWidth="1"/>
    <col min="4109" max="4109" width="3.5703125" style="11" customWidth="1"/>
    <col min="4110" max="4110" width="9.42578125" style="11" customWidth="1"/>
    <col min="4111" max="4352" width="11.42578125" style="11"/>
    <col min="4353" max="4353" width="3.85546875" style="11" customWidth="1"/>
    <col min="4354" max="4354" width="28.5703125" style="11" customWidth="1"/>
    <col min="4355" max="4356" width="5.140625" style="11" customWidth="1"/>
    <col min="4357" max="4357" width="8.7109375" style="11" customWidth="1"/>
    <col min="4358" max="4359" width="17.28515625" style="11" customWidth="1"/>
    <col min="4360" max="4360" width="12.85546875" style="11" customWidth="1"/>
    <col min="4361" max="4361" width="25.140625" style="11" customWidth="1"/>
    <col min="4362" max="4362" width="2.7109375" style="11" customWidth="1"/>
    <col min="4363" max="4363" width="3.5703125" style="11" customWidth="1"/>
    <col min="4364" max="4364" width="2.28515625" style="11" customWidth="1"/>
    <col min="4365" max="4365" width="3.5703125" style="11" customWidth="1"/>
    <col min="4366" max="4366" width="9.42578125" style="11" customWidth="1"/>
    <col min="4367" max="4608" width="11.42578125" style="11"/>
    <col min="4609" max="4609" width="3.85546875" style="11" customWidth="1"/>
    <col min="4610" max="4610" width="28.5703125" style="11" customWidth="1"/>
    <col min="4611" max="4612" width="5.140625" style="11" customWidth="1"/>
    <col min="4613" max="4613" width="8.7109375" style="11" customWidth="1"/>
    <col min="4614" max="4615" width="17.28515625" style="11" customWidth="1"/>
    <col min="4616" max="4616" width="12.85546875" style="11" customWidth="1"/>
    <col min="4617" max="4617" width="25.140625" style="11" customWidth="1"/>
    <col min="4618" max="4618" width="2.7109375" style="11" customWidth="1"/>
    <col min="4619" max="4619" width="3.5703125" style="11" customWidth="1"/>
    <col min="4620" max="4620" width="2.28515625" style="11" customWidth="1"/>
    <col min="4621" max="4621" width="3.5703125" style="11" customWidth="1"/>
    <col min="4622" max="4622" width="9.42578125" style="11" customWidth="1"/>
    <col min="4623" max="4864" width="11.42578125" style="11"/>
    <col min="4865" max="4865" width="3.85546875" style="11" customWidth="1"/>
    <col min="4866" max="4866" width="28.5703125" style="11" customWidth="1"/>
    <col min="4867" max="4868" width="5.140625" style="11" customWidth="1"/>
    <col min="4869" max="4869" width="8.7109375" style="11" customWidth="1"/>
    <col min="4870" max="4871" width="17.28515625" style="11" customWidth="1"/>
    <col min="4872" max="4872" width="12.85546875" style="11" customWidth="1"/>
    <col min="4873" max="4873" width="25.140625" style="11" customWidth="1"/>
    <col min="4874" max="4874" width="2.7109375" style="11" customWidth="1"/>
    <col min="4875" max="4875" width="3.5703125" style="11" customWidth="1"/>
    <col min="4876" max="4876" width="2.28515625" style="11" customWidth="1"/>
    <col min="4877" max="4877" width="3.5703125" style="11" customWidth="1"/>
    <col min="4878" max="4878" width="9.42578125" style="11" customWidth="1"/>
    <col min="4879" max="5120" width="11.42578125" style="11"/>
    <col min="5121" max="5121" width="3.85546875" style="11" customWidth="1"/>
    <col min="5122" max="5122" width="28.5703125" style="11" customWidth="1"/>
    <col min="5123" max="5124" width="5.140625" style="11" customWidth="1"/>
    <col min="5125" max="5125" width="8.7109375" style="11" customWidth="1"/>
    <col min="5126" max="5127" width="17.28515625" style="11" customWidth="1"/>
    <col min="5128" max="5128" width="12.85546875" style="11" customWidth="1"/>
    <col min="5129" max="5129" width="25.140625" style="11" customWidth="1"/>
    <col min="5130" max="5130" width="2.7109375" style="11" customWidth="1"/>
    <col min="5131" max="5131" width="3.5703125" style="11" customWidth="1"/>
    <col min="5132" max="5132" width="2.28515625" style="11" customWidth="1"/>
    <col min="5133" max="5133" width="3.5703125" style="11" customWidth="1"/>
    <col min="5134" max="5134" width="9.42578125" style="11" customWidth="1"/>
    <col min="5135" max="5376" width="11.42578125" style="11"/>
    <col min="5377" max="5377" width="3.85546875" style="11" customWidth="1"/>
    <col min="5378" max="5378" width="28.5703125" style="11" customWidth="1"/>
    <col min="5379" max="5380" width="5.140625" style="11" customWidth="1"/>
    <col min="5381" max="5381" width="8.7109375" style="11" customWidth="1"/>
    <col min="5382" max="5383" width="17.28515625" style="11" customWidth="1"/>
    <col min="5384" max="5384" width="12.85546875" style="11" customWidth="1"/>
    <col min="5385" max="5385" width="25.140625" style="11" customWidth="1"/>
    <col min="5386" max="5386" width="2.7109375" style="11" customWidth="1"/>
    <col min="5387" max="5387" width="3.5703125" style="11" customWidth="1"/>
    <col min="5388" max="5388" width="2.28515625" style="11" customWidth="1"/>
    <col min="5389" max="5389" width="3.5703125" style="11" customWidth="1"/>
    <col min="5390" max="5390" width="9.42578125" style="11" customWidth="1"/>
    <col min="5391" max="5632" width="11.42578125" style="11"/>
    <col min="5633" max="5633" width="3.85546875" style="11" customWidth="1"/>
    <col min="5634" max="5634" width="28.5703125" style="11" customWidth="1"/>
    <col min="5635" max="5636" width="5.140625" style="11" customWidth="1"/>
    <col min="5637" max="5637" width="8.7109375" style="11" customWidth="1"/>
    <col min="5638" max="5639" width="17.28515625" style="11" customWidth="1"/>
    <col min="5640" max="5640" width="12.85546875" style="11" customWidth="1"/>
    <col min="5641" max="5641" width="25.140625" style="11" customWidth="1"/>
    <col min="5642" max="5642" width="2.7109375" style="11" customWidth="1"/>
    <col min="5643" max="5643" width="3.5703125" style="11" customWidth="1"/>
    <col min="5644" max="5644" width="2.28515625" style="11" customWidth="1"/>
    <col min="5645" max="5645" width="3.5703125" style="11" customWidth="1"/>
    <col min="5646" max="5646" width="9.42578125" style="11" customWidth="1"/>
    <col min="5647" max="5888" width="11.42578125" style="11"/>
    <col min="5889" max="5889" width="3.85546875" style="11" customWidth="1"/>
    <col min="5890" max="5890" width="28.5703125" style="11" customWidth="1"/>
    <col min="5891" max="5892" width="5.140625" style="11" customWidth="1"/>
    <col min="5893" max="5893" width="8.7109375" style="11" customWidth="1"/>
    <col min="5894" max="5895" width="17.28515625" style="11" customWidth="1"/>
    <col min="5896" max="5896" width="12.85546875" style="11" customWidth="1"/>
    <col min="5897" max="5897" width="25.140625" style="11" customWidth="1"/>
    <col min="5898" max="5898" width="2.7109375" style="11" customWidth="1"/>
    <col min="5899" max="5899" width="3.5703125" style="11" customWidth="1"/>
    <col min="5900" max="5900" width="2.28515625" style="11" customWidth="1"/>
    <col min="5901" max="5901" width="3.5703125" style="11" customWidth="1"/>
    <col min="5902" max="5902" width="9.42578125" style="11" customWidth="1"/>
    <col min="5903" max="6144" width="11.42578125" style="11"/>
    <col min="6145" max="6145" width="3.85546875" style="11" customWidth="1"/>
    <col min="6146" max="6146" width="28.5703125" style="11" customWidth="1"/>
    <col min="6147" max="6148" width="5.140625" style="11" customWidth="1"/>
    <col min="6149" max="6149" width="8.7109375" style="11" customWidth="1"/>
    <col min="6150" max="6151" width="17.28515625" style="11" customWidth="1"/>
    <col min="6152" max="6152" width="12.85546875" style="11" customWidth="1"/>
    <col min="6153" max="6153" width="25.140625" style="11" customWidth="1"/>
    <col min="6154" max="6154" width="2.7109375" style="11" customWidth="1"/>
    <col min="6155" max="6155" width="3.5703125" style="11" customWidth="1"/>
    <col min="6156" max="6156" width="2.28515625" style="11" customWidth="1"/>
    <col min="6157" max="6157" width="3.5703125" style="11" customWidth="1"/>
    <col min="6158" max="6158" width="9.42578125" style="11" customWidth="1"/>
    <col min="6159" max="6400" width="11.42578125" style="11"/>
    <col min="6401" max="6401" width="3.85546875" style="11" customWidth="1"/>
    <col min="6402" max="6402" width="28.5703125" style="11" customWidth="1"/>
    <col min="6403" max="6404" width="5.140625" style="11" customWidth="1"/>
    <col min="6405" max="6405" width="8.7109375" style="11" customWidth="1"/>
    <col min="6406" max="6407" width="17.28515625" style="11" customWidth="1"/>
    <col min="6408" max="6408" width="12.85546875" style="11" customWidth="1"/>
    <col min="6409" max="6409" width="25.140625" style="11" customWidth="1"/>
    <col min="6410" max="6410" width="2.7109375" style="11" customWidth="1"/>
    <col min="6411" max="6411" width="3.5703125" style="11" customWidth="1"/>
    <col min="6412" max="6412" width="2.28515625" style="11" customWidth="1"/>
    <col min="6413" max="6413" width="3.5703125" style="11" customWidth="1"/>
    <col min="6414" max="6414" width="9.42578125" style="11" customWidth="1"/>
    <col min="6415" max="6656" width="11.42578125" style="11"/>
    <col min="6657" max="6657" width="3.85546875" style="11" customWidth="1"/>
    <col min="6658" max="6658" width="28.5703125" style="11" customWidth="1"/>
    <col min="6659" max="6660" width="5.140625" style="11" customWidth="1"/>
    <col min="6661" max="6661" width="8.7109375" style="11" customWidth="1"/>
    <col min="6662" max="6663" width="17.28515625" style="11" customWidth="1"/>
    <col min="6664" max="6664" width="12.85546875" style="11" customWidth="1"/>
    <col min="6665" max="6665" width="25.140625" style="11" customWidth="1"/>
    <col min="6666" max="6666" width="2.7109375" style="11" customWidth="1"/>
    <col min="6667" max="6667" width="3.5703125" style="11" customWidth="1"/>
    <col min="6668" max="6668" width="2.28515625" style="11" customWidth="1"/>
    <col min="6669" max="6669" width="3.5703125" style="11" customWidth="1"/>
    <col min="6670" max="6670" width="9.42578125" style="11" customWidth="1"/>
    <col min="6671" max="6912" width="11.42578125" style="11"/>
    <col min="6913" max="6913" width="3.85546875" style="11" customWidth="1"/>
    <col min="6914" max="6914" width="28.5703125" style="11" customWidth="1"/>
    <col min="6915" max="6916" width="5.140625" style="11" customWidth="1"/>
    <col min="6917" max="6917" width="8.7109375" style="11" customWidth="1"/>
    <col min="6918" max="6919" width="17.28515625" style="11" customWidth="1"/>
    <col min="6920" max="6920" width="12.85546875" style="11" customWidth="1"/>
    <col min="6921" max="6921" width="25.140625" style="11" customWidth="1"/>
    <col min="6922" max="6922" width="2.7109375" style="11" customWidth="1"/>
    <col min="6923" max="6923" width="3.5703125" style="11" customWidth="1"/>
    <col min="6924" max="6924" width="2.28515625" style="11" customWidth="1"/>
    <col min="6925" max="6925" width="3.5703125" style="11" customWidth="1"/>
    <col min="6926" max="6926" width="9.42578125" style="11" customWidth="1"/>
    <col min="6927" max="7168" width="11.42578125" style="11"/>
    <col min="7169" max="7169" width="3.85546875" style="11" customWidth="1"/>
    <col min="7170" max="7170" width="28.5703125" style="11" customWidth="1"/>
    <col min="7171" max="7172" width="5.140625" style="11" customWidth="1"/>
    <col min="7173" max="7173" width="8.7109375" style="11" customWidth="1"/>
    <col min="7174" max="7175" width="17.28515625" style="11" customWidth="1"/>
    <col min="7176" max="7176" width="12.85546875" style="11" customWidth="1"/>
    <col min="7177" max="7177" width="25.140625" style="11" customWidth="1"/>
    <col min="7178" max="7178" width="2.7109375" style="11" customWidth="1"/>
    <col min="7179" max="7179" width="3.5703125" style="11" customWidth="1"/>
    <col min="7180" max="7180" width="2.28515625" style="11" customWidth="1"/>
    <col min="7181" max="7181" width="3.5703125" style="11" customWidth="1"/>
    <col min="7182" max="7182" width="9.42578125" style="11" customWidth="1"/>
    <col min="7183" max="7424" width="11.42578125" style="11"/>
    <col min="7425" max="7425" width="3.85546875" style="11" customWidth="1"/>
    <col min="7426" max="7426" width="28.5703125" style="11" customWidth="1"/>
    <col min="7427" max="7428" width="5.140625" style="11" customWidth="1"/>
    <col min="7429" max="7429" width="8.7109375" style="11" customWidth="1"/>
    <col min="7430" max="7431" width="17.28515625" style="11" customWidth="1"/>
    <col min="7432" max="7432" width="12.85546875" style="11" customWidth="1"/>
    <col min="7433" max="7433" width="25.140625" style="11" customWidth="1"/>
    <col min="7434" max="7434" width="2.7109375" style="11" customWidth="1"/>
    <col min="7435" max="7435" width="3.5703125" style="11" customWidth="1"/>
    <col min="7436" max="7436" width="2.28515625" style="11" customWidth="1"/>
    <col min="7437" max="7437" width="3.5703125" style="11" customWidth="1"/>
    <col min="7438" max="7438" width="9.42578125" style="11" customWidth="1"/>
    <col min="7439" max="7680" width="11.42578125" style="11"/>
    <col min="7681" max="7681" width="3.85546875" style="11" customWidth="1"/>
    <col min="7682" max="7682" width="28.5703125" style="11" customWidth="1"/>
    <col min="7683" max="7684" width="5.140625" style="11" customWidth="1"/>
    <col min="7685" max="7685" width="8.7109375" style="11" customWidth="1"/>
    <col min="7686" max="7687" width="17.28515625" style="11" customWidth="1"/>
    <col min="7688" max="7688" width="12.85546875" style="11" customWidth="1"/>
    <col min="7689" max="7689" width="25.140625" style="11" customWidth="1"/>
    <col min="7690" max="7690" width="2.7109375" style="11" customWidth="1"/>
    <col min="7691" max="7691" width="3.5703125" style="11" customWidth="1"/>
    <col min="7692" max="7692" width="2.28515625" style="11" customWidth="1"/>
    <col min="7693" max="7693" width="3.5703125" style="11" customWidth="1"/>
    <col min="7694" max="7694" width="9.42578125" style="11" customWidth="1"/>
    <col min="7695" max="7936" width="11.42578125" style="11"/>
    <col min="7937" max="7937" width="3.85546875" style="11" customWidth="1"/>
    <col min="7938" max="7938" width="28.5703125" style="11" customWidth="1"/>
    <col min="7939" max="7940" width="5.140625" style="11" customWidth="1"/>
    <col min="7941" max="7941" width="8.7109375" style="11" customWidth="1"/>
    <col min="7942" max="7943" width="17.28515625" style="11" customWidth="1"/>
    <col min="7944" max="7944" width="12.85546875" style="11" customWidth="1"/>
    <col min="7945" max="7945" width="25.140625" style="11" customWidth="1"/>
    <col min="7946" max="7946" width="2.7109375" style="11" customWidth="1"/>
    <col min="7947" max="7947" width="3.5703125" style="11" customWidth="1"/>
    <col min="7948" max="7948" width="2.28515625" style="11" customWidth="1"/>
    <col min="7949" max="7949" width="3.5703125" style="11" customWidth="1"/>
    <col min="7950" max="7950" width="9.42578125" style="11" customWidth="1"/>
    <col min="7951" max="8192" width="11.42578125" style="11"/>
    <col min="8193" max="8193" width="3.85546875" style="11" customWidth="1"/>
    <col min="8194" max="8194" width="28.5703125" style="11" customWidth="1"/>
    <col min="8195" max="8196" width="5.140625" style="11" customWidth="1"/>
    <col min="8197" max="8197" width="8.7109375" style="11" customWidth="1"/>
    <col min="8198" max="8199" width="17.28515625" style="11" customWidth="1"/>
    <col min="8200" max="8200" width="12.85546875" style="11" customWidth="1"/>
    <col min="8201" max="8201" width="25.140625" style="11" customWidth="1"/>
    <col min="8202" max="8202" width="2.7109375" style="11" customWidth="1"/>
    <col min="8203" max="8203" width="3.5703125" style="11" customWidth="1"/>
    <col min="8204" max="8204" width="2.28515625" style="11" customWidth="1"/>
    <col min="8205" max="8205" width="3.5703125" style="11" customWidth="1"/>
    <col min="8206" max="8206" width="9.42578125" style="11" customWidth="1"/>
    <col min="8207" max="8448" width="11.42578125" style="11"/>
    <col min="8449" max="8449" width="3.85546875" style="11" customWidth="1"/>
    <col min="8450" max="8450" width="28.5703125" style="11" customWidth="1"/>
    <col min="8451" max="8452" width="5.140625" style="11" customWidth="1"/>
    <col min="8453" max="8453" width="8.7109375" style="11" customWidth="1"/>
    <col min="8454" max="8455" width="17.28515625" style="11" customWidth="1"/>
    <col min="8456" max="8456" width="12.85546875" style="11" customWidth="1"/>
    <col min="8457" max="8457" width="25.140625" style="11" customWidth="1"/>
    <col min="8458" max="8458" width="2.7109375" style="11" customWidth="1"/>
    <col min="8459" max="8459" width="3.5703125" style="11" customWidth="1"/>
    <col min="8460" max="8460" width="2.28515625" style="11" customWidth="1"/>
    <col min="8461" max="8461" width="3.5703125" style="11" customWidth="1"/>
    <col min="8462" max="8462" width="9.42578125" style="11" customWidth="1"/>
    <col min="8463" max="8704" width="11.42578125" style="11"/>
    <col min="8705" max="8705" width="3.85546875" style="11" customWidth="1"/>
    <col min="8706" max="8706" width="28.5703125" style="11" customWidth="1"/>
    <col min="8707" max="8708" width="5.140625" style="11" customWidth="1"/>
    <col min="8709" max="8709" width="8.7109375" style="11" customWidth="1"/>
    <col min="8710" max="8711" width="17.28515625" style="11" customWidth="1"/>
    <col min="8712" max="8712" width="12.85546875" style="11" customWidth="1"/>
    <col min="8713" max="8713" width="25.140625" style="11" customWidth="1"/>
    <col min="8714" max="8714" width="2.7109375" style="11" customWidth="1"/>
    <col min="8715" max="8715" width="3.5703125" style="11" customWidth="1"/>
    <col min="8716" max="8716" width="2.28515625" style="11" customWidth="1"/>
    <col min="8717" max="8717" width="3.5703125" style="11" customWidth="1"/>
    <col min="8718" max="8718" width="9.42578125" style="11" customWidth="1"/>
    <col min="8719" max="8960" width="11.42578125" style="11"/>
    <col min="8961" max="8961" width="3.85546875" style="11" customWidth="1"/>
    <col min="8962" max="8962" width="28.5703125" style="11" customWidth="1"/>
    <col min="8963" max="8964" width="5.140625" style="11" customWidth="1"/>
    <col min="8965" max="8965" width="8.7109375" style="11" customWidth="1"/>
    <col min="8966" max="8967" width="17.28515625" style="11" customWidth="1"/>
    <col min="8968" max="8968" width="12.85546875" style="11" customWidth="1"/>
    <col min="8969" max="8969" width="25.140625" style="11" customWidth="1"/>
    <col min="8970" max="8970" width="2.7109375" style="11" customWidth="1"/>
    <col min="8971" max="8971" width="3.5703125" style="11" customWidth="1"/>
    <col min="8972" max="8972" width="2.28515625" style="11" customWidth="1"/>
    <col min="8973" max="8973" width="3.5703125" style="11" customWidth="1"/>
    <col min="8974" max="8974" width="9.42578125" style="11" customWidth="1"/>
    <col min="8975" max="9216" width="11.42578125" style="11"/>
    <col min="9217" max="9217" width="3.85546875" style="11" customWidth="1"/>
    <col min="9218" max="9218" width="28.5703125" style="11" customWidth="1"/>
    <col min="9219" max="9220" width="5.140625" style="11" customWidth="1"/>
    <col min="9221" max="9221" width="8.7109375" style="11" customWidth="1"/>
    <col min="9222" max="9223" width="17.28515625" style="11" customWidth="1"/>
    <col min="9224" max="9224" width="12.85546875" style="11" customWidth="1"/>
    <col min="9225" max="9225" width="25.140625" style="11" customWidth="1"/>
    <col min="9226" max="9226" width="2.7109375" style="11" customWidth="1"/>
    <col min="9227" max="9227" width="3.5703125" style="11" customWidth="1"/>
    <col min="9228" max="9228" width="2.28515625" style="11" customWidth="1"/>
    <col min="9229" max="9229" width="3.5703125" style="11" customWidth="1"/>
    <col min="9230" max="9230" width="9.42578125" style="11" customWidth="1"/>
    <col min="9231" max="9472" width="11.42578125" style="11"/>
    <col min="9473" max="9473" width="3.85546875" style="11" customWidth="1"/>
    <col min="9474" max="9474" width="28.5703125" style="11" customWidth="1"/>
    <col min="9475" max="9476" width="5.140625" style="11" customWidth="1"/>
    <col min="9477" max="9477" width="8.7109375" style="11" customWidth="1"/>
    <col min="9478" max="9479" width="17.28515625" style="11" customWidth="1"/>
    <col min="9480" max="9480" width="12.85546875" style="11" customWidth="1"/>
    <col min="9481" max="9481" width="25.140625" style="11" customWidth="1"/>
    <col min="9482" max="9482" width="2.7109375" style="11" customWidth="1"/>
    <col min="9483" max="9483" width="3.5703125" style="11" customWidth="1"/>
    <col min="9484" max="9484" width="2.28515625" style="11" customWidth="1"/>
    <col min="9485" max="9485" width="3.5703125" style="11" customWidth="1"/>
    <col min="9486" max="9486" width="9.42578125" style="11" customWidth="1"/>
    <col min="9487" max="9728" width="11.42578125" style="11"/>
    <col min="9729" max="9729" width="3.85546875" style="11" customWidth="1"/>
    <col min="9730" max="9730" width="28.5703125" style="11" customWidth="1"/>
    <col min="9731" max="9732" width="5.140625" style="11" customWidth="1"/>
    <col min="9733" max="9733" width="8.7109375" style="11" customWidth="1"/>
    <col min="9734" max="9735" width="17.28515625" style="11" customWidth="1"/>
    <col min="9736" max="9736" width="12.85546875" style="11" customWidth="1"/>
    <col min="9737" max="9737" width="25.140625" style="11" customWidth="1"/>
    <col min="9738" max="9738" width="2.7109375" style="11" customWidth="1"/>
    <col min="9739" max="9739" width="3.5703125" style="11" customWidth="1"/>
    <col min="9740" max="9740" width="2.28515625" style="11" customWidth="1"/>
    <col min="9741" max="9741" width="3.5703125" style="11" customWidth="1"/>
    <col min="9742" max="9742" width="9.42578125" style="11" customWidth="1"/>
    <col min="9743" max="9984" width="11.42578125" style="11"/>
    <col min="9985" max="9985" width="3.85546875" style="11" customWidth="1"/>
    <col min="9986" max="9986" width="28.5703125" style="11" customWidth="1"/>
    <col min="9987" max="9988" width="5.140625" style="11" customWidth="1"/>
    <col min="9989" max="9989" width="8.7109375" style="11" customWidth="1"/>
    <col min="9990" max="9991" width="17.28515625" style="11" customWidth="1"/>
    <col min="9992" max="9992" width="12.85546875" style="11" customWidth="1"/>
    <col min="9993" max="9993" width="25.140625" style="11" customWidth="1"/>
    <col min="9994" max="9994" width="2.7109375" style="11" customWidth="1"/>
    <col min="9995" max="9995" width="3.5703125" style="11" customWidth="1"/>
    <col min="9996" max="9996" width="2.28515625" style="11" customWidth="1"/>
    <col min="9997" max="9997" width="3.5703125" style="11" customWidth="1"/>
    <col min="9998" max="9998" width="9.42578125" style="11" customWidth="1"/>
    <col min="9999" max="10240" width="11.42578125" style="11"/>
    <col min="10241" max="10241" width="3.85546875" style="11" customWidth="1"/>
    <col min="10242" max="10242" width="28.5703125" style="11" customWidth="1"/>
    <col min="10243" max="10244" width="5.140625" style="11" customWidth="1"/>
    <col min="10245" max="10245" width="8.7109375" style="11" customWidth="1"/>
    <col min="10246" max="10247" width="17.28515625" style="11" customWidth="1"/>
    <col min="10248" max="10248" width="12.85546875" style="11" customWidth="1"/>
    <col min="10249" max="10249" width="25.140625" style="11" customWidth="1"/>
    <col min="10250" max="10250" width="2.7109375" style="11" customWidth="1"/>
    <col min="10251" max="10251" width="3.5703125" style="11" customWidth="1"/>
    <col min="10252" max="10252" width="2.28515625" style="11" customWidth="1"/>
    <col min="10253" max="10253" width="3.5703125" style="11" customWidth="1"/>
    <col min="10254" max="10254" width="9.42578125" style="11" customWidth="1"/>
    <col min="10255" max="10496" width="11.42578125" style="11"/>
    <col min="10497" max="10497" width="3.85546875" style="11" customWidth="1"/>
    <col min="10498" max="10498" width="28.5703125" style="11" customWidth="1"/>
    <col min="10499" max="10500" width="5.140625" style="11" customWidth="1"/>
    <col min="10501" max="10501" width="8.7109375" style="11" customWidth="1"/>
    <col min="10502" max="10503" width="17.28515625" style="11" customWidth="1"/>
    <col min="10504" max="10504" width="12.85546875" style="11" customWidth="1"/>
    <col min="10505" max="10505" width="25.140625" style="11" customWidth="1"/>
    <col min="10506" max="10506" width="2.7109375" style="11" customWidth="1"/>
    <col min="10507" max="10507" width="3.5703125" style="11" customWidth="1"/>
    <col min="10508" max="10508" width="2.28515625" style="11" customWidth="1"/>
    <col min="10509" max="10509" width="3.5703125" style="11" customWidth="1"/>
    <col min="10510" max="10510" width="9.42578125" style="11" customWidth="1"/>
    <col min="10511" max="10752" width="11.42578125" style="11"/>
    <col min="10753" max="10753" width="3.85546875" style="11" customWidth="1"/>
    <col min="10754" max="10754" width="28.5703125" style="11" customWidth="1"/>
    <col min="10755" max="10756" width="5.140625" style="11" customWidth="1"/>
    <col min="10757" max="10757" width="8.7109375" style="11" customWidth="1"/>
    <col min="10758" max="10759" width="17.28515625" style="11" customWidth="1"/>
    <col min="10760" max="10760" width="12.85546875" style="11" customWidth="1"/>
    <col min="10761" max="10761" width="25.140625" style="11" customWidth="1"/>
    <col min="10762" max="10762" width="2.7109375" style="11" customWidth="1"/>
    <col min="10763" max="10763" width="3.5703125" style="11" customWidth="1"/>
    <col min="10764" max="10764" width="2.28515625" style="11" customWidth="1"/>
    <col min="10765" max="10765" width="3.5703125" style="11" customWidth="1"/>
    <col min="10766" max="10766" width="9.42578125" style="11" customWidth="1"/>
    <col min="10767" max="11008" width="11.42578125" style="11"/>
    <col min="11009" max="11009" width="3.85546875" style="11" customWidth="1"/>
    <col min="11010" max="11010" width="28.5703125" style="11" customWidth="1"/>
    <col min="11011" max="11012" width="5.140625" style="11" customWidth="1"/>
    <col min="11013" max="11013" width="8.7109375" style="11" customWidth="1"/>
    <col min="11014" max="11015" width="17.28515625" style="11" customWidth="1"/>
    <col min="11016" max="11016" width="12.85546875" style="11" customWidth="1"/>
    <col min="11017" max="11017" width="25.140625" style="11" customWidth="1"/>
    <col min="11018" max="11018" width="2.7109375" style="11" customWidth="1"/>
    <col min="11019" max="11019" width="3.5703125" style="11" customWidth="1"/>
    <col min="11020" max="11020" width="2.28515625" style="11" customWidth="1"/>
    <col min="11021" max="11021" width="3.5703125" style="11" customWidth="1"/>
    <col min="11022" max="11022" width="9.42578125" style="11" customWidth="1"/>
    <col min="11023" max="11264" width="11.42578125" style="11"/>
    <col min="11265" max="11265" width="3.85546875" style="11" customWidth="1"/>
    <col min="11266" max="11266" width="28.5703125" style="11" customWidth="1"/>
    <col min="11267" max="11268" width="5.140625" style="11" customWidth="1"/>
    <col min="11269" max="11269" width="8.7109375" style="11" customWidth="1"/>
    <col min="11270" max="11271" width="17.28515625" style="11" customWidth="1"/>
    <col min="11272" max="11272" width="12.85546875" style="11" customWidth="1"/>
    <col min="11273" max="11273" width="25.140625" style="11" customWidth="1"/>
    <col min="11274" max="11274" width="2.7109375" style="11" customWidth="1"/>
    <col min="11275" max="11275" width="3.5703125" style="11" customWidth="1"/>
    <col min="11276" max="11276" width="2.28515625" style="11" customWidth="1"/>
    <col min="11277" max="11277" width="3.5703125" style="11" customWidth="1"/>
    <col min="11278" max="11278" width="9.42578125" style="11" customWidth="1"/>
    <col min="11279" max="11520" width="11.42578125" style="11"/>
    <col min="11521" max="11521" width="3.85546875" style="11" customWidth="1"/>
    <col min="11522" max="11522" width="28.5703125" style="11" customWidth="1"/>
    <col min="11523" max="11524" width="5.140625" style="11" customWidth="1"/>
    <col min="11525" max="11525" width="8.7109375" style="11" customWidth="1"/>
    <col min="11526" max="11527" width="17.28515625" style="11" customWidth="1"/>
    <col min="11528" max="11528" width="12.85546875" style="11" customWidth="1"/>
    <col min="11529" max="11529" width="25.140625" style="11" customWidth="1"/>
    <col min="11530" max="11530" width="2.7109375" style="11" customWidth="1"/>
    <col min="11531" max="11531" width="3.5703125" style="11" customWidth="1"/>
    <col min="11532" max="11532" width="2.28515625" style="11" customWidth="1"/>
    <col min="11533" max="11533" width="3.5703125" style="11" customWidth="1"/>
    <col min="11534" max="11534" width="9.42578125" style="11" customWidth="1"/>
    <col min="11535" max="11776" width="11.42578125" style="11"/>
    <col min="11777" max="11777" width="3.85546875" style="11" customWidth="1"/>
    <col min="11778" max="11778" width="28.5703125" style="11" customWidth="1"/>
    <col min="11779" max="11780" width="5.140625" style="11" customWidth="1"/>
    <col min="11781" max="11781" width="8.7109375" style="11" customWidth="1"/>
    <col min="11782" max="11783" width="17.28515625" style="11" customWidth="1"/>
    <col min="11784" max="11784" width="12.85546875" style="11" customWidth="1"/>
    <col min="11785" max="11785" width="25.140625" style="11" customWidth="1"/>
    <col min="11786" max="11786" width="2.7109375" style="11" customWidth="1"/>
    <col min="11787" max="11787" width="3.5703125" style="11" customWidth="1"/>
    <col min="11788" max="11788" width="2.28515625" style="11" customWidth="1"/>
    <col min="11789" max="11789" width="3.5703125" style="11" customWidth="1"/>
    <col min="11790" max="11790" width="9.42578125" style="11" customWidth="1"/>
    <col min="11791" max="12032" width="11.42578125" style="11"/>
    <col min="12033" max="12033" width="3.85546875" style="11" customWidth="1"/>
    <col min="12034" max="12034" width="28.5703125" style="11" customWidth="1"/>
    <col min="12035" max="12036" width="5.140625" style="11" customWidth="1"/>
    <col min="12037" max="12037" width="8.7109375" style="11" customWidth="1"/>
    <col min="12038" max="12039" width="17.28515625" style="11" customWidth="1"/>
    <col min="12040" max="12040" width="12.85546875" style="11" customWidth="1"/>
    <col min="12041" max="12041" width="25.140625" style="11" customWidth="1"/>
    <col min="12042" max="12042" width="2.7109375" style="11" customWidth="1"/>
    <col min="12043" max="12043" width="3.5703125" style="11" customWidth="1"/>
    <col min="12044" max="12044" width="2.28515625" style="11" customWidth="1"/>
    <col min="12045" max="12045" width="3.5703125" style="11" customWidth="1"/>
    <col min="12046" max="12046" width="9.42578125" style="11" customWidth="1"/>
    <col min="12047" max="12288" width="11.42578125" style="11"/>
    <col min="12289" max="12289" width="3.85546875" style="11" customWidth="1"/>
    <col min="12290" max="12290" width="28.5703125" style="11" customWidth="1"/>
    <col min="12291" max="12292" width="5.140625" style="11" customWidth="1"/>
    <col min="12293" max="12293" width="8.7109375" style="11" customWidth="1"/>
    <col min="12294" max="12295" width="17.28515625" style="11" customWidth="1"/>
    <col min="12296" max="12296" width="12.85546875" style="11" customWidth="1"/>
    <col min="12297" max="12297" width="25.140625" style="11" customWidth="1"/>
    <col min="12298" max="12298" width="2.7109375" style="11" customWidth="1"/>
    <col min="12299" max="12299" width="3.5703125" style="11" customWidth="1"/>
    <col min="12300" max="12300" width="2.28515625" style="11" customWidth="1"/>
    <col min="12301" max="12301" width="3.5703125" style="11" customWidth="1"/>
    <col min="12302" max="12302" width="9.42578125" style="11" customWidth="1"/>
    <col min="12303" max="12544" width="11.42578125" style="11"/>
    <col min="12545" max="12545" width="3.85546875" style="11" customWidth="1"/>
    <col min="12546" max="12546" width="28.5703125" style="11" customWidth="1"/>
    <col min="12547" max="12548" width="5.140625" style="11" customWidth="1"/>
    <col min="12549" max="12549" width="8.7109375" style="11" customWidth="1"/>
    <col min="12550" max="12551" width="17.28515625" style="11" customWidth="1"/>
    <col min="12552" max="12552" width="12.85546875" style="11" customWidth="1"/>
    <col min="12553" max="12553" width="25.140625" style="11" customWidth="1"/>
    <col min="12554" max="12554" width="2.7109375" style="11" customWidth="1"/>
    <col min="12555" max="12555" width="3.5703125" style="11" customWidth="1"/>
    <col min="12556" max="12556" width="2.28515625" style="11" customWidth="1"/>
    <col min="12557" max="12557" width="3.5703125" style="11" customWidth="1"/>
    <col min="12558" max="12558" width="9.42578125" style="11" customWidth="1"/>
    <col min="12559" max="12800" width="11.42578125" style="11"/>
    <col min="12801" max="12801" width="3.85546875" style="11" customWidth="1"/>
    <col min="12802" max="12802" width="28.5703125" style="11" customWidth="1"/>
    <col min="12803" max="12804" width="5.140625" style="11" customWidth="1"/>
    <col min="12805" max="12805" width="8.7109375" style="11" customWidth="1"/>
    <col min="12806" max="12807" width="17.28515625" style="11" customWidth="1"/>
    <col min="12808" max="12808" width="12.85546875" style="11" customWidth="1"/>
    <col min="12809" max="12809" width="25.140625" style="11" customWidth="1"/>
    <col min="12810" max="12810" width="2.7109375" style="11" customWidth="1"/>
    <col min="12811" max="12811" width="3.5703125" style="11" customWidth="1"/>
    <col min="12812" max="12812" width="2.28515625" style="11" customWidth="1"/>
    <col min="12813" max="12813" width="3.5703125" style="11" customWidth="1"/>
    <col min="12814" max="12814" width="9.42578125" style="11" customWidth="1"/>
    <col min="12815" max="13056" width="11.42578125" style="11"/>
    <col min="13057" max="13057" width="3.85546875" style="11" customWidth="1"/>
    <col min="13058" max="13058" width="28.5703125" style="11" customWidth="1"/>
    <col min="13059" max="13060" width="5.140625" style="11" customWidth="1"/>
    <col min="13061" max="13061" width="8.7109375" style="11" customWidth="1"/>
    <col min="13062" max="13063" width="17.28515625" style="11" customWidth="1"/>
    <col min="13064" max="13064" width="12.85546875" style="11" customWidth="1"/>
    <col min="13065" max="13065" width="25.140625" style="11" customWidth="1"/>
    <col min="13066" max="13066" width="2.7109375" style="11" customWidth="1"/>
    <col min="13067" max="13067" width="3.5703125" style="11" customWidth="1"/>
    <col min="13068" max="13068" width="2.28515625" style="11" customWidth="1"/>
    <col min="13069" max="13069" width="3.5703125" style="11" customWidth="1"/>
    <col min="13070" max="13070" width="9.42578125" style="11" customWidth="1"/>
    <col min="13071" max="13312" width="11.42578125" style="11"/>
    <col min="13313" max="13313" width="3.85546875" style="11" customWidth="1"/>
    <col min="13314" max="13314" width="28.5703125" style="11" customWidth="1"/>
    <col min="13315" max="13316" width="5.140625" style="11" customWidth="1"/>
    <col min="13317" max="13317" width="8.7109375" style="11" customWidth="1"/>
    <col min="13318" max="13319" width="17.28515625" style="11" customWidth="1"/>
    <col min="13320" max="13320" width="12.85546875" style="11" customWidth="1"/>
    <col min="13321" max="13321" width="25.140625" style="11" customWidth="1"/>
    <col min="13322" max="13322" width="2.7109375" style="11" customWidth="1"/>
    <col min="13323" max="13323" width="3.5703125" style="11" customWidth="1"/>
    <col min="13324" max="13324" width="2.28515625" style="11" customWidth="1"/>
    <col min="13325" max="13325" width="3.5703125" style="11" customWidth="1"/>
    <col min="13326" max="13326" width="9.42578125" style="11" customWidth="1"/>
    <col min="13327" max="13568" width="11.42578125" style="11"/>
    <col min="13569" max="13569" width="3.85546875" style="11" customWidth="1"/>
    <col min="13570" max="13570" width="28.5703125" style="11" customWidth="1"/>
    <col min="13571" max="13572" width="5.140625" style="11" customWidth="1"/>
    <col min="13573" max="13573" width="8.7109375" style="11" customWidth="1"/>
    <col min="13574" max="13575" width="17.28515625" style="11" customWidth="1"/>
    <col min="13576" max="13576" width="12.85546875" style="11" customWidth="1"/>
    <col min="13577" max="13577" width="25.140625" style="11" customWidth="1"/>
    <col min="13578" max="13578" width="2.7109375" style="11" customWidth="1"/>
    <col min="13579" max="13579" width="3.5703125" style="11" customWidth="1"/>
    <col min="13580" max="13580" width="2.28515625" style="11" customWidth="1"/>
    <col min="13581" max="13581" width="3.5703125" style="11" customWidth="1"/>
    <col min="13582" max="13582" width="9.42578125" style="11" customWidth="1"/>
    <col min="13583" max="13824" width="11.42578125" style="11"/>
    <col min="13825" max="13825" width="3.85546875" style="11" customWidth="1"/>
    <col min="13826" max="13826" width="28.5703125" style="11" customWidth="1"/>
    <col min="13827" max="13828" width="5.140625" style="11" customWidth="1"/>
    <col min="13829" max="13829" width="8.7109375" style="11" customWidth="1"/>
    <col min="13830" max="13831" width="17.28515625" style="11" customWidth="1"/>
    <col min="13832" max="13832" width="12.85546875" style="11" customWidth="1"/>
    <col min="13833" max="13833" width="25.140625" style="11" customWidth="1"/>
    <col min="13834" max="13834" width="2.7109375" style="11" customWidth="1"/>
    <col min="13835" max="13835" width="3.5703125" style="11" customWidth="1"/>
    <col min="13836" max="13836" width="2.28515625" style="11" customWidth="1"/>
    <col min="13837" max="13837" width="3.5703125" style="11" customWidth="1"/>
    <col min="13838" max="13838" width="9.42578125" style="11" customWidth="1"/>
    <col min="13839" max="14080" width="11.42578125" style="11"/>
    <col min="14081" max="14081" width="3.85546875" style="11" customWidth="1"/>
    <col min="14082" max="14082" width="28.5703125" style="11" customWidth="1"/>
    <col min="14083" max="14084" width="5.140625" style="11" customWidth="1"/>
    <col min="14085" max="14085" width="8.7109375" style="11" customWidth="1"/>
    <col min="14086" max="14087" width="17.28515625" style="11" customWidth="1"/>
    <col min="14088" max="14088" width="12.85546875" style="11" customWidth="1"/>
    <col min="14089" max="14089" width="25.140625" style="11" customWidth="1"/>
    <col min="14090" max="14090" width="2.7109375" style="11" customWidth="1"/>
    <col min="14091" max="14091" width="3.5703125" style="11" customWidth="1"/>
    <col min="14092" max="14092" width="2.28515625" style="11" customWidth="1"/>
    <col min="14093" max="14093" width="3.5703125" style="11" customWidth="1"/>
    <col min="14094" max="14094" width="9.42578125" style="11" customWidth="1"/>
    <col min="14095" max="14336" width="11.42578125" style="11"/>
    <col min="14337" max="14337" width="3.85546875" style="11" customWidth="1"/>
    <col min="14338" max="14338" width="28.5703125" style="11" customWidth="1"/>
    <col min="14339" max="14340" width="5.140625" style="11" customWidth="1"/>
    <col min="14341" max="14341" width="8.7109375" style="11" customWidth="1"/>
    <col min="14342" max="14343" width="17.28515625" style="11" customWidth="1"/>
    <col min="14344" max="14344" width="12.85546875" style="11" customWidth="1"/>
    <col min="14345" max="14345" width="25.140625" style="11" customWidth="1"/>
    <col min="14346" max="14346" width="2.7109375" style="11" customWidth="1"/>
    <col min="14347" max="14347" width="3.5703125" style="11" customWidth="1"/>
    <col min="14348" max="14348" width="2.28515625" style="11" customWidth="1"/>
    <col min="14349" max="14349" width="3.5703125" style="11" customWidth="1"/>
    <col min="14350" max="14350" width="9.42578125" style="11" customWidth="1"/>
    <col min="14351" max="14592" width="11.42578125" style="11"/>
    <col min="14593" max="14593" width="3.85546875" style="11" customWidth="1"/>
    <col min="14594" max="14594" width="28.5703125" style="11" customWidth="1"/>
    <col min="14595" max="14596" width="5.140625" style="11" customWidth="1"/>
    <col min="14597" max="14597" width="8.7109375" style="11" customWidth="1"/>
    <col min="14598" max="14599" width="17.28515625" style="11" customWidth="1"/>
    <col min="14600" max="14600" width="12.85546875" style="11" customWidth="1"/>
    <col min="14601" max="14601" width="25.140625" style="11" customWidth="1"/>
    <col min="14602" max="14602" width="2.7109375" style="11" customWidth="1"/>
    <col min="14603" max="14603" width="3.5703125" style="11" customWidth="1"/>
    <col min="14604" max="14604" width="2.28515625" style="11" customWidth="1"/>
    <col min="14605" max="14605" width="3.5703125" style="11" customWidth="1"/>
    <col min="14606" max="14606" width="9.42578125" style="11" customWidth="1"/>
    <col min="14607" max="14848" width="11.42578125" style="11"/>
    <col min="14849" max="14849" width="3.85546875" style="11" customWidth="1"/>
    <col min="14850" max="14850" width="28.5703125" style="11" customWidth="1"/>
    <col min="14851" max="14852" width="5.140625" style="11" customWidth="1"/>
    <col min="14853" max="14853" width="8.7109375" style="11" customWidth="1"/>
    <col min="14854" max="14855" width="17.28515625" style="11" customWidth="1"/>
    <col min="14856" max="14856" width="12.85546875" style="11" customWidth="1"/>
    <col min="14857" max="14857" width="25.140625" style="11" customWidth="1"/>
    <col min="14858" max="14858" width="2.7109375" style="11" customWidth="1"/>
    <col min="14859" max="14859" width="3.5703125" style="11" customWidth="1"/>
    <col min="14860" max="14860" width="2.28515625" style="11" customWidth="1"/>
    <col min="14861" max="14861" width="3.5703125" style="11" customWidth="1"/>
    <col min="14862" max="14862" width="9.42578125" style="11" customWidth="1"/>
    <col min="14863" max="15104" width="11.42578125" style="11"/>
    <col min="15105" max="15105" width="3.85546875" style="11" customWidth="1"/>
    <col min="15106" max="15106" width="28.5703125" style="11" customWidth="1"/>
    <col min="15107" max="15108" width="5.140625" style="11" customWidth="1"/>
    <col min="15109" max="15109" width="8.7109375" style="11" customWidth="1"/>
    <col min="15110" max="15111" width="17.28515625" style="11" customWidth="1"/>
    <col min="15112" max="15112" width="12.85546875" style="11" customWidth="1"/>
    <col min="15113" max="15113" width="25.140625" style="11" customWidth="1"/>
    <col min="15114" max="15114" width="2.7109375" style="11" customWidth="1"/>
    <col min="15115" max="15115" width="3.5703125" style="11" customWidth="1"/>
    <col min="15116" max="15116" width="2.28515625" style="11" customWidth="1"/>
    <col min="15117" max="15117" width="3.5703125" style="11" customWidth="1"/>
    <col min="15118" max="15118" width="9.42578125" style="11" customWidth="1"/>
    <col min="15119" max="15360" width="11.42578125" style="11"/>
    <col min="15361" max="15361" width="3.85546875" style="11" customWidth="1"/>
    <col min="15362" max="15362" width="28.5703125" style="11" customWidth="1"/>
    <col min="15363" max="15364" width="5.140625" style="11" customWidth="1"/>
    <col min="15365" max="15365" width="8.7109375" style="11" customWidth="1"/>
    <col min="15366" max="15367" width="17.28515625" style="11" customWidth="1"/>
    <col min="15368" max="15368" width="12.85546875" style="11" customWidth="1"/>
    <col min="15369" max="15369" width="25.140625" style="11" customWidth="1"/>
    <col min="15370" max="15370" width="2.7109375" style="11" customWidth="1"/>
    <col min="15371" max="15371" width="3.5703125" style="11" customWidth="1"/>
    <col min="15372" max="15372" width="2.28515625" style="11" customWidth="1"/>
    <col min="15373" max="15373" width="3.5703125" style="11" customWidth="1"/>
    <col min="15374" max="15374" width="9.42578125" style="11" customWidth="1"/>
    <col min="15375" max="15616" width="11.42578125" style="11"/>
    <col min="15617" max="15617" width="3.85546875" style="11" customWidth="1"/>
    <col min="15618" max="15618" width="28.5703125" style="11" customWidth="1"/>
    <col min="15619" max="15620" width="5.140625" style="11" customWidth="1"/>
    <col min="15621" max="15621" width="8.7109375" style="11" customWidth="1"/>
    <col min="15622" max="15623" width="17.28515625" style="11" customWidth="1"/>
    <col min="15624" max="15624" width="12.85546875" style="11" customWidth="1"/>
    <col min="15625" max="15625" width="25.140625" style="11" customWidth="1"/>
    <col min="15626" max="15626" width="2.7109375" style="11" customWidth="1"/>
    <col min="15627" max="15627" width="3.5703125" style="11" customWidth="1"/>
    <col min="15628" max="15628" width="2.28515625" style="11" customWidth="1"/>
    <col min="15629" max="15629" width="3.5703125" style="11" customWidth="1"/>
    <col min="15630" max="15630" width="9.42578125" style="11" customWidth="1"/>
    <col min="15631" max="15872" width="11.42578125" style="11"/>
    <col min="15873" max="15873" width="3.85546875" style="11" customWidth="1"/>
    <col min="15874" max="15874" width="28.5703125" style="11" customWidth="1"/>
    <col min="15875" max="15876" width="5.140625" style="11" customWidth="1"/>
    <col min="15877" max="15877" width="8.7109375" style="11" customWidth="1"/>
    <col min="15878" max="15879" width="17.28515625" style="11" customWidth="1"/>
    <col min="15880" max="15880" width="12.85546875" style="11" customWidth="1"/>
    <col min="15881" max="15881" width="25.140625" style="11" customWidth="1"/>
    <col min="15882" max="15882" width="2.7109375" style="11" customWidth="1"/>
    <col min="15883" max="15883" width="3.5703125" style="11" customWidth="1"/>
    <col min="15884" max="15884" width="2.28515625" style="11" customWidth="1"/>
    <col min="15885" max="15885" width="3.5703125" style="11" customWidth="1"/>
    <col min="15886" max="15886" width="9.42578125" style="11" customWidth="1"/>
    <col min="15887" max="16128" width="11.42578125" style="11"/>
    <col min="16129" max="16129" width="3.85546875" style="11" customWidth="1"/>
    <col min="16130" max="16130" width="28.5703125" style="11" customWidth="1"/>
    <col min="16131" max="16132" width="5.140625" style="11" customWidth="1"/>
    <col min="16133" max="16133" width="8.7109375" style="11" customWidth="1"/>
    <col min="16134" max="16135" width="17.28515625" style="11" customWidth="1"/>
    <col min="16136" max="16136" width="12.85546875" style="11" customWidth="1"/>
    <col min="16137" max="16137" width="25.140625" style="11" customWidth="1"/>
    <col min="16138" max="16138" width="2.7109375" style="11" customWidth="1"/>
    <col min="16139" max="16139" width="3.5703125" style="11" customWidth="1"/>
    <col min="16140" max="16140" width="2.28515625" style="11" customWidth="1"/>
    <col min="16141" max="16141" width="3.5703125" style="11" customWidth="1"/>
    <col min="16142" max="16142" width="9.42578125" style="11" customWidth="1"/>
    <col min="16143" max="16384" width="11.42578125" style="11"/>
  </cols>
  <sheetData>
    <row r="1" spans="1:12" ht="10.5" customHeight="1" x14ac:dyDescent="0.2">
      <c r="A1" s="52"/>
      <c r="B1" s="55"/>
      <c r="C1" s="55"/>
      <c r="D1" s="55"/>
      <c r="E1" s="55"/>
      <c r="F1" s="55"/>
      <c r="G1" s="55"/>
      <c r="H1" s="55"/>
      <c r="I1" s="55"/>
      <c r="J1" s="52"/>
      <c r="K1" s="52"/>
      <c r="L1" s="52"/>
    </row>
    <row r="2" spans="1:12" ht="18.75" x14ac:dyDescent="0.3">
      <c r="A2" s="52"/>
      <c r="B2" s="55"/>
      <c r="C2" s="55"/>
      <c r="D2" s="55"/>
      <c r="E2" s="55"/>
      <c r="F2" s="55"/>
      <c r="G2" s="55"/>
      <c r="H2" s="55"/>
      <c r="I2" s="56" t="s">
        <v>0</v>
      </c>
      <c r="J2" s="52"/>
      <c r="K2" s="52"/>
      <c r="L2" s="52"/>
    </row>
    <row r="3" spans="1:12" ht="27.75" customHeight="1" x14ac:dyDescent="0.2">
      <c r="A3" s="52"/>
      <c r="B3" s="55"/>
      <c r="C3" s="55"/>
      <c r="D3" s="55"/>
      <c r="E3" s="55"/>
      <c r="F3" s="55"/>
      <c r="G3" s="55"/>
      <c r="H3" s="55"/>
      <c r="I3" s="55"/>
      <c r="J3" s="52"/>
      <c r="K3" s="52"/>
      <c r="L3" s="52"/>
    </row>
    <row r="4" spans="1:12" x14ac:dyDescent="0.2">
      <c r="A4" s="52"/>
      <c r="B4" s="55"/>
      <c r="C4" s="55"/>
      <c r="D4" s="55"/>
      <c r="E4" s="55"/>
      <c r="F4" s="55"/>
      <c r="G4" s="55"/>
      <c r="H4" s="57" t="s">
        <v>1</v>
      </c>
      <c r="I4" s="58"/>
      <c r="J4" s="52"/>
      <c r="K4" s="52"/>
      <c r="L4" s="52"/>
    </row>
    <row r="5" spans="1:12" x14ac:dyDescent="0.2">
      <c r="A5" s="52"/>
      <c r="B5" s="55"/>
      <c r="C5" s="55"/>
      <c r="D5" s="55"/>
      <c r="E5" s="55"/>
      <c r="F5" s="55"/>
      <c r="G5" s="55"/>
      <c r="H5" s="57" t="s">
        <v>2</v>
      </c>
      <c r="I5" s="58"/>
      <c r="J5" s="52"/>
      <c r="K5" s="52"/>
      <c r="L5" s="52"/>
    </row>
    <row r="6" spans="1:12" ht="12" customHeight="1" x14ac:dyDescent="0.25">
      <c r="A6" s="52"/>
      <c r="B6" s="59" t="s">
        <v>3</v>
      </c>
      <c r="C6" s="59"/>
      <c r="D6" s="59"/>
      <c r="E6" s="55"/>
      <c r="F6" s="55"/>
      <c r="G6" s="55"/>
      <c r="H6" s="57" t="s">
        <v>4</v>
      </c>
      <c r="I6" s="58"/>
      <c r="J6" s="52"/>
      <c r="K6" s="52"/>
      <c r="L6" s="52"/>
    </row>
    <row r="7" spans="1:12" ht="10.5" customHeight="1" x14ac:dyDescent="0.2">
      <c r="A7" s="52"/>
      <c r="B7" s="55"/>
      <c r="C7" s="55"/>
      <c r="D7" s="55"/>
      <c r="E7" s="55"/>
      <c r="F7" s="52"/>
      <c r="G7" s="55"/>
      <c r="H7" s="52"/>
      <c r="I7" s="52"/>
      <c r="J7" s="52"/>
      <c r="K7" s="52"/>
      <c r="L7" s="52"/>
    </row>
    <row r="8" spans="1:12" ht="15" x14ac:dyDescent="0.25">
      <c r="A8" s="52"/>
      <c r="B8" s="55"/>
      <c r="C8" s="60"/>
      <c r="D8" s="60" t="s">
        <v>5</v>
      </c>
      <c r="E8" s="60"/>
      <c r="F8" s="61"/>
      <c r="G8" s="52"/>
      <c r="H8" s="52"/>
      <c r="I8" s="58"/>
      <c r="J8" s="52"/>
      <c r="K8" s="52"/>
      <c r="L8" s="52"/>
    </row>
    <row r="9" spans="1:12" ht="14.25" customHeight="1" x14ac:dyDescent="0.2">
      <c r="A9" s="52"/>
      <c r="B9" s="53"/>
      <c r="C9" s="55"/>
      <c r="D9" s="55"/>
      <c r="E9" s="55"/>
      <c r="F9" s="55"/>
      <c r="G9" s="55"/>
      <c r="H9" s="55"/>
      <c r="I9" s="55"/>
      <c r="J9" s="52"/>
      <c r="K9" s="52"/>
      <c r="L9" s="52"/>
    </row>
    <row r="10" spans="1:12" ht="15" x14ac:dyDescent="0.25">
      <c r="A10" s="52"/>
      <c r="B10" s="118" t="s">
        <v>6</v>
      </c>
      <c r="C10" s="118"/>
      <c r="D10" s="118"/>
      <c r="E10" s="118"/>
      <c r="F10" s="62" t="s">
        <v>7</v>
      </c>
      <c r="G10" s="62" t="s">
        <v>8</v>
      </c>
      <c r="H10" s="203" t="s">
        <v>9</v>
      </c>
      <c r="I10" s="203"/>
      <c r="J10" s="52"/>
      <c r="K10" s="52"/>
      <c r="L10" s="52"/>
    </row>
    <row r="11" spans="1:12" ht="3" customHeight="1" x14ac:dyDescent="0.25">
      <c r="A11" s="52"/>
      <c r="B11" s="63"/>
      <c r="C11" s="64"/>
      <c r="D11" s="64"/>
      <c r="E11" s="64"/>
      <c r="F11" s="53"/>
      <c r="G11" s="53"/>
      <c r="H11" s="53"/>
      <c r="I11" s="65"/>
      <c r="J11" s="52"/>
      <c r="K11" s="52"/>
      <c r="L11" s="52"/>
    </row>
    <row r="12" spans="1:12" ht="15" x14ac:dyDescent="0.2">
      <c r="A12" s="52"/>
      <c r="B12" s="204" t="s">
        <v>10</v>
      </c>
      <c r="C12" s="204"/>
      <c r="D12" s="204"/>
      <c r="E12" s="204"/>
      <c r="F12" s="66">
        <v>0</v>
      </c>
      <c r="G12" s="66">
        <f>+F12*12</f>
        <v>0</v>
      </c>
      <c r="H12" s="200"/>
      <c r="I12" s="200"/>
      <c r="J12" s="52"/>
      <c r="K12" s="52"/>
      <c r="L12" s="52"/>
    </row>
    <row r="13" spans="1:12" ht="12.75" x14ac:dyDescent="0.2">
      <c r="A13" s="52"/>
      <c r="B13" s="67"/>
      <c r="C13" s="205" t="s">
        <v>11</v>
      </c>
      <c r="D13" s="205"/>
      <c r="E13" s="119" t="s">
        <v>12</v>
      </c>
      <c r="F13" s="68"/>
      <c r="G13" s="68"/>
      <c r="H13" s="69"/>
      <c r="I13" s="69"/>
      <c r="J13" s="52"/>
      <c r="K13" s="52"/>
      <c r="L13" s="52"/>
    </row>
    <row r="14" spans="1:12" x14ac:dyDescent="0.2">
      <c r="A14" s="52"/>
      <c r="B14" s="70" t="s">
        <v>13</v>
      </c>
      <c r="C14" s="206"/>
      <c r="D14" s="206"/>
      <c r="E14" s="120"/>
      <c r="F14" s="66"/>
      <c r="G14" s="66">
        <f>+F12/30*C14</f>
        <v>0</v>
      </c>
      <c r="H14" s="200"/>
      <c r="I14" s="200"/>
      <c r="J14" s="52"/>
      <c r="K14" s="52"/>
      <c r="L14" s="52"/>
    </row>
    <row r="15" spans="1:12" x14ac:dyDescent="0.2">
      <c r="A15" s="52"/>
      <c r="B15" s="70" t="s">
        <v>14</v>
      </c>
      <c r="C15" s="206">
        <v>15</v>
      </c>
      <c r="D15" s="206"/>
      <c r="E15" s="71"/>
      <c r="F15" s="66"/>
      <c r="G15" s="66">
        <f>+F12/30*C15*E15</f>
        <v>0</v>
      </c>
      <c r="H15" s="200"/>
      <c r="I15" s="200"/>
      <c r="J15" s="52"/>
      <c r="K15" s="52"/>
      <c r="L15" s="52"/>
    </row>
    <row r="16" spans="1:12" ht="12.75" x14ac:dyDescent="0.2">
      <c r="A16" s="52"/>
      <c r="B16" s="67"/>
      <c r="C16" s="119" t="s">
        <v>15</v>
      </c>
      <c r="D16" s="119" t="s">
        <v>16</v>
      </c>
      <c r="E16" s="72" t="s">
        <v>17</v>
      </c>
      <c r="F16" s="73" t="s">
        <v>7</v>
      </c>
      <c r="G16" s="73" t="s">
        <v>18</v>
      </c>
      <c r="H16" s="69"/>
      <c r="I16" s="69"/>
      <c r="J16" s="52"/>
      <c r="K16" s="52"/>
      <c r="L16" s="52"/>
    </row>
    <row r="17" spans="1:12" x14ac:dyDescent="0.2">
      <c r="A17" s="52"/>
      <c r="B17" s="70" t="s">
        <v>19</v>
      </c>
      <c r="C17" s="74"/>
      <c r="D17" s="75"/>
      <c r="E17" s="75"/>
      <c r="F17" s="66">
        <v>0</v>
      </c>
      <c r="G17" s="66">
        <f>+F17*12</f>
        <v>0</v>
      </c>
      <c r="H17" s="200"/>
      <c r="I17" s="200"/>
      <c r="J17" s="52"/>
      <c r="K17" s="52"/>
      <c r="L17" s="52"/>
    </row>
    <row r="18" spans="1:12" x14ac:dyDescent="0.2">
      <c r="A18" s="52"/>
      <c r="B18" s="70" t="s">
        <v>20</v>
      </c>
      <c r="C18" s="76"/>
      <c r="D18" s="77"/>
      <c r="E18" s="77"/>
      <c r="F18" s="66">
        <v>0</v>
      </c>
      <c r="G18" s="66">
        <f>+F18*12</f>
        <v>0</v>
      </c>
      <c r="H18" s="200"/>
      <c r="I18" s="200"/>
      <c r="J18" s="52"/>
      <c r="K18" s="52"/>
      <c r="L18" s="52"/>
    </row>
    <row r="19" spans="1:12" x14ac:dyDescent="0.2">
      <c r="A19" s="52"/>
      <c r="B19" s="70" t="s">
        <v>21</v>
      </c>
      <c r="C19" s="76"/>
      <c r="D19" s="77"/>
      <c r="E19" s="77"/>
      <c r="F19" s="66">
        <v>0</v>
      </c>
      <c r="G19" s="66">
        <f>+F19*12</f>
        <v>0</v>
      </c>
      <c r="H19" s="200"/>
      <c r="I19" s="200"/>
      <c r="J19" s="52"/>
      <c r="K19" s="52"/>
      <c r="L19" s="52"/>
    </row>
    <row r="20" spans="1:12" x14ac:dyDescent="0.2">
      <c r="A20" s="52"/>
      <c r="B20" s="70" t="s">
        <v>22</v>
      </c>
      <c r="C20" s="74"/>
      <c r="D20" s="74"/>
      <c r="E20" s="74"/>
      <c r="F20" s="66">
        <v>0</v>
      </c>
      <c r="G20" s="66">
        <f>+F20*12</f>
        <v>0</v>
      </c>
      <c r="H20" s="200"/>
      <c r="I20" s="200"/>
      <c r="J20" s="52"/>
      <c r="K20" s="52"/>
      <c r="L20" s="52"/>
    </row>
    <row r="21" spans="1:12" ht="15" x14ac:dyDescent="0.2">
      <c r="A21" s="52"/>
      <c r="B21" s="78" t="s">
        <v>23</v>
      </c>
      <c r="C21" s="117"/>
      <c r="D21" s="117"/>
      <c r="E21" s="117"/>
      <c r="F21" s="79">
        <f>SUM(F12:F20)</f>
        <v>0</v>
      </c>
      <c r="G21" s="79">
        <f>SUM(G12:G20)</f>
        <v>0</v>
      </c>
      <c r="H21" s="79"/>
      <c r="I21" s="80"/>
      <c r="J21" s="52"/>
      <c r="K21" s="52"/>
      <c r="L21" s="52"/>
    </row>
    <row r="22" spans="1:12" ht="3" customHeight="1" x14ac:dyDescent="0.2">
      <c r="A22" s="52"/>
      <c r="B22" s="78"/>
      <c r="C22" s="120"/>
      <c r="D22" s="120"/>
      <c r="E22" s="120"/>
      <c r="F22" s="70"/>
      <c r="G22" s="70"/>
      <c r="H22" s="70"/>
      <c r="I22" s="81"/>
      <c r="J22" s="52"/>
      <c r="K22" s="52"/>
      <c r="L22" s="52"/>
    </row>
    <row r="23" spans="1:12" ht="12.75" x14ac:dyDescent="0.2">
      <c r="A23" s="52"/>
      <c r="B23" s="67"/>
      <c r="C23" s="119"/>
      <c r="D23" s="119"/>
      <c r="E23" s="119"/>
      <c r="F23" s="73" t="s">
        <v>24</v>
      </c>
      <c r="G23" s="73" t="s">
        <v>18</v>
      </c>
      <c r="H23" s="69"/>
      <c r="I23" s="69"/>
      <c r="J23" s="52"/>
      <c r="K23" s="52"/>
      <c r="L23" s="52"/>
    </row>
    <row r="24" spans="1:12" s="13" customFormat="1" x14ac:dyDescent="0.25">
      <c r="A24" s="82"/>
      <c r="B24" s="199" t="s">
        <v>25</v>
      </c>
      <c r="C24" s="199"/>
      <c r="D24" s="199"/>
      <c r="E24" s="199"/>
      <c r="F24" s="66"/>
      <c r="G24" s="66">
        <f>F24*12</f>
        <v>0</v>
      </c>
      <c r="H24" s="200"/>
      <c r="I24" s="200"/>
      <c r="J24" s="82"/>
      <c r="K24" s="82"/>
      <c r="L24" s="82"/>
    </row>
    <row r="25" spans="1:12" s="13" customFormat="1" x14ac:dyDescent="0.25">
      <c r="A25" s="82"/>
      <c r="B25" s="199" t="s">
        <v>26</v>
      </c>
      <c r="C25" s="199"/>
      <c r="D25" s="199"/>
      <c r="E25" s="199"/>
      <c r="F25" s="66"/>
      <c r="G25" s="66">
        <f>+F25*12</f>
        <v>0</v>
      </c>
      <c r="H25" s="200"/>
      <c r="I25" s="200"/>
      <c r="J25" s="82"/>
      <c r="K25" s="82"/>
      <c r="L25" s="82"/>
    </row>
    <row r="26" spans="1:12" s="13" customFormat="1" x14ac:dyDescent="0.25">
      <c r="A26" s="82"/>
      <c r="B26" s="199" t="s">
        <v>27</v>
      </c>
      <c r="C26" s="199"/>
      <c r="D26" s="199"/>
      <c r="E26" s="199"/>
      <c r="F26" s="66"/>
      <c r="G26" s="66">
        <f>F26*4</f>
        <v>0</v>
      </c>
      <c r="H26" s="200"/>
      <c r="I26" s="200"/>
      <c r="J26" s="82"/>
      <c r="K26" s="82"/>
      <c r="L26" s="82"/>
    </row>
    <row r="27" spans="1:12" s="13" customFormat="1" x14ac:dyDescent="0.25">
      <c r="A27" s="82"/>
      <c r="B27" s="199" t="s">
        <v>28</v>
      </c>
      <c r="C27" s="199"/>
      <c r="D27" s="199"/>
      <c r="E27" s="199"/>
      <c r="F27" s="66"/>
      <c r="G27" s="66">
        <v>0</v>
      </c>
      <c r="H27" s="200"/>
      <c r="I27" s="200"/>
      <c r="J27" s="82"/>
      <c r="K27" s="82"/>
      <c r="L27" s="82"/>
    </row>
    <row r="28" spans="1:12" x14ac:dyDescent="0.2">
      <c r="A28" s="52"/>
      <c r="B28" s="199" t="s">
        <v>29</v>
      </c>
      <c r="C28" s="199"/>
      <c r="D28" s="199"/>
      <c r="E28" s="199"/>
      <c r="F28" s="66"/>
      <c r="G28" s="66">
        <v>0</v>
      </c>
      <c r="H28" s="200"/>
      <c r="I28" s="200"/>
      <c r="J28" s="52"/>
      <c r="K28" s="52"/>
      <c r="L28" s="52"/>
    </row>
    <row r="29" spans="1:12" ht="15" x14ac:dyDescent="0.2">
      <c r="A29" s="52"/>
      <c r="B29" s="78" t="s">
        <v>30</v>
      </c>
      <c r="C29" s="117"/>
      <c r="D29" s="117"/>
      <c r="E29" s="117"/>
      <c r="F29" s="79">
        <f>+F24+F25</f>
        <v>0</v>
      </c>
      <c r="G29" s="79">
        <f>SUM(G24:G28)</f>
        <v>0</v>
      </c>
      <c r="H29" s="79"/>
      <c r="I29" s="80"/>
      <c r="J29" s="52"/>
      <c r="K29" s="52"/>
      <c r="L29" s="52"/>
    </row>
    <row r="30" spans="1:12" ht="3" customHeight="1" x14ac:dyDescent="0.2">
      <c r="A30" s="52"/>
      <c r="B30" s="78"/>
      <c r="C30" s="120"/>
      <c r="D30" s="120"/>
      <c r="E30" s="120"/>
      <c r="F30" s="70"/>
      <c r="G30" s="70"/>
      <c r="H30" s="70"/>
      <c r="I30" s="81"/>
      <c r="J30" s="52"/>
      <c r="K30" s="52"/>
      <c r="L30" s="52"/>
    </row>
    <row r="31" spans="1:12" ht="15" x14ac:dyDescent="0.2">
      <c r="A31" s="52"/>
      <c r="B31" s="78" t="s">
        <v>31</v>
      </c>
      <c r="C31" s="117"/>
      <c r="D31" s="117"/>
      <c r="E31" s="117"/>
      <c r="F31" s="79">
        <f>+F29+F21</f>
        <v>0</v>
      </c>
      <c r="G31" s="79">
        <f>+G29+G21</f>
        <v>0</v>
      </c>
      <c r="H31" s="79"/>
      <c r="I31" s="80"/>
      <c r="J31" s="52"/>
      <c r="K31" s="52"/>
      <c r="L31" s="52"/>
    </row>
    <row r="32" spans="1:12" ht="3" customHeight="1" x14ac:dyDescent="0.2">
      <c r="A32" s="52"/>
      <c r="B32" s="78"/>
      <c r="C32" s="120"/>
      <c r="D32" s="120"/>
      <c r="E32" s="120"/>
      <c r="F32" s="70"/>
      <c r="G32" s="70"/>
      <c r="H32" s="70"/>
      <c r="I32" s="81"/>
      <c r="J32" s="52"/>
      <c r="K32" s="52"/>
      <c r="L32" s="52"/>
    </row>
    <row r="33" spans="1:16" ht="15" x14ac:dyDescent="0.2">
      <c r="A33" s="52"/>
      <c r="B33" s="78" t="s">
        <v>32</v>
      </c>
      <c r="C33" s="201" t="s">
        <v>15</v>
      </c>
      <c r="D33" s="201"/>
      <c r="E33" s="117" t="s">
        <v>16</v>
      </c>
      <c r="F33" s="202" t="s">
        <v>33</v>
      </c>
      <c r="G33" s="202"/>
      <c r="H33" s="202"/>
      <c r="I33" s="202"/>
      <c r="J33" s="52"/>
      <c r="K33" s="52"/>
      <c r="L33" s="52"/>
    </row>
    <row r="34" spans="1:16" s="14" customFormat="1" ht="33.75" customHeight="1" x14ac:dyDescent="0.25">
      <c r="A34" s="54"/>
      <c r="B34" s="83" t="s">
        <v>34</v>
      </c>
      <c r="C34" s="194"/>
      <c r="D34" s="194"/>
      <c r="E34" s="116"/>
      <c r="F34" s="195"/>
      <c r="G34" s="195"/>
      <c r="H34" s="195"/>
      <c r="I34" s="195"/>
      <c r="J34" s="54"/>
      <c r="K34" s="54"/>
      <c r="L34" s="54"/>
    </row>
    <row r="35" spans="1:16" s="14" customFormat="1" ht="33.75" customHeight="1" x14ac:dyDescent="0.25">
      <c r="A35" s="54"/>
      <c r="B35" s="83" t="s">
        <v>35</v>
      </c>
      <c r="C35" s="194"/>
      <c r="D35" s="194"/>
      <c r="E35" s="116"/>
      <c r="F35" s="195"/>
      <c r="G35" s="195"/>
      <c r="H35" s="195"/>
      <c r="I35" s="195"/>
      <c r="J35" s="54"/>
      <c r="K35" s="54"/>
      <c r="L35" s="54"/>
    </row>
    <row r="36" spans="1:16" s="14" customFormat="1" ht="18.75" customHeight="1" x14ac:dyDescent="0.25">
      <c r="A36" s="54"/>
      <c r="B36" s="196" t="s">
        <v>36</v>
      </c>
      <c r="C36" s="194"/>
      <c r="D36" s="194"/>
      <c r="E36" s="194"/>
      <c r="F36" s="84" t="s">
        <v>37</v>
      </c>
      <c r="G36" s="85">
        <v>0</v>
      </c>
      <c r="H36" s="197"/>
      <c r="I36" s="197"/>
      <c r="J36" s="54"/>
      <c r="K36" s="54"/>
      <c r="L36" s="54"/>
    </row>
    <row r="37" spans="1:16" s="14" customFormat="1" ht="18.75" customHeight="1" x14ac:dyDescent="0.25">
      <c r="A37" s="54"/>
      <c r="B37" s="196"/>
      <c r="C37" s="194"/>
      <c r="D37" s="194"/>
      <c r="E37" s="194"/>
      <c r="F37" s="198" t="s">
        <v>38</v>
      </c>
      <c r="G37" s="198"/>
      <c r="H37" s="198"/>
      <c r="I37" s="86"/>
      <c r="J37" s="87"/>
      <c r="K37" s="54"/>
      <c r="L37" s="54"/>
    </row>
    <row r="38" spans="1:16" ht="48" customHeight="1" x14ac:dyDescent="0.2">
      <c r="A38" s="52"/>
      <c r="B38" s="83" t="s">
        <v>39</v>
      </c>
      <c r="C38" s="193"/>
      <c r="D38" s="193"/>
      <c r="E38" s="193"/>
      <c r="F38" s="193"/>
      <c r="G38" s="193"/>
      <c r="H38" s="193"/>
      <c r="I38" s="193"/>
      <c r="J38" s="52"/>
      <c r="K38" s="52"/>
      <c r="L38" s="52"/>
    </row>
    <row r="39" spans="1:16" ht="15" x14ac:dyDescent="0.25">
      <c r="A39" s="52"/>
      <c r="B39" s="52"/>
      <c r="C39" s="52"/>
      <c r="D39" s="52"/>
      <c r="E39" s="52"/>
      <c r="F39" s="52"/>
      <c r="G39" s="52"/>
      <c r="H39" s="52"/>
      <c r="I39" s="52"/>
      <c r="J39" s="52"/>
      <c r="K39" s="52"/>
      <c r="L39" s="52"/>
      <c r="N39" s="16"/>
      <c r="O39" s="16"/>
      <c r="P39" s="17"/>
    </row>
    <row r="40" spans="1:16" ht="15" x14ac:dyDescent="0.25">
      <c r="A40" s="52"/>
      <c r="B40" s="52"/>
      <c r="C40" s="52"/>
      <c r="D40" s="52"/>
      <c r="E40" s="52"/>
      <c r="F40" s="52"/>
      <c r="G40" s="52"/>
      <c r="H40" s="52"/>
      <c r="I40" s="52"/>
      <c r="J40" s="52"/>
      <c r="K40" s="52"/>
      <c r="L40" s="52"/>
      <c r="N40" s="16"/>
      <c r="O40" s="16"/>
      <c r="P40" s="17"/>
    </row>
    <row r="41" spans="1:16" ht="12.75" x14ac:dyDescent="0.2">
      <c r="A41" s="52"/>
      <c r="B41" s="52"/>
      <c r="C41" s="52"/>
      <c r="D41" s="52"/>
      <c r="E41" s="52"/>
      <c r="F41" s="52"/>
      <c r="G41" s="52"/>
      <c r="H41" s="52"/>
      <c r="I41" s="52"/>
      <c r="J41" s="52"/>
      <c r="K41" s="52"/>
      <c r="L41" s="52"/>
    </row>
    <row r="42" spans="1:16" ht="15" x14ac:dyDescent="0.25">
      <c r="A42" s="52"/>
      <c r="B42" s="52"/>
      <c r="C42" s="52"/>
      <c r="D42" s="52"/>
      <c r="E42" s="52"/>
      <c r="F42" s="52"/>
      <c r="G42" s="52"/>
      <c r="H42" s="52"/>
      <c r="I42" s="52"/>
      <c r="J42" s="52"/>
      <c r="K42" s="52"/>
      <c r="L42" s="52"/>
      <c r="N42" s="16"/>
      <c r="O42" s="16"/>
      <c r="P42" s="17"/>
    </row>
    <row r="43" spans="1:16" ht="15" x14ac:dyDescent="0.25">
      <c r="B43" s="11"/>
      <c r="C43" s="11"/>
      <c r="D43" s="11"/>
      <c r="E43" s="11"/>
      <c r="F43" s="11"/>
      <c r="G43" s="11"/>
      <c r="H43" s="11"/>
      <c r="I43" s="11"/>
      <c r="L43" s="11"/>
      <c r="N43" s="16"/>
      <c r="O43" s="16"/>
      <c r="P43" s="17"/>
    </row>
    <row r="44" spans="1:16" ht="15" x14ac:dyDescent="0.25">
      <c r="B44" s="11"/>
      <c r="C44" s="11"/>
      <c r="D44" s="11"/>
      <c r="E44" s="11"/>
      <c r="F44" s="11"/>
      <c r="G44" s="11"/>
      <c r="H44" s="11"/>
      <c r="I44" s="11"/>
      <c r="L44" s="11"/>
      <c r="N44" s="16"/>
      <c r="O44" s="16"/>
      <c r="P44" s="17"/>
    </row>
    <row r="45" spans="1:16" ht="15" x14ac:dyDescent="0.25">
      <c r="B45" s="11"/>
      <c r="C45" s="11"/>
      <c r="D45" s="11"/>
      <c r="E45" s="11"/>
      <c r="F45" s="11"/>
      <c r="G45" s="11"/>
      <c r="H45" s="11"/>
      <c r="I45" s="11"/>
      <c r="L45" s="11"/>
      <c r="N45" s="16"/>
      <c r="O45" s="16"/>
      <c r="P45" s="17"/>
    </row>
    <row r="46" spans="1:16" ht="15" x14ac:dyDescent="0.25">
      <c r="B46" s="11"/>
      <c r="C46" s="11"/>
      <c r="D46" s="11"/>
      <c r="E46" s="11"/>
      <c r="F46" s="11"/>
      <c r="G46" s="11"/>
      <c r="H46" s="11"/>
      <c r="I46" s="11"/>
      <c r="L46" s="11"/>
      <c r="N46" s="16"/>
      <c r="O46" s="16"/>
      <c r="P46" s="17"/>
    </row>
    <row r="47" spans="1:16" ht="15" x14ac:dyDescent="0.25">
      <c r="B47" s="11"/>
      <c r="C47" s="11"/>
      <c r="D47" s="11"/>
      <c r="E47" s="11"/>
      <c r="F47" s="11"/>
      <c r="G47" s="11"/>
      <c r="H47" s="11"/>
      <c r="I47" s="11"/>
      <c r="L47" s="11"/>
      <c r="N47" s="16"/>
      <c r="O47" s="16"/>
      <c r="P47" s="17"/>
    </row>
    <row r="48" spans="1:16" ht="15" x14ac:dyDescent="0.25">
      <c r="B48" s="11"/>
      <c r="C48" s="11"/>
      <c r="D48" s="11"/>
      <c r="E48" s="11"/>
      <c r="F48" s="11"/>
      <c r="G48" s="11"/>
      <c r="H48" s="11"/>
      <c r="I48" s="11"/>
      <c r="L48" s="11"/>
      <c r="N48" s="16"/>
      <c r="O48" s="16"/>
      <c r="P48" s="17"/>
    </row>
    <row r="49" spans="2:16" ht="15" x14ac:dyDescent="0.25">
      <c r="B49" s="11"/>
      <c r="C49" s="11"/>
      <c r="D49" s="11"/>
      <c r="E49" s="11"/>
      <c r="F49" s="11"/>
      <c r="G49" s="11"/>
      <c r="H49" s="11"/>
      <c r="I49" s="11"/>
      <c r="L49" s="11"/>
      <c r="N49" s="16"/>
      <c r="O49" s="16"/>
      <c r="P49" s="17"/>
    </row>
  </sheetData>
  <protectedRanges>
    <protectedRange sqref="H12 H14 H15 H17 H18 H19 H20 H24 H25 H26 H27 H28" name="Rango2"/>
    <protectedRange sqref="I4 I5 I6 F8 F12 C14 C15 E15 C17 C18 C19 C20 D17 D18 D19 D20 E17 E18 E19 E20 F17 F18 F19 F20 F24 F25 F26 G27 G28 C34 C35 C36 E34 E35 E36 F34 F35 G36 H36 I37 C38" name="Rango1"/>
  </protectedRanges>
  <mergeCells count="34">
    <mergeCell ref="H20:I20"/>
    <mergeCell ref="H10:I10"/>
    <mergeCell ref="B12:E12"/>
    <mergeCell ref="H12:I12"/>
    <mergeCell ref="C13:D13"/>
    <mergeCell ref="C14:D14"/>
    <mergeCell ref="H14:I14"/>
    <mergeCell ref="C15:D15"/>
    <mergeCell ref="H15:I15"/>
    <mergeCell ref="H17:I17"/>
    <mergeCell ref="H18:I18"/>
    <mergeCell ref="H19:I19"/>
    <mergeCell ref="B24:E24"/>
    <mergeCell ref="H24:I24"/>
    <mergeCell ref="B25:E25"/>
    <mergeCell ref="H25:I25"/>
    <mergeCell ref="B26:E26"/>
    <mergeCell ref="H26:I26"/>
    <mergeCell ref="B27:E27"/>
    <mergeCell ref="H27:I27"/>
    <mergeCell ref="B28:E28"/>
    <mergeCell ref="H28:I28"/>
    <mergeCell ref="C33:D33"/>
    <mergeCell ref="F33:I33"/>
    <mergeCell ref="B36:B37"/>
    <mergeCell ref="C36:D37"/>
    <mergeCell ref="E36:E37"/>
    <mergeCell ref="H36:I36"/>
    <mergeCell ref="F37:H37"/>
    <mergeCell ref="C38:I38"/>
    <mergeCell ref="C34:D34"/>
    <mergeCell ref="F34:I34"/>
    <mergeCell ref="C35:D35"/>
    <mergeCell ref="F35:I35"/>
  </mergeCells>
  <pageMargins left="0.55118110236220474" right="0.51181102362204722" top="0.9055118110236221" bottom="0.98425196850393704" header="0" footer="0"/>
  <pageSetup scale="74"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V82"/>
  <sheetViews>
    <sheetView tabSelected="1" topLeftCell="A34" zoomScale="80" zoomScaleNormal="80" workbookViewId="0">
      <selection activeCell="C49" sqref="C49:F50"/>
    </sheetView>
  </sheetViews>
  <sheetFormatPr defaultColWidth="11.42578125" defaultRowHeight="17.100000000000001" customHeight="1" x14ac:dyDescent="0.25"/>
  <cols>
    <col min="1" max="1" width="3.85546875" style="105" customWidth="1"/>
    <col min="2" max="2" width="46.140625" style="15" customWidth="1"/>
    <col min="3" max="4" width="5.140625" style="15" customWidth="1"/>
    <col min="5" max="5" width="9.5703125" style="15" customWidth="1"/>
    <col min="6" max="7" width="17.28515625" style="15" customWidth="1"/>
    <col min="8" max="8" width="12.85546875" style="15" customWidth="1"/>
    <col min="9" max="9" width="29.42578125" style="15" customWidth="1"/>
    <col min="10" max="10" width="2.7109375" style="105" customWidth="1"/>
    <col min="11" max="11" width="3.5703125" style="105" customWidth="1"/>
    <col min="12" max="12" width="2.28515625" style="107" customWidth="1"/>
    <col min="13" max="13" width="3.5703125" style="105" customWidth="1"/>
    <col min="14" max="14" width="9.42578125" style="105" customWidth="1"/>
    <col min="15" max="22" width="11.42578125" style="105"/>
    <col min="23" max="256" width="11.42578125" style="14"/>
    <col min="257" max="257" width="3.85546875" style="14" customWidth="1"/>
    <col min="258" max="258" width="28.5703125" style="14" customWidth="1"/>
    <col min="259" max="260" width="5.140625" style="14" customWidth="1"/>
    <col min="261" max="261" width="8.7109375" style="14" customWidth="1"/>
    <col min="262" max="263" width="17.28515625" style="14" customWidth="1"/>
    <col min="264" max="264" width="12.85546875" style="14" customWidth="1"/>
    <col min="265" max="265" width="25.140625" style="14" customWidth="1"/>
    <col min="266" max="266" width="2.7109375" style="14" customWidth="1"/>
    <col min="267" max="267" width="3.5703125" style="14" customWidth="1"/>
    <col min="268" max="268" width="2.28515625" style="14" customWidth="1"/>
    <col min="269" max="269" width="3.5703125" style="14" customWidth="1"/>
    <col min="270" max="270" width="9.42578125" style="14" customWidth="1"/>
    <col min="271" max="512" width="11.42578125" style="14"/>
    <col min="513" max="513" width="3.85546875" style="14" customWidth="1"/>
    <col min="514" max="514" width="28.5703125" style="14" customWidth="1"/>
    <col min="515" max="516" width="5.140625" style="14" customWidth="1"/>
    <col min="517" max="517" width="8.7109375" style="14" customWidth="1"/>
    <col min="518" max="519" width="17.28515625" style="14" customWidth="1"/>
    <col min="520" max="520" width="12.85546875" style="14" customWidth="1"/>
    <col min="521" max="521" width="25.140625" style="14" customWidth="1"/>
    <col min="522" max="522" width="2.7109375" style="14" customWidth="1"/>
    <col min="523" max="523" width="3.5703125" style="14" customWidth="1"/>
    <col min="524" max="524" width="2.28515625" style="14" customWidth="1"/>
    <col min="525" max="525" width="3.5703125" style="14" customWidth="1"/>
    <col min="526" max="526" width="9.42578125" style="14" customWidth="1"/>
    <col min="527" max="768" width="11.42578125" style="14"/>
    <col min="769" max="769" width="3.85546875" style="14" customWidth="1"/>
    <col min="770" max="770" width="28.5703125" style="14" customWidth="1"/>
    <col min="771" max="772" width="5.140625" style="14" customWidth="1"/>
    <col min="773" max="773" width="8.7109375" style="14" customWidth="1"/>
    <col min="774" max="775" width="17.28515625" style="14" customWidth="1"/>
    <col min="776" max="776" width="12.85546875" style="14" customWidth="1"/>
    <col min="777" max="777" width="25.140625" style="14" customWidth="1"/>
    <col min="778" max="778" width="2.7109375" style="14" customWidth="1"/>
    <col min="779" max="779" width="3.5703125" style="14" customWidth="1"/>
    <col min="780" max="780" width="2.28515625" style="14" customWidth="1"/>
    <col min="781" max="781" width="3.5703125" style="14" customWidth="1"/>
    <col min="782" max="782" width="9.42578125" style="14" customWidth="1"/>
    <col min="783" max="1024" width="11.42578125" style="14"/>
    <col min="1025" max="1025" width="3.85546875" style="14" customWidth="1"/>
    <col min="1026" max="1026" width="28.5703125" style="14" customWidth="1"/>
    <col min="1027" max="1028" width="5.140625" style="14" customWidth="1"/>
    <col min="1029" max="1029" width="8.7109375" style="14" customWidth="1"/>
    <col min="1030" max="1031" width="17.28515625" style="14" customWidth="1"/>
    <col min="1032" max="1032" width="12.85546875" style="14" customWidth="1"/>
    <col min="1033" max="1033" width="25.140625" style="14" customWidth="1"/>
    <col min="1034" max="1034" width="2.7109375" style="14" customWidth="1"/>
    <col min="1035" max="1035" width="3.5703125" style="14" customWidth="1"/>
    <col min="1036" max="1036" width="2.28515625" style="14" customWidth="1"/>
    <col min="1037" max="1037" width="3.5703125" style="14" customWidth="1"/>
    <col min="1038" max="1038" width="9.42578125" style="14" customWidth="1"/>
    <col min="1039" max="1280" width="11.42578125" style="14"/>
    <col min="1281" max="1281" width="3.85546875" style="14" customWidth="1"/>
    <col min="1282" max="1282" width="28.5703125" style="14" customWidth="1"/>
    <col min="1283" max="1284" width="5.140625" style="14" customWidth="1"/>
    <col min="1285" max="1285" width="8.7109375" style="14" customWidth="1"/>
    <col min="1286" max="1287" width="17.28515625" style="14" customWidth="1"/>
    <col min="1288" max="1288" width="12.85546875" style="14" customWidth="1"/>
    <col min="1289" max="1289" width="25.140625" style="14" customWidth="1"/>
    <col min="1290" max="1290" width="2.7109375" style="14" customWidth="1"/>
    <col min="1291" max="1291" width="3.5703125" style="14" customWidth="1"/>
    <col min="1292" max="1292" width="2.28515625" style="14" customWidth="1"/>
    <col min="1293" max="1293" width="3.5703125" style="14" customWidth="1"/>
    <col min="1294" max="1294" width="9.42578125" style="14" customWidth="1"/>
    <col min="1295" max="1536" width="11.42578125" style="14"/>
    <col min="1537" max="1537" width="3.85546875" style="14" customWidth="1"/>
    <col min="1538" max="1538" width="28.5703125" style="14" customWidth="1"/>
    <col min="1539" max="1540" width="5.140625" style="14" customWidth="1"/>
    <col min="1541" max="1541" width="8.7109375" style="14" customWidth="1"/>
    <col min="1542" max="1543" width="17.28515625" style="14" customWidth="1"/>
    <col min="1544" max="1544" width="12.85546875" style="14" customWidth="1"/>
    <col min="1545" max="1545" width="25.140625" style="14" customWidth="1"/>
    <col min="1546" max="1546" width="2.7109375" style="14" customWidth="1"/>
    <col min="1547" max="1547" width="3.5703125" style="14" customWidth="1"/>
    <col min="1548" max="1548" width="2.28515625" style="14" customWidth="1"/>
    <col min="1549" max="1549" width="3.5703125" style="14" customWidth="1"/>
    <col min="1550" max="1550" width="9.42578125" style="14" customWidth="1"/>
    <col min="1551" max="1792" width="11.42578125" style="14"/>
    <col min="1793" max="1793" width="3.85546875" style="14" customWidth="1"/>
    <col min="1794" max="1794" width="28.5703125" style="14" customWidth="1"/>
    <col min="1795" max="1796" width="5.140625" style="14" customWidth="1"/>
    <col min="1797" max="1797" width="8.7109375" style="14" customWidth="1"/>
    <col min="1798" max="1799" width="17.28515625" style="14" customWidth="1"/>
    <col min="1800" max="1800" width="12.85546875" style="14" customWidth="1"/>
    <col min="1801" max="1801" width="25.140625" style="14" customWidth="1"/>
    <col min="1802" max="1802" width="2.7109375" style="14" customWidth="1"/>
    <col min="1803" max="1803" width="3.5703125" style="14" customWidth="1"/>
    <col min="1804" max="1804" width="2.28515625" style="14" customWidth="1"/>
    <col min="1805" max="1805" width="3.5703125" style="14" customWidth="1"/>
    <col min="1806" max="1806" width="9.42578125" style="14" customWidth="1"/>
    <col min="1807" max="2048" width="11.42578125" style="14"/>
    <col min="2049" max="2049" width="3.85546875" style="14" customWidth="1"/>
    <col min="2050" max="2050" width="28.5703125" style="14" customWidth="1"/>
    <col min="2051" max="2052" width="5.140625" style="14" customWidth="1"/>
    <col min="2053" max="2053" width="8.7109375" style="14" customWidth="1"/>
    <col min="2054" max="2055" width="17.28515625" style="14" customWidth="1"/>
    <col min="2056" max="2056" width="12.85546875" style="14" customWidth="1"/>
    <col min="2057" max="2057" width="25.140625" style="14" customWidth="1"/>
    <col min="2058" max="2058" width="2.7109375" style="14" customWidth="1"/>
    <col min="2059" max="2059" width="3.5703125" style="14" customWidth="1"/>
    <col min="2060" max="2060" width="2.28515625" style="14" customWidth="1"/>
    <col min="2061" max="2061" width="3.5703125" style="14" customWidth="1"/>
    <col min="2062" max="2062" width="9.42578125" style="14" customWidth="1"/>
    <col min="2063" max="2304" width="11.42578125" style="14"/>
    <col min="2305" max="2305" width="3.85546875" style="14" customWidth="1"/>
    <col min="2306" max="2306" width="28.5703125" style="14" customWidth="1"/>
    <col min="2307" max="2308" width="5.140625" style="14" customWidth="1"/>
    <col min="2309" max="2309" width="8.7109375" style="14" customWidth="1"/>
    <col min="2310" max="2311" width="17.28515625" style="14" customWidth="1"/>
    <col min="2312" max="2312" width="12.85546875" style="14" customWidth="1"/>
    <col min="2313" max="2313" width="25.140625" style="14" customWidth="1"/>
    <col min="2314" max="2314" width="2.7109375" style="14" customWidth="1"/>
    <col min="2315" max="2315" width="3.5703125" style="14" customWidth="1"/>
    <col min="2316" max="2316" width="2.28515625" style="14" customWidth="1"/>
    <col min="2317" max="2317" width="3.5703125" style="14" customWidth="1"/>
    <col min="2318" max="2318" width="9.42578125" style="14" customWidth="1"/>
    <col min="2319" max="2560" width="11.42578125" style="14"/>
    <col min="2561" max="2561" width="3.85546875" style="14" customWidth="1"/>
    <col min="2562" max="2562" width="28.5703125" style="14" customWidth="1"/>
    <col min="2563" max="2564" width="5.140625" style="14" customWidth="1"/>
    <col min="2565" max="2565" width="8.7109375" style="14" customWidth="1"/>
    <col min="2566" max="2567" width="17.28515625" style="14" customWidth="1"/>
    <col min="2568" max="2568" width="12.85546875" style="14" customWidth="1"/>
    <col min="2569" max="2569" width="25.140625" style="14" customWidth="1"/>
    <col min="2570" max="2570" width="2.7109375" style="14" customWidth="1"/>
    <col min="2571" max="2571" width="3.5703125" style="14" customWidth="1"/>
    <col min="2572" max="2572" width="2.28515625" style="14" customWidth="1"/>
    <col min="2573" max="2573" width="3.5703125" style="14" customWidth="1"/>
    <col min="2574" max="2574" width="9.42578125" style="14" customWidth="1"/>
    <col min="2575" max="2816" width="11.42578125" style="14"/>
    <col min="2817" max="2817" width="3.85546875" style="14" customWidth="1"/>
    <col min="2818" max="2818" width="28.5703125" style="14" customWidth="1"/>
    <col min="2819" max="2820" width="5.140625" style="14" customWidth="1"/>
    <col min="2821" max="2821" width="8.7109375" style="14" customWidth="1"/>
    <col min="2822" max="2823" width="17.28515625" style="14" customWidth="1"/>
    <col min="2824" max="2824" width="12.85546875" style="14" customWidth="1"/>
    <col min="2825" max="2825" width="25.140625" style="14" customWidth="1"/>
    <col min="2826" max="2826" width="2.7109375" style="14" customWidth="1"/>
    <col min="2827" max="2827" width="3.5703125" style="14" customWidth="1"/>
    <col min="2828" max="2828" width="2.28515625" style="14" customWidth="1"/>
    <col min="2829" max="2829" width="3.5703125" style="14" customWidth="1"/>
    <col min="2830" max="2830" width="9.42578125" style="14" customWidth="1"/>
    <col min="2831" max="3072" width="11.42578125" style="14"/>
    <col min="3073" max="3073" width="3.85546875" style="14" customWidth="1"/>
    <col min="3074" max="3074" width="28.5703125" style="14" customWidth="1"/>
    <col min="3075" max="3076" width="5.140625" style="14" customWidth="1"/>
    <col min="3077" max="3077" width="8.7109375" style="14" customWidth="1"/>
    <col min="3078" max="3079" width="17.28515625" style="14" customWidth="1"/>
    <col min="3080" max="3080" width="12.85546875" style="14" customWidth="1"/>
    <col min="3081" max="3081" width="25.140625" style="14" customWidth="1"/>
    <col min="3082" max="3082" width="2.7109375" style="14" customWidth="1"/>
    <col min="3083" max="3083" width="3.5703125" style="14" customWidth="1"/>
    <col min="3084" max="3084" width="2.28515625" style="14" customWidth="1"/>
    <col min="3085" max="3085" width="3.5703125" style="14" customWidth="1"/>
    <col min="3086" max="3086" width="9.42578125" style="14" customWidth="1"/>
    <col min="3087" max="3328" width="11.42578125" style="14"/>
    <col min="3329" max="3329" width="3.85546875" style="14" customWidth="1"/>
    <col min="3330" max="3330" width="28.5703125" style="14" customWidth="1"/>
    <col min="3331" max="3332" width="5.140625" style="14" customWidth="1"/>
    <col min="3333" max="3333" width="8.7109375" style="14" customWidth="1"/>
    <col min="3334" max="3335" width="17.28515625" style="14" customWidth="1"/>
    <col min="3336" max="3336" width="12.85546875" style="14" customWidth="1"/>
    <col min="3337" max="3337" width="25.140625" style="14" customWidth="1"/>
    <col min="3338" max="3338" width="2.7109375" style="14" customWidth="1"/>
    <col min="3339" max="3339" width="3.5703125" style="14" customWidth="1"/>
    <col min="3340" max="3340" width="2.28515625" style="14" customWidth="1"/>
    <col min="3341" max="3341" width="3.5703125" style="14" customWidth="1"/>
    <col min="3342" max="3342" width="9.42578125" style="14" customWidth="1"/>
    <col min="3343" max="3584" width="11.42578125" style="14"/>
    <col min="3585" max="3585" width="3.85546875" style="14" customWidth="1"/>
    <col min="3586" max="3586" width="28.5703125" style="14" customWidth="1"/>
    <col min="3587" max="3588" width="5.140625" style="14" customWidth="1"/>
    <col min="3589" max="3589" width="8.7109375" style="14" customWidth="1"/>
    <col min="3590" max="3591" width="17.28515625" style="14" customWidth="1"/>
    <col min="3592" max="3592" width="12.85546875" style="14" customWidth="1"/>
    <col min="3593" max="3593" width="25.140625" style="14" customWidth="1"/>
    <col min="3594" max="3594" width="2.7109375" style="14" customWidth="1"/>
    <col min="3595" max="3595" width="3.5703125" style="14" customWidth="1"/>
    <col min="3596" max="3596" width="2.28515625" style="14" customWidth="1"/>
    <col min="3597" max="3597" width="3.5703125" style="14" customWidth="1"/>
    <col min="3598" max="3598" width="9.42578125" style="14" customWidth="1"/>
    <col min="3599" max="3840" width="11.42578125" style="14"/>
    <col min="3841" max="3841" width="3.85546875" style="14" customWidth="1"/>
    <col min="3842" max="3842" width="28.5703125" style="14" customWidth="1"/>
    <col min="3843" max="3844" width="5.140625" style="14" customWidth="1"/>
    <col min="3845" max="3845" width="8.7109375" style="14" customWidth="1"/>
    <col min="3846" max="3847" width="17.28515625" style="14" customWidth="1"/>
    <col min="3848" max="3848" width="12.85546875" style="14" customWidth="1"/>
    <col min="3849" max="3849" width="25.140625" style="14" customWidth="1"/>
    <col min="3850" max="3850" width="2.7109375" style="14" customWidth="1"/>
    <col min="3851" max="3851" width="3.5703125" style="14" customWidth="1"/>
    <col min="3852" max="3852" width="2.28515625" style="14" customWidth="1"/>
    <col min="3853" max="3853" width="3.5703125" style="14" customWidth="1"/>
    <col min="3854" max="3854" width="9.42578125" style="14" customWidth="1"/>
    <col min="3855" max="4096" width="11.42578125" style="14"/>
    <col min="4097" max="4097" width="3.85546875" style="14" customWidth="1"/>
    <col min="4098" max="4098" width="28.5703125" style="14" customWidth="1"/>
    <col min="4099" max="4100" width="5.140625" style="14" customWidth="1"/>
    <col min="4101" max="4101" width="8.7109375" style="14" customWidth="1"/>
    <col min="4102" max="4103" width="17.28515625" style="14" customWidth="1"/>
    <col min="4104" max="4104" width="12.85546875" style="14" customWidth="1"/>
    <col min="4105" max="4105" width="25.140625" style="14" customWidth="1"/>
    <col min="4106" max="4106" width="2.7109375" style="14" customWidth="1"/>
    <col min="4107" max="4107" width="3.5703125" style="14" customWidth="1"/>
    <col min="4108" max="4108" width="2.28515625" style="14" customWidth="1"/>
    <col min="4109" max="4109" width="3.5703125" style="14" customWidth="1"/>
    <col min="4110" max="4110" width="9.42578125" style="14" customWidth="1"/>
    <col min="4111" max="4352" width="11.42578125" style="14"/>
    <col min="4353" max="4353" width="3.85546875" style="14" customWidth="1"/>
    <col min="4354" max="4354" width="28.5703125" style="14" customWidth="1"/>
    <col min="4355" max="4356" width="5.140625" style="14" customWidth="1"/>
    <col min="4357" max="4357" width="8.7109375" style="14" customWidth="1"/>
    <col min="4358" max="4359" width="17.28515625" style="14" customWidth="1"/>
    <col min="4360" max="4360" width="12.85546875" style="14" customWidth="1"/>
    <col min="4361" max="4361" width="25.140625" style="14" customWidth="1"/>
    <col min="4362" max="4362" width="2.7109375" style="14" customWidth="1"/>
    <col min="4363" max="4363" width="3.5703125" style="14" customWidth="1"/>
    <col min="4364" max="4364" width="2.28515625" style="14" customWidth="1"/>
    <col min="4365" max="4365" width="3.5703125" style="14" customWidth="1"/>
    <col min="4366" max="4366" width="9.42578125" style="14" customWidth="1"/>
    <col min="4367" max="4608" width="11.42578125" style="14"/>
    <col min="4609" max="4609" width="3.85546875" style="14" customWidth="1"/>
    <col min="4610" max="4610" width="28.5703125" style="14" customWidth="1"/>
    <col min="4611" max="4612" width="5.140625" style="14" customWidth="1"/>
    <col min="4613" max="4613" width="8.7109375" style="14" customWidth="1"/>
    <col min="4614" max="4615" width="17.28515625" style="14" customWidth="1"/>
    <col min="4616" max="4616" width="12.85546875" style="14" customWidth="1"/>
    <col min="4617" max="4617" width="25.140625" style="14" customWidth="1"/>
    <col min="4618" max="4618" width="2.7109375" style="14" customWidth="1"/>
    <col min="4619" max="4619" width="3.5703125" style="14" customWidth="1"/>
    <col min="4620" max="4620" width="2.28515625" style="14" customWidth="1"/>
    <col min="4621" max="4621" width="3.5703125" style="14" customWidth="1"/>
    <col min="4622" max="4622" width="9.42578125" style="14" customWidth="1"/>
    <col min="4623" max="4864" width="11.42578125" style="14"/>
    <col min="4865" max="4865" width="3.85546875" style="14" customWidth="1"/>
    <col min="4866" max="4866" width="28.5703125" style="14" customWidth="1"/>
    <col min="4867" max="4868" width="5.140625" style="14" customWidth="1"/>
    <col min="4869" max="4869" width="8.7109375" style="14" customWidth="1"/>
    <col min="4870" max="4871" width="17.28515625" style="14" customWidth="1"/>
    <col min="4872" max="4872" width="12.85546875" style="14" customWidth="1"/>
    <col min="4873" max="4873" width="25.140625" style="14" customWidth="1"/>
    <col min="4874" max="4874" width="2.7109375" style="14" customWidth="1"/>
    <col min="4875" max="4875" width="3.5703125" style="14" customWidth="1"/>
    <col min="4876" max="4876" width="2.28515625" style="14" customWidth="1"/>
    <col min="4877" max="4877" width="3.5703125" style="14" customWidth="1"/>
    <col min="4878" max="4878" width="9.42578125" style="14" customWidth="1"/>
    <col min="4879" max="5120" width="11.42578125" style="14"/>
    <col min="5121" max="5121" width="3.85546875" style="14" customWidth="1"/>
    <col min="5122" max="5122" width="28.5703125" style="14" customWidth="1"/>
    <col min="5123" max="5124" width="5.140625" style="14" customWidth="1"/>
    <col min="5125" max="5125" width="8.7109375" style="14" customWidth="1"/>
    <col min="5126" max="5127" width="17.28515625" style="14" customWidth="1"/>
    <col min="5128" max="5128" width="12.85546875" style="14" customWidth="1"/>
    <col min="5129" max="5129" width="25.140625" style="14" customWidth="1"/>
    <col min="5130" max="5130" width="2.7109375" style="14" customWidth="1"/>
    <col min="5131" max="5131" width="3.5703125" style="14" customWidth="1"/>
    <col min="5132" max="5132" width="2.28515625" style="14" customWidth="1"/>
    <col min="5133" max="5133" width="3.5703125" style="14" customWidth="1"/>
    <col min="5134" max="5134" width="9.42578125" style="14" customWidth="1"/>
    <col min="5135" max="5376" width="11.42578125" style="14"/>
    <col min="5377" max="5377" width="3.85546875" style="14" customWidth="1"/>
    <col min="5378" max="5378" width="28.5703125" style="14" customWidth="1"/>
    <col min="5379" max="5380" width="5.140625" style="14" customWidth="1"/>
    <col min="5381" max="5381" width="8.7109375" style="14" customWidth="1"/>
    <col min="5382" max="5383" width="17.28515625" style="14" customWidth="1"/>
    <col min="5384" max="5384" width="12.85546875" style="14" customWidth="1"/>
    <col min="5385" max="5385" width="25.140625" style="14" customWidth="1"/>
    <col min="5386" max="5386" width="2.7109375" style="14" customWidth="1"/>
    <col min="5387" max="5387" width="3.5703125" style="14" customWidth="1"/>
    <col min="5388" max="5388" width="2.28515625" style="14" customWidth="1"/>
    <col min="5389" max="5389" width="3.5703125" style="14" customWidth="1"/>
    <col min="5390" max="5390" width="9.42578125" style="14" customWidth="1"/>
    <col min="5391" max="5632" width="11.42578125" style="14"/>
    <col min="5633" max="5633" width="3.85546875" style="14" customWidth="1"/>
    <col min="5634" max="5634" width="28.5703125" style="14" customWidth="1"/>
    <col min="5635" max="5636" width="5.140625" style="14" customWidth="1"/>
    <col min="5637" max="5637" width="8.7109375" style="14" customWidth="1"/>
    <col min="5638" max="5639" width="17.28515625" style="14" customWidth="1"/>
    <col min="5640" max="5640" width="12.85546875" style="14" customWidth="1"/>
    <col min="5641" max="5641" width="25.140625" style="14" customWidth="1"/>
    <col min="5642" max="5642" width="2.7109375" style="14" customWidth="1"/>
    <col min="5643" max="5643" width="3.5703125" style="14" customWidth="1"/>
    <col min="5644" max="5644" width="2.28515625" style="14" customWidth="1"/>
    <col min="5645" max="5645" width="3.5703125" style="14" customWidth="1"/>
    <col min="5646" max="5646" width="9.42578125" style="14" customWidth="1"/>
    <col min="5647" max="5888" width="11.42578125" style="14"/>
    <col min="5889" max="5889" width="3.85546875" style="14" customWidth="1"/>
    <col min="5890" max="5890" width="28.5703125" style="14" customWidth="1"/>
    <col min="5891" max="5892" width="5.140625" style="14" customWidth="1"/>
    <col min="5893" max="5893" width="8.7109375" style="14" customWidth="1"/>
    <col min="5894" max="5895" width="17.28515625" style="14" customWidth="1"/>
    <col min="5896" max="5896" width="12.85546875" style="14" customWidth="1"/>
    <col min="5897" max="5897" width="25.140625" style="14" customWidth="1"/>
    <col min="5898" max="5898" width="2.7109375" style="14" customWidth="1"/>
    <col min="5899" max="5899" width="3.5703125" style="14" customWidth="1"/>
    <col min="5900" max="5900" width="2.28515625" style="14" customWidth="1"/>
    <col min="5901" max="5901" width="3.5703125" style="14" customWidth="1"/>
    <col min="5902" max="5902" width="9.42578125" style="14" customWidth="1"/>
    <col min="5903" max="6144" width="11.42578125" style="14"/>
    <col min="6145" max="6145" width="3.85546875" style="14" customWidth="1"/>
    <col min="6146" max="6146" width="28.5703125" style="14" customWidth="1"/>
    <col min="6147" max="6148" width="5.140625" style="14" customWidth="1"/>
    <col min="6149" max="6149" width="8.7109375" style="14" customWidth="1"/>
    <col min="6150" max="6151" width="17.28515625" style="14" customWidth="1"/>
    <col min="6152" max="6152" width="12.85546875" style="14" customWidth="1"/>
    <col min="6153" max="6153" width="25.140625" style="14" customWidth="1"/>
    <col min="6154" max="6154" width="2.7109375" style="14" customWidth="1"/>
    <col min="6155" max="6155" width="3.5703125" style="14" customWidth="1"/>
    <col min="6156" max="6156" width="2.28515625" style="14" customWidth="1"/>
    <col min="6157" max="6157" width="3.5703125" style="14" customWidth="1"/>
    <col min="6158" max="6158" width="9.42578125" style="14" customWidth="1"/>
    <col min="6159" max="6400" width="11.42578125" style="14"/>
    <col min="6401" max="6401" width="3.85546875" style="14" customWidth="1"/>
    <col min="6402" max="6402" width="28.5703125" style="14" customWidth="1"/>
    <col min="6403" max="6404" width="5.140625" style="14" customWidth="1"/>
    <col min="6405" max="6405" width="8.7109375" style="14" customWidth="1"/>
    <col min="6406" max="6407" width="17.28515625" style="14" customWidth="1"/>
    <col min="6408" max="6408" width="12.85546875" style="14" customWidth="1"/>
    <col min="6409" max="6409" width="25.140625" style="14" customWidth="1"/>
    <col min="6410" max="6410" width="2.7109375" style="14" customWidth="1"/>
    <col min="6411" max="6411" width="3.5703125" style="14" customWidth="1"/>
    <col min="6412" max="6412" width="2.28515625" style="14" customWidth="1"/>
    <col min="6413" max="6413" width="3.5703125" style="14" customWidth="1"/>
    <col min="6414" max="6414" width="9.42578125" style="14" customWidth="1"/>
    <col min="6415" max="6656" width="11.42578125" style="14"/>
    <col min="6657" max="6657" width="3.85546875" style="14" customWidth="1"/>
    <col min="6658" max="6658" width="28.5703125" style="14" customWidth="1"/>
    <col min="6659" max="6660" width="5.140625" style="14" customWidth="1"/>
    <col min="6661" max="6661" width="8.7109375" style="14" customWidth="1"/>
    <col min="6662" max="6663" width="17.28515625" style="14" customWidth="1"/>
    <col min="6664" max="6664" width="12.85546875" style="14" customWidth="1"/>
    <col min="6665" max="6665" width="25.140625" style="14" customWidth="1"/>
    <col min="6666" max="6666" width="2.7109375" style="14" customWidth="1"/>
    <col min="6667" max="6667" width="3.5703125" style="14" customWidth="1"/>
    <col min="6668" max="6668" width="2.28515625" style="14" customWidth="1"/>
    <col min="6669" max="6669" width="3.5703125" style="14" customWidth="1"/>
    <col min="6670" max="6670" width="9.42578125" style="14" customWidth="1"/>
    <col min="6671" max="6912" width="11.42578125" style="14"/>
    <col min="6913" max="6913" width="3.85546875" style="14" customWidth="1"/>
    <col min="6914" max="6914" width="28.5703125" style="14" customWidth="1"/>
    <col min="6915" max="6916" width="5.140625" style="14" customWidth="1"/>
    <col min="6917" max="6917" width="8.7109375" style="14" customWidth="1"/>
    <col min="6918" max="6919" width="17.28515625" style="14" customWidth="1"/>
    <col min="6920" max="6920" width="12.85546875" style="14" customWidth="1"/>
    <col min="6921" max="6921" width="25.140625" style="14" customWidth="1"/>
    <col min="6922" max="6922" width="2.7109375" style="14" customWidth="1"/>
    <col min="6923" max="6923" width="3.5703125" style="14" customWidth="1"/>
    <col min="6924" max="6924" width="2.28515625" style="14" customWidth="1"/>
    <col min="6925" max="6925" width="3.5703125" style="14" customWidth="1"/>
    <col min="6926" max="6926" width="9.42578125" style="14" customWidth="1"/>
    <col min="6927" max="7168" width="11.42578125" style="14"/>
    <col min="7169" max="7169" width="3.85546875" style="14" customWidth="1"/>
    <col min="7170" max="7170" width="28.5703125" style="14" customWidth="1"/>
    <col min="7171" max="7172" width="5.140625" style="14" customWidth="1"/>
    <col min="7173" max="7173" width="8.7109375" style="14" customWidth="1"/>
    <col min="7174" max="7175" width="17.28515625" style="14" customWidth="1"/>
    <col min="7176" max="7176" width="12.85546875" style="14" customWidth="1"/>
    <col min="7177" max="7177" width="25.140625" style="14" customWidth="1"/>
    <col min="7178" max="7178" width="2.7109375" style="14" customWidth="1"/>
    <col min="7179" max="7179" width="3.5703125" style="14" customWidth="1"/>
    <col min="7180" max="7180" width="2.28515625" style="14" customWidth="1"/>
    <col min="7181" max="7181" width="3.5703125" style="14" customWidth="1"/>
    <col min="7182" max="7182" width="9.42578125" style="14" customWidth="1"/>
    <col min="7183" max="7424" width="11.42578125" style="14"/>
    <col min="7425" max="7425" width="3.85546875" style="14" customWidth="1"/>
    <col min="7426" max="7426" width="28.5703125" style="14" customWidth="1"/>
    <col min="7427" max="7428" width="5.140625" style="14" customWidth="1"/>
    <col min="7429" max="7429" width="8.7109375" style="14" customWidth="1"/>
    <col min="7430" max="7431" width="17.28515625" style="14" customWidth="1"/>
    <col min="7432" max="7432" width="12.85546875" style="14" customWidth="1"/>
    <col min="7433" max="7433" width="25.140625" style="14" customWidth="1"/>
    <col min="7434" max="7434" width="2.7109375" style="14" customWidth="1"/>
    <col min="7435" max="7435" width="3.5703125" style="14" customWidth="1"/>
    <col min="7436" max="7436" width="2.28515625" style="14" customWidth="1"/>
    <col min="7437" max="7437" width="3.5703125" style="14" customWidth="1"/>
    <col min="7438" max="7438" width="9.42578125" style="14" customWidth="1"/>
    <col min="7439" max="7680" width="11.42578125" style="14"/>
    <col min="7681" max="7681" width="3.85546875" style="14" customWidth="1"/>
    <col min="7682" max="7682" width="28.5703125" style="14" customWidth="1"/>
    <col min="7683" max="7684" width="5.140625" style="14" customWidth="1"/>
    <col min="7685" max="7685" width="8.7109375" style="14" customWidth="1"/>
    <col min="7686" max="7687" width="17.28515625" style="14" customWidth="1"/>
    <col min="7688" max="7688" width="12.85546875" style="14" customWidth="1"/>
    <col min="7689" max="7689" width="25.140625" style="14" customWidth="1"/>
    <col min="7690" max="7690" width="2.7109375" style="14" customWidth="1"/>
    <col min="7691" max="7691" width="3.5703125" style="14" customWidth="1"/>
    <col min="7692" max="7692" width="2.28515625" style="14" customWidth="1"/>
    <col min="7693" max="7693" width="3.5703125" style="14" customWidth="1"/>
    <col min="7694" max="7694" width="9.42578125" style="14" customWidth="1"/>
    <col min="7695" max="7936" width="11.42578125" style="14"/>
    <col min="7937" max="7937" width="3.85546875" style="14" customWidth="1"/>
    <col min="7938" max="7938" width="28.5703125" style="14" customWidth="1"/>
    <col min="7939" max="7940" width="5.140625" style="14" customWidth="1"/>
    <col min="7941" max="7941" width="8.7109375" style="14" customWidth="1"/>
    <col min="7942" max="7943" width="17.28515625" style="14" customWidth="1"/>
    <col min="7944" max="7944" width="12.85546875" style="14" customWidth="1"/>
    <col min="7945" max="7945" width="25.140625" style="14" customWidth="1"/>
    <col min="7946" max="7946" width="2.7109375" style="14" customWidth="1"/>
    <col min="7947" max="7947" width="3.5703125" style="14" customWidth="1"/>
    <col min="7948" max="7948" width="2.28515625" style="14" customWidth="1"/>
    <col min="7949" max="7949" width="3.5703125" style="14" customWidth="1"/>
    <col min="7950" max="7950" width="9.42578125" style="14" customWidth="1"/>
    <col min="7951" max="8192" width="11.42578125" style="14"/>
    <col min="8193" max="8193" width="3.85546875" style="14" customWidth="1"/>
    <col min="8194" max="8194" width="28.5703125" style="14" customWidth="1"/>
    <col min="8195" max="8196" width="5.140625" style="14" customWidth="1"/>
    <col min="8197" max="8197" width="8.7109375" style="14" customWidth="1"/>
    <col min="8198" max="8199" width="17.28515625" style="14" customWidth="1"/>
    <col min="8200" max="8200" width="12.85546875" style="14" customWidth="1"/>
    <col min="8201" max="8201" width="25.140625" style="14" customWidth="1"/>
    <col min="8202" max="8202" width="2.7109375" style="14" customWidth="1"/>
    <col min="8203" max="8203" width="3.5703125" style="14" customWidth="1"/>
    <col min="8204" max="8204" width="2.28515625" style="14" customWidth="1"/>
    <col min="8205" max="8205" width="3.5703125" style="14" customWidth="1"/>
    <col min="8206" max="8206" width="9.42578125" style="14" customWidth="1"/>
    <col min="8207" max="8448" width="11.42578125" style="14"/>
    <col min="8449" max="8449" width="3.85546875" style="14" customWidth="1"/>
    <col min="8450" max="8450" width="28.5703125" style="14" customWidth="1"/>
    <col min="8451" max="8452" width="5.140625" style="14" customWidth="1"/>
    <col min="8453" max="8453" width="8.7109375" style="14" customWidth="1"/>
    <col min="8454" max="8455" width="17.28515625" style="14" customWidth="1"/>
    <col min="8456" max="8456" width="12.85546875" style="14" customWidth="1"/>
    <col min="8457" max="8457" width="25.140625" style="14" customWidth="1"/>
    <col min="8458" max="8458" width="2.7109375" style="14" customWidth="1"/>
    <col min="8459" max="8459" width="3.5703125" style="14" customWidth="1"/>
    <col min="8460" max="8460" width="2.28515625" style="14" customWidth="1"/>
    <col min="8461" max="8461" width="3.5703125" style="14" customWidth="1"/>
    <col min="8462" max="8462" width="9.42578125" style="14" customWidth="1"/>
    <col min="8463" max="8704" width="11.42578125" style="14"/>
    <col min="8705" max="8705" width="3.85546875" style="14" customWidth="1"/>
    <col min="8706" max="8706" width="28.5703125" style="14" customWidth="1"/>
    <col min="8707" max="8708" width="5.140625" style="14" customWidth="1"/>
    <col min="8709" max="8709" width="8.7109375" style="14" customWidth="1"/>
    <col min="8710" max="8711" width="17.28515625" style="14" customWidth="1"/>
    <col min="8712" max="8712" width="12.85546875" style="14" customWidth="1"/>
    <col min="8713" max="8713" width="25.140625" style="14" customWidth="1"/>
    <col min="8714" max="8714" width="2.7109375" style="14" customWidth="1"/>
    <col min="8715" max="8715" width="3.5703125" style="14" customWidth="1"/>
    <col min="8716" max="8716" width="2.28515625" style="14" customWidth="1"/>
    <col min="8717" max="8717" width="3.5703125" style="14" customWidth="1"/>
    <col min="8718" max="8718" width="9.42578125" style="14" customWidth="1"/>
    <col min="8719" max="8960" width="11.42578125" style="14"/>
    <col min="8961" max="8961" width="3.85546875" style="14" customWidth="1"/>
    <col min="8962" max="8962" width="28.5703125" style="14" customWidth="1"/>
    <col min="8963" max="8964" width="5.140625" style="14" customWidth="1"/>
    <col min="8965" max="8965" width="8.7109375" style="14" customWidth="1"/>
    <col min="8966" max="8967" width="17.28515625" style="14" customWidth="1"/>
    <col min="8968" max="8968" width="12.85546875" style="14" customWidth="1"/>
    <col min="8969" max="8969" width="25.140625" style="14" customWidth="1"/>
    <col min="8970" max="8970" width="2.7109375" style="14" customWidth="1"/>
    <col min="8971" max="8971" width="3.5703125" style="14" customWidth="1"/>
    <col min="8972" max="8972" width="2.28515625" style="14" customWidth="1"/>
    <col min="8973" max="8973" width="3.5703125" style="14" customWidth="1"/>
    <col min="8974" max="8974" width="9.42578125" style="14" customWidth="1"/>
    <col min="8975" max="9216" width="11.42578125" style="14"/>
    <col min="9217" max="9217" width="3.85546875" style="14" customWidth="1"/>
    <col min="9218" max="9218" width="28.5703125" style="14" customWidth="1"/>
    <col min="9219" max="9220" width="5.140625" style="14" customWidth="1"/>
    <col min="9221" max="9221" width="8.7109375" style="14" customWidth="1"/>
    <col min="9222" max="9223" width="17.28515625" style="14" customWidth="1"/>
    <col min="9224" max="9224" width="12.85546875" style="14" customWidth="1"/>
    <col min="9225" max="9225" width="25.140625" style="14" customWidth="1"/>
    <col min="9226" max="9226" width="2.7109375" style="14" customWidth="1"/>
    <col min="9227" max="9227" width="3.5703125" style="14" customWidth="1"/>
    <col min="9228" max="9228" width="2.28515625" style="14" customWidth="1"/>
    <col min="9229" max="9229" width="3.5703125" style="14" customWidth="1"/>
    <col min="9230" max="9230" width="9.42578125" style="14" customWidth="1"/>
    <col min="9231" max="9472" width="11.42578125" style="14"/>
    <col min="9473" max="9473" width="3.85546875" style="14" customWidth="1"/>
    <col min="9474" max="9474" width="28.5703125" style="14" customWidth="1"/>
    <col min="9475" max="9476" width="5.140625" style="14" customWidth="1"/>
    <col min="9477" max="9477" width="8.7109375" style="14" customWidth="1"/>
    <col min="9478" max="9479" width="17.28515625" style="14" customWidth="1"/>
    <col min="9480" max="9480" width="12.85546875" style="14" customWidth="1"/>
    <col min="9481" max="9481" width="25.140625" style="14" customWidth="1"/>
    <col min="9482" max="9482" width="2.7109375" style="14" customWidth="1"/>
    <col min="9483" max="9483" width="3.5703125" style="14" customWidth="1"/>
    <col min="9484" max="9484" width="2.28515625" style="14" customWidth="1"/>
    <col min="9485" max="9485" width="3.5703125" style="14" customWidth="1"/>
    <col min="9486" max="9486" width="9.42578125" style="14" customWidth="1"/>
    <col min="9487" max="9728" width="11.42578125" style="14"/>
    <col min="9729" max="9729" width="3.85546875" style="14" customWidth="1"/>
    <col min="9730" max="9730" width="28.5703125" style="14" customWidth="1"/>
    <col min="9731" max="9732" width="5.140625" style="14" customWidth="1"/>
    <col min="9733" max="9733" width="8.7109375" style="14" customWidth="1"/>
    <col min="9734" max="9735" width="17.28515625" style="14" customWidth="1"/>
    <col min="9736" max="9736" width="12.85546875" style="14" customWidth="1"/>
    <col min="9737" max="9737" width="25.140625" style="14" customWidth="1"/>
    <col min="9738" max="9738" width="2.7109375" style="14" customWidth="1"/>
    <col min="9739" max="9739" width="3.5703125" style="14" customWidth="1"/>
    <col min="9740" max="9740" width="2.28515625" style="14" customWidth="1"/>
    <col min="9741" max="9741" width="3.5703125" style="14" customWidth="1"/>
    <col min="9742" max="9742" width="9.42578125" style="14" customWidth="1"/>
    <col min="9743" max="9984" width="11.42578125" style="14"/>
    <col min="9985" max="9985" width="3.85546875" style="14" customWidth="1"/>
    <col min="9986" max="9986" width="28.5703125" style="14" customWidth="1"/>
    <col min="9987" max="9988" width="5.140625" style="14" customWidth="1"/>
    <col min="9989" max="9989" width="8.7109375" style="14" customWidth="1"/>
    <col min="9990" max="9991" width="17.28515625" style="14" customWidth="1"/>
    <col min="9992" max="9992" width="12.85546875" style="14" customWidth="1"/>
    <col min="9993" max="9993" width="25.140625" style="14" customWidth="1"/>
    <col min="9994" max="9994" width="2.7109375" style="14" customWidth="1"/>
    <col min="9995" max="9995" width="3.5703125" style="14" customWidth="1"/>
    <col min="9996" max="9996" width="2.28515625" style="14" customWidth="1"/>
    <col min="9997" max="9997" width="3.5703125" style="14" customWidth="1"/>
    <col min="9998" max="9998" width="9.42578125" style="14" customWidth="1"/>
    <col min="9999" max="10240" width="11.42578125" style="14"/>
    <col min="10241" max="10241" width="3.85546875" style="14" customWidth="1"/>
    <col min="10242" max="10242" width="28.5703125" style="14" customWidth="1"/>
    <col min="10243" max="10244" width="5.140625" style="14" customWidth="1"/>
    <col min="10245" max="10245" width="8.7109375" style="14" customWidth="1"/>
    <col min="10246" max="10247" width="17.28515625" style="14" customWidth="1"/>
    <col min="10248" max="10248" width="12.85546875" style="14" customWidth="1"/>
    <col min="10249" max="10249" width="25.140625" style="14" customWidth="1"/>
    <col min="10250" max="10250" width="2.7109375" style="14" customWidth="1"/>
    <col min="10251" max="10251" width="3.5703125" style="14" customWidth="1"/>
    <col min="10252" max="10252" width="2.28515625" style="14" customWidth="1"/>
    <col min="10253" max="10253" width="3.5703125" style="14" customWidth="1"/>
    <col min="10254" max="10254" width="9.42578125" style="14" customWidth="1"/>
    <col min="10255" max="10496" width="11.42578125" style="14"/>
    <col min="10497" max="10497" width="3.85546875" style="14" customWidth="1"/>
    <col min="10498" max="10498" width="28.5703125" style="14" customWidth="1"/>
    <col min="10499" max="10500" width="5.140625" style="14" customWidth="1"/>
    <col min="10501" max="10501" width="8.7109375" style="14" customWidth="1"/>
    <col min="10502" max="10503" width="17.28515625" style="14" customWidth="1"/>
    <col min="10504" max="10504" width="12.85546875" style="14" customWidth="1"/>
    <col min="10505" max="10505" width="25.140625" style="14" customWidth="1"/>
    <col min="10506" max="10506" width="2.7109375" style="14" customWidth="1"/>
    <col min="10507" max="10507" width="3.5703125" style="14" customWidth="1"/>
    <col min="10508" max="10508" width="2.28515625" style="14" customWidth="1"/>
    <col min="10509" max="10509" width="3.5703125" style="14" customWidth="1"/>
    <col min="10510" max="10510" width="9.42578125" style="14" customWidth="1"/>
    <col min="10511" max="10752" width="11.42578125" style="14"/>
    <col min="10753" max="10753" width="3.85546875" style="14" customWidth="1"/>
    <col min="10754" max="10754" width="28.5703125" style="14" customWidth="1"/>
    <col min="10755" max="10756" width="5.140625" style="14" customWidth="1"/>
    <col min="10757" max="10757" width="8.7109375" style="14" customWidth="1"/>
    <col min="10758" max="10759" width="17.28515625" style="14" customWidth="1"/>
    <col min="10760" max="10760" width="12.85546875" style="14" customWidth="1"/>
    <col min="10761" max="10761" width="25.140625" style="14" customWidth="1"/>
    <col min="10762" max="10762" width="2.7109375" style="14" customWidth="1"/>
    <col min="10763" max="10763" width="3.5703125" style="14" customWidth="1"/>
    <col min="10764" max="10764" width="2.28515625" style="14" customWidth="1"/>
    <col min="10765" max="10765" width="3.5703125" style="14" customWidth="1"/>
    <col min="10766" max="10766" width="9.42578125" style="14" customWidth="1"/>
    <col min="10767" max="11008" width="11.42578125" style="14"/>
    <col min="11009" max="11009" width="3.85546875" style="14" customWidth="1"/>
    <col min="11010" max="11010" width="28.5703125" style="14" customWidth="1"/>
    <col min="11011" max="11012" width="5.140625" style="14" customWidth="1"/>
    <col min="11013" max="11013" width="8.7109375" style="14" customWidth="1"/>
    <col min="11014" max="11015" width="17.28515625" style="14" customWidth="1"/>
    <col min="11016" max="11016" width="12.85546875" style="14" customWidth="1"/>
    <col min="11017" max="11017" width="25.140625" style="14" customWidth="1"/>
    <col min="11018" max="11018" width="2.7109375" style="14" customWidth="1"/>
    <col min="11019" max="11019" width="3.5703125" style="14" customWidth="1"/>
    <col min="11020" max="11020" width="2.28515625" style="14" customWidth="1"/>
    <col min="11021" max="11021" width="3.5703125" style="14" customWidth="1"/>
    <col min="11022" max="11022" width="9.42578125" style="14" customWidth="1"/>
    <col min="11023" max="11264" width="11.42578125" style="14"/>
    <col min="11265" max="11265" width="3.85546875" style="14" customWidth="1"/>
    <col min="11266" max="11266" width="28.5703125" style="14" customWidth="1"/>
    <col min="11267" max="11268" width="5.140625" style="14" customWidth="1"/>
    <col min="11269" max="11269" width="8.7109375" style="14" customWidth="1"/>
    <col min="11270" max="11271" width="17.28515625" style="14" customWidth="1"/>
    <col min="11272" max="11272" width="12.85546875" style="14" customWidth="1"/>
    <col min="11273" max="11273" width="25.140625" style="14" customWidth="1"/>
    <col min="11274" max="11274" width="2.7109375" style="14" customWidth="1"/>
    <col min="11275" max="11275" width="3.5703125" style="14" customWidth="1"/>
    <col min="11276" max="11276" width="2.28515625" style="14" customWidth="1"/>
    <col min="11277" max="11277" width="3.5703125" style="14" customWidth="1"/>
    <col min="11278" max="11278" width="9.42578125" style="14" customWidth="1"/>
    <col min="11279" max="11520" width="11.42578125" style="14"/>
    <col min="11521" max="11521" width="3.85546875" style="14" customWidth="1"/>
    <col min="11522" max="11522" width="28.5703125" style="14" customWidth="1"/>
    <col min="11523" max="11524" width="5.140625" style="14" customWidth="1"/>
    <col min="11525" max="11525" width="8.7109375" style="14" customWidth="1"/>
    <col min="11526" max="11527" width="17.28515625" style="14" customWidth="1"/>
    <col min="11528" max="11528" width="12.85546875" style="14" customWidth="1"/>
    <col min="11529" max="11529" width="25.140625" style="14" customWidth="1"/>
    <col min="11530" max="11530" width="2.7109375" style="14" customWidth="1"/>
    <col min="11531" max="11531" width="3.5703125" style="14" customWidth="1"/>
    <col min="11532" max="11532" width="2.28515625" style="14" customWidth="1"/>
    <col min="11533" max="11533" width="3.5703125" style="14" customWidth="1"/>
    <col min="11534" max="11534" width="9.42578125" style="14" customWidth="1"/>
    <col min="11535" max="11776" width="11.42578125" style="14"/>
    <col min="11777" max="11777" width="3.85546875" style="14" customWidth="1"/>
    <col min="11778" max="11778" width="28.5703125" style="14" customWidth="1"/>
    <col min="11779" max="11780" width="5.140625" style="14" customWidth="1"/>
    <col min="11781" max="11781" width="8.7109375" style="14" customWidth="1"/>
    <col min="11782" max="11783" width="17.28515625" style="14" customWidth="1"/>
    <col min="11784" max="11784" width="12.85546875" style="14" customWidth="1"/>
    <col min="11785" max="11785" width="25.140625" style="14" customWidth="1"/>
    <col min="11786" max="11786" width="2.7109375" style="14" customWidth="1"/>
    <col min="11787" max="11787" width="3.5703125" style="14" customWidth="1"/>
    <col min="11788" max="11788" width="2.28515625" style="14" customWidth="1"/>
    <col min="11789" max="11789" width="3.5703125" style="14" customWidth="1"/>
    <col min="11790" max="11790" width="9.42578125" style="14" customWidth="1"/>
    <col min="11791" max="12032" width="11.42578125" style="14"/>
    <col min="12033" max="12033" width="3.85546875" style="14" customWidth="1"/>
    <col min="12034" max="12034" width="28.5703125" style="14" customWidth="1"/>
    <col min="12035" max="12036" width="5.140625" style="14" customWidth="1"/>
    <col min="12037" max="12037" width="8.7109375" style="14" customWidth="1"/>
    <col min="12038" max="12039" width="17.28515625" style="14" customWidth="1"/>
    <col min="12040" max="12040" width="12.85546875" style="14" customWidth="1"/>
    <col min="12041" max="12041" width="25.140625" style="14" customWidth="1"/>
    <col min="12042" max="12042" width="2.7109375" style="14" customWidth="1"/>
    <col min="12043" max="12043" width="3.5703125" style="14" customWidth="1"/>
    <col min="12044" max="12044" width="2.28515625" style="14" customWidth="1"/>
    <col min="12045" max="12045" width="3.5703125" style="14" customWidth="1"/>
    <col min="12046" max="12046" width="9.42578125" style="14" customWidth="1"/>
    <col min="12047" max="12288" width="11.42578125" style="14"/>
    <col min="12289" max="12289" width="3.85546875" style="14" customWidth="1"/>
    <col min="12290" max="12290" width="28.5703125" style="14" customWidth="1"/>
    <col min="12291" max="12292" width="5.140625" style="14" customWidth="1"/>
    <col min="12293" max="12293" width="8.7109375" style="14" customWidth="1"/>
    <col min="12294" max="12295" width="17.28515625" style="14" customWidth="1"/>
    <col min="12296" max="12296" width="12.85546875" style="14" customWidth="1"/>
    <col min="12297" max="12297" width="25.140625" style="14" customWidth="1"/>
    <col min="12298" max="12298" width="2.7109375" style="14" customWidth="1"/>
    <col min="12299" max="12299" width="3.5703125" style="14" customWidth="1"/>
    <col min="12300" max="12300" width="2.28515625" style="14" customWidth="1"/>
    <col min="12301" max="12301" width="3.5703125" style="14" customWidth="1"/>
    <col min="12302" max="12302" width="9.42578125" style="14" customWidth="1"/>
    <col min="12303" max="12544" width="11.42578125" style="14"/>
    <col min="12545" max="12545" width="3.85546875" style="14" customWidth="1"/>
    <col min="12546" max="12546" width="28.5703125" style="14" customWidth="1"/>
    <col min="12547" max="12548" width="5.140625" style="14" customWidth="1"/>
    <col min="12549" max="12549" width="8.7109375" style="14" customWidth="1"/>
    <col min="12550" max="12551" width="17.28515625" style="14" customWidth="1"/>
    <col min="12552" max="12552" width="12.85546875" style="14" customWidth="1"/>
    <col min="12553" max="12553" width="25.140625" style="14" customWidth="1"/>
    <col min="12554" max="12554" width="2.7109375" style="14" customWidth="1"/>
    <col min="12555" max="12555" width="3.5703125" style="14" customWidth="1"/>
    <col min="12556" max="12556" width="2.28515625" style="14" customWidth="1"/>
    <col min="12557" max="12557" width="3.5703125" style="14" customWidth="1"/>
    <col min="12558" max="12558" width="9.42578125" style="14" customWidth="1"/>
    <col min="12559" max="12800" width="11.42578125" style="14"/>
    <col min="12801" max="12801" width="3.85546875" style="14" customWidth="1"/>
    <col min="12802" max="12802" width="28.5703125" style="14" customWidth="1"/>
    <col min="12803" max="12804" width="5.140625" style="14" customWidth="1"/>
    <col min="12805" max="12805" width="8.7109375" style="14" customWidth="1"/>
    <col min="12806" max="12807" width="17.28515625" style="14" customWidth="1"/>
    <col min="12808" max="12808" width="12.85546875" style="14" customWidth="1"/>
    <col min="12809" max="12809" width="25.140625" style="14" customWidth="1"/>
    <col min="12810" max="12810" width="2.7109375" style="14" customWidth="1"/>
    <col min="12811" max="12811" width="3.5703125" style="14" customWidth="1"/>
    <col min="12812" max="12812" width="2.28515625" style="14" customWidth="1"/>
    <col min="12813" max="12813" width="3.5703125" style="14" customWidth="1"/>
    <col min="12814" max="12814" width="9.42578125" style="14" customWidth="1"/>
    <col min="12815" max="13056" width="11.42578125" style="14"/>
    <col min="13057" max="13057" width="3.85546875" style="14" customWidth="1"/>
    <col min="13058" max="13058" width="28.5703125" style="14" customWidth="1"/>
    <col min="13059" max="13060" width="5.140625" style="14" customWidth="1"/>
    <col min="13061" max="13061" width="8.7109375" style="14" customWidth="1"/>
    <col min="13062" max="13063" width="17.28515625" style="14" customWidth="1"/>
    <col min="13064" max="13064" width="12.85546875" style="14" customWidth="1"/>
    <col min="13065" max="13065" width="25.140625" style="14" customWidth="1"/>
    <col min="13066" max="13066" width="2.7109375" style="14" customWidth="1"/>
    <col min="13067" max="13067" width="3.5703125" style="14" customWidth="1"/>
    <col min="13068" max="13068" width="2.28515625" style="14" customWidth="1"/>
    <col min="13069" max="13069" width="3.5703125" style="14" customWidth="1"/>
    <col min="13070" max="13070" width="9.42578125" style="14" customWidth="1"/>
    <col min="13071" max="13312" width="11.42578125" style="14"/>
    <col min="13313" max="13313" width="3.85546875" style="14" customWidth="1"/>
    <col min="13314" max="13314" width="28.5703125" style="14" customWidth="1"/>
    <col min="13315" max="13316" width="5.140625" style="14" customWidth="1"/>
    <col min="13317" max="13317" width="8.7109375" style="14" customWidth="1"/>
    <col min="13318" max="13319" width="17.28515625" style="14" customWidth="1"/>
    <col min="13320" max="13320" width="12.85546875" style="14" customWidth="1"/>
    <col min="13321" max="13321" width="25.140625" style="14" customWidth="1"/>
    <col min="13322" max="13322" width="2.7109375" style="14" customWidth="1"/>
    <col min="13323" max="13323" width="3.5703125" style="14" customWidth="1"/>
    <col min="13324" max="13324" width="2.28515625" style="14" customWidth="1"/>
    <col min="13325" max="13325" width="3.5703125" style="14" customWidth="1"/>
    <col min="13326" max="13326" width="9.42578125" style="14" customWidth="1"/>
    <col min="13327" max="13568" width="11.42578125" style="14"/>
    <col min="13569" max="13569" width="3.85546875" style="14" customWidth="1"/>
    <col min="13570" max="13570" width="28.5703125" style="14" customWidth="1"/>
    <col min="13571" max="13572" width="5.140625" style="14" customWidth="1"/>
    <col min="13573" max="13573" width="8.7109375" style="14" customWidth="1"/>
    <col min="13574" max="13575" width="17.28515625" style="14" customWidth="1"/>
    <col min="13576" max="13576" width="12.85546875" style="14" customWidth="1"/>
    <col min="13577" max="13577" width="25.140625" style="14" customWidth="1"/>
    <col min="13578" max="13578" width="2.7109375" style="14" customWidth="1"/>
    <col min="13579" max="13579" width="3.5703125" style="14" customWidth="1"/>
    <col min="13580" max="13580" width="2.28515625" style="14" customWidth="1"/>
    <col min="13581" max="13581" width="3.5703125" style="14" customWidth="1"/>
    <col min="13582" max="13582" width="9.42578125" style="14" customWidth="1"/>
    <col min="13583" max="13824" width="11.42578125" style="14"/>
    <col min="13825" max="13825" width="3.85546875" style="14" customWidth="1"/>
    <col min="13826" max="13826" width="28.5703125" style="14" customWidth="1"/>
    <col min="13827" max="13828" width="5.140625" style="14" customWidth="1"/>
    <col min="13829" max="13829" width="8.7109375" style="14" customWidth="1"/>
    <col min="13830" max="13831" width="17.28515625" style="14" customWidth="1"/>
    <col min="13832" max="13832" width="12.85546875" style="14" customWidth="1"/>
    <col min="13833" max="13833" width="25.140625" style="14" customWidth="1"/>
    <col min="13834" max="13834" width="2.7109375" style="14" customWidth="1"/>
    <col min="13835" max="13835" width="3.5703125" style="14" customWidth="1"/>
    <col min="13836" max="13836" width="2.28515625" style="14" customWidth="1"/>
    <col min="13837" max="13837" width="3.5703125" style="14" customWidth="1"/>
    <col min="13838" max="13838" width="9.42578125" style="14" customWidth="1"/>
    <col min="13839" max="14080" width="11.42578125" style="14"/>
    <col min="14081" max="14081" width="3.85546875" style="14" customWidth="1"/>
    <col min="14082" max="14082" width="28.5703125" style="14" customWidth="1"/>
    <col min="14083" max="14084" width="5.140625" style="14" customWidth="1"/>
    <col min="14085" max="14085" width="8.7109375" style="14" customWidth="1"/>
    <col min="14086" max="14087" width="17.28515625" style="14" customWidth="1"/>
    <col min="14088" max="14088" width="12.85546875" style="14" customWidth="1"/>
    <col min="14089" max="14089" width="25.140625" style="14" customWidth="1"/>
    <col min="14090" max="14090" width="2.7109375" style="14" customWidth="1"/>
    <col min="14091" max="14091" width="3.5703125" style="14" customWidth="1"/>
    <col min="14092" max="14092" width="2.28515625" style="14" customWidth="1"/>
    <col min="14093" max="14093" width="3.5703125" style="14" customWidth="1"/>
    <col min="14094" max="14094" width="9.42578125" style="14" customWidth="1"/>
    <col min="14095" max="14336" width="11.42578125" style="14"/>
    <col min="14337" max="14337" width="3.85546875" style="14" customWidth="1"/>
    <col min="14338" max="14338" width="28.5703125" style="14" customWidth="1"/>
    <col min="14339" max="14340" width="5.140625" style="14" customWidth="1"/>
    <col min="14341" max="14341" width="8.7109375" style="14" customWidth="1"/>
    <col min="14342" max="14343" width="17.28515625" style="14" customWidth="1"/>
    <col min="14344" max="14344" width="12.85546875" style="14" customWidth="1"/>
    <col min="14345" max="14345" width="25.140625" style="14" customWidth="1"/>
    <col min="14346" max="14346" width="2.7109375" style="14" customWidth="1"/>
    <col min="14347" max="14347" width="3.5703125" style="14" customWidth="1"/>
    <col min="14348" max="14348" width="2.28515625" style="14" customWidth="1"/>
    <col min="14349" max="14349" width="3.5703125" style="14" customWidth="1"/>
    <col min="14350" max="14350" width="9.42578125" style="14" customWidth="1"/>
    <col min="14351" max="14592" width="11.42578125" style="14"/>
    <col min="14593" max="14593" width="3.85546875" style="14" customWidth="1"/>
    <col min="14594" max="14594" width="28.5703125" style="14" customWidth="1"/>
    <col min="14595" max="14596" width="5.140625" style="14" customWidth="1"/>
    <col min="14597" max="14597" width="8.7109375" style="14" customWidth="1"/>
    <col min="14598" max="14599" width="17.28515625" style="14" customWidth="1"/>
    <col min="14600" max="14600" width="12.85546875" style="14" customWidth="1"/>
    <col min="14601" max="14601" width="25.140625" style="14" customWidth="1"/>
    <col min="14602" max="14602" width="2.7109375" style="14" customWidth="1"/>
    <col min="14603" max="14603" width="3.5703125" style="14" customWidth="1"/>
    <col min="14604" max="14604" width="2.28515625" style="14" customWidth="1"/>
    <col min="14605" max="14605" width="3.5703125" style="14" customWidth="1"/>
    <col min="14606" max="14606" width="9.42578125" style="14" customWidth="1"/>
    <col min="14607" max="14848" width="11.42578125" style="14"/>
    <col min="14849" max="14849" width="3.85546875" style="14" customWidth="1"/>
    <col min="14850" max="14850" width="28.5703125" style="14" customWidth="1"/>
    <col min="14851" max="14852" width="5.140625" style="14" customWidth="1"/>
    <col min="14853" max="14853" width="8.7109375" style="14" customWidth="1"/>
    <col min="14854" max="14855" width="17.28515625" style="14" customWidth="1"/>
    <col min="14856" max="14856" width="12.85546875" style="14" customWidth="1"/>
    <col min="14857" max="14857" width="25.140625" style="14" customWidth="1"/>
    <col min="14858" max="14858" width="2.7109375" style="14" customWidth="1"/>
    <col min="14859" max="14859" width="3.5703125" style="14" customWidth="1"/>
    <col min="14860" max="14860" width="2.28515625" style="14" customWidth="1"/>
    <col min="14861" max="14861" width="3.5703125" style="14" customWidth="1"/>
    <col min="14862" max="14862" width="9.42578125" style="14" customWidth="1"/>
    <col min="14863" max="15104" width="11.42578125" style="14"/>
    <col min="15105" max="15105" width="3.85546875" style="14" customWidth="1"/>
    <col min="15106" max="15106" width="28.5703125" style="14" customWidth="1"/>
    <col min="15107" max="15108" width="5.140625" style="14" customWidth="1"/>
    <col min="15109" max="15109" width="8.7109375" style="14" customWidth="1"/>
    <col min="15110" max="15111" width="17.28515625" style="14" customWidth="1"/>
    <col min="15112" max="15112" width="12.85546875" style="14" customWidth="1"/>
    <col min="15113" max="15113" width="25.140625" style="14" customWidth="1"/>
    <col min="15114" max="15114" width="2.7109375" style="14" customWidth="1"/>
    <col min="15115" max="15115" width="3.5703125" style="14" customWidth="1"/>
    <col min="15116" max="15116" width="2.28515625" style="14" customWidth="1"/>
    <col min="15117" max="15117" width="3.5703125" style="14" customWidth="1"/>
    <col min="15118" max="15118" width="9.42578125" style="14" customWidth="1"/>
    <col min="15119" max="15360" width="11.42578125" style="14"/>
    <col min="15361" max="15361" width="3.85546875" style="14" customWidth="1"/>
    <col min="15362" max="15362" width="28.5703125" style="14" customWidth="1"/>
    <col min="15363" max="15364" width="5.140625" style="14" customWidth="1"/>
    <col min="15365" max="15365" width="8.7109375" style="14" customWidth="1"/>
    <col min="15366" max="15367" width="17.28515625" style="14" customWidth="1"/>
    <col min="15368" max="15368" width="12.85546875" style="14" customWidth="1"/>
    <col min="15369" max="15369" width="25.140625" style="14" customWidth="1"/>
    <col min="15370" max="15370" width="2.7109375" style="14" customWidth="1"/>
    <col min="15371" max="15371" width="3.5703125" style="14" customWidth="1"/>
    <col min="15372" max="15372" width="2.28515625" style="14" customWidth="1"/>
    <col min="15373" max="15373" width="3.5703125" style="14" customWidth="1"/>
    <col min="15374" max="15374" width="9.42578125" style="14" customWidth="1"/>
    <col min="15375" max="15616" width="11.42578125" style="14"/>
    <col min="15617" max="15617" width="3.85546875" style="14" customWidth="1"/>
    <col min="15618" max="15618" width="28.5703125" style="14" customWidth="1"/>
    <col min="15619" max="15620" width="5.140625" style="14" customWidth="1"/>
    <col min="15621" max="15621" width="8.7109375" style="14" customWidth="1"/>
    <col min="15622" max="15623" width="17.28515625" style="14" customWidth="1"/>
    <col min="15624" max="15624" width="12.85546875" style="14" customWidth="1"/>
    <col min="15625" max="15625" width="25.140625" style="14" customWidth="1"/>
    <col min="15626" max="15626" width="2.7109375" style="14" customWidth="1"/>
    <col min="15627" max="15627" width="3.5703125" style="14" customWidth="1"/>
    <col min="15628" max="15628" width="2.28515625" style="14" customWidth="1"/>
    <col min="15629" max="15629" width="3.5703125" style="14" customWidth="1"/>
    <col min="15630" max="15630" width="9.42578125" style="14" customWidth="1"/>
    <col min="15631" max="15872" width="11.42578125" style="14"/>
    <col min="15873" max="15873" width="3.85546875" style="14" customWidth="1"/>
    <col min="15874" max="15874" width="28.5703125" style="14" customWidth="1"/>
    <col min="15875" max="15876" width="5.140625" style="14" customWidth="1"/>
    <col min="15877" max="15877" width="8.7109375" style="14" customWidth="1"/>
    <col min="15878" max="15879" width="17.28515625" style="14" customWidth="1"/>
    <col min="15880" max="15880" width="12.85546875" style="14" customWidth="1"/>
    <col min="15881" max="15881" width="25.140625" style="14" customWidth="1"/>
    <col min="15882" max="15882" width="2.7109375" style="14" customWidth="1"/>
    <col min="15883" max="15883" width="3.5703125" style="14" customWidth="1"/>
    <col min="15884" max="15884" width="2.28515625" style="14" customWidth="1"/>
    <col min="15885" max="15885" width="3.5703125" style="14" customWidth="1"/>
    <col min="15886" max="15886" width="9.42578125" style="14" customWidth="1"/>
    <col min="15887" max="16128" width="11.42578125" style="14"/>
    <col min="16129" max="16129" width="3.85546875" style="14" customWidth="1"/>
    <col min="16130" max="16130" width="28.5703125" style="14" customWidth="1"/>
    <col min="16131" max="16132" width="5.140625" style="14" customWidth="1"/>
    <col min="16133" max="16133" width="8.7109375" style="14" customWidth="1"/>
    <col min="16134" max="16135" width="17.28515625" style="14" customWidth="1"/>
    <col min="16136" max="16136" width="12.85546875" style="14" customWidth="1"/>
    <col min="16137" max="16137" width="25.140625" style="14" customWidth="1"/>
    <col min="16138" max="16138" width="2.7109375" style="14" customWidth="1"/>
    <col min="16139" max="16139" width="3.5703125" style="14" customWidth="1"/>
    <col min="16140" max="16140" width="2.28515625" style="14" customWidth="1"/>
    <col min="16141" max="16141" width="3.5703125" style="14" customWidth="1"/>
    <col min="16142" max="16142" width="9.42578125" style="14" customWidth="1"/>
    <col min="16143" max="16384" width="11.42578125" style="14"/>
  </cols>
  <sheetData>
    <row r="1" spans="2:12" s="105" customFormat="1" ht="17.100000000000001" customHeight="1" x14ac:dyDescent="0.25">
      <c r="B1" s="138"/>
      <c r="C1" s="139"/>
      <c r="D1" s="139"/>
      <c r="E1" s="139"/>
      <c r="F1" s="139"/>
      <c r="G1" s="139"/>
      <c r="H1" s="139"/>
      <c r="I1" s="140"/>
      <c r="L1" s="107"/>
    </row>
    <row r="2" spans="2:12" s="105" customFormat="1" ht="17.100000000000001" customHeight="1" x14ac:dyDescent="0.25">
      <c r="B2" s="141"/>
      <c r="C2" s="142"/>
      <c r="D2" s="142"/>
      <c r="E2" s="142"/>
      <c r="F2" s="142"/>
      <c r="G2" s="142"/>
      <c r="H2" s="142"/>
      <c r="I2" s="143"/>
      <c r="L2" s="107"/>
    </row>
    <row r="3" spans="2:12" s="105" customFormat="1" ht="17.100000000000001" customHeight="1" x14ac:dyDescent="0.25">
      <c r="B3" s="141"/>
      <c r="C3" s="142"/>
      <c r="D3" s="142"/>
      <c r="E3" s="142"/>
      <c r="F3" s="142"/>
      <c r="G3" s="142"/>
      <c r="H3" s="142"/>
      <c r="I3" s="143"/>
      <c r="L3" s="107"/>
    </row>
    <row r="4" spans="2:12" s="105" customFormat="1" ht="17.100000000000001" customHeight="1" x14ac:dyDescent="0.25">
      <c r="B4" s="141"/>
      <c r="C4" s="142"/>
      <c r="D4" s="142"/>
      <c r="E4" s="142"/>
      <c r="F4" s="142"/>
      <c r="G4" s="142"/>
      <c r="H4" s="107"/>
      <c r="I4" s="144"/>
      <c r="L4" s="107"/>
    </row>
    <row r="5" spans="2:12" s="105" customFormat="1" ht="17.100000000000001" customHeight="1" x14ac:dyDescent="0.25">
      <c r="B5" s="141"/>
      <c r="C5" s="142"/>
      <c r="D5" s="142"/>
      <c r="E5" s="142"/>
      <c r="F5" s="142"/>
      <c r="G5" s="142"/>
      <c r="H5" s="212" t="s">
        <v>40</v>
      </c>
      <c r="I5" s="213"/>
      <c r="L5" s="107"/>
    </row>
    <row r="6" spans="2:12" s="105" customFormat="1" ht="17.100000000000001" customHeight="1" x14ac:dyDescent="0.25">
      <c r="B6" s="141"/>
      <c r="C6" s="142"/>
      <c r="D6" s="142"/>
      <c r="E6" s="142"/>
      <c r="F6" s="142"/>
      <c r="G6" s="142"/>
      <c r="H6" s="142"/>
      <c r="I6" s="143"/>
      <c r="L6" s="107"/>
    </row>
    <row r="7" spans="2:12" s="105" customFormat="1" ht="17.100000000000001" customHeight="1" x14ac:dyDescent="0.25">
      <c r="B7" s="141"/>
      <c r="C7" s="142"/>
      <c r="D7" s="142"/>
      <c r="E7" s="142"/>
      <c r="F7" s="142"/>
      <c r="G7" s="142"/>
      <c r="H7" s="107"/>
      <c r="I7" s="144"/>
      <c r="L7" s="107"/>
    </row>
    <row r="8" spans="2:12" s="105" customFormat="1" ht="17.100000000000001" customHeight="1" thickBot="1" x14ac:dyDescent="0.3">
      <c r="B8" s="141"/>
      <c r="C8" s="142"/>
      <c r="D8" s="142"/>
      <c r="E8" s="142"/>
      <c r="F8" s="142"/>
      <c r="G8" s="142"/>
      <c r="H8" s="142"/>
      <c r="I8" s="143"/>
      <c r="L8" s="107"/>
    </row>
    <row r="9" spans="2:12" s="105" customFormat="1" ht="17.100000000000001" customHeight="1" x14ac:dyDescent="0.25">
      <c r="B9" s="141"/>
      <c r="C9" s="142"/>
      <c r="D9" s="142"/>
      <c r="E9" s="142"/>
      <c r="F9" s="259" t="s">
        <v>1</v>
      </c>
      <c r="G9" s="259"/>
      <c r="H9" s="260" t="s">
        <v>93</v>
      </c>
      <c r="I9" s="261"/>
      <c r="L9" s="107"/>
    </row>
    <row r="10" spans="2:12" s="105" customFormat="1" ht="17.100000000000001" customHeight="1" x14ac:dyDescent="0.25">
      <c r="B10" s="141"/>
      <c r="C10" s="142"/>
      <c r="D10" s="142"/>
      <c r="E10" s="142"/>
      <c r="F10" s="259" t="s">
        <v>2</v>
      </c>
      <c r="G10" s="259"/>
      <c r="H10" s="262" t="s">
        <v>94</v>
      </c>
      <c r="I10" s="263"/>
      <c r="L10" s="107"/>
    </row>
    <row r="11" spans="2:12" ht="17.100000000000001" customHeight="1" thickBot="1" x14ac:dyDescent="0.3">
      <c r="B11" s="192" t="s">
        <v>91</v>
      </c>
      <c r="C11" s="235"/>
      <c r="D11" s="235"/>
      <c r="E11" s="235"/>
      <c r="F11" s="259" t="s">
        <v>4</v>
      </c>
      <c r="G11" s="259"/>
      <c r="H11" s="264" t="s">
        <v>95</v>
      </c>
      <c r="I11" s="265"/>
    </row>
    <row r="12" spans="2:12" ht="17.100000000000001" customHeight="1" x14ac:dyDescent="0.25">
      <c r="B12" s="141"/>
      <c r="C12" s="142"/>
      <c r="D12" s="142"/>
      <c r="E12" s="142"/>
      <c r="F12" s="107"/>
      <c r="G12" s="142"/>
      <c r="H12" s="107"/>
      <c r="I12" s="144"/>
    </row>
    <row r="13" spans="2:12" ht="17.100000000000001" customHeight="1" x14ac:dyDescent="0.25">
      <c r="B13" s="232" t="s">
        <v>5</v>
      </c>
      <c r="C13" s="233"/>
      <c r="D13" s="233"/>
      <c r="E13" s="234"/>
      <c r="F13" s="191">
        <f ca="1">TODAY()</f>
        <v>43902</v>
      </c>
      <c r="G13" s="107"/>
      <c r="H13" s="107"/>
      <c r="I13" s="145"/>
    </row>
    <row r="14" spans="2:12" ht="17.100000000000001" customHeight="1" thickBot="1" x14ac:dyDescent="0.3">
      <c r="B14" s="146"/>
      <c r="C14" s="142"/>
      <c r="D14" s="142"/>
      <c r="E14" s="142"/>
      <c r="F14" s="147"/>
      <c r="G14" s="142"/>
      <c r="H14" s="142"/>
      <c r="I14" s="143"/>
    </row>
    <row r="15" spans="2:12" ht="17.100000000000001" customHeight="1" thickBot="1" x14ac:dyDescent="0.3">
      <c r="B15" s="176" t="s">
        <v>6</v>
      </c>
      <c r="C15" s="177"/>
      <c r="D15" s="177"/>
      <c r="E15" s="178"/>
      <c r="F15" s="179" t="s">
        <v>7</v>
      </c>
      <c r="G15" s="180" t="s">
        <v>8</v>
      </c>
      <c r="H15" s="249" t="s">
        <v>9</v>
      </c>
      <c r="I15" s="250"/>
    </row>
    <row r="16" spans="2:12" ht="17.100000000000001" customHeight="1" x14ac:dyDescent="0.25">
      <c r="B16" s="148"/>
      <c r="C16" s="18"/>
      <c r="D16" s="18"/>
      <c r="E16" s="18"/>
      <c r="F16" s="19"/>
      <c r="G16" s="19"/>
      <c r="H16" s="20"/>
      <c r="I16" s="149"/>
      <c r="L16" s="105"/>
    </row>
    <row r="17" spans="1:22" ht="17.100000000000001" customHeight="1" x14ac:dyDescent="0.25">
      <c r="B17" s="207" t="s">
        <v>41</v>
      </c>
      <c r="C17" s="208"/>
      <c r="D17" s="208"/>
      <c r="E17" s="209"/>
      <c r="F17" s="182">
        <v>15000</v>
      </c>
      <c r="G17" s="21">
        <f>+F17*12</f>
        <v>180000</v>
      </c>
      <c r="H17" s="210"/>
      <c r="I17" s="211"/>
    </row>
    <row r="18" spans="1:22" ht="17.100000000000001" customHeight="1" x14ac:dyDescent="0.25">
      <c r="B18" s="164"/>
      <c r="C18" s="222" t="s">
        <v>11</v>
      </c>
      <c r="D18" s="223"/>
      <c r="E18" s="165" t="s">
        <v>12</v>
      </c>
      <c r="F18" s="166"/>
      <c r="G18" s="166"/>
      <c r="H18" s="167"/>
      <c r="I18" s="168"/>
      <c r="L18" s="105"/>
    </row>
    <row r="19" spans="1:22" ht="17.100000000000001" customHeight="1" x14ac:dyDescent="0.25">
      <c r="B19" s="150" t="s">
        <v>42</v>
      </c>
      <c r="C19" s="254">
        <v>15</v>
      </c>
      <c r="D19" s="255"/>
      <c r="E19" s="22"/>
      <c r="F19" s="23"/>
      <c r="G19" s="23">
        <f>+F17/30*C19</f>
        <v>7500</v>
      </c>
      <c r="H19" s="210"/>
      <c r="I19" s="211"/>
      <c r="L19" s="105"/>
    </row>
    <row r="20" spans="1:22" ht="17.100000000000001" customHeight="1" x14ac:dyDescent="0.25">
      <c r="B20" s="151" t="s">
        <v>14</v>
      </c>
      <c r="C20" s="256"/>
      <c r="D20" s="257"/>
      <c r="E20" s="181"/>
      <c r="F20" s="23"/>
      <c r="G20" s="23">
        <f>+F17/30*C20*E20</f>
        <v>0</v>
      </c>
      <c r="H20" s="210"/>
      <c r="I20" s="211"/>
      <c r="L20" s="105"/>
    </row>
    <row r="21" spans="1:22" ht="17.100000000000001" customHeight="1" x14ac:dyDescent="0.25">
      <c r="B21" s="152" t="s">
        <v>23</v>
      </c>
      <c r="C21" s="24"/>
      <c r="D21" s="24"/>
      <c r="E21" s="25"/>
      <c r="F21" s="26">
        <f>F17</f>
        <v>15000</v>
      </c>
      <c r="G21" s="27">
        <f>G17+G19+G20</f>
        <v>187500</v>
      </c>
      <c r="H21" s="28"/>
      <c r="I21" s="153"/>
      <c r="L21" s="105"/>
    </row>
    <row r="22" spans="1:22" s="32" customFormat="1" ht="17.100000000000001" customHeight="1" x14ac:dyDescent="0.25">
      <c r="A22" s="105"/>
      <c r="B22" s="154"/>
      <c r="C22" s="29"/>
      <c r="D22" s="29"/>
      <c r="E22" s="29"/>
      <c r="F22" s="30"/>
      <c r="G22" s="30"/>
      <c r="H22" s="31"/>
      <c r="I22" s="155"/>
      <c r="J22" s="105"/>
      <c r="K22" s="105"/>
      <c r="L22" s="105"/>
      <c r="M22" s="105"/>
      <c r="N22" s="105"/>
      <c r="O22" s="105"/>
      <c r="P22" s="105"/>
      <c r="Q22" s="105"/>
      <c r="R22" s="105"/>
      <c r="S22" s="105"/>
      <c r="T22" s="105"/>
      <c r="U22" s="105"/>
      <c r="V22" s="105"/>
    </row>
    <row r="23" spans="1:22" ht="17.100000000000001" customHeight="1" x14ac:dyDescent="0.25">
      <c r="B23" s="164"/>
      <c r="C23" s="169"/>
      <c r="D23" s="169"/>
      <c r="E23" s="170"/>
      <c r="F23" s="171" t="s">
        <v>24</v>
      </c>
      <c r="G23" s="172" t="s">
        <v>18</v>
      </c>
      <c r="H23" s="167"/>
      <c r="I23" s="168"/>
      <c r="L23" s="105"/>
    </row>
    <row r="24" spans="1:22" ht="17.100000000000001" customHeight="1" x14ac:dyDescent="0.25">
      <c r="B24" s="251" t="s">
        <v>43</v>
      </c>
      <c r="C24" s="252"/>
      <c r="D24" s="252"/>
      <c r="E24" s="253"/>
      <c r="F24" s="183"/>
      <c r="G24" s="33">
        <f>F24*12</f>
        <v>0</v>
      </c>
      <c r="H24" s="210"/>
      <c r="I24" s="211"/>
      <c r="L24" s="105"/>
    </row>
    <row r="25" spans="1:22" ht="17.100000000000001" customHeight="1" x14ac:dyDescent="0.25">
      <c r="B25" s="207" t="s">
        <v>44</v>
      </c>
      <c r="C25" s="208"/>
      <c r="D25" s="208"/>
      <c r="E25" s="209"/>
      <c r="F25" s="183"/>
      <c r="G25" s="33">
        <f>+F25*12</f>
        <v>0</v>
      </c>
      <c r="H25" s="210"/>
      <c r="I25" s="211"/>
      <c r="L25" s="105"/>
    </row>
    <row r="26" spans="1:22" ht="17.100000000000001" customHeight="1" x14ac:dyDescent="0.25">
      <c r="B26" s="207" t="s">
        <v>45</v>
      </c>
      <c r="C26" s="208"/>
      <c r="D26" s="208"/>
      <c r="E26" s="209"/>
      <c r="F26" s="183"/>
      <c r="G26" s="33">
        <f>F26*4</f>
        <v>0</v>
      </c>
      <c r="H26" s="210"/>
      <c r="I26" s="211"/>
      <c r="L26" s="105"/>
    </row>
    <row r="27" spans="1:22" ht="17.100000000000001" customHeight="1" x14ac:dyDescent="0.25">
      <c r="B27" s="207" t="s">
        <v>46</v>
      </c>
      <c r="C27" s="208"/>
      <c r="D27" s="208"/>
      <c r="E27" s="209"/>
      <c r="F27" s="33"/>
      <c r="G27" s="183"/>
      <c r="H27" s="210"/>
      <c r="I27" s="211"/>
      <c r="L27" s="105"/>
    </row>
    <row r="28" spans="1:22" ht="17.100000000000001" customHeight="1" x14ac:dyDescent="0.25">
      <c r="B28" s="207" t="s">
        <v>29</v>
      </c>
      <c r="C28" s="208"/>
      <c r="D28" s="208"/>
      <c r="E28" s="209"/>
      <c r="F28" s="33"/>
      <c r="G28" s="184"/>
      <c r="H28" s="210"/>
      <c r="I28" s="211"/>
      <c r="L28" s="105"/>
    </row>
    <row r="29" spans="1:22" ht="17.100000000000001" customHeight="1" x14ac:dyDescent="0.25">
      <c r="B29" s="156" t="s">
        <v>30</v>
      </c>
      <c r="C29" s="109"/>
      <c r="D29" s="109"/>
      <c r="E29" s="110"/>
      <c r="F29" s="111">
        <f>+F24+F25</f>
        <v>0</v>
      </c>
      <c r="G29" s="111">
        <f>SUM(G24:G28)</f>
        <v>0</v>
      </c>
      <c r="H29" s="112"/>
      <c r="I29" s="157"/>
      <c r="L29" s="105"/>
    </row>
    <row r="30" spans="1:22" s="32" customFormat="1" ht="17.100000000000001" customHeight="1" x14ac:dyDescent="0.25">
      <c r="A30" s="105"/>
      <c r="B30" s="154"/>
      <c r="C30" s="29"/>
      <c r="D30" s="29"/>
      <c r="E30" s="29"/>
      <c r="F30" s="30"/>
      <c r="G30" s="30"/>
      <c r="H30" s="31"/>
      <c r="I30" s="155"/>
      <c r="J30" s="105"/>
      <c r="K30" s="105"/>
      <c r="L30" s="105"/>
      <c r="M30" s="105"/>
      <c r="N30" s="105"/>
      <c r="O30" s="105"/>
      <c r="P30" s="105"/>
      <c r="Q30" s="105"/>
      <c r="R30" s="105"/>
      <c r="S30" s="105"/>
      <c r="T30" s="105"/>
      <c r="U30" s="105"/>
      <c r="V30" s="105"/>
    </row>
    <row r="31" spans="1:22" ht="17.100000000000001" customHeight="1" x14ac:dyDescent="0.25">
      <c r="B31" s="156" t="s">
        <v>47</v>
      </c>
      <c r="C31" s="109"/>
      <c r="D31" s="109"/>
      <c r="E31" s="110"/>
      <c r="F31" s="113">
        <f>+F21+F29</f>
        <v>15000</v>
      </c>
      <c r="G31" s="112">
        <f>+G21+G29</f>
        <v>187500</v>
      </c>
      <c r="H31" s="112"/>
      <c r="I31" s="157"/>
    </row>
    <row r="32" spans="1:22" s="32" customFormat="1" ht="17.100000000000001" customHeight="1" x14ac:dyDescent="0.25">
      <c r="A32" s="105"/>
      <c r="B32" s="154"/>
      <c r="C32" s="29"/>
      <c r="D32" s="29"/>
      <c r="E32" s="29"/>
      <c r="F32" s="30"/>
      <c r="G32" s="30"/>
      <c r="H32" s="31"/>
      <c r="I32" s="155"/>
      <c r="J32" s="105"/>
      <c r="K32" s="105"/>
      <c r="L32" s="105"/>
      <c r="M32" s="105"/>
      <c r="N32" s="105"/>
      <c r="O32" s="105"/>
      <c r="P32" s="105"/>
      <c r="Q32" s="105"/>
      <c r="R32" s="105"/>
      <c r="S32" s="105"/>
      <c r="T32" s="105"/>
      <c r="U32" s="105"/>
      <c r="V32" s="105"/>
    </row>
    <row r="33" spans="1:22" ht="17.100000000000001" customHeight="1" x14ac:dyDescent="0.25">
      <c r="B33" s="164" t="s">
        <v>90</v>
      </c>
      <c r="C33" s="165" t="s">
        <v>15</v>
      </c>
      <c r="D33" s="165" t="s">
        <v>16</v>
      </c>
      <c r="E33" s="173" t="s">
        <v>17</v>
      </c>
      <c r="F33" s="172" t="s">
        <v>7</v>
      </c>
      <c r="G33" s="172" t="s">
        <v>18</v>
      </c>
      <c r="H33" s="167"/>
      <c r="I33" s="168"/>
      <c r="L33" s="105"/>
    </row>
    <row r="34" spans="1:22" ht="17.100000000000001" customHeight="1" x14ac:dyDescent="0.25">
      <c r="B34" s="151" t="s">
        <v>19</v>
      </c>
      <c r="C34" s="185"/>
      <c r="D34" s="181" t="s">
        <v>96</v>
      </c>
      <c r="E34" s="34"/>
      <c r="F34" s="184"/>
      <c r="G34" s="23">
        <f>(F34*24)</f>
        <v>0</v>
      </c>
      <c r="H34" s="210"/>
      <c r="I34" s="211"/>
      <c r="L34" s="105"/>
    </row>
    <row r="35" spans="1:22" ht="17.100000000000001" customHeight="1" x14ac:dyDescent="0.25">
      <c r="B35" s="151" t="s">
        <v>20</v>
      </c>
      <c r="C35" s="185"/>
      <c r="D35" s="185" t="s">
        <v>96</v>
      </c>
      <c r="E35" s="22"/>
      <c r="F35" s="184"/>
      <c r="G35" s="23"/>
      <c r="H35" s="210"/>
      <c r="I35" s="211"/>
      <c r="L35" s="105"/>
    </row>
    <row r="36" spans="1:22" ht="17.100000000000001" customHeight="1" x14ac:dyDescent="0.25">
      <c r="B36" s="151" t="s">
        <v>48</v>
      </c>
      <c r="C36" s="185"/>
      <c r="D36" s="185" t="s">
        <v>96</v>
      </c>
      <c r="E36" s="22"/>
      <c r="F36" s="184"/>
      <c r="G36" s="23">
        <v>0</v>
      </c>
      <c r="H36" s="210"/>
      <c r="I36" s="211"/>
      <c r="L36" s="105"/>
    </row>
    <row r="37" spans="1:22" ht="17.100000000000001" customHeight="1" x14ac:dyDescent="0.25">
      <c r="B37" s="158" t="s">
        <v>22</v>
      </c>
      <c r="C37" s="186"/>
      <c r="D37" s="186" t="s">
        <v>96</v>
      </c>
      <c r="E37" s="35"/>
      <c r="F37" s="184"/>
      <c r="G37" s="23">
        <v>0</v>
      </c>
      <c r="H37" s="210"/>
      <c r="I37" s="211"/>
      <c r="L37" s="105"/>
    </row>
    <row r="38" spans="1:22" ht="17.100000000000001" customHeight="1" x14ac:dyDescent="0.25">
      <c r="B38" s="156" t="s">
        <v>49</v>
      </c>
      <c r="C38" s="109"/>
      <c r="D38" s="109"/>
      <c r="E38" s="110"/>
      <c r="F38" s="111">
        <f>SUM(F35:F37)</f>
        <v>0</v>
      </c>
      <c r="G38" s="111">
        <f>SUM(G34:G37)</f>
        <v>0</v>
      </c>
      <c r="H38" s="112"/>
      <c r="I38" s="157"/>
      <c r="L38" s="105"/>
    </row>
    <row r="39" spans="1:22" s="32" customFormat="1" ht="17.100000000000001" customHeight="1" x14ac:dyDescent="0.25">
      <c r="A39" s="105"/>
      <c r="B39" s="154"/>
      <c r="C39" s="29"/>
      <c r="D39" s="29"/>
      <c r="E39" s="29"/>
      <c r="F39" s="30"/>
      <c r="G39" s="30"/>
      <c r="H39" s="31"/>
      <c r="I39" s="155"/>
      <c r="J39" s="105"/>
      <c r="K39" s="105"/>
      <c r="L39" s="105"/>
      <c r="M39" s="105"/>
      <c r="N39" s="105"/>
      <c r="O39" s="105"/>
      <c r="P39" s="105"/>
      <c r="Q39" s="105"/>
      <c r="R39" s="105"/>
      <c r="S39" s="105"/>
      <c r="T39" s="105"/>
      <c r="U39" s="105"/>
      <c r="V39" s="105"/>
    </row>
    <row r="40" spans="1:22" ht="17.100000000000001" customHeight="1" x14ac:dyDescent="0.25">
      <c r="B40" s="156" t="s">
        <v>50</v>
      </c>
      <c r="C40" s="114"/>
      <c r="D40" s="114"/>
      <c r="E40" s="114"/>
      <c r="F40" s="111">
        <f>+F31+F38</f>
        <v>15000</v>
      </c>
      <c r="G40" s="111">
        <f>+G31+G38</f>
        <v>187500</v>
      </c>
      <c r="H40" s="115"/>
      <c r="I40" s="159"/>
      <c r="L40" s="105"/>
    </row>
    <row r="41" spans="1:22" s="32" customFormat="1" ht="17.100000000000001" customHeight="1" x14ac:dyDescent="0.25">
      <c r="A41" s="105"/>
      <c r="B41" s="160"/>
      <c r="C41" s="36"/>
      <c r="D41" s="36"/>
      <c r="E41" s="36"/>
      <c r="F41" s="37"/>
      <c r="G41" s="37"/>
      <c r="H41" s="37"/>
      <c r="I41" s="161"/>
      <c r="J41" s="105"/>
      <c r="K41" s="105"/>
      <c r="L41" s="105"/>
      <c r="M41" s="105"/>
      <c r="N41" s="105"/>
      <c r="O41" s="105"/>
      <c r="P41" s="105"/>
      <c r="Q41" s="105"/>
      <c r="R41" s="105"/>
      <c r="S41" s="105"/>
      <c r="T41" s="105"/>
      <c r="U41" s="105"/>
      <c r="V41" s="105"/>
    </row>
    <row r="42" spans="1:22" ht="17.100000000000001" customHeight="1" x14ac:dyDescent="0.25">
      <c r="B42" s="174" t="s">
        <v>51</v>
      </c>
      <c r="C42" s="224" t="s">
        <v>15</v>
      </c>
      <c r="D42" s="225"/>
      <c r="E42" s="175" t="s">
        <v>16</v>
      </c>
      <c r="F42" s="268" t="s">
        <v>33</v>
      </c>
      <c r="G42" s="269"/>
      <c r="H42" s="269"/>
      <c r="I42" s="270"/>
      <c r="L42" s="105"/>
    </row>
    <row r="43" spans="1:22" ht="17.100000000000001" customHeight="1" x14ac:dyDescent="0.25">
      <c r="B43" s="162" t="s">
        <v>34</v>
      </c>
      <c r="C43" s="217"/>
      <c r="D43" s="218"/>
      <c r="E43" s="187" t="s">
        <v>96</v>
      </c>
      <c r="F43" s="219"/>
      <c r="G43" s="220"/>
      <c r="H43" s="220"/>
      <c r="I43" s="221"/>
      <c r="L43" s="105"/>
    </row>
    <row r="44" spans="1:22" ht="17.100000000000001" customHeight="1" x14ac:dyDescent="0.25">
      <c r="B44" s="162" t="s">
        <v>35</v>
      </c>
      <c r="C44" s="217"/>
      <c r="D44" s="218"/>
      <c r="E44" s="187" t="s">
        <v>96</v>
      </c>
      <c r="F44" s="219"/>
      <c r="G44" s="220"/>
      <c r="H44" s="220"/>
      <c r="I44" s="221"/>
      <c r="L44" s="105"/>
    </row>
    <row r="45" spans="1:22" ht="17.100000000000001" customHeight="1" x14ac:dyDescent="0.25">
      <c r="B45" s="226" t="s">
        <v>36</v>
      </c>
      <c r="C45" s="228" t="s">
        <v>96</v>
      </c>
      <c r="D45" s="229"/>
      <c r="E45" s="245"/>
      <c r="F45" s="188"/>
      <c r="G45" s="189"/>
      <c r="H45" s="266"/>
      <c r="I45" s="267"/>
      <c r="L45" s="105"/>
    </row>
    <row r="46" spans="1:22" ht="17.100000000000001" customHeight="1" x14ac:dyDescent="0.25">
      <c r="B46" s="227"/>
      <c r="C46" s="230"/>
      <c r="D46" s="231"/>
      <c r="E46" s="246"/>
      <c r="F46" s="247"/>
      <c r="G46" s="248"/>
      <c r="H46" s="248"/>
      <c r="I46" s="190"/>
      <c r="J46" s="106"/>
    </row>
    <row r="47" spans="1:22" ht="17.100000000000001" customHeight="1" thickBot="1" x14ac:dyDescent="0.3">
      <c r="B47" s="163" t="s">
        <v>39</v>
      </c>
      <c r="C47" s="214"/>
      <c r="D47" s="215"/>
      <c r="E47" s="215"/>
      <c r="F47" s="215"/>
      <c r="G47" s="215"/>
      <c r="H47" s="215"/>
      <c r="I47" s="216"/>
      <c r="L47" s="105"/>
    </row>
    <row r="48" spans="1:22" s="105" customFormat="1" ht="17.100000000000001" customHeight="1" thickBot="1" x14ac:dyDescent="0.3">
      <c r="N48" s="124"/>
      <c r="O48" s="124"/>
      <c r="P48" s="108"/>
    </row>
    <row r="49" spans="2:16" s="105" customFormat="1" ht="17.100000000000001" customHeight="1" x14ac:dyDescent="0.25">
      <c r="B49" s="236" t="s">
        <v>52</v>
      </c>
      <c r="C49" s="238">
        <v>25000</v>
      </c>
      <c r="D49" s="239"/>
      <c r="E49" s="239"/>
      <c r="F49" s="240"/>
      <c r="H49" s="137"/>
      <c r="I49" s="137"/>
      <c r="N49" s="124"/>
      <c r="O49" s="124"/>
      <c r="P49" s="108"/>
    </row>
    <row r="50" spans="2:16" s="105" customFormat="1" ht="18.75" customHeight="1" thickBot="1" x14ac:dyDescent="0.3">
      <c r="B50" s="237"/>
      <c r="C50" s="241"/>
      <c r="D50" s="242"/>
      <c r="E50" s="242"/>
      <c r="F50" s="243"/>
    </row>
    <row r="51" spans="2:16" s="105" customFormat="1" ht="97.5" customHeight="1" x14ac:dyDescent="0.25">
      <c r="B51" s="244" t="s">
        <v>87</v>
      </c>
      <c r="C51" s="244"/>
      <c r="G51" s="258" t="s">
        <v>92</v>
      </c>
      <c r="H51" s="258"/>
      <c r="I51" s="258"/>
    </row>
    <row r="52" spans="2:16" s="105" customFormat="1" ht="17.100000000000001" customHeight="1" x14ac:dyDescent="0.25">
      <c r="N52" s="124"/>
      <c r="O52" s="124"/>
      <c r="P52" s="108"/>
    </row>
    <row r="53" spans="2:16" s="105" customFormat="1" ht="17.100000000000001" customHeight="1" x14ac:dyDescent="0.25">
      <c r="N53" s="124"/>
      <c r="O53" s="124"/>
      <c r="P53" s="108"/>
    </row>
    <row r="54" spans="2:16" s="105" customFormat="1" ht="17.100000000000001" customHeight="1" x14ac:dyDescent="0.25">
      <c r="N54" s="124"/>
      <c r="O54" s="124"/>
      <c r="P54" s="108"/>
    </row>
    <row r="55" spans="2:16" s="105" customFormat="1" ht="17.100000000000001" customHeight="1" x14ac:dyDescent="0.25">
      <c r="N55" s="124"/>
      <c r="O55" s="124"/>
      <c r="P55" s="108"/>
    </row>
    <row r="56" spans="2:16" s="105" customFormat="1" ht="17.100000000000001" customHeight="1" x14ac:dyDescent="0.25">
      <c r="N56" s="124"/>
      <c r="O56" s="124"/>
      <c r="P56" s="108"/>
    </row>
    <row r="57" spans="2:16" s="105" customFormat="1" ht="17.100000000000001" customHeight="1" x14ac:dyDescent="0.25">
      <c r="N57" s="124"/>
      <c r="O57" s="124"/>
      <c r="P57" s="108"/>
    </row>
    <row r="58" spans="2:16" s="105" customFormat="1" ht="17.100000000000001" customHeight="1" x14ac:dyDescent="0.25">
      <c r="N58" s="124"/>
      <c r="O58" s="124"/>
      <c r="P58" s="108"/>
    </row>
    <row r="59" spans="2:16" s="105" customFormat="1" ht="17.100000000000001" customHeight="1" x14ac:dyDescent="0.25">
      <c r="B59" s="106"/>
      <c r="C59" s="106"/>
      <c r="D59" s="106"/>
      <c r="E59" s="106"/>
      <c r="F59" s="106"/>
      <c r="G59" s="106"/>
      <c r="H59" s="106"/>
      <c r="I59" s="106"/>
      <c r="L59" s="107"/>
    </row>
    <row r="60" spans="2:16" s="105" customFormat="1" ht="17.100000000000001" customHeight="1" x14ac:dyDescent="0.25">
      <c r="B60" s="106"/>
      <c r="C60" s="106"/>
      <c r="D60" s="106"/>
      <c r="E60" s="106"/>
      <c r="F60" s="106"/>
      <c r="G60" s="106"/>
      <c r="H60" s="106"/>
      <c r="I60" s="106"/>
      <c r="L60" s="107"/>
    </row>
    <row r="61" spans="2:16" s="105" customFormat="1" ht="17.100000000000001" customHeight="1" x14ac:dyDescent="0.25">
      <c r="B61" s="106"/>
      <c r="C61" s="106"/>
      <c r="D61" s="106"/>
      <c r="E61" s="106"/>
      <c r="F61" s="106"/>
      <c r="G61" s="106"/>
      <c r="H61" s="106"/>
      <c r="I61" s="106"/>
      <c r="L61" s="107"/>
    </row>
    <row r="62" spans="2:16" s="105" customFormat="1" ht="17.100000000000001" customHeight="1" x14ac:dyDescent="0.25">
      <c r="B62" s="106"/>
      <c r="C62" s="106"/>
      <c r="D62" s="106"/>
      <c r="E62" s="106"/>
      <c r="F62" s="106"/>
      <c r="G62" s="106"/>
      <c r="H62" s="106"/>
      <c r="I62" s="106"/>
      <c r="L62" s="107"/>
    </row>
    <row r="63" spans="2:16" s="105" customFormat="1" ht="17.100000000000001" customHeight="1" x14ac:dyDescent="0.25">
      <c r="B63" s="106"/>
      <c r="C63" s="106"/>
      <c r="D63" s="106"/>
      <c r="E63" s="106"/>
      <c r="F63" s="106"/>
      <c r="G63" s="106"/>
      <c r="H63" s="106"/>
      <c r="I63" s="106"/>
      <c r="L63" s="107"/>
    </row>
    <row r="64" spans="2:16" s="105" customFormat="1" ht="17.100000000000001" customHeight="1" x14ac:dyDescent="0.25">
      <c r="B64" s="106"/>
      <c r="C64" s="106"/>
      <c r="D64" s="106"/>
      <c r="E64" s="106"/>
      <c r="F64" s="106"/>
      <c r="G64" s="106"/>
      <c r="H64" s="106"/>
      <c r="I64" s="106"/>
      <c r="L64" s="107"/>
    </row>
    <row r="65" spans="2:12" s="105" customFormat="1" ht="17.100000000000001" customHeight="1" x14ac:dyDescent="0.25">
      <c r="B65" s="106"/>
      <c r="C65" s="106"/>
      <c r="D65" s="106"/>
      <c r="E65" s="106"/>
      <c r="F65" s="106"/>
      <c r="G65" s="106"/>
      <c r="H65" s="106"/>
      <c r="I65" s="106"/>
      <c r="L65" s="107"/>
    </row>
    <row r="66" spans="2:12" s="105" customFormat="1" ht="17.100000000000001" customHeight="1" x14ac:dyDescent="0.25">
      <c r="B66" s="106"/>
      <c r="C66" s="106"/>
      <c r="D66" s="106"/>
      <c r="E66" s="106"/>
      <c r="F66" s="106"/>
      <c r="G66" s="106"/>
      <c r="H66" s="106"/>
      <c r="I66" s="106"/>
      <c r="L66" s="107"/>
    </row>
    <row r="67" spans="2:12" s="105" customFormat="1" ht="17.100000000000001" customHeight="1" x14ac:dyDescent="0.25">
      <c r="B67" s="106"/>
      <c r="C67" s="106"/>
      <c r="D67" s="106"/>
      <c r="E67" s="106"/>
      <c r="F67" s="106"/>
      <c r="G67" s="106"/>
      <c r="H67" s="106"/>
      <c r="I67" s="106"/>
      <c r="L67" s="107"/>
    </row>
    <row r="68" spans="2:12" s="105" customFormat="1" ht="17.100000000000001" customHeight="1" x14ac:dyDescent="0.25">
      <c r="B68" s="106"/>
      <c r="C68" s="106"/>
      <c r="D68" s="106"/>
      <c r="E68" s="106"/>
      <c r="F68" s="106"/>
      <c r="G68" s="106"/>
      <c r="H68" s="106"/>
      <c r="I68" s="106"/>
      <c r="L68" s="107"/>
    </row>
    <row r="69" spans="2:12" s="105" customFormat="1" ht="17.100000000000001" customHeight="1" x14ac:dyDescent="0.25">
      <c r="B69" s="106"/>
      <c r="C69" s="106"/>
      <c r="D69" s="106"/>
      <c r="E69" s="106"/>
      <c r="F69" s="106"/>
      <c r="G69" s="106"/>
      <c r="H69" s="106"/>
      <c r="I69" s="106"/>
      <c r="L69" s="107"/>
    </row>
    <row r="70" spans="2:12" s="105" customFormat="1" ht="17.100000000000001" customHeight="1" x14ac:dyDescent="0.25">
      <c r="B70" s="106"/>
      <c r="C70" s="106"/>
      <c r="D70" s="106"/>
      <c r="E70" s="106"/>
      <c r="F70" s="106"/>
      <c r="G70" s="106"/>
      <c r="H70" s="106"/>
      <c r="I70" s="106"/>
      <c r="L70" s="107"/>
    </row>
    <row r="71" spans="2:12" s="105" customFormat="1" ht="17.100000000000001" customHeight="1" x14ac:dyDescent="0.25">
      <c r="B71" s="106"/>
      <c r="C71" s="106"/>
      <c r="D71" s="106"/>
      <c r="E71" s="106"/>
      <c r="F71" s="106"/>
      <c r="G71" s="106"/>
      <c r="H71" s="106"/>
      <c r="I71" s="106"/>
      <c r="L71" s="107"/>
    </row>
    <row r="72" spans="2:12" s="105" customFormat="1" ht="17.100000000000001" customHeight="1" x14ac:dyDescent="0.25">
      <c r="B72" s="106"/>
      <c r="C72" s="106"/>
      <c r="D72" s="106"/>
      <c r="E72" s="106"/>
      <c r="F72" s="106"/>
      <c r="G72" s="106"/>
      <c r="H72" s="106"/>
      <c r="I72" s="106"/>
      <c r="L72" s="107"/>
    </row>
    <row r="73" spans="2:12" s="105" customFormat="1" ht="17.100000000000001" customHeight="1" x14ac:dyDescent="0.25">
      <c r="B73" s="106"/>
      <c r="C73" s="106"/>
      <c r="D73" s="106"/>
      <c r="E73" s="106"/>
      <c r="F73" s="106"/>
      <c r="G73" s="106"/>
      <c r="H73" s="106"/>
      <c r="I73" s="106"/>
      <c r="L73" s="107"/>
    </row>
    <row r="74" spans="2:12" s="105" customFormat="1" ht="17.100000000000001" customHeight="1" x14ac:dyDescent="0.25">
      <c r="B74" s="106"/>
      <c r="C74" s="106"/>
      <c r="D74" s="106"/>
      <c r="E74" s="106"/>
      <c r="F74" s="106"/>
      <c r="G74" s="106"/>
      <c r="H74" s="106"/>
      <c r="I74" s="106"/>
      <c r="L74" s="107"/>
    </row>
    <row r="75" spans="2:12" s="105" customFormat="1" ht="17.100000000000001" customHeight="1" x14ac:dyDescent="0.25">
      <c r="B75" s="106"/>
      <c r="C75" s="106"/>
      <c r="D75" s="106"/>
      <c r="E75" s="106"/>
      <c r="F75" s="106"/>
      <c r="G75" s="106"/>
      <c r="H75" s="106"/>
      <c r="I75" s="106"/>
      <c r="L75" s="107"/>
    </row>
    <row r="76" spans="2:12" s="105" customFormat="1" ht="17.100000000000001" customHeight="1" x14ac:dyDescent="0.25">
      <c r="B76" s="106"/>
      <c r="C76" s="106"/>
      <c r="D76" s="106"/>
      <c r="E76" s="106"/>
      <c r="F76" s="106"/>
      <c r="G76" s="106"/>
      <c r="H76" s="106"/>
      <c r="I76" s="106"/>
      <c r="L76" s="107"/>
    </row>
    <row r="77" spans="2:12" s="105" customFormat="1" ht="17.100000000000001" customHeight="1" x14ac:dyDescent="0.25">
      <c r="B77" s="106"/>
      <c r="C77" s="106"/>
      <c r="D77" s="106"/>
      <c r="E77" s="106"/>
      <c r="F77" s="106"/>
      <c r="G77" s="106"/>
      <c r="H77" s="106"/>
      <c r="I77" s="106"/>
      <c r="L77" s="107"/>
    </row>
    <row r="78" spans="2:12" s="105" customFormat="1" ht="17.100000000000001" customHeight="1" x14ac:dyDescent="0.25">
      <c r="B78" s="106"/>
      <c r="C78" s="106"/>
      <c r="D78" s="106"/>
      <c r="E78" s="106"/>
      <c r="F78" s="106"/>
      <c r="G78" s="106"/>
      <c r="H78" s="106"/>
      <c r="I78" s="106"/>
      <c r="L78" s="107"/>
    </row>
    <row r="79" spans="2:12" s="105" customFormat="1" ht="17.100000000000001" customHeight="1" x14ac:dyDescent="0.25">
      <c r="B79" s="106"/>
      <c r="C79" s="106"/>
      <c r="D79" s="106"/>
      <c r="E79" s="106"/>
      <c r="F79" s="106"/>
      <c r="G79" s="106"/>
      <c r="H79" s="106"/>
      <c r="I79" s="106"/>
      <c r="L79" s="107"/>
    </row>
    <row r="80" spans="2:12" s="105" customFormat="1" ht="17.100000000000001" customHeight="1" x14ac:dyDescent="0.25">
      <c r="B80" s="106"/>
      <c r="C80" s="106"/>
      <c r="D80" s="106"/>
      <c r="E80" s="106"/>
      <c r="F80" s="106"/>
      <c r="G80" s="106"/>
      <c r="H80" s="106"/>
      <c r="I80" s="106"/>
      <c r="L80" s="107"/>
    </row>
    <row r="81" spans="2:12" s="105" customFormat="1" ht="17.100000000000001" customHeight="1" x14ac:dyDescent="0.25">
      <c r="B81" s="106"/>
      <c r="C81" s="106"/>
      <c r="D81" s="106"/>
      <c r="E81" s="106"/>
      <c r="F81" s="106"/>
      <c r="G81" s="106"/>
      <c r="H81" s="106"/>
      <c r="I81" s="106"/>
      <c r="L81" s="107"/>
    </row>
    <row r="82" spans="2:12" s="105" customFormat="1" ht="17.100000000000001" customHeight="1" x14ac:dyDescent="0.25">
      <c r="B82" s="106"/>
      <c r="C82" s="106"/>
      <c r="D82" s="106"/>
      <c r="E82" s="106"/>
      <c r="F82" s="106"/>
      <c r="G82" s="106"/>
      <c r="H82" s="106"/>
      <c r="I82" s="106"/>
      <c r="L82" s="107"/>
    </row>
  </sheetData>
  <protectedRanges>
    <protectedRange sqref="I9:I11 F13 E20 C47 C34:F37 F24:F26 G27:G28 C43:C45 E43:E45 G45:H45 I46 C19:C20 F17 F43:F44" name="Rango1"/>
    <protectedRange sqref="H24:H28 H34:H37 H17 H19:H20" name="Rango2"/>
  </protectedRanges>
  <mergeCells count="47">
    <mergeCell ref="G51:I51"/>
    <mergeCell ref="F9:G9"/>
    <mergeCell ref="F10:G10"/>
    <mergeCell ref="F11:G11"/>
    <mergeCell ref="H9:I9"/>
    <mergeCell ref="H10:I10"/>
    <mergeCell ref="H11:I11"/>
    <mergeCell ref="H45:I45"/>
    <mergeCell ref="F42:I42"/>
    <mergeCell ref="B13:E13"/>
    <mergeCell ref="C11:E11"/>
    <mergeCell ref="B49:B50"/>
    <mergeCell ref="C49:F50"/>
    <mergeCell ref="B51:C51"/>
    <mergeCell ref="E45:E46"/>
    <mergeCell ref="F46:H46"/>
    <mergeCell ref="F43:I43"/>
    <mergeCell ref="H15:I15"/>
    <mergeCell ref="B17:E17"/>
    <mergeCell ref="H17:I17"/>
    <mergeCell ref="H19:I19"/>
    <mergeCell ref="B24:E24"/>
    <mergeCell ref="H24:I24"/>
    <mergeCell ref="C19:D19"/>
    <mergeCell ref="C20:D20"/>
    <mergeCell ref="H5:I5"/>
    <mergeCell ref="C47:I47"/>
    <mergeCell ref="C44:D44"/>
    <mergeCell ref="C43:D43"/>
    <mergeCell ref="F44:I44"/>
    <mergeCell ref="B28:E28"/>
    <mergeCell ref="H28:I28"/>
    <mergeCell ref="C18:D18"/>
    <mergeCell ref="H20:I20"/>
    <mergeCell ref="H34:I34"/>
    <mergeCell ref="H35:I35"/>
    <mergeCell ref="H36:I36"/>
    <mergeCell ref="H37:I37"/>
    <mergeCell ref="C42:D42"/>
    <mergeCell ref="B45:B46"/>
    <mergeCell ref="C45:D46"/>
    <mergeCell ref="B25:E25"/>
    <mergeCell ref="H25:I25"/>
    <mergeCell ref="B26:E26"/>
    <mergeCell ref="H26:I26"/>
    <mergeCell ref="B27:E27"/>
    <mergeCell ref="H27:I27"/>
  </mergeCells>
  <printOptions horizontalCentered="1"/>
  <pageMargins left="0.25" right="0.25" top="0.75" bottom="0.75" header="0.3" footer="0.3"/>
  <pageSetup scale="68" fitToHeight="0"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4"/>
  <dimension ref="B1:M28"/>
  <sheetViews>
    <sheetView workbookViewId="0">
      <selection activeCell="E3" sqref="E3"/>
    </sheetView>
  </sheetViews>
  <sheetFormatPr defaultColWidth="11.42578125" defaultRowHeight="15" x14ac:dyDescent="0.25"/>
  <cols>
    <col min="2" max="2" width="37" bestFit="1" customWidth="1"/>
    <col min="3" max="4" width="5.42578125" customWidth="1"/>
    <col min="5" max="5" width="14.140625" customWidth="1"/>
    <col min="6" max="6" width="12.5703125" customWidth="1"/>
    <col min="7" max="7" width="12.7109375" customWidth="1"/>
  </cols>
  <sheetData>
    <row r="1" spans="2:13" x14ac:dyDescent="0.25">
      <c r="B1" s="121"/>
      <c r="C1" s="271"/>
      <c r="D1" s="271"/>
      <c r="E1" s="125"/>
      <c r="F1" s="2"/>
      <c r="G1" s="2"/>
      <c r="H1" s="3"/>
    </row>
    <row r="2" spans="2:13" x14ac:dyDescent="0.25">
      <c r="B2" s="121"/>
      <c r="C2" s="121"/>
      <c r="D2" s="121"/>
      <c r="E2" s="272" t="s">
        <v>88</v>
      </c>
      <c r="F2" s="272"/>
      <c r="G2" s="272"/>
      <c r="H2" s="3"/>
      <c r="I2" s="47">
        <v>20</v>
      </c>
    </row>
    <row r="3" spans="2:13" s="6" customFormat="1" ht="21.75" customHeight="1" x14ac:dyDescent="0.2">
      <c r="B3" s="5"/>
      <c r="C3" s="7" t="s">
        <v>12</v>
      </c>
      <c r="D3" s="7" t="s">
        <v>53</v>
      </c>
      <c r="E3" s="4" t="s">
        <v>54</v>
      </c>
      <c r="F3" s="4" t="s">
        <v>55</v>
      </c>
      <c r="G3" s="4" t="s">
        <v>56</v>
      </c>
      <c r="H3" s="8"/>
    </row>
    <row r="4" spans="2:13" x14ac:dyDescent="0.25">
      <c r="B4" s="51" t="s">
        <v>10</v>
      </c>
      <c r="C4" s="126"/>
      <c r="D4" s="126"/>
      <c r="E4" s="127">
        <f>'Paquete Salarial'!F17</f>
        <v>15000</v>
      </c>
      <c r="F4" s="127">
        <f>'Paquete Salarial'!G17</f>
        <v>180000</v>
      </c>
      <c r="G4" s="127">
        <f t="shared" ref="G4:G21" si="0">+F4/$I$2</f>
        <v>9000</v>
      </c>
      <c r="H4" s="3"/>
      <c r="I4" s="6"/>
      <c r="J4" s="6"/>
      <c r="K4" s="6"/>
      <c r="L4" s="6"/>
      <c r="M4" s="6"/>
    </row>
    <row r="5" spans="2:13" x14ac:dyDescent="0.25">
      <c r="B5" s="51" t="s">
        <v>57</v>
      </c>
      <c r="C5" s="126"/>
      <c r="D5" s="128">
        <f>'Paquete Salarial'!C19</f>
        <v>15</v>
      </c>
      <c r="E5" s="127"/>
      <c r="F5" s="127">
        <f>'Paquete Salarial'!G19</f>
        <v>7500</v>
      </c>
      <c r="G5" s="127">
        <f t="shared" si="0"/>
        <v>375</v>
      </c>
      <c r="H5" s="3"/>
      <c r="I5" s="6"/>
      <c r="J5" s="6"/>
      <c r="K5" s="6"/>
      <c r="L5" s="6"/>
      <c r="M5" s="6"/>
    </row>
    <row r="6" spans="2:13" x14ac:dyDescent="0.25">
      <c r="B6" s="51" t="s">
        <v>58</v>
      </c>
      <c r="C6" s="129">
        <f>'Paquete Salarial'!E20</f>
        <v>0</v>
      </c>
      <c r="D6" s="130">
        <f>'Paquete Salarial'!C20</f>
        <v>0</v>
      </c>
      <c r="E6" s="51"/>
      <c r="F6" s="127">
        <f>'Paquete Salarial'!G20</f>
        <v>0</v>
      </c>
      <c r="G6" s="127">
        <f>+F6/$I$2</f>
        <v>0</v>
      </c>
      <c r="H6" s="3"/>
      <c r="I6" s="6"/>
      <c r="J6" s="6"/>
      <c r="K6" s="6"/>
      <c r="L6" s="6"/>
      <c r="M6" s="6"/>
    </row>
    <row r="7" spans="2:13" x14ac:dyDescent="0.25">
      <c r="B7" s="38" t="s">
        <v>23</v>
      </c>
      <c r="C7" s="39"/>
      <c r="D7" s="39"/>
      <c r="E7" s="40">
        <f>'Paquete Salarial'!F21</f>
        <v>15000</v>
      </c>
      <c r="F7" s="40">
        <f>'Paquete Salarial'!G21</f>
        <v>187500</v>
      </c>
      <c r="G7" s="40">
        <f>SUM(G4:G6)</f>
        <v>9375</v>
      </c>
      <c r="H7" s="3"/>
      <c r="I7" s="6"/>
      <c r="J7" s="6"/>
      <c r="K7" s="6"/>
      <c r="L7" s="6"/>
      <c r="M7" s="6"/>
    </row>
    <row r="8" spans="2:13" x14ac:dyDescent="0.25">
      <c r="B8" s="51"/>
      <c r="C8" s="126"/>
      <c r="D8" s="126"/>
      <c r="E8" s="127"/>
      <c r="F8" s="127"/>
      <c r="G8" s="127"/>
      <c r="H8" s="3"/>
      <c r="I8" s="6"/>
      <c r="J8" s="6"/>
      <c r="K8" s="6"/>
      <c r="L8" s="6"/>
      <c r="M8" s="6"/>
    </row>
    <row r="9" spans="2:13" x14ac:dyDescent="0.25">
      <c r="B9" s="51" t="s">
        <v>43</v>
      </c>
      <c r="C9" s="126"/>
      <c r="D9" s="126"/>
      <c r="E9" s="127">
        <f>'Paquete Salarial'!F24</f>
        <v>0</v>
      </c>
      <c r="F9" s="127">
        <f>'Paquete Salarial'!G24</f>
        <v>0</v>
      </c>
      <c r="G9" s="127">
        <f t="shared" ref="G9:G10" si="1">+F9/$I$2</f>
        <v>0</v>
      </c>
      <c r="H9" s="3"/>
      <c r="I9" s="6"/>
      <c r="J9" s="6"/>
      <c r="K9" s="6"/>
      <c r="L9" s="6"/>
      <c r="M9" s="6"/>
    </row>
    <row r="10" spans="2:13" x14ac:dyDescent="0.25">
      <c r="B10" s="51" t="s">
        <v>44</v>
      </c>
      <c r="C10" s="126"/>
      <c r="D10" s="126"/>
      <c r="E10" s="127">
        <f>'Paquete Salarial'!F25</f>
        <v>0</v>
      </c>
      <c r="F10" s="127">
        <f>'Paquete Salarial'!G25</f>
        <v>0</v>
      </c>
      <c r="G10" s="127">
        <f t="shared" si="1"/>
        <v>0</v>
      </c>
      <c r="H10" s="3"/>
      <c r="I10" s="6"/>
      <c r="J10" s="6"/>
      <c r="K10" s="6"/>
      <c r="L10" s="6"/>
      <c r="M10" s="6"/>
    </row>
    <row r="11" spans="2:13" x14ac:dyDescent="0.25">
      <c r="B11" s="51" t="s">
        <v>45</v>
      </c>
      <c r="C11" s="126"/>
      <c r="D11" s="126"/>
      <c r="E11" s="127">
        <f>'Paquete Salarial'!F26</f>
        <v>0</v>
      </c>
      <c r="F11" s="127">
        <f>'Paquete Salarial'!G26</f>
        <v>0</v>
      </c>
      <c r="G11" s="127">
        <f>+F11/$I$2</f>
        <v>0</v>
      </c>
      <c r="H11" s="3"/>
      <c r="I11" s="6"/>
      <c r="J11" s="6"/>
      <c r="K11" s="6"/>
      <c r="L11" s="6"/>
      <c r="M11" s="6"/>
    </row>
    <row r="12" spans="2:13" x14ac:dyDescent="0.25">
      <c r="B12" s="51" t="s">
        <v>46</v>
      </c>
      <c r="C12" s="129"/>
      <c r="D12" s="126"/>
      <c r="E12" s="127">
        <f>'-'!F27</f>
        <v>0</v>
      </c>
      <c r="F12" s="127">
        <f>'Paquete Salarial'!G27</f>
        <v>0</v>
      </c>
      <c r="G12" s="127">
        <f>+F12/$I$2</f>
        <v>0</v>
      </c>
      <c r="H12" s="3"/>
      <c r="I12" s="6"/>
      <c r="J12" s="6"/>
      <c r="K12" s="6"/>
      <c r="L12" s="6"/>
      <c r="M12" s="6"/>
    </row>
    <row r="13" spans="2:13" x14ac:dyDescent="0.25">
      <c r="B13" s="51" t="s">
        <v>59</v>
      </c>
      <c r="C13" s="129"/>
      <c r="D13" s="126"/>
      <c r="E13" s="127">
        <f>'-'!F28</f>
        <v>0</v>
      </c>
      <c r="F13" s="127">
        <f>'Paquete Salarial'!G28</f>
        <v>0</v>
      </c>
      <c r="G13" s="127">
        <f>+F13/$I$2</f>
        <v>0</v>
      </c>
      <c r="H13" s="3"/>
      <c r="I13" s="6"/>
      <c r="J13" s="6"/>
      <c r="K13" s="6"/>
      <c r="L13" s="6"/>
      <c r="M13" s="6"/>
    </row>
    <row r="14" spans="2:13" x14ac:dyDescent="0.25">
      <c r="B14" s="38" t="s">
        <v>30</v>
      </c>
      <c r="C14" s="39"/>
      <c r="D14" s="39"/>
      <c r="E14" s="40">
        <f>'Paquete Salarial'!F29</f>
        <v>0</v>
      </c>
      <c r="F14" s="40">
        <f>'Paquete Salarial'!G29</f>
        <v>0</v>
      </c>
      <c r="G14" s="40">
        <f>SUM(G9:G13)</f>
        <v>0</v>
      </c>
      <c r="H14" s="3"/>
      <c r="I14" s="6"/>
      <c r="J14" s="6"/>
      <c r="K14" s="6"/>
      <c r="L14" s="6"/>
      <c r="M14" s="6"/>
    </row>
    <row r="15" spans="2:13" x14ac:dyDescent="0.25">
      <c r="B15" s="51"/>
      <c r="C15" s="126"/>
      <c r="D15" s="126"/>
      <c r="E15" s="127"/>
      <c r="F15" s="127"/>
      <c r="G15" s="127"/>
      <c r="H15" s="3"/>
      <c r="I15" s="6"/>
      <c r="J15" s="6"/>
      <c r="K15" s="6"/>
      <c r="L15" s="6"/>
      <c r="M15" s="6"/>
    </row>
    <row r="16" spans="2:13" x14ac:dyDescent="0.25">
      <c r="B16" s="41" t="s">
        <v>47</v>
      </c>
      <c r="C16" s="42"/>
      <c r="D16" s="42"/>
      <c r="E16" s="43">
        <f>'Paquete Salarial'!F31</f>
        <v>15000</v>
      </c>
      <c r="F16" s="43">
        <f>'Paquete Salarial'!G31</f>
        <v>187500</v>
      </c>
      <c r="G16" s="43">
        <f>G7+G14</f>
        <v>9375</v>
      </c>
      <c r="H16" s="3"/>
      <c r="I16" s="6"/>
      <c r="J16" s="6"/>
      <c r="K16" s="6"/>
      <c r="L16" s="6"/>
      <c r="M16" s="6"/>
    </row>
    <row r="17" spans="2:13" x14ac:dyDescent="0.25">
      <c r="B17" s="51"/>
      <c r="C17" s="126"/>
      <c r="D17" s="126"/>
      <c r="E17" s="127"/>
      <c r="F17" s="127"/>
      <c r="G17" s="127"/>
      <c r="H17" s="3"/>
      <c r="I17" s="6"/>
      <c r="J17" s="6"/>
      <c r="K17" s="6"/>
      <c r="L17" s="6"/>
      <c r="M17" s="6"/>
    </row>
    <row r="18" spans="2:13" x14ac:dyDescent="0.25">
      <c r="B18" s="51" t="s">
        <v>19</v>
      </c>
      <c r="C18" s="129"/>
      <c r="D18" s="131"/>
      <c r="E18" s="127">
        <f>'Paquete Salarial'!F34</f>
        <v>0</v>
      </c>
      <c r="F18" s="127">
        <f>'Paquete Salarial'!G34</f>
        <v>0</v>
      </c>
      <c r="G18" s="127">
        <f t="shared" si="0"/>
        <v>0</v>
      </c>
      <c r="H18" s="3"/>
      <c r="I18" s="6"/>
      <c r="J18" s="6"/>
      <c r="K18" s="6"/>
      <c r="L18" s="6"/>
      <c r="M18" s="6"/>
    </row>
    <row r="19" spans="2:13" x14ac:dyDescent="0.25">
      <c r="B19" s="51" t="s">
        <v>20</v>
      </c>
      <c r="C19" s="126"/>
      <c r="D19" s="126"/>
      <c r="E19" s="127">
        <f>'Paquete Salarial'!F35</f>
        <v>0</v>
      </c>
      <c r="F19" s="127">
        <f>'Paquete Salarial'!G35</f>
        <v>0</v>
      </c>
      <c r="G19" s="127">
        <f t="shared" si="0"/>
        <v>0</v>
      </c>
      <c r="H19" s="3"/>
      <c r="I19" s="6"/>
      <c r="J19" s="6"/>
      <c r="K19" s="6"/>
      <c r="L19" s="6"/>
      <c r="M19" s="6"/>
    </row>
    <row r="20" spans="2:13" x14ac:dyDescent="0.25">
      <c r="B20" s="51" t="s">
        <v>48</v>
      </c>
      <c r="C20" s="126"/>
      <c r="D20" s="126"/>
      <c r="E20" s="127">
        <f>'Paquete Salarial'!F36</f>
        <v>0</v>
      </c>
      <c r="F20" s="127">
        <f>'Paquete Salarial'!G36</f>
        <v>0</v>
      </c>
      <c r="G20" s="127">
        <f t="shared" si="0"/>
        <v>0</v>
      </c>
      <c r="H20" s="3"/>
      <c r="I20" s="6"/>
      <c r="J20" s="6"/>
      <c r="K20" s="6"/>
      <c r="L20" s="6"/>
      <c r="M20" s="6"/>
    </row>
    <row r="21" spans="2:13" x14ac:dyDescent="0.25">
      <c r="B21" s="51" t="s">
        <v>22</v>
      </c>
      <c r="C21" s="126"/>
      <c r="D21" s="126"/>
      <c r="E21" s="127">
        <f>'Paquete Salarial'!F37</f>
        <v>0</v>
      </c>
      <c r="F21" s="127">
        <f>'Paquete Salarial'!G37</f>
        <v>0</v>
      </c>
      <c r="G21" s="127">
        <f t="shared" si="0"/>
        <v>0</v>
      </c>
      <c r="H21" s="3"/>
      <c r="I21" s="6"/>
      <c r="J21" s="6"/>
      <c r="K21" s="6"/>
      <c r="L21" s="6"/>
      <c r="M21" s="6"/>
    </row>
    <row r="22" spans="2:13" x14ac:dyDescent="0.25">
      <c r="B22" s="38" t="s">
        <v>49</v>
      </c>
      <c r="C22" s="39"/>
      <c r="D22" s="39"/>
      <c r="E22" s="40">
        <f>'Paquete Salarial'!F38</f>
        <v>0</v>
      </c>
      <c r="F22" s="40">
        <f>'Paquete Salarial'!G38</f>
        <v>0</v>
      </c>
      <c r="G22" s="40">
        <f>SUM(G18:G21)</f>
        <v>0</v>
      </c>
      <c r="H22" s="3"/>
      <c r="I22" s="6"/>
      <c r="J22" s="6"/>
      <c r="K22" s="6"/>
      <c r="L22" s="6"/>
      <c r="M22" s="6"/>
    </row>
    <row r="23" spans="2:13" x14ac:dyDescent="0.25">
      <c r="B23" s="48"/>
      <c r="C23" s="49"/>
      <c r="D23" s="49"/>
      <c r="E23" s="50"/>
      <c r="F23" s="50"/>
      <c r="G23" s="50"/>
      <c r="H23" s="3"/>
      <c r="I23" s="6"/>
      <c r="J23" s="6"/>
      <c r="K23" s="6"/>
      <c r="L23" s="6"/>
      <c r="M23" s="6"/>
    </row>
    <row r="24" spans="2:13" x14ac:dyDescent="0.25">
      <c r="B24" s="44" t="s">
        <v>50</v>
      </c>
      <c r="C24" s="45"/>
      <c r="D24" s="45"/>
      <c r="E24" s="46">
        <f>'Paquete Salarial'!F40</f>
        <v>15000</v>
      </c>
      <c r="F24" s="46">
        <f>'Paquete Salarial'!G40</f>
        <v>187500</v>
      </c>
      <c r="G24" s="46">
        <f>+G16+G22</f>
        <v>9375</v>
      </c>
      <c r="H24" s="3"/>
      <c r="I24" s="6"/>
      <c r="J24" s="6"/>
      <c r="K24" s="6"/>
      <c r="L24" s="6"/>
      <c r="M24" s="6"/>
    </row>
    <row r="25" spans="2:13" x14ac:dyDescent="0.25">
      <c r="B25" s="273"/>
      <c r="C25" s="273"/>
      <c r="D25" s="273"/>
      <c r="E25" s="273"/>
      <c r="F25" s="125"/>
      <c r="G25" s="125"/>
    </row>
    <row r="26" spans="2:13" x14ac:dyDescent="0.25">
      <c r="B26" s="132"/>
      <c r="C26" s="133"/>
      <c r="D26" s="1"/>
      <c r="E26" s="1"/>
      <c r="F26" s="132"/>
      <c r="G26" s="132"/>
    </row>
    <row r="27" spans="2:13" x14ac:dyDescent="0.25">
      <c r="B27" s="132"/>
      <c r="C27" s="134"/>
      <c r="D27" s="134"/>
      <c r="E27" s="135"/>
      <c r="F27" s="9"/>
      <c r="G27" s="9"/>
    </row>
    <row r="28" spans="2:13" x14ac:dyDescent="0.25">
      <c r="B28" s="136"/>
      <c r="C28" s="274"/>
      <c r="D28" s="274"/>
      <c r="E28" s="274"/>
      <c r="F28" s="274"/>
      <c r="G28" s="274"/>
    </row>
  </sheetData>
  <sheetProtection password="BE99" sheet="1" objects="1" scenarios="1"/>
  <protectedRanges>
    <protectedRange sqref="I2 E2 C26:G34 B26:B28 B30:B34" name="Rango1"/>
  </protectedRanges>
  <mergeCells count="4">
    <mergeCell ref="C1:D1"/>
    <mergeCell ref="E2:G2"/>
    <mergeCell ref="B25:E25"/>
    <mergeCell ref="C28:G28"/>
  </mergeCells>
  <pageMargins left="0.70866141732283472" right="0.70866141732283472" top="0.74803149606299213" bottom="0.74803149606299213" header="0.31496062992125984" footer="0.31496062992125984"/>
  <pageSetup scale="90"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6"/>
  <dimension ref="B1:M28"/>
  <sheetViews>
    <sheetView workbookViewId="0">
      <selection activeCell="E3" sqref="E3"/>
    </sheetView>
  </sheetViews>
  <sheetFormatPr defaultColWidth="11.42578125" defaultRowHeight="15" x14ac:dyDescent="0.25"/>
  <cols>
    <col min="2" max="2" width="37" bestFit="1" customWidth="1"/>
    <col min="3" max="4" width="5.42578125" customWidth="1"/>
    <col min="5" max="5" width="14.140625" customWidth="1"/>
    <col min="6" max="6" width="12.5703125" customWidth="1"/>
    <col min="7" max="7" width="12.7109375" customWidth="1"/>
  </cols>
  <sheetData>
    <row r="1" spans="2:13" x14ac:dyDescent="0.25">
      <c r="B1" s="121"/>
      <c r="C1" s="271"/>
      <c r="D1" s="271"/>
      <c r="E1" s="125"/>
      <c r="F1" s="2"/>
      <c r="G1" s="2"/>
      <c r="H1" s="3"/>
    </row>
    <row r="2" spans="2:13" x14ac:dyDescent="0.25">
      <c r="B2" s="121"/>
      <c r="C2" s="121"/>
      <c r="D2" s="121"/>
      <c r="E2" s="272" t="s">
        <v>89</v>
      </c>
      <c r="F2" s="272"/>
      <c r="G2" s="272"/>
      <c r="H2" s="3"/>
      <c r="I2" s="47">
        <v>20</v>
      </c>
    </row>
    <row r="3" spans="2:13" s="6" customFormat="1" ht="21.75" customHeight="1" x14ac:dyDescent="0.2">
      <c r="B3" s="5"/>
      <c r="C3" s="7" t="s">
        <v>12</v>
      </c>
      <c r="D3" s="7" t="s">
        <v>60</v>
      </c>
      <c r="E3" s="4" t="s">
        <v>61</v>
      </c>
      <c r="F3" s="4" t="s">
        <v>62</v>
      </c>
      <c r="G3" s="4" t="s">
        <v>63</v>
      </c>
      <c r="H3" s="8"/>
    </row>
    <row r="4" spans="2:13" x14ac:dyDescent="0.25">
      <c r="B4" s="51" t="s">
        <v>64</v>
      </c>
      <c r="C4" s="126"/>
      <c r="D4" s="126"/>
      <c r="E4" s="127">
        <f>'Paquete Salarial'!F17</f>
        <v>15000</v>
      </c>
      <c r="F4" s="127">
        <f>'Paquete Salarial'!G17</f>
        <v>180000</v>
      </c>
      <c r="G4" s="127">
        <f t="shared" ref="G4:G21" si="0">+F4/$I$2</f>
        <v>9000</v>
      </c>
      <c r="H4" s="3"/>
      <c r="I4" s="6"/>
      <c r="J4" s="6"/>
      <c r="K4" s="6"/>
      <c r="L4" s="6"/>
      <c r="M4" s="6"/>
    </row>
    <row r="5" spans="2:13" x14ac:dyDescent="0.25">
      <c r="B5" s="51" t="s">
        <v>65</v>
      </c>
      <c r="C5" s="126"/>
      <c r="D5" s="128">
        <f>'Paquete Salarial'!C19</f>
        <v>15</v>
      </c>
      <c r="E5" s="127"/>
      <c r="F5" s="127">
        <f>'Paquete Salarial'!G19</f>
        <v>7500</v>
      </c>
      <c r="G5" s="127">
        <f t="shared" si="0"/>
        <v>375</v>
      </c>
      <c r="H5" s="3"/>
      <c r="I5" s="6"/>
      <c r="J5" s="6"/>
      <c r="K5" s="6"/>
      <c r="L5" s="6"/>
      <c r="M5" s="6"/>
    </row>
    <row r="6" spans="2:13" x14ac:dyDescent="0.25">
      <c r="B6" s="51" t="s">
        <v>66</v>
      </c>
      <c r="C6" s="129">
        <f>'Paquete Salarial'!E20</f>
        <v>0</v>
      </c>
      <c r="D6" s="130">
        <f>'Paquete Salarial'!C20</f>
        <v>0</v>
      </c>
      <c r="E6" s="51"/>
      <c r="F6" s="127">
        <f>'Paquete Salarial'!G20</f>
        <v>0</v>
      </c>
      <c r="G6" s="127">
        <f>+F6/$I$2</f>
        <v>0</v>
      </c>
      <c r="H6" s="3"/>
      <c r="I6" s="6"/>
      <c r="J6" s="6"/>
      <c r="K6" s="6"/>
      <c r="L6" s="6"/>
      <c r="M6" s="6"/>
    </row>
    <row r="7" spans="2:13" x14ac:dyDescent="0.25">
      <c r="B7" s="38" t="s">
        <v>67</v>
      </c>
      <c r="C7" s="39"/>
      <c r="D7" s="39"/>
      <c r="E7" s="40">
        <f>'Paquete Salarial'!F21</f>
        <v>15000</v>
      </c>
      <c r="F7" s="40">
        <f>'Paquete Salarial'!G21</f>
        <v>187500</v>
      </c>
      <c r="G7" s="40">
        <f>SUM(G4:G6)</f>
        <v>9375</v>
      </c>
      <c r="H7" s="3"/>
      <c r="I7" s="6"/>
      <c r="J7" s="6"/>
      <c r="K7" s="6"/>
      <c r="L7" s="6"/>
      <c r="M7" s="6"/>
    </row>
    <row r="8" spans="2:13" x14ac:dyDescent="0.25">
      <c r="B8" s="51"/>
      <c r="C8" s="126"/>
      <c r="D8" s="126"/>
      <c r="E8" s="127"/>
      <c r="F8" s="127"/>
      <c r="G8" s="127"/>
      <c r="H8" s="3"/>
      <c r="I8" s="6"/>
      <c r="J8" s="6"/>
      <c r="K8" s="6"/>
      <c r="L8" s="6"/>
      <c r="M8" s="6"/>
    </row>
    <row r="9" spans="2:13" x14ac:dyDescent="0.25">
      <c r="B9" s="51" t="s">
        <v>68</v>
      </c>
      <c r="C9" s="126"/>
      <c r="D9" s="126"/>
      <c r="E9" s="127">
        <f>'Paquete Salarial'!F24</f>
        <v>0</v>
      </c>
      <c r="F9" s="127">
        <f>'Paquete Salarial'!G24</f>
        <v>0</v>
      </c>
      <c r="G9" s="127">
        <f t="shared" ref="G9:G10" si="1">+F9/$I$2</f>
        <v>0</v>
      </c>
      <c r="H9" s="3"/>
      <c r="I9" s="6"/>
      <c r="J9" s="6"/>
      <c r="K9" s="6"/>
      <c r="L9" s="6"/>
      <c r="M9" s="6"/>
    </row>
    <row r="10" spans="2:13" x14ac:dyDescent="0.25">
      <c r="B10" s="51" t="s">
        <v>69</v>
      </c>
      <c r="C10" s="126"/>
      <c r="D10" s="126"/>
      <c r="E10" s="127">
        <f>'Paquete Salarial'!F25</f>
        <v>0</v>
      </c>
      <c r="F10" s="127">
        <f>'Paquete Salarial'!G25</f>
        <v>0</v>
      </c>
      <c r="G10" s="127">
        <f t="shared" si="1"/>
        <v>0</v>
      </c>
      <c r="H10" s="3"/>
      <c r="I10" s="6"/>
      <c r="J10" s="6"/>
      <c r="K10" s="6"/>
      <c r="L10" s="6"/>
      <c r="M10" s="6"/>
    </row>
    <row r="11" spans="2:13" x14ac:dyDescent="0.25">
      <c r="B11" s="51" t="s">
        <v>70</v>
      </c>
      <c r="C11" s="126"/>
      <c r="D11" s="126"/>
      <c r="E11" s="127">
        <f>'Paquete Salarial'!F26</f>
        <v>0</v>
      </c>
      <c r="F11" s="127">
        <f>'Paquete Salarial'!G26</f>
        <v>0</v>
      </c>
      <c r="G11" s="127">
        <f>+F11/$I$2</f>
        <v>0</v>
      </c>
      <c r="H11" s="3"/>
      <c r="I11" s="6"/>
      <c r="J11" s="6"/>
      <c r="K11" s="6"/>
      <c r="L11" s="6"/>
      <c r="M11" s="6"/>
    </row>
    <row r="12" spans="2:13" x14ac:dyDescent="0.25">
      <c r="B12" s="51" t="s">
        <v>71</v>
      </c>
      <c r="C12" s="129"/>
      <c r="D12" s="126"/>
      <c r="E12" s="127">
        <f>'-'!F27</f>
        <v>0</v>
      </c>
      <c r="F12" s="127">
        <f>'Paquete Salarial'!G27</f>
        <v>0</v>
      </c>
      <c r="G12" s="127">
        <f>+F12/$I$2</f>
        <v>0</v>
      </c>
      <c r="H12" s="3"/>
      <c r="I12" s="6"/>
      <c r="J12" s="6"/>
      <c r="K12" s="6"/>
      <c r="L12" s="6"/>
      <c r="M12" s="6"/>
    </row>
    <row r="13" spans="2:13" x14ac:dyDescent="0.25">
      <c r="B13" s="51" t="s">
        <v>72</v>
      </c>
      <c r="C13" s="129"/>
      <c r="D13" s="126"/>
      <c r="E13" s="127">
        <f>'-'!F28</f>
        <v>0</v>
      </c>
      <c r="F13" s="127">
        <f>'Paquete Salarial'!G28</f>
        <v>0</v>
      </c>
      <c r="G13" s="127">
        <f>+F13/$I$2</f>
        <v>0</v>
      </c>
      <c r="H13" s="3"/>
      <c r="I13" s="6"/>
      <c r="J13" s="6"/>
      <c r="K13" s="6"/>
      <c r="L13" s="6"/>
      <c r="M13" s="6"/>
    </row>
    <row r="14" spans="2:13" x14ac:dyDescent="0.25">
      <c r="B14" s="38" t="s">
        <v>30</v>
      </c>
      <c r="C14" s="39"/>
      <c r="D14" s="39"/>
      <c r="E14" s="40">
        <f>'Paquete Salarial'!F29</f>
        <v>0</v>
      </c>
      <c r="F14" s="40">
        <f>'Paquete Salarial'!G29</f>
        <v>0</v>
      </c>
      <c r="G14" s="40">
        <f>SUM(G9:G13)</f>
        <v>0</v>
      </c>
      <c r="H14" s="3"/>
      <c r="I14" s="6"/>
      <c r="J14" s="6"/>
      <c r="K14" s="6"/>
      <c r="L14" s="6"/>
      <c r="M14" s="6"/>
    </row>
    <row r="15" spans="2:13" x14ac:dyDescent="0.25">
      <c r="B15" s="51"/>
      <c r="C15" s="126"/>
      <c r="D15" s="126"/>
      <c r="E15" s="127"/>
      <c r="F15" s="127"/>
      <c r="G15" s="127"/>
      <c r="H15" s="3"/>
      <c r="I15" s="6"/>
      <c r="J15" s="6"/>
      <c r="K15" s="6"/>
      <c r="L15" s="6"/>
      <c r="M15" s="6"/>
    </row>
    <row r="16" spans="2:13" x14ac:dyDescent="0.25">
      <c r="B16" s="41" t="s">
        <v>73</v>
      </c>
      <c r="C16" s="42"/>
      <c r="D16" s="42"/>
      <c r="E16" s="43">
        <f>'Paquete Salarial'!F31</f>
        <v>15000</v>
      </c>
      <c r="F16" s="43">
        <f>'Paquete Salarial'!G31</f>
        <v>187500</v>
      </c>
      <c r="G16" s="43">
        <f>G7+G14</f>
        <v>9375</v>
      </c>
      <c r="H16" s="3"/>
      <c r="I16" s="6"/>
      <c r="J16" s="6"/>
      <c r="K16" s="6"/>
      <c r="L16" s="6"/>
      <c r="M16" s="6"/>
    </row>
    <row r="17" spans="2:13" x14ac:dyDescent="0.25">
      <c r="B17" s="51"/>
      <c r="C17" s="126"/>
      <c r="D17" s="126"/>
      <c r="E17" s="127"/>
      <c r="F17" s="127"/>
      <c r="G17" s="127"/>
      <c r="H17" s="3"/>
      <c r="I17" s="6"/>
      <c r="J17" s="6"/>
      <c r="K17" s="6"/>
      <c r="L17" s="6"/>
      <c r="M17" s="6"/>
    </row>
    <row r="18" spans="2:13" x14ac:dyDescent="0.25">
      <c r="B18" s="51" t="s">
        <v>74</v>
      </c>
      <c r="C18" s="129"/>
      <c r="D18" s="131"/>
      <c r="E18" s="127">
        <f>'Paquete Salarial'!F34</f>
        <v>0</v>
      </c>
      <c r="F18" s="127">
        <f>'Paquete Salarial'!G34</f>
        <v>0</v>
      </c>
      <c r="G18" s="127">
        <f t="shared" si="0"/>
        <v>0</v>
      </c>
      <c r="H18" s="3"/>
      <c r="I18" s="6"/>
      <c r="J18" s="6"/>
      <c r="K18" s="6"/>
      <c r="L18" s="6"/>
      <c r="M18" s="6"/>
    </row>
    <row r="19" spans="2:13" x14ac:dyDescent="0.25">
      <c r="B19" s="51" t="s">
        <v>75</v>
      </c>
      <c r="C19" s="126"/>
      <c r="D19" s="126"/>
      <c r="E19" s="127">
        <f>'Paquete Salarial'!F35</f>
        <v>0</v>
      </c>
      <c r="F19" s="127">
        <f>'Paquete Salarial'!G35</f>
        <v>0</v>
      </c>
      <c r="G19" s="127">
        <f t="shared" si="0"/>
        <v>0</v>
      </c>
      <c r="H19" s="3"/>
      <c r="I19" s="6"/>
      <c r="J19" s="6"/>
      <c r="K19" s="6"/>
      <c r="L19" s="6"/>
      <c r="M19" s="6"/>
    </row>
    <row r="20" spans="2:13" x14ac:dyDescent="0.25">
      <c r="B20" s="51" t="s">
        <v>76</v>
      </c>
      <c r="C20" s="126"/>
      <c r="D20" s="126"/>
      <c r="E20" s="127">
        <f>'Paquete Salarial'!F36</f>
        <v>0</v>
      </c>
      <c r="F20" s="127">
        <f>'Paquete Salarial'!G36</f>
        <v>0</v>
      </c>
      <c r="G20" s="127">
        <f t="shared" si="0"/>
        <v>0</v>
      </c>
      <c r="H20" s="3"/>
      <c r="I20" s="6"/>
      <c r="J20" s="6"/>
      <c r="K20" s="6"/>
      <c r="L20" s="6"/>
      <c r="M20" s="6"/>
    </row>
    <row r="21" spans="2:13" x14ac:dyDescent="0.25">
      <c r="B21" s="51" t="s">
        <v>77</v>
      </c>
      <c r="C21" s="126"/>
      <c r="D21" s="126"/>
      <c r="E21" s="127">
        <f>'Paquete Salarial'!F37</f>
        <v>0</v>
      </c>
      <c r="F21" s="127">
        <f>'Paquete Salarial'!G37</f>
        <v>0</v>
      </c>
      <c r="G21" s="127">
        <f t="shared" si="0"/>
        <v>0</v>
      </c>
      <c r="H21" s="3"/>
      <c r="I21" s="6"/>
      <c r="J21" s="6"/>
      <c r="K21" s="6"/>
      <c r="L21" s="6"/>
      <c r="M21" s="6"/>
    </row>
    <row r="22" spans="2:13" x14ac:dyDescent="0.25">
      <c r="B22" s="38" t="s">
        <v>78</v>
      </c>
      <c r="C22" s="39"/>
      <c r="D22" s="39"/>
      <c r="E22" s="40">
        <f>'Paquete Salarial'!F38</f>
        <v>0</v>
      </c>
      <c r="F22" s="40">
        <f>'Paquete Salarial'!G38</f>
        <v>0</v>
      </c>
      <c r="G22" s="40">
        <f>SUM(G18:G21)</f>
        <v>0</v>
      </c>
      <c r="H22" s="3"/>
      <c r="I22" s="6"/>
      <c r="J22" s="6"/>
      <c r="K22" s="6"/>
      <c r="L22" s="6"/>
      <c r="M22" s="6"/>
    </row>
    <row r="23" spans="2:13" x14ac:dyDescent="0.25">
      <c r="B23" s="51"/>
      <c r="C23" s="126"/>
      <c r="D23" s="126"/>
      <c r="E23" s="127"/>
      <c r="F23" s="127"/>
      <c r="G23" s="127"/>
      <c r="H23" s="3"/>
      <c r="I23" s="6"/>
      <c r="J23" s="6"/>
      <c r="K23" s="6"/>
      <c r="L23" s="6"/>
      <c r="M23" s="6"/>
    </row>
    <row r="24" spans="2:13" x14ac:dyDescent="0.25">
      <c r="B24" s="44" t="s">
        <v>79</v>
      </c>
      <c r="C24" s="45"/>
      <c r="D24" s="45"/>
      <c r="E24" s="46">
        <f>'Paquete Salarial'!F40</f>
        <v>15000</v>
      </c>
      <c r="F24" s="46">
        <f>'Paquete Salarial'!G40</f>
        <v>187500</v>
      </c>
      <c r="G24" s="46">
        <f>+G16+G22</f>
        <v>9375</v>
      </c>
      <c r="H24" s="3"/>
      <c r="I24" s="6"/>
      <c r="J24" s="6"/>
      <c r="K24" s="6"/>
      <c r="L24" s="6"/>
      <c r="M24" s="6"/>
    </row>
    <row r="25" spans="2:13" x14ac:dyDescent="0.25">
      <c r="B25" s="273"/>
      <c r="C25" s="273"/>
      <c r="D25" s="273"/>
      <c r="E25" s="273"/>
      <c r="F25" s="125"/>
      <c r="G25" s="125"/>
    </row>
    <row r="26" spans="2:13" x14ac:dyDescent="0.25">
      <c r="B26" s="132"/>
      <c r="C26" s="133"/>
      <c r="D26" s="1"/>
      <c r="E26" s="1"/>
      <c r="F26" s="132"/>
      <c r="G26" s="132"/>
    </row>
    <row r="27" spans="2:13" x14ac:dyDescent="0.25">
      <c r="B27" s="132"/>
      <c r="C27" s="134"/>
      <c r="D27" s="134"/>
      <c r="E27" s="135"/>
      <c r="F27" s="9"/>
      <c r="G27" s="9"/>
    </row>
    <row r="28" spans="2:13" x14ac:dyDescent="0.25">
      <c r="B28" s="136"/>
      <c r="C28" s="274"/>
      <c r="D28" s="274"/>
      <c r="E28" s="274"/>
      <c r="F28" s="274"/>
      <c r="G28" s="274"/>
    </row>
  </sheetData>
  <sheetProtection password="BE99" sheet="1" objects="1" scenarios="1"/>
  <protectedRanges>
    <protectedRange sqref="I2 C26:G34 B26:B28 B30:B34" name="Rango1"/>
    <protectedRange sqref="E2" name="Rango1_1"/>
  </protectedRanges>
  <mergeCells count="4">
    <mergeCell ref="C1:D1"/>
    <mergeCell ref="E2:G2"/>
    <mergeCell ref="B25:E25"/>
    <mergeCell ref="C28:G28"/>
  </mergeCells>
  <pageMargins left="0.70866141732283472" right="0.70866141732283472" top="0.74803149606299213" bottom="0.74803149606299213" header="0.31496062992125984" footer="0.31496062992125984"/>
  <pageSetup scale="90"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J28"/>
  <sheetViews>
    <sheetView workbookViewId="0">
      <selection activeCell="L18" sqref="L18"/>
    </sheetView>
  </sheetViews>
  <sheetFormatPr defaultColWidth="11.42578125" defaultRowHeight="15" customHeight="1" x14ac:dyDescent="0.25"/>
  <cols>
    <col min="2" max="2" width="21.7109375" customWidth="1"/>
    <col min="3" max="4" width="5.42578125" customWidth="1"/>
    <col min="5" max="5" width="14.140625" customWidth="1"/>
    <col min="6" max="6" width="12.5703125" customWidth="1"/>
    <col min="7" max="7" width="13.7109375" customWidth="1"/>
  </cols>
  <sheetData>
    <row r="1" spans="1:10" ht="15" customHeight="1" x14ac:dyDescent="0.25">
      <c r="A1" s="91"/>
      <c r="B1" s="122"/>
      <c r="C1" s="276"/>
      <c r="D1" s="276"/>
      <c r="E1" s="123"/>
      <c r="F1" s="88"/>
      <c r="G1" s="88"/>
      <c r="H1" s="89"/>
      <c r="I1" s="91"/>
      <c r="J1" s="91"/>
    </row>
    <row r="2" spans="1:10" ht="15" customHeight="1" x14ac:dyDescent="0.25">
      <c r="A2" s="91"/>
      <c r="B2" s="122"/>
      <c r="C2" s="122"/>
      <c r="D2" s="122"/>
      <c r="E2" s="277" t="s">
        <v>80</v>
      </c>
      <c r="F2" s="277"/>
      <c r="G2" s="277"/>
      <c r="H2" s="89"/>
      <c r="I2" s="91">
        <v>14</v>
      </c>
      <c r="J2" s="91"/>
    </row>
    <row r="3" spans="1:10" s="6" customFormat="1" ht="22.5" x14ac:dyDescent="0.2">
      <c r="A3" s="92"/>
      <c r="B3" s="93"/>
      <c r="C3" s="94" t="s">
        <v>12</v>
      </c>
      <c r="D3" s="94" t="s">
        <v>60</v>
      </c>
      <c r="E3" s="95" t="s">
        <v>61</v>
      </c>
      <c r="F3" s="95" t="s">
        <v>62</v>
      </c>
      <c r="G3" s="95" t="s">
        <v>63</v>
      </c>
      <c r="H3" s="90"/>
      <c r="I3" s="92"/>
      <c r="J3" s="92"/>
    </row>
    <row r="4" spans="1:10" ht="15" customHeight="1" x14ac:dyDescent="0.25">
      <c r="A4" s="91"/>
      <c r="B4" s="123" t="s">
        <v>64</v>
      </c>
      <c r="C4" s="96"/>
      <c r="D4" s="96"/>
      <c r="E4" s="97">
        <f>'-'!F12</f>
        <v>0</v>
      </c>
      <c r="F4" s="97">
        <f>'-'!G12</f>
        <v>0</v>
      </c>
      <c r="G4" s="97">
        <f t="shared" ref="G4:G10" si="0">+F4/$I$2</f>
        <v>0</v>
      </c>
      <c r="H4" s="89"/>
      <c r="I4" s="91"/>
      <c r="J4" s="91"/>
    </row>
    <row r="5" spans="1:10" ht="15" customHeight="1" x14ac:dyDescent="0.25">
      <c r="A5" s="91"/>
      <c r="B5" s="123" t="s">
        <v>81</v>
      </c>
      <c r="C5" s="96">
        <f>'-'!E14</f>
        <v>0</v>
      </c>
      <c r="D5" s="98">
        <f>'-'!C14</f>
        <v>0</v>
      </c>
      <c r="E5" s="123"/>
      <c r="F5" s="97">
        <f>'-'!G14</f>
        <v>0</v>
      </c>
      <c r="G5" s="97">
        <f t="shared" si="0"/>
        <v>0</v>
      </c>
      <c r="H5" s="89"/>
      <c r="I5" s="91"/>
      <c r="J5" s="91"/>
    </row>
    <row r="6" spans="1:10" ht="15" customHeight="1" x14ac:dyDescent="0.25">
      <c r="A6" s="91"/>
      <c r="B6" s="123" t="s">
        <v>66</v>
      </c>
      <c r="C6" s="99">
        <f>'-'!E15</f>
        <v>0</v>
      </c>
      <c r="D6" s="96">
        <f>'-'!C15</f>
        <v>15</v>
      </c>
      <c r="E6" s="123"/>
      <c r="F6" s="97">
        <f>'-'!G15</f>
        <v>0</v>
      </c>
      <c r="G6" s="97">
        <f t="shared" si="0"/>
        <v>0</v>
      </c>
      <c r="H6" s="89"/>
      <c r="I6" s="91"/>
      <c r="J6" s="91"/>
    </row>
    <row r="7" spans="1:10" ht="15" customHeight="1" x14ac:dyDescent="0.25">
      <c r="A7" s="91"/>
      <c r="B7" s="123" t="s">
        <v>74</v>
      </c>
      <c r="C7" s="99"/>
      <c r="D7" s="100"/>
      <c r="E7" s="97">
        <f>'-'!F17</f>
        <v>0</v>
      </c>
      <c r="F7" s="97">
        <f>'-'!G17</f>
        <v>0</v>
      </c>
      <c r="G7" s="97">
        <f t="shared" si="0"/>
        <v>0</v>
      </c>
      <c r="H7" s="89"/>
      <c r="I7" s="91"/>
      <c r="J7" s="91"/>
    </row>
    <row r="8" spans="1:10" ht="15" customHeight="1" x14ac:dyDescent="0.25">
      <c r="A8" s="91"/>
      <c r="B8" s="123" t="s">
        <v>82</v>
      </c>
      <c r="C8" s="96"/>
      <c r="D8" s="96"/>
      <c r="E8" s="97">
        <f>'-'!F19</f>
        <v>0</v>
      </c>
      <c r="F8" s="97">
        <f>'-'!G19</f>
        <v>0</v>
      </c>
      <c r="G8" s="97">
        <f t="shared" si="0"/>
        <v>0</v>
      </c>
      <c r="H8" s="89"/>
      <c r="I8" s="91"/>
      <c r="J8" s="91"/>
    </row>
    <row r="9" spans="1:10" ht="15" customHeight="1" x14ac:dyDescent="0.25">
      <c r="A9" s="91"/>
      <c r="B9" s="123" t="s">
        <v>83</v>
      </c>
      <c r="C9" s="96"/>
      <c r="D9" s="96"/>
      <c r="E9" s="97">
        <f>'-'!F18</f>
        <v>0</v>
      </c>
      <c r="F9" s="97">
        <f>'-'!G18</f>
        <v>0</v>
      </c>
      <c r="G9" s="97">
        <f t="shared" si="0"/>
        <v>0</v>
      </c>
      <c r="H9" s="89"/>
      <c r="I9" s="91"/>
      <c r="J9" s="91"/>
    </row>
    <row r="10" spans="1:10" ht="15" customHeight="1" x14ac:dyDescent="0.25">
      <c r="A10" s="91"/>
      <c r="B10" s="123" t="s">
        <v>84</v>
      </c>
      <c r="C10" s="96"/>
      <c r="D10" s="96"/>
      <c r="E10" s="97">
        <f>'-'!F20</f>
        <v>0</v>
      </c>
      <c r="F10" s="97">
        <f>'-'!G20</f>
        <v>0</v>
      </c>
      <c r="G10" s="97">
        <f t="shared" si="0"/>
        <v>0</v>
      </c>
      <c r="H10" s="89"/>
      <c r="I10" s="91"/>
      <c r="J10" s="91"/>
    </row>
    <row r="11" spans="1:10" ht="15" customHeight="1" x14ac:dyDescent="0.25">
      <c r="A11" s="91"/>
      <c r="B11" s="122" t="s">
        <v>85</v>
      </c>
      <c r="C11" s="62"/>
      <c r="D11" s="62"/>
      <c r="E11" s="101">
        <f>'-'!F21</f>
        <v>0</v>
      </c>
      <c r="F11" s="101">
        <f>'-'!G21</f>
        <v>0</v>
      </c>
      <c r="G11" s="101">
        <f>SUM(G4:G10)</f>
        <v>0</v>
      </c>
      <c r="H11" s="89"/>
      <c r="I11" s="91"/>
      <c r="J11" s="91"/>
    </row>
    <row r="12" spans="1:10" ht="15" customHeight="1" x14ac:dyDescent="0.25">
      <c r="A12" s="91"/>
      <c r="B12" s="123"/>
      <c r="C12" s="96"/>
      <c r="D12" s="96"/>
      <c r="E12" s="97"/>
      <c r="F12" s="97"/>
      <c r="G12" s="97"/>
      <c r="H12" s="89"/>
      <c r="I12" s="91"/>
      <c r="J12" s="91"/>
    </row>
    <row r="13" spans="1:10" ht="15" customHeight="1" x14ac:dyDescent="0.25">
      <c r="A13" s="91"/>
      <c r="B13" s="123" t="s">
        <v>68</v>
      </c>
      <c r="C13" s="96"/>
      <c r="D13" s="96"/>
      <c r="E13" s="97">
        <f>'-'!F24</f>
        <v>0</v>
      </c>
      <c r="F13" s="97">
        <f>'-'!G24</f>
        <v>0</v>
      </c>
      <c r="G13" s="97">
        <f t="shared" ref="G13:G14" si="1">+F13/$I$2</f>
        <v>0</v>
      </c>
      <c r="H13" s="89"/>
      <c r="I13" s="91"/>
      <c r="J13" s="91"/>
    </row>
    <row r="14" spans="1:10" ht="15" customHeight="1" x14ac:dyDescent="0.25">
      <c r="A14" s="91"/>
      <c r="B14" s="123" t="s">
        <v>69</v>
      </c>
      <c r="C14" s="96"/>
      <c r="D14" s="96"/>
      <c r="E14" s="97">
        <f>'-'!F25</f>
        <v>0</v>
      </c>
      <c r="F14" s="97">
        <f>'-'!G25</f>
        <v>0</v>
      </c>
      <c r="G14" s="97">
        <f t="shared" si="1"/>
        <v>0</v>
      </c>
      <c r="H14" s="89"/>
      <c r="I14" s="91"/>
      <c r="J14" s="91"/>
    </row>
    <row r="15" spans="1:10" ht="15" customHeight="1" x14ac:dyDescent="0.25">
      <c r="A15" s="91"/>
      <c r="B15" s="123" t="s">
        <v>70</v>
      </c>
      <c r="C15" s="96"/>
      <c r="D15" s="96"/>
      <c r="E15" s="97">
        <f>'-'!F26</f>
        <v>0</v>
      </c>
      <c r="F15" s="97">
        <f>'-'!G26</f>
        <v>0</v>
      </c>
      <c r="G15" s="97">
        <f>+F15/$I$2</f>
        <v>0</v>
      </c>
      <c r="H15" s="89"/>
      <c r="I15" s="91"/>
      <c r="J15" s="91"/>
    </row>
    <row r="16" spans="1:10" ht="15" customHeight="1" x14ac:dyDescent="0.25">
      <c r="A16" s="91"/>
      <c r="B16" s="123" t="s">
        <v>71</v>
      </c>
      <c r="C16" s="99"/>
      <c r="D16" s="96"/>
      <c r="E16" s="97">
        <f>'-'!F27</f>
        <v>0</v>
      </c>
      <c r="F16" s="97">
        <f>'-'!G27</f>
        <v>0</v>
      </c>
      <c r="G16" s="97">
        <f>+F16/$I$2</f>
        <v>0</v>
      </c>
      <c r="H16" s="89"/>
      <c r="I16" s="91"/>
      <c r="J16" s="91"/>
    </row>
    <row r="17" spans="1:10" ht="15" customHeight="1" x14ac:dyDescent="0.25">
      <c r="A17" s="91"/>
      <c r="B17" s="123" t="s">
        <v>72</v>
      </c>
      <c r="C17" s="99"/>
      <c r="D17" s="96"/>
      <c r="E17" s="97">
        <f>'-'!F28</f>
        <v>0</v>
      </c>
      <c r="F17" s="97">
        <f>'-'!G28</f>
        <v>0</v>
      </c>
      <c r="G17" s="97">
        <f>+F17/$I$2</f>
        <v>0</v>
      </c>
      <c r="H17" s="89"/>
      <c r="I17" s="91"/>
      <c r="J17" s="91"/>
    </row>
    <row r="18" spans="1:10" ht="15" customHeight="1" x14ac:dyDescent="0.25">
      <c r="A18" s="91"/>
      <c r="B18" s="122" t="s">
        <v>85</v>
      </c>
      <c r="C18" s="62"/>
      <c r="D18" s="62"/>
      <c r="E18" s="101">
        <f>'-'!F29</f>
        <v>0</v>
      </c>
      <c r="F18" s="101">
        <f>'-'!G29</f>
        <v>0</v>
      </c>
      <c r="G18" s="101">
        <f>SUM(G12:G17)</f>
        <v>0</v>
      </c>
      <c r="H18" s="89"/>
      <c r="I18" s="91"/>
      <c r="J18" s="91"/>
    </row>
    <row r="19" spans="1:10" ht="15" customHeight="1" x14ac:dyDescent="0.25">
      <c r="A19" s="91"/>
      <c r="B19" s="123"/>
      <c r="C19" s="96"/>
      <c r="D19" s="96"/>
      <c r="E19" s="123"/>
      <c r="F19" s="123"/>
      <c r="G19" s="123"/>
      <c r="H19" s="89"/>
      <c r="I19" s="91"/>
      <c r="J19" s="91"/>
    </row>
    <row r="20" spans="1:10" ht="15" customHeight="1" x14ac:dyDescent="0.25">
      <c r="A20" s="91"/>
      <c r="B20" s="122" t="s">
        <v>86</v>
      </c>
      <c r="C20" s="62"/>
      <c r="D20" s="62"/>
      <c r="E20" s="101">
        <f>'-'!F31</f>
        <v>0</v>
      </c>
      <c r="F20" s="101">
        <f>'-'!G31</f>
        <v>0</v>
      </c>
      <c r="G20" s="101">
        <f>+G18+G11</f>
        <v>0</v>
      </c>
      <c r="H20" s="89"/>
      <c r="I20" s="91"/>
      <c r="J20" s="91"/>
    </row>
    <row r="21" spans="1:10" ht="9.75" customHeight="1" x14ac:dyDescent="0.25">
      <c r="A21" s="91"/>
      <c r="B21" s="278"/>
      <c r="C21" s="278"/>
      <c r="D21" s="278"/>
      <c r="E21" s="278"/>
      <c r="F21" s="123"/>
      <c r="G21" s="123"/>
      <c r="H21" s="89"/>
      <c r="I21" s="91"/>
      <c r="J21" s="91"/>
    </row>
    <row r="22" spans="1:10" ht="15" customHeight="1" x14ac:dyDescent="0.25">
      <c r="A22" s="91"/>
      <c r="B22" s="102"/>
      <c r="C22" s="103"/>
      <c r="D22" s="104"/>
      <c r="E22" s="104"/>
      <c r="F22" s="102"/>
      <c r="G22" s="102"/>
      <c r="H22" s="89"/>
      <c r="I22" s="91"/>
      <c r="J22" s="91"/>
    </row>
    <row r="23" spans="1:10" ht="15" customHeight="1" x14ac:dyDescent="0.25">
      <c r="A23" s="91"/>
      <c r="B23" s="102"/>
      <c r="C23" s="279"/>
      <c r="D23" s="279"/>
      <c r="E23" s="279"/>
      <c r="F23" s="279"/>
      <c r="G23" s="279"/>
      <c r="H23" s="89"/>
      <c r="I23" s="91"/>
      <c r="J23" s="91"/>
    </row>
    <row r="24" spans="1:10" x14ac:dyDescent="0.25">
      <c r="B24" s="136"/>
      <c r="C24" s="275"/>
      <c r="D24" s="275"/>
      <c r="E24" s="275"/>
      <c r="F24" s="275"/>
      <c r="G24" s="275"/>
      <c r="H24" s="132"/>
    </row>
    <row r="25" spans="1:10" ht="15" customHeight="1" x14ac:dyDescent="0.25">
      <c r="B25" s="132"/>
    </row>
    <row r="26" spans="1:10" ht="15" customHeight="1" x14ac:dyDescent="0.25">
      <c r="C26" s="275"/>
      <c r="D26" s="275"/>
      <c r="E26" s="275"/>
      <c r="F26" s="275"/>
      <c r="G26" s="275"/>
    </row>
    <row r="28" spans="1:10" ht="15" customHeight="1" x14ac:dyDescent="0.25">
      <c r="B28" s="51"/>
    </row>
  </sheetData>
  <protectedRanges>
    <protectedRange sqref="I2 E2 B22:G27 B29:G31 C28:G28" name="Rango1"/>
  </protectedRanges>
  <mergeCells count="6">
    <mergeCell ref="C26:G26"/>
    <mergeCell ref="C1:D1"/>
    <mergeCell ref="E2:G2"/>
    <mergeCell ref="B21:E21"/>
    <mergeCell ref="C23:G23"/>
    <mergeCell ref="C24:G24"/>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vt:lpstr>
      <vt:lpstr>Paquete Salarial</vt:lpstr>
      <vt:lpstr>Paquete Salarial Español</vt:lpstr>
      <vt:lpstr>Paquete Salarial Inglés</vt:lpstr>
      <vt:lpstr>--</vt:lpstr>
      <vt:lpstr>'-'!Print_Area</vt:lpstr>
      <vt:lpstr>'Paquete Salarial'!Print_Area</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dc:creator>
  <cp:lastModifiedBy>Aldo Antonio Moreno Zavala</cp:lastModifiedBy>
  <cp:revision/>
  <cp:lastPrinted>2019-03-27T20:55:19Z</cp:lastPrinted>
  <dcterms:created xsi:type="dcterms:W3CDTF">2010-04-26T19:04:50Z</dcterms:created>
  <dcterms:modified xsi:type="dcterms:W3CDTF">2020-03-12T22:06:17Z</dcterms:modified>
</cp:coreProperties>
</file>