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xhaa_000\Desktop\program workshop\"/>
    </mc:Choice>
  </mc:AlternateContent>
  <bookViews>
    <workbookView xWindow="0" yWindow="0" windowWidth="21570" windowHeight="85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I33" i="1"/>
  <c r="K33" i="1" s="1"/>
  <c r="I32" i="1"/>
  <c r="K32" i="1" s="1"/>
  <c r="I31" i="1"/>
  <c r="I30" i="1"/>
  <c r="K30" i="1" s="1"/>
  <c r="I29" i="1"/>
  <c r="K29" i="1" s="1"/>
  <c r="I28" i="1"/>
  <c r="I27" i="1"/>
  <c r="K27" i="1" s="1"/>
  <c r="I26" i="1"/>
  <c r="I25" i="1"/>
  <c r="K25" i="1" s="1"/>
  <c r="I24" i="1"/>
  <c r="I23" i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I15" i="1"/>
  <c r="I14" i="1"/>
  <c r="K14" i="1" s="1"/>
  <c r="I13" i="1"/>
  <c r="K13" i="1" s="1"/>
  <c r="I12" i="1"/>
  <c r="K12" i="1" s="1"/>
  <c r="I11" i="1"/>
  <c r="I9" i="1"/>
  <c r="K9" i="1" s="1"/>
  <c r="I8" i="1"/>
  <c r="K8" i="1" s="1"/>
  <c r="I7" i="1"/>
  <c r="K7" i="1" s="1"/>
  <c r="I6" i="1"/>
  <c r="I5" i="1"/>
  <c r="K5" i="1" s="1"/>
  <c r="I4" i="1"/>
  <c r="K4" i="1" s="1"/>
  <c r="I3" i="1"/>
  <c r="I10" i="1"/>
  <c r="K10" i="1" s="1"/>
  <c r="I2" i="1"/>
  <c r="B11" i="1"/>
  <c r="B13" i="1"/>
  <c r="B12" i="1"/>
  <c r="B10" i="1"/>
  <c r="B9" i="1"/>
  <c r="B8" i="1"/>
  <c r="B7" i="1"/>
  <c r="B6" i="1"/>
  <c r="B5" i="1"/>
  <c r="B4" i="1"/>
  <c r="B3" i="1"/>
  <c r="B2" i="1"/>
  <c r="K3" i="1"/>
  <c r="K6" i="1"/>
  <c r="K11" i="1"/>
  <c r="K15" i="1"/>
  <c r="K16" i="1"/>
  <c r="K23" i="1"/>
  <c r="K24" i="1"/>
  <c r="K26" i="1"/>
  <c r="K28" i="1"/>
  <c r="K31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3" i="1"/>
  <c r="G33" i="1"/>
  <c r="G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" i="33" l="1"/>
  <c r="A1" i="32"/>
  <c r="A1" i="31"/>
  <c r="A1" i="30"/>
  <c r="A1" i="29"/>
  <c r="A1" i="28"/>
  <c r="A1" i="27"/>
  <c r="A1" i="26"/>
  <c r="A1" i="25"/>
  <c r="A1" i="24"/>
  <c r="A1" i="23"/>
  <c r="A1" i="22"/>
  <c r="A1" i="21"/>
  <c r="A1" i="20"/>
  <c r="A1" i="19"/>
  <c r="A1" i="18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4"/>
  <c r="A1" i="3"/>
  <c r="A1" i="2"/>
  <c r="K2" i="1"/>
</calcChain>
</file>

<file path=xl/sharedStrings.xml><?xml version="1.0" encoding="utf-8"?>
<sst xmlns="http://schemas.openxmlformats.org/spreadsheetml/2006/main" count="4618" uniqueCount="153">
  <si>
    <t>Team</t>
  </si>
  <si>
    <t>PY/A</t>
  </si>
  <si>
    <t>DPY/A</t>
  </si>
  <si>
    <t>RY/A</t>
  </si>
  <si>
    <t>DRY/A</t>
  </si>
  <si>
    <t>TO</t>
  </si>
  <si>
    <t>DTO</t>
  </si>
  <si>
    <t>PENDIF</t>
  </si>
  <si>
    <t>RETTD</t>
  </si>
  <si>
    <t>ASM</t>
  </si>
  <si>
    <t>Arizona Cardinals</t>
  </si>
  <si>
    <t>Atlanta Falcons</t>
  </si>
  <si>
    <t>Baltimore Ravens </t>
  </si>
  <si>
    <t>Buffalo Bills 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</si>
  <si>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</si>
  <si>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</si>
  <si>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</si>
  <si>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</si>
  <si>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</si>
  <si>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</si>
  <si>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 Stats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</si>
  <si>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</si>
  <si>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</si>
  <si>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</si>
  <si>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</si>
  <si>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</si>
  <si>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</si>
  <si>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</si>
  <si>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</si>
  <si>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</si>
  <si>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</si>
  <si>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</si>
  <si>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</si>
  <si>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</si>
  <si>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</si>
  <si>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</si>
  <si>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</si>
  <si>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Seattle Seahawks</t>
  </si>
  <si>
    <t>St. Louis Rams</t>
  </si>
  <si>
    <t>Tampa Bay Buccaneers </t>
  </si>
  <si>
    <t>Tennessee Titans</t>
  </si>
  <si>
    <t>Washington Redskins</t>
  </si>
  <si>
    <t>PASSING</t>
  </si>
  <si>
    <t>TEAM</t>
  </si>
  <si>
    <t>ATT</t>
  </si>
  <si>
    <t>COMP</t>
  </si>
  <si>
    <t>PCT</t>
  </si>
  <si>
    <t>YDS</t>
  </si>
  <si>
    <t>AVG</t>
  </si>
  <si>
    <t>YDS/G</t>
  </si>
  <si>
    <t>LONG</t>
  </si>
  <si>
    <t>TD</t>
  </si>
  <si>
    <t>TD%</t>
  </si>
  <si>
    <t>INT</t>
  </si>
  <si>
    <t>INT%</t>
  </si>
  <si>
    <t>SACK</t>
  </si>
  <si>
    <t>YDSL</t>
  </si>
  <si>
    <t>RATE</t>
  </si>
  <si>
    <t>Cardinals</t>
  </si>
  <si>
    <t>Opponents</t>
  </si>
  <si>
    <t>RUSHING</t>
  </si>
  <si>
    <t>20+</t>
  </si>
  <si>
    <t>FUM</t>
  </si>
  <si>
    <t>FUML</t>
  </si>
  <si>
    <t>1DN</t>
  </si>
  <si>
    <t>RECEIVING</t>
  </si>
  <si>
    <t>REC</t>
  </si>
  <si>
    <t>TAR</t>
  </si>
  <si>
    <t>YAC</t>
  </si>
  <si>
    <t>DOWNS</t>
  </si>
  <si>
    <t>FIRST DOWNS</t>
  </si>
  <si>
    <t>THIRD DOWNS</t>
  </si>
  <si>
    <t>FOURTH DOWNS</t>
  </si>
  <si>
    <t>PENALTIES</t>
  </si>
  <si>
    <t>TOTAL</t>
  </si>
  <si>
    <t>RUSH</t>
  </si>
  <si>
    <t>PASS</t>
  </si>
  <si>
    <t>PEN</t>
  </si>
  <si>
    <t>MADE</t>
  </si>
  <si>
    <t>DEFENSE</t>
  </si>
  <si>
    <t>TACKLES</t>
  </si>
  <si>
    <t>SACKS</t>
  </si>
  <si>
    <t>INTERCEPTIONS</t>
  </si>
  <si>
    <t>FUMBLES</t>
  </si>
  <si>
    <t>SOLO</t>
  </si>
  <si>
    <t>AST</t>
  </si>
  <si>
    <t>TOT</t>
  </si>
  <si>
    <t>TLOSS</t>
  </si>
  <si>
    <t>PD</t>
  </si>
  <si>
    <t>FF</t>
  </si>
  <si>
    <t>BK</t>
  </si>
  <si>
    <t>RETURNING</t>
  </si>
  <si>
    <t>KICKOFFS</t>
  </si>
  <si>
    <t>PUNTS</t>
  </si>
  <si>
    <t>RET</t>
  </si>
  <si>
    <t>RETY</t>
  </si>
  <si>
    <t>FC</t>
  </si>
  <si>
    <t>KICKING</t>
  </si>
  <si>
    <t>FIELD GOALS</t>
  </si>
  <si>
    <t>EXTRA POINTS</t>
  </si>
  <si>
    <t>FGM</t>
  </si>
  <si>
    <t>FGA</t>
  </si>
  <si>
    <t>20-29</t>
  </si>
  <si>
    <t>30-39</t>
  </si>
  <si>
    <t>40-49</t>
  </si>
  <si>
    <t>50+</t>
  </si>
  <si>
    <t>XPM</t>
  </si>
  <si>
    <t>XPA</t>
  </si>
  <si>
    <t>0-2</t>
  </si>
  <si>
    <t>0-0</t>
  </si>
  <si>
    <t>PUNTING</t>
  </si>
  <si>
    <t>NET</t>
  </si>
  <si>
    <t>BP</t>
  </si>
  <si>
    <t>IN20</t>
  </si>
  <si>
    <t>TB</t>
  </si>
  <si>
    <t>Falcons</t>
  </si>
  <si>
    <t>GLOSSARY</t>
  </si>
  <si>
    <t>Ravens</t>
  </si>
  <si>
    <t>Bills</t>
  </si>
  <si>
    <t>Panthers</t>
  </si>
  <si>
    <t>13-16</t>
  </si>
  <si>
    <t>Bears</t>
  </si>
  <si>
    <t>Bengals</t>
  </si>
  <si>
    <t>Browns</t>
  </si>
  <si>
    <t>0-3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</si>
  <si>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</si>
  <si>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</si>
  <si>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</si>
  <si>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</si>
  <si>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</si>
  <si>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</si>
  <si>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</si>
  <si>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</si>
  <si>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Dolphins</t>
  </si>
  <si>
    <t>Vikings</t>
  </si>
  <si>
    <t>13-15</t>
  </si>
  <si>
    <t>Patriots</t>
  </si>
  <si>
    <t>Saints</t>
  </si>
  <si>
    <t>Giants</t>
  </si>
  <si>
    <t>Jets</t>
  </si>
  <si>
    <t>Raiders</t>
  </si>
  <si>
    <t>Eagles</t>
  </si>
  <si>
    <t>Steelers</t>
  </si>
  <si>
    <t>Chargers</t>
  </si>
  <si>
    <t>13-13</t>
  </si>
  <si>
    <t>49ers</t>
  </si>
  <si>
    <t>Seahawks</t>
  </si>
  <si>
    <t>Rams</t>
  </si>
  <si>
    <t>17-17</t>
  </si>
  <si>
    <t>Buccaneers</t>
  </si>
  <si>
    <t>Titans</t>
  </si>
  <si>
    <t>Redskins</t>
  </si>
  <si>
    <t>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</si>
</sst>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b/>
      <sz val="8"/>
      <color rgb="FF666666"/>
      <name val="Verdana"/>
      <family val="2"/>
    </font>
    <font>
      <b/>
      <sz val="8"/>
      <color rgb="FF333333"/>
      <name val="Verdana"/>
      <family val="2"/>
    </font>
    <font>
      <b/>
      <sz val="9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A4022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B025B"/>
        <bgColor indexed="64"/>
      </patternFill>
    </fill>
    <fill>
      <patternFill patternType="solid">
        <fgColor rgb="FF04407F"/>
        <bgColor indexed="64"/>
      </patternFill>
    </fill>
    <fill>
      <patternFill patternType="solid">
        <fgColor rgb="FF2177B0"/>
        <bgColor indexed="64"/>
      </patternFill>
    </fill>
    <fill>
      <patternFill patternType="solid">
        <fgColor rgb="FF152644"/>
        <bgColor indexed="64"/>
      </patternFill>
    </fill>
    <fill>
      <patternFill patternType="solid">
        <fgColor rgb="FFFF2700"/>
        <bgColor indexed="64"/>
      </patternFill>
    </fill>
    <fill>
      <patternFill patternType="solid">
        <fgColor rgb="FF4C230E"/>
        <bgColor indexed="64"/>
      </patternFill>
    </fill>
    <fill>
      <patternFill patternType="solid">
        <fgColor rgb="FF002E4D"/>
        <bgColor indexed="64"/>
      </patternFill>
    </fill>
    <fill>
      <patternFill patternType="solid">
        <fgColor rgb="FF035C98"/>
        <bgColor indexed="64"/>
      </patternFill>
    </fill>
    <fill>
      <patternFill patternType="solid">
        <fgColor rgb="FF204E32"/>
        <bgColor indexed="64"/>
      </patternFill>
    </fill>
    <fill>
      <patternFill patternType="solid">
        <fgColor rgb="FF00133F"/>
        <bgColor indexed="64"/>
      </patternFill>
    </fill>
    <fill>
      <patternFill patternType="solid">
        <fgColor rgb="FF00417E"/>
        <bgColor indexed="64"/>
      </patternFill>
    </fill>
    <fill>
      <patternFill patternType="solid">
        <fgColor rgb="FF00839C"/>
        <bgColor indexed="64"/>
      </patternFill>
    </fill>
    <fill>
      <patternFill patternType="solid">
        <fgColor rgb="FFBE1415"/>
        <bgColor indexed="64"/>
      </patternFill>
    </fill>
    <fill>
      <patternFill patternType="solid">
        <fgColor rgb="FF006B79"/>
        <bgColor indexed="64"/>
      </patternFill>
    </fill>
    <fill>
      <patternFill patternType="solid">
        <fgColor rgb="FF240A67"/>
        <bgColor indexed="64"/>
      </patternFill>
    </fill>
    <fill>
      <patternFill patternType="solid">
        <fgColor rgb="FF02244A"/>
        <bgColor indexed="64"/>
      </patternFill>
    </fill>
    <fill>
      <patternFill patternType="solid">
        <fgColor rgb="FF020202"/>
        <bgColor indexed="64"/>
      </patternFill>
    </fill>
    <fill>
      <patternFill patternType="solid">
        <fgColor rgb="FF052570"/>
        <bgColor indexed="64"/>
      </patternFill>
    </fill>
    <fill>
      <patternFill patternType="solid">
        <fgColor rgb="FF174032"/>
        <bgColor indexed="64"/>
      </patternFill>
    </fill>
    <fill>
      <patternFill patternType="solid">
        <fgColor rgb="FF06424D"/>
        <bgColor indexed="64"/>
      </patternFill>
    </fill>
    <fill>
      <patternFill patternType="solid">
        <fgColor rgb="FF042453"/>
        <bgColor indexed="64"/>
      </patternFill>
    </fill>
    <fill>
      <patternFill patternType="solid">
        <fgColor rgb="FF981324"/>
        <bgColor indexed="64"/>
      </patternFill>
    </fill>
    <fill>
      <patternFill patternType="solid">
        <fgColor rgb="FF224970"/>
        <bgColor indexed="64"/>
      </patternFill>
    </fill>
    <fill>
      <patternFill patternType="solid">
        <fgColor rgb="FF00295B"/>
        <bgColor indexed="64"/>
      </patternFill>
    </fill>
    <fill>
      <patternFill patternType="solid">
        <fgColor rgb="FFA80D08"/>
        <bgColor indexed="64"/>
      </patternFill>
    </fill>
    <fill>
      <patternFill patternType="solid">
        <fgColor rgb="FF2F95DD"/>
        <bgColor indexed="64"/>
      </patternFill>
    </fill>
    <fill>
      <patternFill patternType="solid">
        <fgColor rgb="FF65041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FFFFFF"/>
      </top>
      <bottom style="medium">
        <color rgb="FFDDDDDD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quotePrefix="1"/>
    <xf numFmtId="0" fontId="4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16" fontId="5" fillId="3" borderId="2" xfId="0" applyNumberFormat="1" applyFont="1" applyFill="1" applyBorder="1" applyAlignment="1">
      <alignment horizontal="left" vertical="center" wrapText="1"/>
    </xf>
    <xf numFmtId="16" fontId="5" fillId="4" borderId="2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8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11" borderId="8" xfId="0" applyFont="1" applyFill="1" applyBorder="1" applyAlignment="1">
      <alignment horizontal="left" vertical="center" wrapText="1"/>
    </xf>
    <xf numFmtId="0" fontId="3" fillId="11" borderId="0" xfId="0" applyFont="1" applyFill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3" borderId="3" xfId="0" applyFont="1" applyFill="1" applyBorder="1" applyAlignment="1">
      <alignment horizontal="left" vertical="center" wrapText="1"/>
    </xf>
    <xf numFmtId="0" fontId="3" fillId="13" borderId="8" xfId="0" applyFont="1" applyFill="1" applyBorder="1" applyAlignment="1">
      <alignment horizontal="left" vertical="center" wrapText="1"/>
    </xf>
    <xf numFmtId="0" fontId="3" fillId="13" borderId="0" xfId="0" applyFont="1" applyFill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3" fillId="14" borderId="8" xfId="0" applyFont="1" applyFill="1" applyBorder="1" applyAlignment="1">
      <alignment horizontal="left" vertical="center" wrapText="1"/>
    </xf>
    <xf numFmtId="0" fontId="3" fillId="14" borderId="0" xfId="0" applyFont="1" applyFill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3" fillId="15" borderId="3" xfId="0" applyFont="1" applyFill="1" applyBorder="1" applyAlignment="1">
      <alignment horizontal="left" vertical="center" wrapText="1"/>
    </xf>
    <xf numFmtId="0" fontId="3" fillId="15" borderId="8" xfId="0" applyFont="1" applyFill="1" applyBorder="1" applyAlignment="1">
      <alignment horizontal="left" vertical="center" wrapText="1"/>
    </xf>
    <xf numFmtId="0" fontId="3" fillId="15" borderId="0" xfId="0" applyFont="1" applyFill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16" borderId="3" xfId="0" applyFont="1" applyFill="1" applyBorder="1" applyAlignment="1">
      <alignment horizontal="left" vertical="center" wrapText="1"/>
    </xf>
    <xf numFmtId="0" fontId="3" fillId="16" borderId="8" xfId="0" applyFont="1" applyFill="1" applyBorder="1" applyAlignment="1">
      <alignment horizontal="left" vertical="center" wrapText="1"/>
    </xf>
    <xf numFmtId="0" fontId="3" fillId="16" borderId="0" xfId="0" applyFont="1" applyFill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17" borderId="3" xfId="0" applyFont="1" applyFill="1" applyBorder="1" applyAlignment="1">
      <alignment horizontal="left" vertical="center" wrapText="1"/>
    </xf>
    <xf numFmtId="0" fontId="3" fillId="17" borderId="8" xfId="0" applyFont="1" applyFill="1" applyBorder="1" applyAlignment="1">
      <alignment horizontal="left" vertical="center" wrapText="1"/>
    </xf>
    <xf numFmtId="0" fontId="3" fillId="17" borderId="0" xfId="0" applyFont="1" applyFill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18" borderId="3" xfId="0" applyFont="1" applyFill="1" applyBorder="1" applyAlignment="1">
      <alignment horizontal="left" vertical="center" wrapText="1"/>
    </xf>
    <xf numFmtId="0" fontId="3" fillId="18" borderId="8" xfId="0" applyFont="1" applyFill="1" applyBorder="1" applyAlignment="1">
      <alignment horizontal="left" vertical="center" wrapText="1"/>
    </xf>
    <xf numFmtId="0" fontId="3" fillId="18" borderId="0" xfId="0" applyFont="1" applyFill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3" xfId="0" applyFont="1" applyFill="1" applyBorder="1" applyAlignment="1">
      <alignment horizontal="left" vertical="center" wrapText="1"/>
    </xf>
    <xf numFmtId="0" fontId="3" fillId="19" borderId="8" xfId="0" applyFont="1" applyFill="1" applyBorder="1" applyAlignment="1">
      <alignment horizontal="left" vertical="center" wrapText="1"/>
    </xf>
    <xf numFmtId="0" fontId="3" fillId="19" borderId="0" xfId="0" applyFont="1" applyFill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0" borderId="3" xfId="0" applyFont="1" applyFill="1" applyBorder="1" applyAlignment="1">
      <alignment horizontal="left" vertical="center" wrapText="1"/>
    </xf>
    <xf numFmtId="0" fontId="3" fillId="20" borderId="8" xfId="0" applyFont="1" applyFill="1" applyBorder="1" applyAlignment="1">
      <alignment horizontal="left" vertical="center" wrapText="1"/>
    </xf>
    <xf numFmtId="0" fontId="3" fillId="20" borderId="0" xfId="0" applyFont="1" applyFill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21" borderId="3" xfId="0" applyFont="1" applyFill="1" applyBorder="1" applyAlignment="1">
      <alignment horizontal="left" vertical="center" wrapText="1"/>
    </xf>
    <xf numFmtId="0" fontId="3" fillId="21" borderId="8" xfId="0" applyFont="1" applyFill="1" applyBorder="1" applyAlignment="1">
      <alignment horizontal="left" vertical="center" wrapText="1"/>
    </xf>
    <xf numFmtId="0" fontId="3" fillId="21" borderId="0" xfId="0" applyFont="1" applyFill="1" applyAlignment="1">
      <alignment horizontal="left" vertical="center" wrapText="1"/>
    </xf>
    <xf numFmtId="0" fontId="3" fillId="22" borderId="1" xfId="0" applyFont="1" applyFill="1" applyBorder="1" applyAlignment="1">
      <alignment horizontal="left" vertical="center" wrapText="1"/>
    </xf>
    <xf numFmtId="0" fontId="3" fillId="22" borderId="3" xfId="0" applyFont="1" applyFill="1" applyBorder="1" applyAlignment="1">
      <alignment horizontal="left" vertical="center" wrapText="1"/>
    </xf>
    <xf numFmtId="0" fontId="3" fillId="22" borderId="8" xfId="0" applyFont="1" applyFill="1" applyBorder="1" applyAlignment="1">
      <alignment horizontal="left" vertical="center" wrapText="1"/>
    </xf>
    <xf numFmtId="0" fontId="3" fillId="22" borderId="0" xfId="0" applyFont="1" applyFill="1" applyAlignment="1">
      <alignment horizontal="left" vertical="center" wrapText="1"/>
    </xf>
    <xf numFmtId="0" fontId="3" fillId="23" borderId="1" xfId="0" applyFont="1" applyFill="1" applyBorder="1" applyAlignment="1">
      <alignment horizontal="left" vertical="center" wrapText="1"/>
    </xf>
    <xf numFmtId="0" fontId="3" fillId="23" borderId="3" xfId="0" applyFont="1" applyFill="1" applyBorder="1" applyAlignment="1">
      <alignment horizontal="left" vertical="center" wrapText="1"/>
    </xf>
    <xf numFmtId="0" fontId="3" fillId="23" borderId="8" xfId="0" applyFont="1" applyFill="1" applyBorder="1" applyAlignment="1">
      <alignment horizontal="left" vertical="center" wrapText="1"/>
    </xf>
    <xf numFmtId="0" fontId="3" fillId="23" borderId="0" xfId="0" applyFont="1" applyFill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3" fillId="24" borderId="3" xfId="0" applyFont="1" applyFill="1" applyBorder="1" applyAlignment="1">
      <alignment horizontal="left" vertical="center" wrapText="1"/>
    </xf>
    <xf numFmtId="0" fontId="3" fillId="24" borderId="8" xfId="0" applyFont="1" applyFill="1" applyBorder="1" applyAlignment="1">
      <alignment horizontal="left" vertical="center" wrapText="1"/>
    </xf>
    <xf numFmtId="0" fontId="3" fillId="24" borderId="0" xfId="0" applyFont="1" applyFill="1" applyAlignment="1">
      <alignment horizontal="left" vertical="center" wrapText="1"/>
    </xf>
    <xf numFmtId="0" fontId="3" fillId="25" borderId="1" xfId="0" applyFont="1" applyFill="1" applyBorder="1" applyAlignment="1">
      <alignment horizontal="left" vertical="center" wrapText="1"/>
    </xf>
    <xf numFmtId="0" fontId="3" fillId="25" borderId="3" xfId="0" applyFont="1" applyFill="1" applyBorder="1" applyAlignment="1">
      <alignment horizontal="left" vertical="center" wrapText="1"/>
    </xf>
    <xf numFmtId="0" fontId="3" fillId="25" borderId="8" xfId="0" applyFont="1" applyFill="1" applyBorder="1" applyAlignment="1">
      <alignment horizontal="left" vertical="center" wrapText="1"/>
    </xf>
    <xf numFmtId="0" fontId="3" fillId="25" borderId="0" xfId="0" applyFont="1" applyFill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3" fillId="26" borderId="3" xfId="0" applyFont="1" applyFill="1" applyBorder="1" applyAlignment="1">
      <alignment horizontal="left" vertical="center" wrapText="1"/>
    </xf>
    <xf numFmtId="0" fontId="3" fillId="26" borderId="8" xfId="0" applyFont="1" applyFill="1" applyBorder="1" applyAlignment="1">
      <alignment horizontal="left" vertical="center" wrapText="1"/>
    </xf>
    <xf numFmtId="0" fontId="3" fillId="26" borderId="0" xfId="0" applyFont="1" applyFill="1" applyAlignment="1">
      <alignment horizontal="left" vertical="center" wrapText="1"/>
    </xf>
    <xf numFmtId="0" fontId="3" fillId="27" borderId="1" xfId="0" applyFont="1" applyFill="1" applyBorder="1" applyAlignment="1">
      <alignment horizontal="left" vertical="center" wrapText="1"/>
    </xf>
    <xf numFmtId="0" fontId="3" fillId="27" borderId="3" xfId="0" applyFont="1" applyFill="1" applyBorder="1" applyAlignment="1">
      <alignment horizontal="left" vertical="center" wrapText="1"/>
    </xf>
    <xf numFmtId="0" fontId="3" fillId="27" borderId="8" xfId="0" applyFont="1" applyFill="1" applyBorder="1" applyAlignment="1">
      <alignment horizontal="left" vertical="center" wrapText="1"/>
    </xf>
    <xf numFmtId="0" fontId="3" fillId="27" borderId="0" xfId="0" applyFont="1" applyFill="1" applyAlignment="1">
      <alignment horizontal="left" vertical="center" wrapText="1"/>
    </xf>
    <xf numFmtId="0" fontId="3" fillId="28" borderId="1" xfId="0" applyFont="1" applyFill="1" applyBorder="1" applyAlignment="1">
      <alignment horizontal="left" vertical="center" wrapText="1"/>
    </xf>
    <xf numFmtId="0" fontId="3" fillId="28" borderId="3" xfId="0" applyFont="1" applyFill="1" applyBorder="1" applyAlignment="1">
      <alignment horizontal="left" vertical="center" wrapText="1"/>
    </xf>
    <xf numFmtId="0" fontId="3" fillId="28" borderId="8" xfId="0" applyFont="1" applyFill="1" applyBorder="1" applyAlignment="1">
      <alignment horizontal="left" vertical="center" wrapText="1"/>
    </xf>
    <xf numFmtId="0" fontId="3" fillId="28" borderId="0" xfId="0" applyFont="1" applyFill="1" applyAlignment="1">
      <alignment horizontal="left" vertical="center" wrapText="1"/>
    </xf>
    <xf numFmtId="0" fontId="3" fillId="29" borderId="1" xfId="0" applyFont="1" applyFill="1" applyBorder="1" applyAlignment="1">
      <alignment horizontal="left" vertical="center" wrapText="1"/>
    </xf>
    <xf numFmtId="0" fontId="3" fillId="29" borderId="3" xfId="0" applyFont="1" applyFill="1" applyBorder="1" applyAlignment="1">
      <alignment horizontal="left" vertical="center" wrapText="1"/>
    </xf>
    <xf numFmtId="0" fontId="3" fillId="29" borderId="8" xfId="0" applyFont="1" applyFill="1" applyBorder="1" applyAlignment="1">
      <alignment horizontal="left" vertical="center" wrapText="1"/>
    </xf>
    <xf numFmtId="0" fontId="3" fillId="29" borderId="0" xfId="0" applyFont="1" applyFill="1" applyAlignment="1">
      <alignment horizontal="left" vertical="center" wrapText="1"/>
    </xf>
    <xf numFmtId="0" fontId="3" fillId="30" borderId="1" xfId="0" applyFont="1" applyFill="1" applyBorder="1" applyAlignment="1">
      <alignment horizontal="left" vertical="center" wrapText="1"/>
    </xf>
    <xf numFmtId="0" fontId="3" fillId="30" borderId="3" xfId="0" applyFont="1" applyFill="1" applyBorder="1" applyAlignment="1">
      <alignment horizontal="left" vertical="center" wrapText="1"/>
    </xf>
    <xf numFmtId="0" fontId="3" fillId="30" borderId="8" xfId="0" applyFont="1" applyFill="1" applyBorder="1" applyAlignment="1">
      <alignment horizontal="left" vertical="center" wrapText="1"/>
    </xf>
    <xf numFmtId="0" fontId="3" fillId="30" borderId="0" xfId="0" applyFont="1" applyFill="1" applyAlignment="1">
      <alignment horizontal="left" vertical="center" wrapText="1"/>
    </xf>
    <xf numFmtId="0" fontId="3" fillId="31" borderId="1" xfId="0" applyFont="1" applyFill="1" applyBorder="1" applyAlignment="1">
      <alignment horizontal="left" vertical="center" wrapText="1"/>
    </xf>
    <xf numFmtId="0" fontId="3" fillId="31" borderId="3" xfId="0" applyFont="1" applyFill="1" applyBorder="1" applyAlignment="1">
      <alignment horizontal="left" vertical="center" wrapText="1"/>
    </xf>
    <xf numFmtId="0" fontId="3" fillId="31" borderId="8" xfId="0" applyFont="1" applyFill="1" applyBorder="1" applyAlignment="1">
      <alignment horizontal="left" vertical="center" wrapText="1"/>
    </xf>
    <xf numFmtId="0" fontId="3" fillId="31" borderId="0" xfId="0" applyFont="1" applyFill="1" applyAlignment="1">
      <alignment horizontal="left" vertical="center" wrapText="1"/>
    </xf>
    <xf numFmtId="0" fontId="3" fillId="32" borderId="1" xfId="0" applyFont="1" applyFill="1" applyBorder="1" applyAlignment="1">
      <alignment horizontal="left" vertical="center" wrapText="1"/>
    </xf>
    <xf numFmtId="0" fontId="3" fillId="32" borderId="3" xfId="0" applyFont="1" applyFill="1" applyBorder="1" applyAlignment="1">
      <alignment horizontal="left" vertical="center" wrapText="1"/>
    </xf>
    <xf numFmtId="0" fontId="3" fillId="32" borderId="8" xfId="0" applyFont="1" applyFill="1" applyBorder="1" applyAlignment="1">
      <alignment horizontal="left" vertical="center" wrapText="1"/>
    </xf>
    <xf numFmtId="0" fontId="3" fillId="32" borderId="0" xfId="0" applyFont="1" applyFill="1" applyAlignment="1">
      <alignment horizontal="lef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L10" sqref="L10"/>
    </sheetView>
  </sheetViews>
  <sheetFormatPr defaultRowHeight="15" x14ac:dyDescent="0.25"/>
  <cols>
    <col min="1" max="1" width="22.140625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152</v>
      </c>
    </row>
    <row r="2" spans="1:11" ht="15.75" x14ac:dyDescent="0.25">
      <c r="A2" s="3" t="s">
        <v>10</v>
      </c>
      <c r="B2">
        <f>6*(Sheet2!I4-Sheet2!I5+Sheet2!G8-Sheet2!G9+Sheet2!L22-Sheet2!L23+Sheet2!O22-Sheet2!O23+Sheet2!F27-Sheet2!F28+Sheet2!K27-Sheet2!K28)+3*(Sheet2!B32-Sheet2!B33)+Sheet2!K32-Sheet2!K33</f>
        <v>176</v>
      </c>
      <c r="C2">
        <f>(Sheet2!E4-Sheet2!N4)/(Sheet2!B4+Sheet2!M4)</f>
        <v>7.5670628183361632</v>
      </c>
      <c r="D2">
        <f>(Sheet2!E5-Sheet2!N5)/(Sheet2!B5+Sheet2!M5)</f>
        <v>5.610837438423645</v>
      </c>
      <c r="E2">
        <f>Sheet2!D8</f>
        <v>4.2</v>
      </c>
      <c r="F2">
        <f>Sheet2!D9</f>
        <v>3.9</v>
      </c>
      <c r="G2">
        <f>Sheet2!J8+Sheet2!K12+Sheet2!K4</f>
        <v>20</v>
      </c>
      <c r="H2">
        <f>Sheet2!I22+Sheet2!M22-Sheet2!N22</f>
        <v>30</v>
      </c>
      <c r="I2">
        <f>Sheet2!M17-Sheet2!M18</f>
        <v>-444</v>
      </c>
      <c r="J2">
        <f>Sheet2!L22+Sheet2!O22+Sheet2!F27+Sheet2!K27</f>
        <v>7</v>
      </c>
      <c r="K2">
        <f>3.17*(J2)-0.06*(I2)+61.67*(C2)+26.44*(E2)-2.77*(G2)-67.5*(D2)-22.79*(F2)+3.49*(H2)</f>
        <v>208.22623691319524</v>
      </c>
    </row>
    <row r="3" spans="1:11" x14ac:dyDescent="0.25">
      <c r="A3" s="2" t="s">
        <v>11</v>
      </c>
      <c r="B3">
        <f>6*(Sheet3!I4-Sheet3!I5+Sheet3!G8-Sheet3!G9+Sheet3!L22-Sheet3!L23+Sheet3!O22-Sheet3!O23+Sheet3!F27-Sheet3!F28+Sheet3!K27-Sheet3!K28)+3*(Sheet3!B32-Sheet3!B33)+Sheet3!K32-Sheet3!K33</f>
        <v>-2</v>
      </c>
      <c r="C3">
        <f>(Sheet3!E4-Sheet3!N4)/(Sheet3!B4+Sheet3!M4)</f>
        <v>6.3644716692189895</v>
      </c>
      <c r="D3">
        <f>(Sheet3!E5-Sheet3!N5)/(Sheet3!B5+Sheet3!M5)</f>
        <v>6.4913793103448274</v>
      </c>
      <c r="E3">
        <f>Sheet3!D8</f>
        <v>3.8</v>
      </c>
      <c r="F3">
        <f>Sheet3!D9</f>
        <v>4</v>
      </c>
      <c r="G3">
        <f>Sheet3!J8+Sheet3!K12+Sheet3!K4</f>
        <v>25</v>
      </c>
      <c r="H3">
        <f>Sheet3!I22+Sheet3!M22-Sheet3!N22</f>
        <v>19</v>
      </c>
      <c r="I3">
        <f>Sheet3!M17-Sheet3!M18</f>
        <v>241</v>
      </c>
      <c r="J3">
        <f>Sheet3!L22+Sheet3!O22+Sheet3!F27+Sheet3!K27</f>
        <v>4</v>
      </c>
      <c r="K3">
        <f t="shared" ref="K3:K33" si="0">3.17*(J3)-0.06*(I3)+61.67*(C3)+26.44*(E3)-2.77*(G3)-67.5*(D3)-22.79*(F3)+3.49*(H3)</f>
        <v>-41.079135607540735</v>
      </c>
    </row>
    <row r="4" spans="1:11" x14ac:dyDescent="0.25">
      <c r="A4" s="2" t="s">
        <v>12</v>
      </c>
      <c r="B4">
        <f>6*(Sheet4!I4-Sheet4!I5+Sheet4!G8-Sheet4!G9+Sheet4!L22-Sheet4!L23+Sheet4!O22-Sheet4!O23+Sheet4!F27-Sheet4!F28+Sheet4!K27-Sheet4!K28)+3*(Sheet4!B32-Sheet4!B33)+Sheet4!K32-Sheet4!K33</f>
        <v>-77</v>
      </c>
      <c r="C4">
        <f>(Sheet4!E4-Sheet4!N4)/(Sheet4!B4+Sheet4!M4)</f>
        <v>5.847142857142857</v>
      </c>
      <c r="D4">
        <f>(Sheet4!E5-Sheet4!N5)/(Sheet4!B5+Sheet4!M5)</f>
        <v>6.0429553264604809</v>
      </c>
      <c r="E4">
        <f>Sheet4!D8</f>
        <v>3.9</v>
      </c>
      <c r="F4">
        <f>Sheet4!D9</f>
        <v>4</v>
      </c>
      <c r="G4">
        <f>Sheet4!J8+Sheet4!K12+Sheet4!K4</f>
        <v>24</v>
      </c>
      <c r="H4">
        <f>Sheet4!I22+Sheet4!M22-Sheet4!N22</f>
        <v>7</v>
      </c>
      <c r="I4">
        <f>Sheet4!M17-Sheet4!M18</f>
        <v>405</v>
      </c>
      <c r="J4">
        <f>Sheet4!L22+Sheet4!O22+Sheet4!F27+Sheet4!K27</f>
        <v>3</v>
      </c>
      <c r="K4">
        <f t="shared" si="0"/>
        <v>-92.190184536082512</v>
      </c>
    </row>
    <row r="5" spans="1:11" x14ac:dyDescent="0.25">
      <c r="A5" s="2" t="s">
        <v>13</v>
      </c>
      <c r="B5">
        <f>6*(Sheet5!I4-Sheet5!I5+Sheet5!G8-Sheet5!G9+Sheet5!L22-Sheet5!L23+Sheet5!O22-Sheet5!O23+Sheet5!F27-Sheet5!F28+Sheet5!K27-Sheet5!K28)+3*(Sheet5!B32-Sheet5!B33)+Sheet5!K32-Sheet5!K33</f>
        <v>22</v>
      </c>
      <c r="C5">
        <f>(Sheet5!E4-Sheet5!N4)/(Sheet5!B4+Sheet5!M4)</f>
        <v>6.0867850098619334</v>
      </c>
      <c r="D5">
        <f>(Sheet5!E5-Sheet5!N5)/(Sheet5!B5+Sheet5!M5)</f>
        <v>6.1749598715890848</v>
      </c>
      <c r="E5">
        <f>Sheet5!D8</f>
        <v>4.8</v>
      </c>
      <c r="F5">
        <f>Sheet5!D9</f>
        <v>4.4000000000000004</v>
      </c>
      <c r="G5">
        <f>Sheet5!J8+Sheet5!K12+Sheet5!K4</f>
        <v>14</v>
      </c>
      <c r="H5">
        <f>Sheet5!I22+Sheet5!M22-Sheet5!N22</f>
        <v>22</v>
      </c>
      <c r="I5">
        <f>Sheet5!M17-Sheet5!M18</f>
        <v>343</v>
      </c>
      <c r="J5">
        <f>Sheet5!L22+Sheet5!O22+Sheet5!F27+Sheet5!K27</f>
        <v>3</v>
      </c>
      <c r="K5">
        <f t="shared" si="0"/>
        <v>12.128240225922212</v>
      </c>
    </row>
    <row r="6" spans="1:11" x14ac:dyDescent="0.25">
      <c r="A6" s="1" t="s">
        <v>14</v>
      </c>
      <c r="B6">
        <f>6*(Sheet6!I4-Sheet6!I5+Sheet6!G8-Sheet6!G9+Sheet6!L22-Sheet6!L23+Sheet6!O22-Sheet6!O23+Sheet6!F27-Sheet6!F28+Sheet6!K27-Sheet6!K28)+3*(Sheet6!B32-Sheet6!B33)+Sheet6!K32-Sheet6!K33</f>
        <v>202</v>
      </c>
      <c r="C6">
        <f>(Sheet6!E4-Sheet6!N4)/(Sheet6!B4+Sheet6!M4)</f>
        <v>6.1891385767790261</v>
      </c>
      <c r="D6">
        <f>(Sheet6!E5-Sheet6!N5)/(Sheet6!B5+Sheet6!M5)</f>
        <v>4.9711815561959654</v>
      </c>
      <c r="E6">
        <f>Sheet6!D8</f>
        <v>4.3</v>
      </c>
      <c r="F6">
        <f>Sheet6!D9</f>
        <v>3.9</v>
      </c>
      <c r="G6">
        <f>Sheet6!J8+Sheet6!K12+Sheet6!K4</f>
        <v>18</v>
      </c>
      <c r="H6">
        <f>Sheet6!I22+Sheet6!M22-Sheet6!N22</f>
        <v>33</v>
      </c>
      <c r="I6">
        <f>Sheet6!M17-Sheet6!M18</f>
        <v>65</v>
      </c>
      <c r="J6">
        <f>Sheet6!L22+Sheet6!O22+Sheet6!F27+Sheet6!K27</f>
        <v>5</v>
      </c>
      <c r="K6">
        <f t="shared" si="0"/>
        <v>148.20042098673485</v>
      </c>
    </row>
    <row r="7" spans="1:11" x14ac:dyDescent="0.25">
      <c r="A7" s="2" t="s">
        <v>15</v>
      </c>
      <c r="B7">
        <f>6*(Sheet7!I4-Sheet7!I5+Sheet7!G8-Sheet7!G9+Sheet7!L22-Sheet7!L23+Sheet7!O22-Sheet7!O23+Sheet7!F27-Sheet7!F28+Sheet7!K27-Sheet7!K28)+3*(Sheet7!B32-Sheet7!B33)+Sheet7!K32-Sheet7!K33</f>
        <v>-66</v>
      </c>
      <c r="C7">
        <f>(Sheet7!E4-Sheet7!N4)/(Sheet7!B4+Sheet7!M4)</f>
        <v>6.264388489208633</v>
      </c>
      <c r="D7">
        <f>(Sheet7!E5-Sheet7!N5)/(Sheet7!B5+Sheet7!M5)</f>
        <v>6.135283363802559</v>
      </c>
      <c r="E7">
        <f>Sheet7!D8</f>
        <v>3.9</v>
      </c>
      <c r="F7">
        <f>Sheet7!D9</f>
        <v>4.5</v>
      </c>
      <c r="G7">
        <f>Sheet7!J8+Sheet7!K12+Sheet7!K4</f>
        <v>14</v>
      </c>
      <c r="H7">
        <f>Sheet7!I22+Sheet7!M22-Sheet7!N22</f>
        <v>5</v>
      </c>
      <c r="I7">
        <f>Sheet7!M17-Sheet7!M18</f>
        <v>14</v>
      </c>
      <c r="J7">
        <f>Sheet7!L22+Sheet7!O22+Sheet7!F27+Sheet7!K27</f>
        <v>0</v>
      </c>
      <c r="K7">
        <f t="shared" si="0"/>
        <v>-49.415788927176294</v>
      </c>
    </row>
    <row r="8" spans="1:11" x14ac:dyDescent="0.25">
      <c r="A8" s="2" t="s">
        <v>16</v>
      </c>
      <c r="B8">
        <f>6*(Sheet8!I4-Sheet8!I5+Sheet8!G8-Sheet8!G9+Sheet8!L22-Sheet8!L23+Sheet8!O22-Sheet8!O23+Sheet8!F27-Sheet8!F28+Sheet8!K27-Sheet8!K28)+3*(Sheet8!B32-Sheet8!B33)+Sheet8!K32-Sheet8!K33</f>
        <v>138</v>
      </c>
      <c r="C8">
        <f>(Sheet8!E4-Sheet8!N4)/(Sheet8!B4+Sheet8!M4)</f>
        <v>6.9683426443202983</v>
      </c>
      <c r="D8">
        <f>(Sheet8!E5-Sheet8!N5)/(Sheet8!B5+Sheet8!M5)</f>
        <v>5.3604651162790695</v>
      </c>
      <c r="E8">
        <f>Sheet8!D8</f>
        <v>3.9</v>
      </c>
      <c r="F8">
        <f>Sheet8!D9</f>
        <v>4.3</v>
      </c>
      <c r="G8">
        <f>Sheet8!J8+Sheet8!K12+Sheet8!K4</f>
        <v>15</v>
      </c>
      <c r="H8">
        <f>Sheet8!I22+Sheet8!M22-Sheet8!N22</f>
        <v>25</v>
      </c>
      <c r="I8">
        <f>Sheet8!M17-Sheet8!M18</f>
        <v>-146</v>
      </c>
      <c r="J8">
        <f>Sheet8!L22+Sheet8!O22+Sheet8!F27+Sheet8!K27</f>
        <v>1</v>
      </c>
      <c r="K8">
        <f t="shared" si="0"/>
        <v>130.65529552639569</v>
      </c>
    </row>
    <row r="9" spans="1:11" x14ac:dyDescent="0.25">
      <c r="A9" s="1" t="s">
        <v>17</v>
      </c>
      <c r="B9">
        <f>6*(Sheet9!I4-Sheet9!I5+Sheet9!G8-Sheet9!G9+Sheet9!L22-Sheet9!L23+Sheet9!O22-Sheet9!O23+Sheet9!F27-Sheet9!F28+Sheet9!K27-Sheet9!K28)+3*(Sheet9!B32-Sheet9!B33)+Sheet9!K32-Sheet9!K33</f>
        <v>-148</v>
      </c>
      <c r="C9">
        <f>(Sheet9!E4-Sheet9!N4)/(Sheet9!B4+Sheet9!M4)</f>
        <v>5.1480362537764348</v>
      </c>
      <c r="D9">
        <f>(Sheet9!E5-Sheet9!N5)/(Sheet9!B5+Sheet9!M5)</f>
        <v>7.1388888888888893</v>
      </c>
      <c r="E9">
        <f>Sheet9!D8</f>
        <v>4</v>
      </c>
      <c r="F9">
        <f>Sheet9!D9</f>
        <v>4.5</v>
      </c>
      <c r="G9">
        <f>Sheet9!J8+Sheet9!K12+Sheet9!K4</f>
        <v>19</v>
      </c>
      <c r="H9">
        <f>Sheet9!I22+Sheet9!M22-Sheet9!N22</f>
        <v>15</v>
      </c>
      <c r="I9">
        <f>Sheet9!M17-Sheet9!M18</f>
        <v>250</v>
      </c>
      <c r="J9">
        <f>Sheet9!L22+Sheet9!O22+Sheet9!F27+Sheet9!K27</f>
        <v>3</v>
      </c>
      <c r="K9">
        <f t="shared" si="0"/>
        <v>-166.9606042296073</v>
      </c>
    </row>
    <row r="10" spans="1:11" x14ac:dyDescent="0.25">
      <c r="A10" s="1" t="s">
        <v>18</v>
      </c>
      <c r="B10">
        <f>6*(Sheet10!I4-Sheet10!I5+Sheet10!G8-Sheet10!G9+Sheet10!L22-Sheet10!L23+Sheet10!O22-Sheet10!O23+Sheet10!F27-Sheet10!F28+Sheet10!K27-Sheet10!K28)+3*(Sheet10!B32-Sheet10!B33)+Sheet10!K32-Sheet10!K33</f>
        <v>-107</v>
      </c>
      <c r="C10">
        <f>(Sheet10!E4-Sheet10!N4)/(Sheet10!B4+Sheet10!M4)</f>
        <v>5.8199643493761144</v>
      </c>
      <c r="D10">
        <f>(Sheet10!E5-Sheet10!N5)/(Sheet10!B5+Sheet10!M5)</f>
        <v>6.344506517690875</v>
      </c>
      <c r="E10">
        <f>Sheet10!D8</f>
        <v>4.5999999999999996</v>
      </c>
      <c r="F10">
        <f>Sheet10!D9</f>
        <v>4.2</v>
      </c>
      <c r="G10">
        <f>Sheet10!J8+Sheet10!K12+Sheet10!K4</f>
        <v>30</v>
      </c>
      <c r="H10">
        <f>Sheet10!I22+Sheet10!M22-Sheet10!N22</f>
        <v>12</v>
      </c>
      <c r="I10" s="134">
        <f>Sheet10!M17-Sheet10!M18</f>
        <v>-19</v>
      </c>
      <c r="J10">
        <f>Sheet10!L22+Sheet10!O22+Sheet10!F27+Sheet10!K27</f>
        <v>1</v>
      </c>
      <c r="K10">
        <f t="shared" si="0"/>
        <v>-80.340988518109071</v>
      </c>
    </row>
    <row r="11" spans="1:11" x14ac:dyDescent="0.25">
      <c r="A11" s="2" t="s">
        <v>19</v>
      </c>
      <c r="B11">
        <f>6*(Sheet11!I4-Sheet11!I5+Sheet11!G8-Sheet11!G9+Sheet11!L22-Sheet11!L23+Sheet11!O22-Sheet11!O23+Sheet11!F27-Sheet11!F28+Sheet11!K27-Sheet11!K28)+3*(Sheet11!B32-Sheet11!B33)+Sheet11!K32-Sheet11!K33</f>
        <v>59</v>
      </c>
      <c r="C11">
        <f>(Sheet11!E4-Sheet11!N4)/(Sheet11!B4+Sheet11!M4)</f>
        <v>5.7736434108527135</v>
      </c>
      <c r="D11">
        <f>(Sheet11!E5-Sheet11!N5)/(Sheet11!B5+Sheet11!M5)</f>
        <v>4.5472000000000001</v>
      </c>
      <c r="E11">
        <f>Sheet11!D8</f>
        <v>4.2</v>
      </c>
      <c r="F11">
        <f>Sheet11!D9</f>
        <v>3.3</v>
      </c>
      <c r="G11">
        <f>Sheet11!J8+Sheet11!K12+Sheet11!K4</f>
        <v>29</v>
      </c>
      <c r="H11">
        <f>Sheet11!I22+Sheet11!M22-Sheet11!N22</f>
        <v>26</v>
      </c>
      <c r="I11">
        <f>Sheet11!M17-Sheet11!M18</f>
        <v>290</v>
      </c>
      <c r="J11">
        <f>Sheet11!L22+Sheet11!O22+Sheet11!F27+Sheet11!K27</f>
        <v>6</v>
      </c>
      <c r="K11">
        <f t="shared" si="0"/>
        <v>96.995589147286864</v>
      </c>
    </row>
    <row r="12" spans="1:11" x14ac:dyDescent="0.25">
      <c r="A12" s="2" t="s">
        <v>20</v>
      </c>
      <c r="B12">
        <f>6*(Sheet12!I4-Sheet12!I5+Sheet12!G8-Sheet12!G9+Sheet12!L22-Sheet12!L23+Sheet12!O22-Sheet12!O23+Sheet12!F27-Sheet12!F28+Sheet12!K27-Sheet12!K28)+3*(Sheet12!B32-Sheet12!B33)+Sheet12!K32-Sheet12!K33</f>
        <v>-44</v>
      </c>
      <c r="C12">
        <f>(Sheet12!E4-Sheet12!N4)/(Sheet12!B4+Sheet12!M4)</f>
        <v>5.859467455621302</v>
      </c>
      <c r="D12">
        <f>(Sheet12!E5-Sheet12!N5)/(Sheet12!B5+Sheet12!M5)</f>
        <v>6.1631578947368419</v>
      </c>
      <c r="E12">
        <f>Sheet12!D8</f>
        <v>3.8</v>
      </c>
      <c r="F12">
        <f>Sheet12!D9</f>
        <v>4.2</v>
      </c>
      <c r="G12">
        <f>Sheet12!J8+Sheet12!K12+Sheet12!K4</f>
        <v>20</v>
      </c>
      <c r="H12">
        <f>Sheet12!I22+Sheet12!M22-Sheet12!N22</f>
        <v>17</v>
      </c>
      <c r="I12">
        <f>Sheet12!M17-Sheet12!M18</f>
        <v>145</v>
      </c>
      <c r="J12">
        <f>Sheet12!L22+Sheet12!O22+Sheet12!F27+Sheet12!K27</f>
        <v>2</v>
      </c>
      <c r="K12">
        <f t="shared" si="0"/>
        <v>-48.335799906571104</v>
      </c>
    </row>
    <row r="13" spans="1:11" x14ac:dyDescent="0.25">
      <c r="A13" s="2" t="s">
        <v>21</v>
      </c>
      <c r="B13">
        <f>6*(Sheet13!I4-Sheet13!I5+Sheet13!G8-Sheet13!G9+Sheet13!L22-Sheet13!L23+Sheet13!O22-Sheet13!O23+Sheet13!F27-Sheet13!F28+Sheet13!K27-Sheet13!K28)+3*(Sheet13!B32-Sheet13!B33)+Sheet13!K32-Sheet13!K33</f>
        <v>41</v>
      </c>
      <c r="C13">
        <f>(Sheet13!E4-Sheet13!N4)/(Sheet13!B4+Sheet13!M4)</f>
        <v>5.1306451612903228</v>
      </c>
      <c r="D13">
        <f>(Sheet13!E5-Sheet13!N5)/(Sheet13!B5+Sheet13!M5)</f>
        <v>5.7003367003367007</v>
      </c>
      <c r="E13">
        <f>Sheet13!D8</f>
        <v>4.2</v>
      </c>
      <c r="F13">
        <f>Sheet13!D9</f>
        <v>4.5</v>
      </c>
      <c r="G13">
        <f>Sheet13!J8+Sheet13!K12+Sheet13!K4</f>
        <v>13</v>
      </c>
      <c r="H13">
        <f>Sheet13!I22+Sheet13!M22-Sheet13!N22</f>
        <v>23</v>
      </c>
      <c r="I13">
        <f>Sheet13!M17-Sheet13!M18</f>
        <v>-201</v>
      </c>
      <c r="J13">
        <f>Sheet13!L22+Sheet13!O22+Sheet13!F27+Sheet13!K27</f>
        <v>3</v>
      </c>
      <c r="K13">
        <f t="shared" si="0"/>
        <v>5.9571598240469115</v>
      </c>
    </row>
    <row r="14" spans="1:11" x14ac:dyDescent="0.25">
      <c r="A14" s="2" t="s">
        <v>22</v>
      </c>
      <c r="B14">
        <f>6*(Sheet14!I4-Sheet14!I5+Sheet14!G8-Sheet14!G9+Sheet14!L22-Sheet14!L23+Sheet14!O22-Sheet14!O23+Sheet14!F27-Sheet14!F28+Sheet14!K27-Sheet14!K28)+3*(Sheet14!B32-Sheet14!B33)+Sheet14!K32-Sheet14!K33</f>
        <v>22</v>
      </c>
      <c r="C14">
        <f>(Sheet14!E4-Sheet14!N4)/(Sheet14!B4+Sheet14!M4)</f>
        <v>5.4763358778625957</v>
      </c>
      <c r="D14">
        <f>(Sheet14!E5-Sheet14!N5)/(Sheet14!B5+Sheet14!M5)</f>
        <v>5.1086956521739131</v>
      </c>
      <c r="E14">
        <f>Sheet14!D8</f>
        <v>3.7</v>
      </c>
      <c r="F14">
        <f>Sheet14!D9</f>
        <v>4.0999999999999996</v>
      </c>
      <c r="G14">
        <f>Sheet14!J8+Sheet14!K12+Sheet14!K4</f>
        <v>16</v>
      </c>
      <c r="H14">
        <f>Sheet14!I22+Sheet14!M22-Sheet14!N22</f>
        <v>17</v>
      </c>
      <c r="I14">
        <f>Sheet14!M17-Sheet14!M18</f>
        <v>-81</v>
      </c>
      <c r="J14">
        <f>Sheet14!L22+Sheet14!O22+Sheet14!F27+Sheet14!K27</f>
        <v>3</v>
      </c>
      <c r="K14">
        <f t="shared" si="0"/>
        <v>26.657677066047192</v>
      </c>
    </row>
    <row r="15" spans="1:11" x14ac:dyDescent="0.25">
      <c r="A15" s="1" t="s">
        <v>23</v>
      </c>
      <c r="B15">
        <f>6*(Sheet15!I4-Sheet15!I5+Sheet15!G8-Sheet15!G9+Sheet15!L22-Sheet15!L23+Sheet15!O22-Sheet15!O23+Sheet15!F27-Sheet15!F28+Sheet15!K27-Sheet15!K28)+3*(Sheet15!B32-Sheet15!B33)+Sheet15!K32-Sheet15!K33</f>
        <v>-77</v>
      </c>
      <c r="C15">
        <f>(Sheet15!E4-Sheet15!N4)/(Sheet15!B4+Sheet15!M4)</f>
        <v>5.3048780487804876</v>
      </c>
      <c r="D15">
        <f>(Sheet15!E5-Sheet15!N5)/(Sheet15!B5+Sheet15!M5)</f>
        <v>6.2306451612903224</v>
      </c>
      <c r="E15">
        <f>Sheet15!D8</f>
        <v>3.6</v>
      </c>
      <c r="F15">
        <f>Sheet15!D9</f>
        <v>4.3</v>
      </c>
      <c r="G15">
        <f>Sheet15!J8+Sheet15!K12+Sheet15!K4</f>
        <v>25</v>
      </c>
      <c r="H15">
        <f>Sheet15!I22+Sheet15!M22-Sheet15!N22</f>
        <v>23</v>
      </c>
      <c r="I15">
        <f>Sheet15!M17-Sheet15!M18</f>
        <v>-237</v>
      </c>
      <c r="J15">
        <f>Sheet15!L22+Sheet15!O22+Sheet15!F27+Sheet15!K27</f>
        <v>5</v>
      </c>
      <c r="K15">
        <f t="shared" si="0"/>
        <v>-55.139719118804067</v>
      </c>
    </row>
    <row r="16" spans="1:11" x14ac:dyDescent="0.25">
      <c r="A16" s="5" t="s">
        <v>24</v>
      </c>
      <c r="B16">
        <f>6*(Sheet16!I4-Sheet16!I5+Sheet16!G8-Sheet16!G9+Sheet16!L22-Sheet16!L23+Sheet16!O22-Sheet16!O23+Sheet16!F27-Sheet16!F28+Sheet16!K27-Sheet16!K28)+3*(Sheet16!B32-Sheet16!B33)+Sheet16!K32-Sheet16!K33</f>
        <v>-70</v>
      </c>
      <c r="C16">
        <f>(Sheet16!E4-Sheet16!N4)/(Sheet16!B4+Sheet16!M4)</f>
        <v>5.7568389057750764</v>
      </c>
      <c r="D16">
        <f>(Sheet16!E5-Sheet16!N5)/(Sheet16!B5+Sheet16!M5)</f>
        <v>6.3542319749216301</v>
      </c>
      <c r="E16">
        <f>Sheet16!D8</f>
        <v>4.2</v>
      </c>
      <c r="F16">
        <f>Sheet16!D9</f>
        <v>3.7</v>
      </c>
      <c r="G16">
        <f>Sheet16!J8+Sheet16!K12+Sheet16!K4</f>
        <v>23</v>
      </c>
      <c r="H16">
        <f>Sheet16!I22+Sheet16!M22-Sheet16!N22</f>
        <v>14</v>
      </c>
      <c r="I16">
        <f>Sheet16!M17-Sheet16!M18</f>
        <v>-109</v>
      </c>
      <c r="J16">
        <f>Sheet16!L22+Sheet16!O22+Sheet16!F27+Sheet16!K27</f>
        <v>4</v>
      </c>
      <c r="K16">
        <f t="shared" si="0"/>
        <v>-42.791402988061108</v>
      </c>
    </row>
    <row r="17" spans="1:11" x14ac:dyDescent="0.25">
      <c r="A17" s="1" t="s">
        <v>25</v>
      </c>
      <c r="B17">
        <f>6*(Sheet17!I4-Sheet17!I5+Sheet17!G8-Sheet17!G9+Sheet17!L22-Sheet17!L23+Sheet17!O22-Sheet17!O23+Sheet17!F27-Sheet17!F28+Sheet17!K27-Sheet17!K28)+3*(Sheet17!B32-Sheet17!B33)+Sheet17!K32-Sheet17!K33</f>
        <v>116</v>
      </c>
      <c r="C17">
        <f>(Sheet17!E4-Sheet17!N4)/(Sheet17!B4+Sheet17!M4)</f>
        <v>5.8131021194605008</v>
      </c>
      <c r="D17">
        <f>(Sheet17!E5-Sheet17!N5)/(Sheet17!B5+Sheet17!M5)</f>
        <v>5.2110091743119265</v>
      </c>
      <c r="E17">
        <f>Sheet17!D8</f>
        <v>4.7</v>
      </c>
      <c r="F17">
        <f>Sheet17!D9</f>
        <v>4.0999999999999996</v>
      </c>
      <c r="G17">
        <f>Sheet17!J8+Sheet17!K12+Sheet17!K4</f>
        <v>13</v>
      </c>
      <c r="H17">
        <f>Sheet17!I22+Sheet17!M22-Sheet17!N22</f>
        <v>28</v>
      </c>
      <c r="I17">
        <f>Sheet17!M17-Sheet17!M18</f>
        <v>-63</v>
      </c>
      <c r="J17">
        <f>Sheet17!L22+Sheet17!O22+Sheet17!F27+Sheet17!K27</f>
        <v>6</v>
      </c>
      <c r="K17">
        <f t="shared" si="0"/>
        <v>122.08988844107409</v>
      </c>
    </row>
    <row r="18" spans="1:11" x14ac:dyDescent="0.25">
      <c r="A18" s="2" t="s">
        <v>26</v>
      </c>
      <c r="B18">
        <f>6*(Sheet18!I4-Sheet18!I5+Sheet18!G8-Sheet18!G9+Sheet18!L22-Sheet18!L23+Sheet18!O22-Sheet18!O23+Sheet18!F27-Sheet18!F28+Sheet18!K27-Sheet18!K28)+3*(Sheet18!B32-Sheet18!B33)+Sheet18!K32-Sheet18!K33</f>
        <v>-75</v>
      </c>
      <c r="C18">
        <f>(Sheet18!E4-Sheet18!N4)/(Sheet18!B4+Sheet18!M4)</f>
        <v>5.3570300157977879</v>
      </c>
      <c r="D18">
        <f>(Sheet18!E5-Sheet18!N5)/(Sheet18!B5+Sheet18!M5)</f>
        <v>6.5881326352530545</v>
      </c>
      <c r="E18">
        <f>Sheet18!D8</f>
        <v>4.3</v>
      </c>
      <c r="F18">
        <f>Sheet18!D9</f>
        <v>4</v>
      </c>
      <c r="G18">
        <f>Sheet18!J8+Sheet18!K12+Sheet18!K4</f>
        <v>15</v>
      </c>
      <c r="H18">
        <f>Sheet18!I22+Sheet18!M22-Sheet18!N22</f>
        <v>18</v>
      </c>
      <c r="I18">
        <f>Sheet18!M17-Sheet18!M18</f>
        <v>85</v>
      </c>
      <c r="J18">
        <f>Sheet18!L22+Sheet18!O22+Sheet18!F27+Sheet18!K27</f>
        <v>4</v>
      </c>
      <c r="K18">
        <f t="shared" si="0"/>
        <v>-62.948911805331548</v>
      </c>
    </row>
    <row r="19" spans="1:11" x14ac:dyDescent="0.25">
      <c r="A19" s="2" t="s">
        <v>27</v>
      </c>
      <c r="B19">
        <f>6*(Sheet19!I4-Sheet19!I5+Sheet19!G8-Sheet19!G9+Sheet19!L22-Sheet19!L23+Sheet19!O22-Sheet19!O23+Sheet19!F27-Sheet19!F28+Sheet19!K27-Sheet19!K28)+3*(Sheet19!B32-Sheet19!B33)+Sheet19!K32-Sheet19!K33</f>
        <v>65</v>
      </c>
      <c r="C19">
        <f>(Sheet19!E4-Sheet19!N4)/(Sheet19!B4+Sheet19!M4)</f>
        <v>5.2304609218436875</v>
      </c>
      <c r="D19">
        <f>(Sheet19!E5-Sheet19!N5)/(Sheet19!B5+Sheet19!M5)</f>
        <v>5.7549668874172184</v>
      </c>
      <c r="E19">
        <f>Sheet19!D8</f>
        <v>4.7</v>
      </c>
      <c r="F19">
        <f>Sheet19!D9</f>
        <v>4.3</v>
      </c>
      <c r="G19">
        <f>Sheet19!J8+Sheet19!K12+Sheet19!K4</f>
        <v>14</v>
      </c>
      <c r="H19">
        <f>Sheet19!I22+Sheet19!M22-Sheet19!N22</f>
        <v>16</v>
      </c>
      <c r="I19">
        <f>Sheet19!M17-Sheet19!M18</f>
        <v>-78</v>
      </c>
      <c r="J19">
        <f>Sheet19!L22+Sheet19!O22+Sheet19!F27+Sheet19!K27</f>
        <v>6</v>
      </c>
      <c r="K19">
        <f t="shared" si="0"/>
        <v>1.1332601494380015</v>
      </c>
    </row>
    <row r="20" spans="1:11" x14ac:dyDescent="0.25">
      <c r="A20" s="4" t="s">
        <v>28</v>
      </c>
      <c r="B20">
        <f>6*(Sheet20!I4-Sheet20!I5+Sheet20!G8-Sheet20!G9+Sheet20!L22-Sheet20!L23+Sheet20!O22-Sheet20!O23+Sheet20!F27-Sheet20!F28+Sheet20!K27-Sheet20!K28)+3*(Sheet20!B32-Sheet20!B33)+Sheet20!K32-Sheet20!K33</f>
        <v>156</v>
      </c>
      <c r="C20">
        <f>(Sheet20!E4-Sheet20!N4)/(Sheet20!B4+Sheet20!M4)</f>
        <v>6.5397301349325341</v>
      </c>
      <c r="D20">
        <f>(Sheet20!E5-Sheet20!N5)/(Sheet20!B5+Sheet20!M5)</f>
        <v>5.4155038759689926</v>
      </c>
      <c r="E20">
        <f>Sheet20!D8</f>
        <v>3.7</v>
      </c>
      <c r="F20">
        <f>Sheet20!D9</f>
        <v>4</v>
      </c>
      <c r="G20">
        <f>Sheet20!J8+Sheet20!K12+Sheet20!K4</f>
        <v>9</v>
      </c>
      <c r="H20">
        <f>Sheet20!I22+Sheet20!M22-Sheet20!N22</f>
        <v>27</v>
      </c>
      <c r="I20">
        <f>Sheet20!M17-Sheet20!M18</f>
        <v>-154</v>
      </c>
      <c r="J20">
        <f>Sheet20!L22+Sheet20!O22+Sheet20!F27+Sheet20!K27</f>
        <v>2</v>
      </c>
      <c r="K20">
        <f t="shared" si="0"/>
        <v>129.3066457933823</v>
      </c>
    </row>
    <row r="21" spans="1:11" x14ac:dyDescent="0.25">
      <c r="A21" s="1" t="s">
        <v>29</v>
      </c>
      <c r="B21">
        <f>6*(Sheet21!I4-Sheet21!I5+Sheet21!G8-Sheet21!G9+Sheet21!L22-Sheet21!L23+Sheet21!O22-Sheet21!O23+Sheet21!F27-Sheet21!F28+Sheet21!K27-Sheet21!K28)+3*(Sheet21!B32-Sheet21!B33)+Sheet21!K32-Sheet21!K33</f>
        <v>-74</v>
      </c>
      <c r="C21">
        <f>(Sheet21!E4-Sheet21!N4)/(Sheet21!B4+Sheet21!M4)</f>
        <v>6.7739628040057225</v>
      </c>
      <c r="D21">
        <f>(Sheet21!E5-Sheet21!N5)/(Sheet21!B5+Sheet21!M5)</f>
        <v>7.5356521739130438</v>
      </c>
      <c r="E21">
        <f>Sheet21!D8</f>
        <v>3.8</v>
      </c>
      <c r="F21">
        <f>Sheet21!D9</f>
        <v>4.9000000000000004</v>
      </c>
      <c r="G21">
        <f>Sheet21!J8+Sheet21!K12+Sheet21!K4</f>
        <v>17</v>
      </c>
      <c r="H21">
        <f>Sheet21!I22+Sheet21!M22-Sheet21!N22</f>
        <v>17</v>
      </c>
      <c r="I21">
        <f>Sheet21!M17-Sheet21!M18</f>
        <v>225</v>
      </c>
      <c r="J21">
        <f>Sheet21!L22+Sheet21!O22+Sheet21!F27+Sheet21!K27</f>
        <v>2</v>
      </c>
      <c r="K21">
        <f t="shared" si="0"/>
        <v>-97.025235616097547</v>
      </c>
    </row>
    <row r="22" spans="1:11" x14ac:dyDescent="0.25">
      <c r="A22" s="2" t="s">
        <v>30</v>
      </c>
      <c r="B22">
        <f>6*(Sheet22!I4-Sheet22!I5+Sheet22!G8-Sheet22!G9+Sheet22!L22-Sheet22!L23+Sheet22!O22-Sheet22!O23+Sheet22!F27-Sheet22!F28+Sheet22!K27-Sheet22!K28)+3*(Sheet22!B32-Sheet22!B33)+Sheet22!K32-Sheet22!K33</f>
        <v>-24</v>
      </c>
      <c r="C22">
        <f>(Sheet22!E4-Sheet22!N4)/(Sheet22!B4+Sheet22!M4)</f>
        <v>6.4461538461538463</v>
      </c>
      <c r="D22">
        <f>(Sheet22!E5-Sheet22!N5)/(Sheet22!B5+Sheet22!M5)</f>
        <v>7.02874432677761</v>
      </c>
      <c r="E22">
        <f>Sheet22!D8</f>
        <v>4</v>
      </c>
      <c r="F22">
        <f>Sheet22!D9</f>
        <v>4.4000000000000004</v>
      </c>
      <c r="G22">
        <f>Sheet22!J8+Sheet22!K12+Sheet22!K4</f>
        <v>18</v>
      </c>
      <c r="H22">
        <f>Sheet22!I22+Sheet22!M22-Sheet22!N22</f>
        <v>22</v>
      </c>
      <c r="I22">
        <f>Sheet22!M17-Sheet22!M18</f>
        <v>-298</v>
      </c>
      <c r="J22">
        <f>Sheet22!L22+Sheet22!O22+Sheet22!F27+Sheet22!K27</f>
        <v>6</v>
      </c>
      <c r="K22">
        <f t="shared" si="0"/>
        <v>-7.6019343651809947</v>
      </c>
    </row>
    <row r="23" spans="1:11" x14ac:dyDescent="0.25">
      <c r="A23" s="2" t="s">
        <v>31</v>
      </c>
      <c r="B23">
        <f>6*(Sheet23!I4-Sheet23!I5+Sheet23!G8-Sheet23!G9+Sheet23!L22-Sheet23!L23+Sheet23!O22-Sheet23!O23+Sheet23!F27-Sheet23!F28+Sheet23!K27-Sheet23!K28)+3*(Sheet23!B32-Sheet23!B33)+Sheet23!K32-Sheet23!K33</f>
        <v>81</v>
      </c>
      <c r="C23">
        <f>(Sheet23!E4-Sheet23!N4)/(Sheet23!B4+Sheet23!M4)</f>
        <v>6.3003194888178911</v>
      </c>
      <c r="D23">
        <f>(Sheet23!E5-Sheet23!N5)/(Sheet23!B5+Sheet23!M5)</f>
        <v>5.4453125</v>
      </c>
      <c r="E23">
        <f>Sheet23!D8</f>
        <v>4.2</v>
      </c>
      <c r="F23">
        <f>Sheet23!D9</f>
        <v>3.6</v>
      </c>
      <c r="G23">
        <f>Sheet23!J8+Sheet23!K12+Sheet23!K4</f>
        <v>21</v>
      </c>
      <c r="H23">
        <f>Sheet23!I22+Sheet23!M22-Sheet23!N22</f>
        <v>23</v>
      </c>
      <c r="I23">
        <f>Sheet23!M17-Sheet23!M18</f>
        <v>20</v>
      </c>
      <c r="J23">
        <f>Sheet23!L22+Sheet23!O22+Sheet23!F27+Sheet23!K27</f>
        <v>0</v>
      </c>
      <c r="K23">
        <f t="shared" si="0"/>
        <v>70.886109125399358</v>
      </c>
    </row>
    <row r="24" spans="1:11" x14ac:dyDescent="0.25">
      <c r="A24" s="1" t="s">
        <v>32</v>
      </c>
      <c r="B24">
        <f>6*(Sheet24!I4-Sheet24!I5+Sheet24!G8-Sheet24!G9+Sheet24!L22-Sheet24!L23+Sheet24!O22-Sheet24!O23+Sheet24!F27-Sheet24!F28+Sheet24!K27-Sheet24!K28)+3*(Sheet24!B32-Sheet24!B33)+Sheet24!K32-Sheet24!K33</f>
        <v>-32</v>
      </c>
      <c r="C24">
        <f>(Sheet24!E4-Sheet24!N4)/(Sheet24!B4+Sheet24!M4)</f>
        <v>5.6880877742946705</v>
      </c>
      <c r="D24">
        <f>(Sheet24!E5-Sheet24!N5)/(Sheet24!B5+Sheet24!M5)</f>
        <v>5.7864506627393224</v>
      </c>
      <c r="E24">
        <f>Sheet24!D8</f>
        <v>3.9</v>
      </c>
      <c r="F24">
        <f>Sheet24!D9</f>
        <v>4.0999999999999996</v>
      </c>
      <c r="G24">
        <f>Sheet24!J8+Sheet24!K12+Sheet24!K4</f>
        <v>17</v>
      </c>
      <c r="H24">
        <f>Sheet24!I22+Sheet24!M22-Sheet24!N22</f>
        <v>18</v>
      </c>
      <c r="I24">
        <f>Sheet24!M17-Sheet24!M18</f>
        <v>159</v>
      </c>
      <c r="J24">
        <f>Sheet24!L22+Sheet24!O22+Sheet24!F27+Sheet24!K27</f>
        <v>1</v>
      </c>
      <c r="K24">
        <f t="shared" si="0"/>
        <v>-20.764046694151901</v>
      </c>
    </row>
    <row r="25" spans="1:11" x14ac:dyDescent="0.25">
      <c r="A25" s="2" t="s">
        <v>33</v>
      </c>
      <c r="B25">
        <f>6*(Sheet25!I4-Sheet25!I5+Sheet25!G8-Sheet25!G9+Sheet25!L22-Sheet25!L23+Sheet25!O22-Sheet25!O23+Sheet25!F27-Sheet25!F28+Sheet25!K27-Sheet25!K28)+3*(Sheet25!B32-Sheet25!B33)+Sheet25!K32-Sheet25!K33</f>
        <v>-53</v>
      </c>
      <c r="C25">
        <f>(Sheet25!E4-Sheet25!N4)/(Sheet25!B4+Sheet25!M4)</f>
        <v>5.8075757575757576</v>
      </c>
      <c r="D25">
        <f>(Sheet25!E5-Sheet25!N5)/(Sheet25!B5+Sheet25!M5)</f>
        <v>6.0149253731343286</v>
      </c>
      <c r="E25">
        <f>Sheet25!D8</f>
        <v>3.9</v>
      </c>
      <c r="F25">
        <f>Sheet25!D9</f>
        <v>4.5</v>
      </c>
      <c r="G25">
        <f>Sheet25!J8+Sheet25!K12+Sheet25!K4</f>
        <v>29</v>
      </c>
      <c r="H25">
        <f>Sheet25!I22+Sheet25!M22-Sheet25!N22</f>
        <v>23</v>
      </c>
      <c r="I25">
        <f>Sheet25!M17-Sheet25!M18</f>
        <v>-232</v>
      </c>
      <c r="J25">
        <f>Sheet25!L22+Sheet25!O22+Sheet25!F27+Sheet25!K27</f>
        <v>6</v>
      </c>
      <c r="K25">
        <f t="shared" si="0"/>
        <v>-14.413265716870185</v>
      </c>
    </row>
    <row r="26" spans="1:11" x14ac:dyDescent="0.25">
      <c r="A26" s="2" t="s">
        <v>34</v>
      </c>
      <c r="B26">
        <f>6*(Sheet26!I4-Sheet26!I5+Sheet26!G8-Sheet26!G9+Sheet26!L22-Sheet26!L23+Sheet26!O22-Sheet26!O23+Sheet26!F27-Sheet26!F28+Sheet26!K27-Sheet26!K28)+3*(Sheet26!B32-Sheet26!B33)+Sheet26!K32-Sheet26!K33</f>
        <v>90</v>
      </c>
      <c r="C26">
        <f>(Sheet26!E4-Sheet26!N4)/(Sheet26!B4+Sheet26!M4)</f>
        <v>7.0369181380417336</v>
      </c>
      <c r="D26">
        <f>(Sheet26!E5-Sheet26!N5)/(Sheet26!B5+Sheet26!M5)</f>
        <v>6.0014858841010401</v>
      </c>
      <c r="E26">
        <f>Sheet26!D8</f>
        <v>4.4000000000000004</v>
      </c>
      <c r="F26">
        <f>Sheet26!D9</f>
        <v>3.8</v>
      </c>
      <c r="G26">
        <f>Sheet26!J8+Sheet26!K12+Sheet26!K4</f>
        <v>24</v>
      </c>
      <c r="H26">
        <f>Sheet26!I22+Sheet26!M22-Sheet26!N22</f>
        <v>22</v>
      </c>
      <c r="I26">
        <f>Sheet26!M17-Sheet26!M18</f>
        <v>-281</v>
      </c>
      <c r="J26">
        <f>Sheet26!L22+Sheet26!O22+Sheet26!F27+Sheet26!K27</f>
        <v>3</v>
      </c>
      <c r="K26">
        <f t="shared" si="0"/>
        <v>95.270444396213591</v>
      </c>
    </row>
    <row r="27" spans="1:11" x14ac:dyDescent="0.25">
      <c r="A27" s="1" t="s">
        <v>35</v>
      </c>
      <c r="B27">
        <f>6*(Sheet27!I4-Sheet27!I5+Sheet27!G8-Sheet27!G9+Sheet27!L22-Sheet27!L23+Sheet27!O22-Sheet27!O23+Sheet27!F27-Sheet27!F28+Sheet27!K27-Sheet27!K28)+3*(Sheet27!B32-Sheet27!B33)+Sheet27!K32-Sheet27!K33</f>
        <v>-74</v>
      </c>
      <c r="C27">
        <f>(Sheet27!E4-Sheet27!N4)/(Sheet27!B4+Sheet27!M4)</f>
        <v>6.1202263083451198</v>
      </c>
      <c r="D27">
        <f>(Sheet27!E5-Sheet27!N5)/(Sheet27!B5+Sheet27!M5)</f>
        <v>6.5756457564575648</v>
      </c>
      <c r="E27">
        <f>Sheet27!D8</f>
        <v>3.5</v>
      </c>
      <c r="F27">
        <f>Sheet27!D9</f>
        <v>4.8</v>
      </c>
      <c r="G27">
        <f>Sheet27!J8+Sheet27!K12+Sheet27!K4</f>
        <v>20</v>
      </c>
      <c r="H27">
        <f>Sheet27!I22+Sheet27!M22-Sheet27!N22</f>
        <v>15</v>
      </c>
      <c r="I27">
        <f>Sheet27!M17-Sheet27!M18</f>
        <v>-34</v>
      </c>
      <c r="J27">
        <f>Sheet27!L22+Sheet27!O22+Sheet27!F27+Sheet27!K27</f>
        <v>1</v>
      </c>
      <c r="K27">
        <f t="shared" si="0"/>
        <v>-81.113732125242024</v>
      </c>
    </row>
    <row r="28" spans="1:11" x14ac:dyDescent="0.25">
      <c r="A28" s="2" t="s">
        <v>36</v>
      </c>
      <c r="B28">
        <f>6*(Sheet28!I4-Sheet28!I5+Sheet28!G8-Sheet28!G9+Sheet28!L22-Sheet28!L23+Sheet28!O22-Sheet28!O23+Sheet28!F27-Sheet28!F28+Sheet28!K27-Sheet28!K28)+3*(Sheet28!B32-Sheet28!B33)+Sheet28!K32-Sheet28!K33</f>
        <v>-141</v>
      </c>
      <c r="C28">
        <f>(Sheet28!E4-Sheet28!N4)/(Sheet28!B4+Sheet28!M4)</f>
        <v>5.157167530224525</v>
      </c>
      <c r="D28">
        <f>(Sheet28!E5-Sheet28!N5)/(Sheet28!B5+Sheet28!M5)</f>
        <v>6.9029462738301559</v>
      </c>
      <c r="E28">
        <f>Sheet28!D8</f>
        <v>4</v>
      </c>
      <c r="F28">
        <f>Sheet28!D9</f>
        <v>4</v>
      </c>
      <c r="G28">
        <f>Sheet28!J8+Sheet28!K12+Sheet28!K4</f>
        <v>14</v>
      </c>
      <c r="H28">
        <f>Sheet28!I22+Sheet28!M22-Sheet28!N22</f>
        <v>11</v>
      </c>
      <c r="I28">
        <f>Sheet28!M17-Sheet28!M18</f>
        <v>-97</v>
      </c>
      <c r="J28">
        <f>Sheet28!L22+Sheet28!O22+Sheet28!F27+Sheet28!K27</f>
        <v>1</v>
      </c>
      <c r="K28">
        <f t="shared" si="0"/>
        <v>-124.70635189458905</v>
      </c>
    </row>
    <row r="29" spans="1:11" x14ac:dyDescent="0.25">
      <c r="A29" s="2" t="s">
        <v>37</v>
      </c>
      <c r="B29">
        <f>6*(Sheet29!I4-Sheet29!I5+Sheet29!G8-Sheet29!G9+Sheet29!L22-Sheet29!L23+Sheet29!O22-Sheet29!O23+Sheet29!F27-Sheet29!F28+Sheet29!K27-Sheet29!K28)+3*(Sheet29!B32-Sheet29!B33)+Sheet29!K32-Sheet29!K33</f>
        <v>150</v>
      </c>
      <c r="C29">
        <f>(Sheet29!E4-Sheet29!N4)/(Sheet29!B4+Sheet29!M4)</f>
        <v>6.5775700934579442</v>
      </c>
      <c r="D29">
        <f>(Sheet29!E5-Sheet29!N5)/(Sheet29!B5+Sheet29!M5)</f>
        <v>5.3145299145299143</v>
      </c>
      <c r="E29">
        <f>Sheet29!D8</f>
        <v>4.5</v>
      </c>
      <c r="F29">
        <f>Sheet29!D9</f>
        <v>3.6</v>
      </c>
      <c r="G29">
        <f>Sheet29!J8+Sheet29!K12+Sheet29!K4</f>
        <v>13</v>
      </c>
      <c r="H29">
        <f>Sheet29!I22+Sheet29!M22-Sheet29!N22</f>
        <v>26</v>
      </c>
      <c r="I29">
        <f>Sheet29!M17-Sheet29!M18</f>
        <v>212</v>
      </c>
      <c r="J29">
        <f>Sheet29!L22+Sheet29!O22+Sheet29!F27+Sheet29!K27</f>
        <v>5</v>
      </c>
      <c r="K29">
        <f t="shared" si="0"/>
        <v>141.70397843278221</v>
      </c>
    </row>
    <row r="30" spans="1:11" x14ac:dyDescent="0.25">
      <c r="A30" s="2" t="s">
        <v>38</v>
      </c>
      <c r="B30">
        <f>6*(Sheet30!I4-Sheet30!I5+Sheet30!G8-Sheet30!G9+Sheet30!L22-Sheet30!L23+Sheet30!O22-Sheet30!O23+Sheet30!F27-Sheet30!F28+Sheet30!K27-Sheet30!K28)+3*(Sheet30!B32-Sheet30!B33)+Sheet30!K32-Sheet30!K33</f>
        <v>-50</v>
      </c>
      <c r="C30">
        <f>(Sheet30!E4-Sheet30!N4)/(Sheet30!B4+Sheet30!M4)</f>
        <v>5.4562118126272914</v>
      </c>
      <c r="D30">
        <f>(Sheet30!E5-Sheet30!N5)/(Sheet30!B5+Sheet30!M5)</f>
        <v>6.0015673981191222</v>
      </c>
      <c r="E30">
        <f>Sheet30!D8</f>
        <v>4.5999999999999996</v>
      </c>
      <c r="F30">
        <f>Sheet30!D9</f>
        <v>4</v>
      </c>
      <c r="G30">
        <f>Sheet30!J8+Sheet30!K12+Sheet30!K4</f>
        <v>18</v>
      </c>
      <c r="H30">
        <f>Sheet30!I22+Sheet30!M22-Sheet30!N22</f>
        <v>22</v>
      </c>
      <c r="I30">
        <f>Sheet30!M17-Sheet30!M18</f>
        <v>15</v>
      </c>
      <c r="J30">
        <f>Sheet30!L22+Sheet30!O22+Sheet30!F27+Sheet30!K27</f>
        <v>4</v>
      </c>
      <c r="K30">
        <f t="shared" si="0"/>
        <v>0.54278311168428672</v>
      </c>
    </row>
    <row r="31" spans="1:11" x14ac:dyDescent="0.25">
      <c r="A31" s="4" t="s">
        <v>39</v>
      </c>
      <c r="B31">
        <f>6*(Sheet31!I4-Sheet31!I5+Sheet31!G8-Sheet31!G9+Sheet31!L22-Sheet31!L23+Sheet31!O22-Sheet31!O23+Sheet31!F27-Sheet31!F28+Sheet31!K27-Sheet31!K28)+3*(Sheet31!B32-Sheet31!B33)+Sheet31!K32-Sheet31!K33</f>
        <v>-77</v>
      </c>
      <c r="C31">
        <f>(Sheet31!E4-Sheet31!N4)/(Sheet31!B4+Sheet31!M4)</f>
        <v>6.5160142348754446</v>
      </c>
      <c r="D31">
        <f>(Sheet31!E5-Sheet31!N5)/(Sheet31!B5+Sheet31!M5)</f>
        <v>6.242214532871972</v>
      </c>
      <c r="E31">
        <f>Sheet31!D8</f>
        <v>4.8</v>
      </c>
      <c r="F31">
        <f>Sheet31!D9</f>
        <v>3.4</v>
      </c>
      <c r="G31">
        <f>Sheet31!J8+Sheet31!K12+Sheet31!K4</f>
        <v>24</v>
      </c>
      <c r="H31">
        <f>Sheet31!I22+Sheet31!M22-Sheet31!N22</f>
        <v>19</v>
      </c>
      <c r="I31">
        <f>Sheet31!M17-Sheet31!M18</f>
        <v>336</v>
      </c>
      <c r="J31">
        <f>Sheet31!L22+Sheet31!O22+Sheet31!F27+Sheet31!K27</f>
        <v>3</v>
      </c>
      <c r="K31">
        <f t="shared" si="0"/>
        <v>19.099116895910583</v>
      </c>
    </row>
    <row r="32" spans="1:11" x14ac:dyDescent="0.25">
      <c r="A32" s="2" t="s">
        <v>40</v>
      </c>
      <c r="B32">
        <f>6*(Sheet32!I4-Sheet32!I5+Sheet32!G8-Sheet32!G9+Sheet32!L22-Sheet32!L23+Sheet32!O22-Sheet32!O23+Sheet32!F27-Sheet32!F28+Sheet32!K27-Sheet32!K28)+3*(Sheet32!B32-Sheet32!B33)+Sheet32!K32-Sheet32!K33</f>
        <v>-130</v>
      </c>
      <c r="C32">
        <f>(Sheet32!E4-Sheet32!N4)/(Sheet32!B4+Sheet32!M4)</f>
        <v>5.1454545454545455</v>
      </c>
      <c r="D32">
        <f>(Sheet32!E5-Sheet32!N5)/(Sheet32!B5+Sheet32!M5)</f>
        <v>6.2975970425138632</v>
      </c>
      <c r="E32">
        <f>Sheet32!D8</f>
        <v>4</v>
      </c>
      <c r="F32">
        <f>Sheet32!D9</f>
        <v>3.9</v>
      </c>
      <c r="G32">
        <f>Sheet32!J8+Sheet32!K12+Sheet32!K4</f>
        <v>23</v>
      </c>
      <c r="H32">
        <f>Sheet32!I22+Sheet32!M22-Sheet32!N22</f>
        <v>18</v>
      </c>
      <c r="I32">
        <f>Sheet32!M17-Sheet32!M18</f>
        <v>-203</v>
      </c>
      <c r="J32">
        <f>Sheet32!L22+Sheet32!O22+Sheet32!F27+Sheet32!K27</f>
        <v>2</v>
      </c>
      <c r="K32">
        <f t="shared" si="0"/>
        <v>-73.258618551503972</v>
      </c>
    </row>
    <row r="33" spans="1:11" x14ac:dyDescent="0.25">
      <c r="A33" s="1" t="s">
        <v>41</v>
      </c>
      <c r="B33">
        <f>6*(Sheet33!I4-Sheet33!I5+Sheet33!G8-Sheet33!G9+Sheet33!L22-Sheet33!L23+Sheet33!O22-Sheet33!O23+Sheet33!F27-Sheet33!F28+Sheet33!K27-Sheet33!K28)+3*(Sheet33!B32-Sheet33!B33)+Sheet33!K32-Sheet33!K33</f>
        <v>3</v>
      </c>
      <c r="C33">
        <f>(Sheet33!E4-Sheet33!N4)/(Sheet33!B4+Sheet33!M4)</f>
        <v>6.6941580756013748</v>
      </c>
      <c r="D33">
        <f>(Sheet33!E5-Sheet33!N5)/(Sheet33!B5+Sheet33!M5)</f>
        <v>6.3973509933774837</v>
      </c>
      <c r="E33">
        <f>Sheet33!D8</f>
        <v>3.7</v>
      </c>
      <c r="F33">
        <f>Sheet33!D9</f>
        <v>4.8</v>
      </c>
      <c r="G33">
        <f>Sheet33!J8+Sheet33!K12+Sheet33!K4</f>
        <v>17</v>
      </c>
      <c r="H33">
        <f>Sheet33!I22+Sheet33!M22-Sheet33!N22</f>
        <v>19</v>
      </c>
      <c r="I33">
        <f>Sheet33!M17-Sheet33!M18</f>
        <v>-128</v>
      </c>
      <c r="J33">
        <f>Sheet33!L22+Sheet33!O22+Sheet33!F27+Sheet33!K27</f>
        <v>4</v>
      </c>
      <c r="K33">
        <f t="shared" si="0"/>
        <v>9.0235364693566567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1.140625" customWidth="1"/>
  </cols>
  <sheetData>
    <row r="1" spans="1:15" x14ac:dyDescent="0.25">
      <c r="A1" t="str">
        <f>Sheet1!A10</f>
        <v>Dallas Cowboys</v>
      </c>
    </row>
    <row r="2" spans="1:15" x14ac:dyDescent="0.25">
      <c r="A2" s="53" t="s">
        <v>42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125</v>
      </c>
      <c r="B4" s="8">
        <v>528</v>
      </c>
      <c r="C4" s="8">
        <v>334</v>
      </c>
      <c r="D4" s="8">
        <v>63.3</v>
      </c>
      <c r="E4" s="8">
        <v>3471</v>
      </c>
      <c r="F4" s="8">
        <v>7</v>
      </c>
      <c r="G4" s="8">
        <v>216.9</v>
      </c>
      <c r="H4" s="8">
        <v>67</v>
      </c>
      <c r="I4" s="8">
        <v>16</v>
      </c>
      <c r="J4" s="8">
        <v>3</v>
      </c>
      <c r="K4" s="8">
        <v>22</v>
      </c>
      <c r="L4" s="8">
        <v>4.2</v>
      </c>
      <c r="M4" s="8">
        <v>33</v>
      </c>
      <c r="N4" s="8">
        <v>206</v>
      </c>
      <c r="O4" s="8">
        <v>76.599999999999994</v>
      </c>
    </row>
    <row r="5" spans="1:15" ht="21.75" thickBot="1" x14ac:dyDescent="0.3">
      <c r="A5" s="9" t="s">
        <v>59</v>
      </c>
      <c r="B5" s="9">
        <v>506</v>
      </c>
      <c r="C5" s="9">
        <v>330</v>
      </c>
      <c r="D5" s="9">
        <v>65.2</v>
      </c>
      <c r="E5" s="9">
        <v>3636</v>
      </c>
      <c r="F5" s="9">
        <v>7.6</v>
      </c>
      <c r="G5" s="9">
        <v>227.3</v>
      </c>
      <c r="H5" s="9">
        <v>80</v>
      </c>
      <c r="I5" s="9">
        <v>19</v>
      </c>
      <c r="J5" s="9">
        <v>3.8</v>
      </c>
      <c r="K5" s="9">
        <v>8</v>
      </c>
      <c r="L5" s="9">
        <v>1.6</v>
      </c>
      <c r="M5" s="9">
        <v>31</v>
      </c>
      <c r="N5" s="9">
        <v>229</v>
      </c>
      <c r="O5" s="9">
        <v>94.2</v>
      </c>
    </row>
    <row r="6" spans="1:15" x14ac:dyDescent="0.25">
      <c r="A6" s="51" t="s">
        <v>60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125</v>
      </c>
      <c r="B8" s="8">
        <v>408</v>
      </c>
      <c r="C8" s="8">
        <v>1890</v>
      </c>
      <c r="D8" s="8">
        <v>4.5999999999999996</v>
      </c>
      <c r="E8" s="8">
        <v>50</v>
      </c>
      <c r="F8" s="8">
        <v>17</v>
      </c>
      <c r="G8" s="8">
        <v>8</v>
      </c>
      <c r="H8" s="8">
        <v>118.1</v>
      </c>
      <c r="I8" s="8">
        <v>7</v>
      </c>
      <c r="J8" s="8">
        <v>4</v>
      </c>
      <c r="K8" s="8">
        <v>94</v>
      </c>
    </row>
    <row r="9" spans="1:15" ht="21.75" thickBot="1" x14ac:dyDescent="0.3">
      <c r="A9" s="9" t="s">
        <v>59</v>
      </c>
      <c r="B9" s="9">
        <v>461</v>
      </c>
      <c r="C9" s="9">
        <v>1934</v>
      </c>
      <c r="D9" s="9">
        <v>4.2</v>
      </c>
      <c r="E9" s="9">
        <v>50</v>
      </c>
      <c r="F9" s="9">
        <v>10</v>
      </c>
      <c r="G9" s="9">
        <v>16</v>
      </c>
      <c r="H9" s="9">
        <v>120.9</v>
      </c>
      <c r="I9" s="9">
        <v>2</v>
      </c>
      <c r="J9" s="9">
        <v>1</v>
      </c>
      <c r="K9" s="9">
        <v>113</v>
      </c>
    </row>
    <row r="10" spans="1:15" x14ac:dyDescent="0.25">
      <c r="A10" s="53" t="s">
        <v>65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125</v>
      </c>
      <c r="B12" s="8">
        <v>334</v>
      </c>
      <c r="C12" s="8">
        <v>528</v>
      </c>
      <c r="D12" s="8">
        <v>3677</v>
      </c>
      <c r="E12" s="8">
        <v>11</v>
      </c>
      <c r="F12" s="8">
        <v>16</v>
      </c>
      <c r="G12" s="8">
        <v>67</v>
      </c>
      <c r="H12" s="8">
        <v>40</v>
      </c>
      <c r="I12" s="8">
        <v>229.8</v>
      </c>
      <c r="J12" s="8">
        <v>4</v>
      </c>
      <c r="K12" s="8">
        <v>4</v>
      </c>
      <c r="L12" s="8">
        <v>1593</v>
      </c>
      <c r="M12" s="8">
        <v>175</v>
      </c>
    </row>
    <row r="13" spans="1:15" ht="21.75" thickBot="1" x14ac:dyDescent="0.3">
      <c r="A13" s="9" t="s">
        <v>59</v>
      </c>
      <c r="B13" s="9">
        <v>330</v>
      </c>
      <c r="C13" s="9">
        <v>506</v>
      </c>
      <c r="D13" s="9">
        <v>3865</v>
      </c>
      <c r="E13" s="9">
        <v>11.7</v>
      </c>
      <c r="F13" s="9">
        <v>19</v>
      </c>
      <c r="G13" s="9">
        <v>80</v>
      </c>
      <c r="H13" s="9">
        <v>55</v>
      </c>
      <c r="I13" s="9">
        <v>241.6</v>
      </c>
      <c r="J13" s="9">
        <v>2</v>
      </c>
      <c r="K13" s="9">
        <v>1</v>
      </c>
      <c r="L13" s="9">
        <v>1898</v>
      </c>
      <c r="M13" s="9">
        <v>172</v>
      </c>
    </row>
    <row r="14" spans="1:15" ht="15.75" thickBot="1" x14ac:dyDescent="0.3">
      <c r="A14" s="52" t="s">
        <v>69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125</v>
      </c>
      <c r="B17" s="8">
        <v>307</v>
      </c>
      <c r="C17" s="8">
        <v>94</v>
      </c>
      <c r="D17" s="8">
        <v>175</v>
      </c>
      <c r="E17" s="8">
        <v>38</v>
      </c>
      <c r="F17" s="8">
        <v>66</v>
      </c>
      <c r="G17" s="8">
        <v>191</v>
      </c>
      <c r="H17" s="8">
        <v>34.6</v>
      </c>
      <c r="I17" s="8">
        <v>8</v>
      </c>
      <c r="J17" s="8">
        <v>16</v>
      </c>
      <c r="K17" s="8">
        <v>50</v>
      </c>
      <c r="L17" s="8">
        <v>112</v>
      </c>
      <c r="M17" s="8">
        <v>879</v>
      </c>
    </row>
    <row r="18" spans="1:16" ht="21.75" thickBot="1" x14ac:dyDescent="0.3">
      <c r="A18" s="9" t="s">
        <v>59</v>
      </c>
      <c r="B18" s="9">
        <v>317</v>
      </c>
      <c r="C18" s="9">
        <v>113</v>
      </c>
      <c r="D18" s="9">
        <v>172</v>
      </c>
      <c r="E18" s="9">
        <v>32</v>
      </c>
      <c r="F18" s="9">
        <v>81</v>
      </c>
      <c r="G18" s="9">
        <v>208</v>
      </c>
      <c r="H18" s="9">
        <v>38.9</v>
      </c>
      <c r="I18" s="9">
        <v>5</v>
      </c>
      <c r="J18" s="9">
        <v>10</v>
      </c>
      <c r="K18" s="9">
        <v>50</v>
      </c>
      <c r="L18" s="9">
        <v>113</v>
      </c>
      <c r="M18" s="9">
        <v>898</v>
      </c>
    </row>
    <row r="19" spans="1:16" ht="15.75" thickBot="1" x14ac:dyDescent="0.3">
      <c r="A19" s="50" t="s">
        <v>79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125</v>
      </c>
      <c r="B22" s="8">
        <v>738</v>
      </c>
      <c r="C22" s="8">
        <v>329</v>
      </c>
      <c r="D22" s="8">
        <v>1067</v>
      </c>
      <c r="E22" s="8">
        <v>31</v>
      </c>
      <c r="F22" s="8">
        <v>229</v>
      </c>
      <c r="G22" s="8">
        <v>63</v>
      </c>
      <c r="H22" s="8">
        <v>52</v>
      </c>
      <c r="I22" s="8">
        <v>8</v>
      </c>
      <c r="J22" s="8">
        <v>62</v>
      </c>
      <c r="K22" s="8">
        <v>24</v>
      </c>
      <c r="L22" s="8">
        <v>1</v>
      </c>
      <c r="M22" s="8">
        <v>7</v>
      </c>
      <c r="N22" s="8">
        <v>3</v>
      </c>
      <c r="O22" s="8">
        <v>0</v>
      </c>
      <c r="P22" s="8">
        <v>3</v>
      </c>
    </row>
    <row r="23" spans="1:16" ht="21.75" thickBot="1" x14ac:dyDescent="0.3">
      <c r="A23" s="9" t="s">
        <v>59</v>
      </c>
      <c r="B23" s="9">
        <v>748</v>
      </c>
      <c r="C23" s="9">
        <v>245</v>
      </c>
      <c r="D23" s="9">
        <v>993</v>
      </c>
      <c r="E23" s="9">
        <v>33</v>
      </c>
      <c r="F23" s="9">
        <v>206</v>
      </c>
      <c r="G23" s="9">
        <v>49</v>
      </c>
      <c r="H23" s="9">
        <v>65</v>
      </c>
      <c r="I23" s="9">
        <v>22</v>
      </c>
      <c r="J23" s="9">
        <v>428</v>
      </c>
      <c r="K23" s="9">
        <v>67</v>
      </c>
      <c r="L23" s="9">
        <v>4</v>
      </c>
      <c r="M23" s="9">
        <v>15</v>
      </c>
      <c r="N23" s="9">
        <v>10</v>
      </c>
      <c r="O23" s="9">
        <v>1</v>
      </c>
      <c r="P23" s="9">
        <v>0</v>
      </c>
    </row>
    <row r="24" spans="1:16" ht="15.75" thickBot="1" x14ac:dyDescent="0.3">
      <c r="A24" s="52" t="s">
        <v>91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125</v>
      </c>
      <c r="B27" s="8">
        <v>28</v>
      </c>
      <c r="C27" s="8">
        <v>704</v>
      </c>
      <c r="D27" s="8">
        <v>25.1</v>
      </c>
      <c r="E27" s="8">
        <v>79</v>
      </c>
      <c r="F27" s="8">
        <v>0</v>
      </c>
      <c r="G27" s="8">
        <v>33</v>
      </c>
      <c r="H27" s="8">
        <v>183</v>
      </c>
      <c r="I27" s="8">
        <v>5.5</v>
      </c>
      <c r="J27" s="8">
        <v>28</v>
      </c>
      <c r="K27" s="8">
        <v>0</v>
      </c>
      <c r="L27" s="8">
        <v>21</v>
      </c>
    </row>
    <row r="28" spans="1:16" ht="15.75" thickBot="1" x14ac:dyDescent="0.3">
      <c r="A28" s="9" t="s">
        <v>59</v>
      </c>
      <c r="B28" s="9">
        <v>23</v>
      </c>
      <c r="C28" s="9">
        <v>549</v>
      </c>
      <c r="D28" s="9">
        <v>23.9</v>
      </c>
      <c r="E28" s="9">
        <v>100</v>
      </c>
      <c r="F28" s="9">
        <v>1</v>
      </c>
      <c r="G28" s="9">
        <v>24</v>
      </c>
      <c r="H28" s="9">
        <v>162</v>
      </c>
      <c r="I28" s="9">
        <v>6.8</v>
      </c>
      <c r="J28" s="9">
        <v>25</v>
      </c>
      <c r="K28" s="9">
        <v>0</v>
      </c>
      <c r="L28" s="9">
        <v>22</v>
      </c>
    </row>
    <row r="29" spans="1:16" ht="15.75" thickBot="1" x14ac:dyDescent="0.3">
      <c r="A29" s="50" t="s">
        <v>97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125</v>
      </c>
      <c r="B32" s="8">
        <v>30</v>
      </c>
      <c r="C32" s="8">
        <v>32</v>
      </c>
      <c r="D32" s="8">
        <v>93.8</v>
      </c>
      <c r="E32" s="8">
        <v>54</v>
      </c>
      <c r="F32" s="8" t="s">
        <v>109</v>
      </c>
      <c r="G32" s="12">
        <v>42622</v>
      </c>
      <c r="H32" s="12">
        <v>42653</v>
      </c>
      <c r="I32" s="12">
        <v>42528</v>
      </c>
      <c r="J32" s="12">
        <v>42496</v>
      </c>
      <c r="K32" s="8">
        <v>25</v>
      </c>
      <c r="L32" s="8">
        <v>25</v>
      </c>
      <c r="M32" s="8">
        <v>100</v>
      </c>
    </row>
    <row r="33" spans="1:13" ht="15.75" thickBot="1" x14ac:dyDescent="0.3">
      <c r="A33" s="9" t="s">
        <v>59</v>
      </c>
      <c r="B33" s="9">
        <v>30</v>
      </c>
      <c r="C33" s="9">
        <v>36</v>
      </c>
      <c r="D33" s="9">
        <v>83.3</v>
      </c>
      <c r="E33" s="9">
        <v>57</v>
      </c>
      <c r="F33" s="13">
        <v>42370</v>
      </c>
      <c r="G33" s="13">
        <v>42495</v>
      </c>
      <c r="H33" s="13">
        <v>42623</v>
      </c>
      <c r="I33" s="13">
        <v>42627</v>
      </c>
      <c r="J33" s="13">
        <v>42527</v>
      </c>
      <c r="K33" s="9">
        <v>36</v>
      </c>
      <c r="L33" s="9">
        <v>38</v>
      </c>
      <c r="M33" s="9">
        <v>94.7</v>
      </c>
    </row>
    <row r="34" spans="1:13" x14ac:dyDescent="0.25">
      <c r="A34" s="51" t="s">
        <v>110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125</v>
      </c>
      <c r="B36" s="8">
        <v>69</v>
      </c>
      <c r="C36" s="8">
        <v>3117</v>
      </c>
      <c r="D36" s="8">
        <v>61</v>
      </c>
      <c r="E36" s="8">
        <v>45.2</v>
      </c>
      <c r="F36" s="8">
        <v>42.8</v>
      </c>
      <c r="G36" s="8">
        <v>0</v>
      </c>
      <c r="H36" s="8">
        <v>27</v>
      </c>
      <c r="I36" s="8">
        <v>1</v>
      </c>
      <c r="J36" s="8">
        <v>22</v>
      </c>
      <c r="K36" s="8">
        <v>24</v>
      </c>
      <c r="L36" s="8">
        <v>162</v>
      </c>
      <c r="M36" s="8">
        <v>6.8</v>
      </c>
    </row>
    <row r="37" spans="1:13" ht="15.75" thickBot="1" x14ac:dyDescent="0.3">
      <c r="A37" s="9" t="s">
        <v>59</v>
      </c>
      <c r="B37" s="9">
        <v>73</v>
      </c>
      <c r="C37" s="9">
        <v>3329</v>
      </c>
      <c r="D37" s="9">
        <v>63</v>
      </c>
      <c r="E37" s="9">
        <v>45.6</v>
      </c>
      <c r="F37" s="9">
        <v>42.5</v>
      </c>
      <c r="G37" s="9">
        <v>1</v>
      </c>
      <c r="H37" s="9">
        <v>30</v>
      </c>
      <c r="I37" s="9">
        <v>5</v>
      </c>
      <c r="J37" s="9">
        <v>21</v>
      </c>
      <c r="K37" s="9">
        <v>33</v>
      </c>
      <c r="L37" s="9">
        <v>183</v>
      </c>
      <c r="M37" s="9">
        <v>5.5</v>
      </c>
    </row>
    <row r="38" spans="1:13" ht="24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.140625" customWidth="1"/>
  </cols>
  <sheetData>
    <row r="1" spans="1:15" x14ac:dyDescent="0.25">
      <c r="A1" t="str">
        <f>Sheet1!A11</f>
        <v>Denver Broncos</v>
      </c>
    </row>
    <row r="2" spans="1:15" x14ac:dyDescent="0.25">
      <c r="A2" s="53" t="s">
        <v>42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126</v>
      </c>
      <c r="B4" s="8">
        <v>606</v>
      </c>
      <c r="C4" s="8">
        <v>368</v>
      </c>
      <c r="D4" s="8">
        <v>60.7</v>
      </c>
      <c r="E4" s="8">
        <v>3970</v>
      </c>
      <c r="F4" s="8">
        <v>7</v>
      </c>
      <c r="G4" s="8">
        <v>248.1</v>
      </c>
      <c r="H4" s="8">
        <v>75</v>
      </c>
      <c r="I4" s="8">
        <v>19</v>
      </c>
      <c r="J4" s="8">
        <v>3.1</v>
      </c>
      <c r="K4" s="8">
        <v>23</v>
      </c>
      <c r="L4" s="8">
        <v>3.8</v>
      </c>
      <c r="M4" s="8">
        <v>39</v>
      </c>
      <c r="N4" s="8">
        <v>246</v>
      </c>
      <c r="O4" s="8">
        <v>76.3</v>
      </c>
    </row>
    <row r="5" spans="1:15" ht="21.75" thickBot="1" x14ac:dyDescent="0.3">
      <c r="A5" s="9" t="s">
        <v>59</v>
      </c>
      <c r="B5" s="9">
        <v>573</v>
      </c>
      <c r="C5" s="9">
        <v>344</v>
      </c>
      <c r="D5" s="9">
        <v>60</v>
      </c>
      <c r="E5" s="9">
        <v>3193</v>
      </c>
      <c r="F5" s="9">
        <v>6.2</v>
      </c>
      <c r="G5" s="9">
        <v>199.6</v>
      </c>
      <c r="H5" s="9">
        <v>80</v>
      </c>
      <c r="I5" s="9">
        <v>19</v>
      </c>
      <c r="J5" s="9">
        <v>3.3</v>
      </c>
      <c r="K5" s="9">
        <v>14</v>
      </c>
      <c r="L5" s="9">
        <v>2.4</v>
      </c>
      <c r="M5" s="9">
        <v>52</v>
      </c>
      <c r="N5" s="9">
        <v>351</v>
      </c>
      <c r="O5" s="9">
        <v>78.8</v>
      </c>
    </row>
    <row r="6" spans="1:15" x14ac:dyDescent="0.25">
      <c r="A6" s="51" t="s">
        <v>60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126</v>
      </c>
      <c r="B8" s="8">
        <v>411</v>
      </c>
      <c r="C8" s="8">
        <v>1718</v>
      </c>
      <c r="D8" s="8">
        <v>4.2</v>
      </c>
      <c r="E8" s="8">
        <v>72</v>
      </c>
      <c r="F8" s="8">
        <v>11</v>
      </c>
      <c r="G8" s="8">
        <v>13</v>
      </c>
      <c r="H8" s="8">
        <v>107.4</v>
      </c>
      <c r="I8" s="8">
        <v>5</v>
      </c>
      <c r="J8" s="8">
        <v>3</v>
      </c>
      <c r="K8" s="8">
        <v>85</v>
      </c>
    </row>
    <row r="9" spans="1:15" ht="21.75" thickBot="1" x14ac:dyDescent="0.3">
      <c r="A9" s="9" t="s">
        <v>59</v>
      </c>
      <c r="B9" s="9">
        <v>408</v>
      </c>
      <c r="C9" s="9">
        <v>1337</v>
      </c>
      <c r="D9" s="9">
        <v>3.3</v>
      </c>
      <c r="E9" s="9">
        <v>48</v>
      </c>
      <c r="F9" s="9">
        <v>5</v>
      </c>
      <c r="G9" s="9">
        <v>10</v>
      </c>
      <c r="H9" s="9">
        <v>83.6</v>
      </c>
      <c r="I9" s="9">
        <v>4</v>
      </c>
      <c r="J9" s="9">
        <v>3</v>
      </c>
      <c r="K9" s="9">
        <v>81</v>
      </c>
    </row>
    <row r="10" spans="1:15" x14ac:dyDescent="0.25">
      <c r="A10" s="53" t="s">
        <v>65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126</v>
      </c>
      <c r="B12" s="8">
        <v>368</v>
      </c>
      <c r="C12" s="8">
        <v>606</v>
      </c>
      <c r="D12" s="8">
        <v>4216</v>
      </c>
      <c r="E12" s="8">
        <v>11.5</v>
      </c>
      <c r="F12" s="8">
        <v>19</v>
      </c>
      <c r="G12" s="8">
        <v>75</v>
      </c>
      <c r="H12" s="8">
        <v>41</v>
      </c>
      <c r="I12" s="8">
        <v>263.5</v>
      </c>
      <c r="J12" s="8">
        <v>4</v>
      </c>
      <c r="K12" s="8">
        <v>3</v>
      </c>
      <c r="L12" s="8">
        <v>1758</v>
      </c>
      <c r="M12" s="8">
        <v>201</v>
      </c>
    </row>
    <row r="13" spans="1:15" ht="21.75" thickBot="1" x14ac:dyDescent="0.3">
      <c r="A13" s="9" t="s">
        <v>59</v>
      </c>
      <c r="B13" s="9">
        <v>344</v>
      </c>
      <c r="C13" s="9">
        <v>573</v>
      </c>
      <c r="D13" s="9">
        <v>3544</v>
      </c>
      <c r="E13" s="9">
        <v>10.3</v>
      </c>
      <c r="F13" s="9">
        <v>19</v>
      </c>
      <c r="G13" s="9">
        <v>80</v>
      </c>
      <c r="H13" s="9">
        <v>41</v>
      </c>
      <c r="I13" s="9">
        <v>221.5</v>
      </c>
      <c r="J13" s="9">
        <v>10</v>
      </c>
      <c r="K13" s="9">
        <v>2</v>
      </c>
      <c r="L13" s="9">
        <v>1654</v>
      </c>
      <c r="M13" s="9">
        <v>162</v>
      </c>
    </row>
    <row r="14" spans="1:15" ht="15.75" thickBot="1" x14ac:dyDescent="0.3">
      <c r="A14" s="52" t="s">
        <v>69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126</v>
      </c>
      <c r="B17" s="8">
        <v>314</v>
      </c>
      <c r="C17" s="8">
        <v>85</v>
      </c>
      <c r="D17" s="8">
        <v>201</v>
      </c>
      <c r="E17" s="8">
        <v>28</v>
      </c>
      <c r="F17" s="8">
        <v>79</v>
      </c>
      <c r="G17" s="8">
        <v>224</v>
      </c>
      <c r="H17" s="8">
        <v>35.299999999999997</v>
      </c>
      <c r="I17" s="8">
        <v>7</v>
      </c>
      <c r="J17" s="8">
        <v>14</v>
      </c>
      <c r="K17" s="8">
        <v>50</v>
      </c>
      <c r="L17" s="8">
        <v>115</v>
      </c>
      <c r="M17" s="8">
        <v>1063</v>
      </c>
    </row>
    <row r="18" spans="1:16" ht="21.75" thickBot="1" x14ac:dyDescent="0.3">
      <c r="A18" s="9" t="s">
        <v>59</v>
      </c>
      <c r="B18" s="9">
        <v>289</v>
      </c>
      <c r="C18" s="9">
        <v>81</v>
      </c>
      <c r="D18" s="9">
        <v>162</v>
      </c>
      <c r="E18" s="9">
        <v>46</v>
      </c>
      <c r="F18" s="9">
        <v>80</v>
      </c>
      <c r="G18" s="9">
        <v>227</v>
      </c>
      <c r="H18" s="9">
        <v>35.200000000000003</v>
      </c>
      <c r="I18" s="9">
        <v>5</v>
      </c>
      <c r="J18" s="9">
        <v>14</v>
      </c>
      <c r="K18" s="9">
        <v>35.700000000000003</v>
      </c>
      <c r="L18" s="9">
        <v>104</v>
      </c>
      <c r="M18" s="9">
        <v>773</v>
      </c>
    </row>
    <row r="19" spans="1:16" ht="15.75" thickBot="1" x14ac:dyDescent="0.3">
      <c r="A19" s="50" t="s">
        <v>79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126</v>
      </c>
      <c r="B22" s="8">
        <v>773</v>
      </c>
      <c r="C22" s="8">
        <v>221</v>
      </c>
      <c r="D22" s="8">
        <v>994</v>
      </c>
      <c r="E22" s="8">
        <v>52</v>
      </c>
      <c r="F22" s="8">
        <v>351</v>
      </c>
      <c r="G22" s="8">
        <v>51</v>
      </c>
      <c r="H22" s="8">
        <v>82</v>
      </c>
      <c r="I22" s="8">
        <v>14</v>
      </c>
      <c r="J22" s="8">
        <v>321</v>
      </c>
      <c r="K22" s="8">
        <v>74</v>
      </c>
      <c r="L22" s="8">
        <v>4</v>
      </c>
      <c r="M22" s="8">
        <v>25</v>
      </c>
      <c r="N22" s="8">
        <v>13</v>
      </c>
      <c r="O22" s="8">
        <v>1</v>
      </c>
      <c r="P22" s="8">
        <v>2</v>
      </c>
    </row>
    <row r="23" spans="1:16" ht="21.75" thickBot="1" x14ac:dyDescent="0.3">
      <c r="A23" s="9" t="s">
        <v>59</v>
      </c>
      <c r="B23" s="9">
        <v>783</v>
      </c>
      <c r="C23" s="9">
        <v>207</v>
      </c>
      <c r="D23" s="9">
        <v>990</v>
      </c>
      <c r="E23" s="9">
        <v>39</v>
      </c>
      <c r="F23" s="9">
        <v>246</v>
      </c>
      <c r="G23" s="9">
        <v>50</v>
      </c>
      <c r="H23" s="9">
        <v>99</v>
      </c>
      <c r="I23" s="9">
        <v>23</v>
      </c>
      <c r="J23" s="9">
        <v>279</v>
      </c>
      <c r="K23" s="9">
        <v>55</v>
      </c>
      <c r="L23" s="9">
        <v>3</v>
      </c>
      <c r="M23" s="9">
        <v>11</v>
      </c>
      <c r="N23" s="9">
        <v>8</v>
      </c>
      <c r="O23" s="9">
        <v>0</v>
      </c>
      <c r="P23" s="9">
        <v>0</v>
      </c>
    </row>
    <row r="24" spans="1:16" ht="15.75" thickBot="1" x14ac:dyDescent="0.3">
      <c r="A24" s="52" t="s">
        <v>91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126</v>
      </c>
      <c r="B27" s="8">
        <v>27</v>
      </c>
      <c r="C27" s="8">
        <v>588</v>
      </c>
      <c r="D27" s="8">
        <v>21.8</v>
      </c>
      <c r="E27" s="8">
        <v>41</v>
      </c>
      <c r="F27" s="8">
        <v>0</v>
      </c>
      <c r="G27" s="8">
        <v>29</v>
      </c>
      <c r="H27" s="8">
        <v>283</v>
      </c>
      <c r="I27" s="8">
        <v>9.8000000000000007</v>
      </c>
      <c r="J27" s="8">
        <v>83</v>
      </c>
      <c r="K27" s="8">
        <v>1</v>
      </c>
      <c r="L27" s="8">
        <v>26</v>
      </c>
    </row>
    <row r="28" spans="1:16" ht="15.75" thickBot="1" x14ac:dyDescent="0.3">
      <c r="A28" s="9" t="s">
        <v>59</v>
      </c>
      <c r="B28" s="9">
        <v>25</v>
      </c>
      <c r="C28" s="9">
        <v>508</v>
      </c>
      <c r="D28" s="9">
        <v>20.3</v>
      </c>
      <c r="E28" s="9">
        <v>32</v>
      </c>
      <c r="F28" s="9">
        <v>0</v>
      </c>
      <c r="G28" s="9">
        <v>36</v>
      </c>
      <c r="H28" s="9">
        <v>247</v>
      </c>
      <c r="I28" s="9">
        <v>6.9</v>
      </c>
      <c r="J28" s="9">
        <v>28</v>
      </c>
      <c r="K28" s="9">
        <v>0</v>
      </c>
      <c r="L28" s="9">
        <v>16</v>
      </c>
    </row>
    <row r="29" spans="1:16" ht="15.75" thickBot="1" x14ac:dyDescent="0.3">
      <c r="A29" s="50" t="s">
        <v>97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126</v>
      </c>
      <c r="B32" s="8">
        <v>30</v>
      </c>
      <c r="C32" s="8">
        <v>35</v>
      </c>
      <c r="D32" s="8">
        <v>85.7</v>
      </c>
      <c r="E32" s="8">
        <v>57</v>
      </c>
      <c r="F32" s="8" t="s">
        <v>109</v>
      </c>
      <c r="G32" s="12">
        <v>42716</v>
      </c>
      <c r="H32" s="12">
        <v>42590</v>
      </c>
      <c r="I32" s="12">
        <v>42498</v>
      </c>
      <c r="J32" s="12">
        <v>42497</v>
      </c>
      <c r="K32" s="8">
        <v>35</v>
      </c>
      <c r="L32" s="8">
        <v>36</v>
      </c>
      <c r="M32" s="8">
        <v>97.2</v>
      </c>
    </row>
    <row r="33" spans="1:13" ht="15.75" thickBot="1" x14ac:dyDescent="0.3">
      <c r="A33" s="9" t="s">
        <v>59</v>
      </c>
      <c r="B33" s="9">
        <v>25</v>
      </c>
      <c r="C33" s="9">
        <v>32</v>
      </c>
      <c r="D33" s="9">
        <v>78.099999999999994</v>
      </c>
      <c r="E33" s="9">
        <v>56</v>
      </c>
      <c r="F33" s="9" t="s">
        <v>109</v>
      </c>
      <c r="G33" s="13">
        <v>42402</v>
      </c>
      <c r="H33" s="13">
        <v>42560</v>
      </c>
      <c r="I33" s="13">
        <v>42595</v>
      </c>
      <c r="J33" s="13">
        <v>42590</v>
      </c>
      <c r="K33" s="9">
        <v>27</v>
      </c>
      <c r="L33" s="9">
        <v>28</v>
      </c>
      <c r="M33" s="9">
        <v>96.4</v>
      </c>
    </row>
    <row r="34" spans="1:13" x14ac:dyDescent="0.25">
      <c r="A34" s="51" t="s">
        <v>110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126</v>
      </c>
      <c r="B36" s="8">
        <v>85</v>
      </c>
      <c r="C36" s="8">
        <v>3704</v>
      </c>
      <c r="D36" s="8">
        <v>62</v>
      </c>
      <c r="E36" s="8">
        <v>43.6</v>
      </c>
      <c r="F36" s="8">
        <v>40.700000000000003</v>
      </c>
      <c r="G36" s="8">
        <v>0</v>
      </c>
      <c r="H36" s="8">
        <v>22</v>
      </c>
      <c r="I36" s="8">
        <v>5</v>
      </c>
      <c r="J36" s="8">
        <v>16</v>
      </c>
      <c r="K36" s="8">
        <v>36</v>
      </c>
      <c r="L36" s="8">
        <v>247</v>
      </c>
      <c r="M36" s="8">
        <v>6.9</v>
      </c>
    </row>
    <row r="37" spans="1:13" ht="15.75" thickBot="1" x14ac:dyDescent="0.3">
      <c r="A37" s="9" t="s">
        <v>59</v>
      </c>
      <c r="B37" s="9">
        <v>92</v>
      </c>
      <c r="C37" s="9">
        <v>4278</v>
      </c>
      <c r="D37" s="9">
        <v>66</v>
      </c>
      <c r="E37" s="9">
        <v>46.5</v>
      </c>
      <c r="F37" s="9">
        <v>43.4</v>
      </c>
      <c r="G37" s="9">
        <v>0</v>
      </c>
      <c r="H37" s="9">
        <v>38</v>
      </c>
      <c r="I37" s="9">
        <v>6</v>
      </c>
      <c r="J37" s="9">
        <v>26</v>
      </c>
      <c r="K37" s="9">
        <v>29</v>
      </c>
      <c r="L37" s="9">
        <v>283</v>
      </c>
      <c r="M37" s="9">
        <v>9.8000000000000007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1" customWidth="1"/>
  </cols>
  <sheetData>
    <row r="1" spans="1:15" x14ac:dyDescent="0.25">
      <c r="A1" t="str">
        <f>Sheet1!A12</f>
        <v>Detroit Lions Stats</v>
      </c>
    </row>
    <row r="2" spans="1:15" x14ac:dyDescent="0.25">
      <c r="A2" s="57" t="s">
        <v>42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127</v>
      </c>
      <c r="B4" s="8">
        <v>632</v>
      </c>
      <c r="C4" s="8">
        <v>420</v>
      </c>
      <c r="D4" s="8">
        <v>66.5</v>
      </c>
      <c r="E4" s="8">
        <v>4212</v>
      </c>
      <c r="F4" s="8">
        <v>7.1</v>
      </c>
      <c r="G4" s="8">
        <v>263.3</v>
      </c>
      <c r="H4" s="8">
        <v>57</v>
      </c>
      <c r="I4" s="8">
        <v>33</v>
      </c>
      <c r="J4" s="8">
        <v>5.2</v>
      </c>
      <c r="K4" s="8">
        <v>14</v>
      </c>
      <c r="L4" s="8">
        <v>2.2000000000000002</v>
      </c>
      <c r="M4" s="8">
        <v>44</v>
      </c>
      <c r="N4" s="8">
        <v>251</v>
      </c>
      <c r="O4" s="8">
        <v>95.1</v>
      </c>
    </row>
    <row r="5" spans="1:15" ht="21.75" thickBot="1" x14ac:dyDescent="0.3">
      <c r="A5" s="9" t="s">
        <v>59</v>
      </c>
      <c r="B5" s="9">
        <v>528</v>
      </c>
      <c r="C5" s="9">
        <v>360</v>
      </c>
      <c r="D5" s="9">
        <v>68.2</v>
      </c>
      <c r="E5" s="9">
        <v>3789</v>
      </c>
      <c r="F5" s="9">
        <v>7.7</v>
      </c>
      <c r="G5" s="9">
        <v>236.8</v>
      </c>
      <c r="H5" s="9">
        <v>61</v>
      </c>
      <c r="I5" s="9">
        <v>27</v>
      </c>
      <c r="J5" s="9">
        <v>5.0999999999999996</v>
      </c>
      <c r="K5" s="9">
        <v>9</v>
      </c>
      <c r="L5" s="9">
        <v>1.7</v>
      </c>
      <c r="M5" s="9">
        <v>42</v>
      </c>
      <c r="N5" s="9">
        <v>276</v>
      </c>
      <c r="O5" s="9">
        <v>100.9</v>
      </c>
    </row>
    <row r="6" spans="1:15" x14ac:dyDescent="0.25">
      <c r="A6" s="55" t="s">
        <v>60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127</v>
      </c>
      <c r="B8" s="8">
        <v>354</v>
      </c>
      <c r="C8" s="8">
        <v>1335</v>
      </c>
      <c r="D8" s="8">
        <v>3.8</v>
      </c>
      <c r="E8" s="8">
        <v>36</v>
      </c>
      <c r="F8" s="8">
        <v>7</v>
      </c>
      <c r="G8" s="8">
        <v>7</v>
      </c>
      <c r="H8" s="8">
        <v>83.4</v>
      </c>
      <c r="I8" s="8">
        <v>7</v>
      </c>
      <c r="J8" s="8">
        <v>3</v>
      </c>
      <c r="K8" s="8">
        <v>71</v>
      </c>
    </row>
    <row r="9" spans="1:15" ht="21.75" thickBot="1" x14ac:dyDescent="0.3">
      <c r="A9" s="9" t="s">
        <v>59</v>
      </c>
      <c r="B9" s="9">
        <v>429</v>
      </c>
      <c r="C9" s="9">
        <v>1805</v>
      </c>
      <c r="D9" s="9">
        <v>4.2</v>
      </c>
      <c r="E9" s="9">
        <v>75</v>
      </c>
      <c r="F9" s="9">
        <v>14</v>
      </c>
      <c r="G9" s="9">
        <v>18</v>
      </c>
      <c r="H9" s="9">
        <v>112.8</v>
      </c>
      <c r="I9" s="9">
        <v>7</v>
      </c>
      <c r="J9" s="9">
        <v>3</v>
      </c>
      <c r="K9" s="9">
        <v>96</v>
      </c>
    </row>
    <row r="10" spans="1:15" x14ac:dyDescent="0.25">
      <c r="A10" s="57" t="s">
        <v>65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127</v>
      </c>
      <c r="B12" s="8">
        <v>420</v>
      </c>
      <c r="C12" s="8">
        <v>632</v>
      </c>
      <c r="D12" s="8">
        <v>4463</v>
      </c>
      <c r="E12" s="8">
        <v>10.6</v>
      </c>
      <c r="F12" s="8">
        <v>33</v>
      </c>
      <c r="G12" s="8">
        <v>57</v>
      </c>
      <c r="H12" s="8">
        <v>52</v>
      </c>
      <c r="I12" s="8">
        <v>278.89999999999998</v>
      </c>
      <c r="J12" s="8">
        <v>3</v>
      </c>
      <c r="K12" s="8">
        <v>3</v>
      </c>
      <c r="L12" s="8">
        <v>2422</v>
      </c>
      <c r="M12" s="8">
        <v>236</v>
      </c>
    </row>
    <row r="13" spans="1:15" ht="21.75" thickBot="1" x14ac:dyDescent="0.3">
      <c r="A13" s="9" t="s">
        <v>59</v>
      </c>
      <c r="B13" s="9">
        <v>360</v>
      </c>
      <c r="C13" s="9">
        <v>528</v>
      </c>
      <c r="D13" s="9">
        <v>4065</v>
      </c>
      <c r="E13" s="9">
        <v>11.3</v>
      </c>
      <c r="F13" s="9">
        <v>27</v>
      </c>
      <c r="G13" s="9">
        <v>61</v>
      </c>
      <c r="H13" s="9">
        <v>59</v>
      </c>
      <c r="I13" s="9">
        <v>254.1</v>
      </c>
      <c r="J13" s="9">
        <v>5</v>
      </c>
      <c r="K13" s="9">
        <v>1</v>
      </c>
      <c r="L13" s="9">
        <v>1930</v>
      </c>
      <c r="M13" s="9">
        <v>191</v>
      </c>
    </row>
    <row r="14" spans="1:15" ht="15.75" thickBot="1" x14ac:dyDescent="0.3">
      <c r="A14" s="56" t="s">
        <v>69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127</v>
      </c>
      <c r="B17" s="8">
        <v>337</v>
      </c>
      <c r="C17" s="8">
        <v>71</v>
      </c>
      <c r="D17" s="8">
        <v>236</v>
      </c>
      <c r="E17" s="8">
        <v>30</v>
      </c>
      <c r="F17" s="8">
        <v>75</v>
      </c>
      <c r="G17" s="8">
        <v>203</v>
      </c>
      <c r="H17" s="8">
        <v>36.9</v>
      </c>
      <c r="I17" s="8">
        <v>7</v>
      </c>
      <c r="J17" s="8">
        <v>14</v>
      </c>
      <c r="K17" s="8">
        <v>50</v>
      </c>
      <c r="L17" s="8">
        <v>104</v>
      </c>
      <c r="M17" s="8">
        <v>930</v>
      </c>
    </row>
    <row r="18" spans="1:16" ht="21.75" thickBot="1" x14ac:dyDescent="0.3">
      <c r="A18" s="9" t="s">
        <v>59</v>
      </c>
      <c r="B18" s="9">
        <v>319</v>
      </c>
      <c r="C18" s="9">
        <v>96</v>
      </c>
      <c r="D18" s="9">
        <v>191</v>
      </c>
      <c r="E18" s="9">
        <v>32</v>
      </c>
      <c r="F18" s="9">
        <v>82</v>
      </c>
      <c r="G18" s="9">
        <v>200</v>
      </c>
      <c r="H18" s="9">
        <v>41</v>
      </c>
      <c r="I18" s="9">
        <v>5</v>
      </c>
      <c r="J18" s="9">
        <v>8</v>
      </c>
      <c r="K18" s="9">
        <v>62.5</v>
      </c>
      <c r="L18" s="9">
        <v>96</v>
      </c>
      <c r="M18" s="9">
        <v>785</v>
      </c>
    </row>
    <row r="19" spans="1:16" ht="15.75" thickBot="1" x14ac:dyDescent="0.3">
      <c r="A19" s="54" t="s">
        <v>79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127</v>
      </c>
      <c r="B22" s="8">
        <v>799</v>
      </c>
      <c r="C22" s="8">
        <v>214</v>
      </c>
      <c r="D22" s="8">
        <v>1013</v>
      </c>
      <c r="E22" s="8">
        <v>43</v>
      </c>
      <c r="F22" s="8">
        <v>279</v>
      </c>
      <c r="G22" s="8">
        <v>69</v>
      </c>
      <c r="H22" s="8">
        <v>57</v>
      </c>
      <c r="I22" s="8">
        <v>9</v>
      </c>
      <c r="J22" s="8">
        <v>103</v>
      </c>
      <c r="K22" s="8">
        <v>31</v>
      </c>
      <c r="L22" s="8">
        <v>1</v>
      </c>
      <c r="M22" s="8">
        <v>17</v>
      </c>
      <c r="N22" s="8">
        <v>9</v>
      </c>
      <c r="O22" s="8">
        <v>1</v>
      </c>
      <c r="P22" s="8">
        <v>0</v>
      </c>
    </row>
    <row r="23" spans="1:16" ht="21.75" thickBot="1" x14ac:dyDescent="0.3">
      <c r="A23" s="9" t="s">
        <v>59</v>
      </c>
      <c r="B23" s="9">
        <v>774</v>
      </c>
      <c r="C23" s="9">
        <v>242</v>
      </c>
      <c r="D23" s="9">
        <v>1016</v>
      </c>
      <c r="E23" s="9">
        <v>44</v>
      </c>
      <c r="F23" s="9">
        <v>251</v>
      </c>
      <c r="G23" s="9">
        <v>52</v>
      </c>
      <c r="H23" s="9">
        <v>70</v>
      </c>
      <c r="I23" s="9">
        <v>14</v>
      </c>
      <c r="J23" s="9">
        <v>209</v>
      </c>
      <c r="K23" s="9">
        <v>58</v>
      </c>
      <c r="L23" s="9">
        <v>1</v>
      </c>
      <c r="M23" s="9">
        <v>13</v>
      </c>
      <c r="N23" s="9">
        <v>9</v>
      </c>
      <c r="O23" s="9">
        <v>1</v>
      </c>
      <c r="P23" s="9">
        <v>1</v>
      </c>
    </row>
    <row r="24" spans="1:16" ht="15.75" thickBot="1" x14ac:dyDescent="0.3">
      <c r="A24" s="56" t="s">
        <v>91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127</v>
      </c>
      <c r="B27" s="8">
        <v>44</v>
      </c>
      <c r="C27" s="8">
        <v>1220</v>
      </c>
      <c r="D27" s="8">
        <v>27.7</v>
      </c>
      <c r="E27" s="8">
        <v>104</v>
      </c>
      <c r="F27" s="8">
        <v>0</v>
      </c>
      <c r="G27" s="8">
        <v>30</v>
      </c>
      <c r="H27" s="8">
        <v>209</v>
      </c>
      <c r="I27" s="8">
        <v>7</v>
      </c>
      <c r="J27" s="8">
        <v>28</v>
      </c>
      <c r="K27" s="8">
        <v>0</v>
      </c>
      <c r="L27" s="8">
        <v>22</v>
      </c>
    </row>
    <row r="28" spans="1:16" ht="15.75" thickBot="1" x14ac:dyDescent="0.3">
      <c r="A28" s="9" t="s">
        <v>59</v>
      </c>
      <c r="B28" s="9">
        <v>32</v>
      </c>
      <c r="C28" s="9">
        <v>814</v>
      </c>
      <c r="D28" s="9">
        <v>25.4</v>
      </c>
      <c r="E28" s="9">
        <v>50</v>
      </c>
      <c r="F28" s="9">
        <v>0</v>
      </c>
      <c r="G28" s="9">
        <v>43</v>
      </c>
      <c r="H28" s="9">
        <v>263</v>
      </c>
      <c r="I28" s="9">
        <v>6.1</v>
      </c>
      <c r="J28" s="9">
        <v>37</v>
      </c>
      <c r="K28" s="9">
        <v>0</v>
      </c>
      <c r="L28" s="9">
        <v>20</v>
      </c>
    </row>
    <row r="29" spans="1:16" ht="15.75" thickBot="1" x14ac:dyDescent="0.3">
      <c r="A29" s="54" t="s">
        <v>97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127</v>
      </c>
      <c r="B32" s="8">
        <v>22</v>
      </c>
      <c r="C32" s="8">
        <v>24</v>
      </c>
      <c r="D32" s="8">
        <v>91.7</v>
      </c>
      <c r="E32" s="8">
        <v>59</v>
      </c>
      <c r="F32" s="8" t="s">
        <v>109</v>
      </c>
      <c r="G32" s="12">
        <v>42432</v>
      </c>
      <c r="H32" s="12">
        <v>42591</v>
      </c>
      <c r="I32" s="12">
        <v>42527</v>
      </c>
      <c r="J32" s="12">
        <v>42496</v>
      </c>
      <c r="K32" s="8">
        <v>36</v>
      </c>
      <c r="L32" s="8">
        <v>39</v>
      </c>
      <c r="M32" s="8">
        <v>92.3</v>
      </c>
    </row>
    <row r="33" spans="1:13" ht="15.75" thickBot="1" x14ac:dyDescent="0.3">
      <c r="A33" s="9" t="s">
        <v>59</v>
      </c>
      <c r="B33" s="9">
        <v>25</v>
      </c>
      <c r="C33" s="9">
        <v>29</v>
      </c>
      <c r="D33" s="9">
        <v>86.2</v>
      </c>
      <c r="E33" s="9">
        <v>56</v>
      </c>
      <c r="F33" s="9" t="s">
        <v>109</v>
      </c>
      <c r="G33" s="13">
        <v>42590</v>
      </c>
      <c r="H33" s="13">
        <v>42527</v>
      </c>
      <c r="I33" s="13">
        <v>42529</v>
      </c>
      <c r="J33" s="13">
        <v>42497</v>
      </c>
      <c r="K33" s="9">
        <v>41</v>
      </c>
      <c r="L33" s="9">
        <v>44</v>
      </c>
      <c r="M33" s="9">
        <v>93.2</v>
      </c>
    </row>
    <row r="34" spans="1:13" x14ac:dyDescent="0.25">
      <c r="A34" s="55" t="s">
        <v>110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127</v>
      </c>
      <c r="B36" s="8">
        <v>80</v>
      </c>
      <c r="C36" s="8">
        <v>3679</v>
      </c>
      <c r="D36" s="8">
        <v>66</v>
      </c>
      <c r="E36" s="8">
        <v>46</v>
      </c>
      <c r="F36" s="8">
        <v>42.7</v>
      </c>
      <c r="G36" s="8">
        <v>0</v>
      </c>
      <c r="H36" s="8">
        <v>25</v>
      </c>
      <c r="I36" s="8">
        <v>3</v>
      </c>
      <c r="J36" s="8">
        <v>20</v>
      </c>
      <c r="K36" s="8">
        <v>43</v>
      </c>
      <c r="L36" s="8">
        <v>263</v>
      </c>
      <c r="M36" s="8">
        <v>6.1</v>
      </c>
    </row>
    <row r="37" spans="1:13" ht="15.75" thickBot="1" x14ac:dyDescent="0.3">
      <c r="A37" s="9" t="s">
        <v>59</v>
      </c>
      <c r="B37" s="9">
        <v>72</v>
      </c>
      <c r="C37" s="9">
        <v>3192</v>
      </c>
      <c r="D37" s="9">
        <v>70</v>
      </c>
      <c r="E37" s="9">
        <v>44.3</v>
      </c>
      <c r="F37" s="9">
        <v>41.4</v>
      </c>
      <c r="G37" s="9">
        <v>0</v>
      </c>
      <c r="H37" s="9">
        <v>32</v>
      </c>
      <c r="I37" s="9">
        <v>1</v>
      </c>
      <c r="J37" s="9">
        <v>22</v>
      </c>
      <c r="K37" s="9">
        <v>30</v>
      </c>
      <c r="L37" s="9">
        <v>209</v>
      </c>
      <c r="M37" s="9">
        <v>7</v>
      </c>
    </row>
    <row r="38" spans="1:13" ht="24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2.7109375" customWidth="1"/>
  </cols>
  <sheetData>
    <row r="1" spans="1:15" x14ac:dyDescent="0.25">
      <c r="A1" t="str">
        <f>Sheet1!A13</f>
        <v>Green Bay Packers</v>
      </c>
    </row>
    <row r="2" spans="1:15" x14ac:dyDescent="0.25">
      <c r="A2" s="61" t="s">
        <v>42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128</v>
      </c>
      <c r="B4" s="8">
        <v>573</v>
      </c>
      <c r="C4" s="8">
        <v>348</v>
      </c>
      <c r="D4" s="8">
        <v>60.7</v>
      </c>
      <c r="E4" s="8">
        <v>3503</v>
      </c>
      <c r="F4" s="8">
        <v>6.7</v>
      </c>
      <c r="G4" s="8">
        <v>218.9</v>
      </c>
      <c r="H4" s="8">
        <v>65</v>
      </c>
      <c r="I4" s="8">
        <v>31</v>
      </c>
      <c r="J4" s="8">
        <v>5.4</v>
      </c>
      <c r="K4" s="8">
        <v>8</v>
      </c>
      <c r="L4" s="8">
        <v>1.4</v>
      </c>
      <c r="M4" s="8">
        <v>47</v>
      </c>
      <c r="N4" s="8">
        <v>322</v>
      </c>
      <c r="O4" s="8">
        <v>92.7</v>
      </c>
    </row>
    <row r="5" spans="1:15" ht="21.75" thickBot="1" x14ac:dyDescent="0.3">
      <c r="A5" s="9" t="s">
        <v>59</v>
      </c>
      <c r="B5" s="9">
        <v>551</v>
      </c>
      <c r="C5" s="9">
        <v>321</v>
      </c>
      <c r="D5" s="9">
        <v>58.3</v>
      </c>
      <c r="E5" s="9">
        <v>3642</v>
      </c>
      <c r="F5" s="9">
        <v>7.1</v>
      </c>
      <c r="G5" s="9">
        <v>227.6</v>
      </c>
      <c r="H5" s="9">
        <v>68</v>
      </c>
      <c r="I5" s="9">
        <v>20</v>
      </c>
      <c r="J5" s="9">
        <v>3.6</v>
      </c>
      <c r="K5" s="9">
        <v>16</v>
      </c>
      <c r="L5" s="9">
        <v>2.9</v>
      </c>
      <c r="M5" s="9">
        <v>43</v>
      </c>
      <c r="N5" s="9">
        <v>256</v>
      </c>
      <c r="O5" s="9">
        <v>80.099999999999994</v>
      </c>
    </row>
    <row r="6" spans="1:15" x14ac:dyDescent="0.25">
      <c r="A6" s="59" t="s">
        <v>60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128</v>
      </c>
      <c r="B8" s="8">
        <v>436</v>
      </c>
      <c r="C8" s="8">
        <v>1850</v>
      </c>
      <c r="D8" s="8">
        <v>4.2</v>
      </c>
      <c r="E8" s="8">
        <v>65</v>
      </c>
      <c r="F8" s="8">
        <v>9</v>
      </c>
      <c r="G8" s="8">
        <v>8</v>
      </c>
      <c r="H8" s="8">
        <v>115.6</v>
      </c>
      <c r="I8" s="8">
        <v>8</v>
      </c>
      <c r="J8" s="8">
        <v>4</v>
      </c>
      <c r="K8" s="8">
        <v>100</v>
      </c>
    </row>
    <row r="9" spans="1:15" ht="21.75" thickBot="1" x14ac:dyDescent="0.3">
      <c r="A9" s="9" t="s">
        <v>59</v>
      </c>
      <c r="B9" s="9">
        <v>420</v>
      </c>
      <c r="C9" s="9">
        <v>1905</v>
      </c>
      <c r="D9" s="9">
        <v>4.5</v>
      </c>
      <c r="E9" s="9">
        <v>55</v>
      </c>
      <c r="F9" s="9">
        <v>14</v>
      </c>
      <c r="G9" s="9">
        <v>13</v>
      </c>
      <c r="H9" s="9">
        <v>119.1</v>
      </c>
      <c r="I9" s="9">
        <v>8</v>
      </c>
      <c r="J9" s="9">
        <v>3</v>
      </c>
      <c r="K9" s="9">
        <v>96</v>
      </c>
    </row>
    <row r="10" spans="1:15" x14ac:dyDescent="0.25">
      <c r="A10" s="61" t="s">
        <v>65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128</v>
      </c>
      <c r="B12" s="8">
        <v>348</v>
      </c>
      <c r="C12" s="8">
        <v>573</v>
      </c>
      <c r="D12" s="8">
        <v>3825</v>
      </c>
      <c r="E12" s="8">
        <v>11</v>
      </c>
      <c r="F12" s="8">
        <v>31</v>
      </c>
      <c r="G12" s="8">
        <v>65</v>
      </c>
      <c r="H12" s="8">
        <v>55</v>
      </c>
      <c r="I12" s="8">
        <v>239.1</v>
      </c>
      <c r="J12" s="8">
        <v>4</v>
      </c>
      <c r="K12" s="8">
        <v>1</v>
      </c>
      <c r="L12" s="8">
        <v>1882</v>
      </c>
      <c r="M12" s="8">
        <v>173</v>
      </c>
    </row>
    <row r="13" spans="1:15" ht="21.75" thickBot="1" x14ac:dyDescent="0.3">
      <c r="A13" s="9" t="s">
        <v>59</v>
      </c>
      <c r="B13" s="9">
        <v>321</v>
      </c>
      <c r="C13" s="9">
        <v>551</v>
      </c>
      <c r="D13" s="9">
        <v>3898</v>
      </c>
      <c r="E13" s="9">
        <v>12.1</v>
      </c>
      <c r="F13" s="9">
        <v>20</v>
      </c>
      <c r="G13" s="9">
        <v>68</v>
      </c>
      <c r="H13" s="9">
        <v>46</v>
      </c>
      <c r="I13" s="9">
        <v>243.6</v>
      </c>
      <c r="J13" s="9">
        <v>3</v>
      </c>
      <c r="K13" s="9">
        <v>1</v>
      </c>
      <c r="L13" s="9">
        <v>1927</v>
      </c>
      <c r="M13" s="9">
        <v>183</v>
      </c>
    </row>
    <row r="14" spans="1:15" ht="15.75" thickBot="1" x14ac:dyDescent="0.3">
      <c r="A14" s="60" t="s">
        <v>69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128</v>
      </c>
      <c r="B17" s="8">
        <v>317</v>
      </c>
      <c r="C17" s="8">
        <v>100</v>
      </c>
      <c r="D17" s="8">
        <v>173</v>
      </c>
      <c r="E17" s="8">
        <v>44</v>
      </c>
      <c r="F17" s="8">
        <v>70</v>
      </c>
      <c r="G17" s="8">
        <v>208</v>
      </c>
      <c r="H17" s="8">
        <v>33.700000000000003</v>
      </c>
      <c r="I17" s="8">
        <v>11</v>
      </c>
      <c r="J17" s="8">
        <v>21</v>
      </c>
      <c r="K17" s="8">
        <v>52.4</v>
      </c>
      <c r="L17" s="8">
        <v>105</v>
      </c>
      <c r="M17" s="8">
        <v>906</v>
      </c>
    </row>
    <row r="18" spans="1:16" ht="21.75" thickBot="1" x14ac:dyDescent="0.3">
      <c r="A18" s="9" t="s">
        <v>59</v>
      </c>
      <c r="B18" s="9">
        <v>300</v>
      </c>
      <c r="C18" s="9">
        <v>96</v>
      </c>
      <c r="D18" s="9">
        <v>183</v>
      </c>
      <c r="E18" s="9">
        <v>21</v>
      </c>
      <c r="F18" s="9">
        <v>79</v>
      </c>
      <c r="G18" s="9">
        <v>220</v>
      </c>
      <c r="H18" s="9">
        <v>35.9</v>
      </c>
      <c r="I18" s="9">
        <v>10</v>
      </c>
      <c r="J18" s="9">
        <v>21</v>
      </c>
      <c r="K18" s="9">
        <v>47.6</v>
      </c>
      <c r="L18" s="9">
        <v>120</v>
      </c>
      <c r="M18" s="9">
        <v>1107</v>
      </c>
    </row>
    <row r="19" spans="1:16" ht="15.75" thickBot="1" x14ac:dyDescent="0.3">
      <c r="A19" s="58" t="s">
        <v>79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128</v>
      </c>
      <c r="B22" s="8">
        <v>755</v>
      </c>
      <c r="C22" s="8">
        <v>224</v>
      </c>
      <c r="D22" s="8">
        <v>979</v>
      </c>
      <c r="E22" s="8">
        <v>43</v>
      </c>
      <c r="F22" s="8">
        <v>256</v>
      </c>
      <c r="G22" s="8">
        <v>58</v>
      </c>
      <c r="H22" s="8">
        <v>70</v>
      </c>
      <c r="I22" s="8">
        <v>16</v>
      </c>
      <c r="J22" s="8">
        <v>198</v>
      </c>
      <c r="K22" s="8">
        <v>45</v>
      </c>
      <c r="L22" s="8">
        <v>2</v>
      </c>
      <c r="M22" s="8">
        <v>13</v>
      </c>
      <c r="N22" s="8">
        <v>6</v>
      </c>
      <c r="O22" s="8">
        <v>1</v>
      </c>
      <c r="P22" s="8">
        <v>1</v>
      </c>
    </row>
    <row r="23" spans="1:16" ht="21.75" thickBot="1" x14ac:dyDescent="0.3">
      <c r="A23" s="9" t="s">
        <v>59</v>
      </c>
      <c r="B23" s="9">
        <v>800</v>
      </c>
      <c r="C23" s="9">
        <v>251</v>
      </c>
      <c r="D23" s="9">
        <v>1051</v>
      </c>
      <c r="E23" s="9">
        <v>47</v>
      </c>
      <c r="F23" s="9">
        <v>322</v>
      </c>
      <c r="G23" s="9">
        <v>55</v>
      </c>
      <c r="H23" s="9">
        <v>43</v>
      </c>
      <c r="I23" s="9">
        <v>8</v>
      </c>
      <c r="J23" s="9">
        <v>55</v>
      </c>
      <c r="K23" s="9">
        <v>29</v>
      </c>
      <c r="L23" s="9">
        <v>0</v>
      </c>
      <c r="M23" s="9">
        <v>21</v>
      </c>
      <c r="N23" s="9">
        <v>9</v>
      </c>
      <c r="O23" s="9">
        <v>3</v>
      </c>
      <c r="P23" s="9">
        <v>1</v>
      </c>
    </row>
    <row r="24" spans="1:16" ht="15.75" thickBot="1" x14ac:dyDescent="0.3">
      <c r="A24" s="60" t="s">
        <v>91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128</v>
      </c>
      <c r="B27" s="8">
        <v>36</v>
      </c>
      <c r="C27" s="8">
        <v>881</v>
      </c>
      <c r="D27" s="8">
        <v>24.5</v>
      </c>
      <c r="E27" s="8">
        <v>70</v>
      </c>
      <c r="F27" s="8">
        <v>0</v>
      </c>
      <c r="G27" s="8">
        <v>31</v>
      </c>
      <c r="H27" s="8">
        <v>167</v>
      </c>
      <c r="I27" s="8">
        <v>5.4</v>
      </c>
      <c r="J27" s="8">
        <v>16</v>
      </c>
      <c r="K27" s="8">
        <v>0</v>
      </c>
      <c r="L27" s="8">
        <v>23</v>
      </c>
    </row>
    <row r="28" spans="1:16" ht="15.75" thickBot="1" x14ac:dyDescent="0.3">
      <c r="A28" s="9" t="s">
        <v>59</v>
      </c>
      <c r="B28" s="9">
        <v>37</v>
      </c>
      <c r="C28" s="9">
        <v>988</v>
      </c>
      <c r="D28" s="9">
        <v>26.7</v>
      </c>
      <c r="E28" s="9">
        <v>104</v>
      </c>
      <c r="F28" s="9">
        <v>0</v>
      </c>
      <c r="G28" s="9">
        <v>41</v>
      </c>
      <c r="H28" s="9">
        <v>174</v>
      </c>
      <c r="I28" s="9">
        <v>4.2</v>
      </c>
      <c r="J28" s="9">
        <v>23</v>
      </c>
      <c r="K28" s="9">
        <v>0</v>
      </c>
      <c r="L28" s="9">
        <v>14</v>
      </c>
    </row>
    <row r="29" spans="1:16" ht="15.75" thickBot="1" x14ac:dyDescent="0.3">
      <c r="A29" s="58" t="s">
        <v>97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128</v>
      </c>
      <c r="B32" s="8">
        <v>24</v>
      </c>
      <c r="C32" s="8">
        <v>28</v>
      </c>
      <c r="D32" s="8">
        <v>85.7</v>
      </c>
      <c r="E32" s="8">
        <v>56</v>
      </c>
      <c r="F32" s="12">
        <v>42370</v>
      </c>
      <c r="G32" s="12">
        <v>42558</v>
      </c>
      <c r="H32" s="12">
        <v>42464</v>
      </c>
      <c r="I32" s="12">
        <v>42593</v>
      </c>
      <c r="J32" s="12">
        <v>42465</v>
      </c>
      <c r="K32" s="8">
        <v>36</v>
      </c>
      <c r="L32" s="8">
        <v>36</v>
      </c>
      <c r="M32" s="8">
        <v>100</v>
      </c>
    </row>
    <row r="33" spans="1:13" ht="15.75" thickBot="1" x14ac:dyDescent="0.3">
      <c r="A33" s="9" t="s">
        <v>59</v>
      </c>
      <c r="B33" s="9">
        <v>24</v>
      </c>
      <c r="C33" s="9">
        <v>28</v>
      </c>
      <c r="D33" s="9">
        <v>85.7</v>
      </c>
      <c r="E33" s="9">
        <v>54</v>
      </c>
      <c r="F33" s="13">
        <v>42370</v>
      </c>
      <c r="G33" s="13">
        <v>42527</v>
      </c>
      <c r="H33" s="13">
        <v>42558</v>
      </c>
      <c r="I33" s="13">
        <v>42496</v>
      </c>
      <c r="J33" s="13">
        <v>42498</v>
      </c>
      <c r="K33" s="9">
        <v>31</v>
      </c>
      <c r="L33" s="9">
        <v>34</v>
      </c>
      <c r="M33" s="9">
        <v>91.2</v>
      </c>
    </row>
    <row r="34" spans="1:13" x14ac:dyDescent="0.25">
      <c r="A34" s="59" t="s">
        <v>110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128</v>
      </c>
      <c r="B36" s="8">
        <v>81</v>
      </c>
      <c r="C36" s="8">
        <v>3554</v>
      </c>
      <c r="D36" s="8">
        <v>62</v>
      </c>
      <c r="E36" s="8">
        <v>43.9</v>
      </c>
      <c r="F36" s="8">
        <v>41.7</v>
      </c>
      <c r="G36" s="8">
        <v>0</v>
      </c>
      <c r="H36" s="8">
        <v>18</v>
      </c>
      <c r="I36" s="8">
        <v>6</v>
      </c>
      <c r="J36" s="8">
        <v>14</v>
      </c>
      <c r="K36" s="8">
        <v>41</v>
      </c>
      <c r="L36" s="8">
        <v>174</v>
      </c>
      <c r="M36" s="8">
        <v>4.2</v>
      </c>
    </row>
    <row r="37" spans="1:13" ht="15.75" thickBot="1" x14ac:dyDescent="0.3">
      <c r="A37" s="9" t="s">
        <v>59</v>
      </c>
      <c r="B37" s="9">
        <v>82</v>
      </c>
      <c r="C37" s="9">
        <v>3560</v>
      </c>
      <c r="D37" s="9">
        <v>61</v>
      </c>
      <c r="E37" s="9">
        <v>43.4</v>
      </c>
      <c r="F37" s="9">
        <v>41.4</v>
      </c>
      <c r="G37" s="9">
        <v>0</v>
      </c>
      <c r="H37" s="9">
        <v>30</v>
      </c>
      <c r="I37" s="9">
        <v>5</v>
      </c>
      <c r="J37" s="9">
        <v>23</v>
      </c>
      <c r="K37" s="9">
        <v>31</v>
      </c>
      <c r="L37" s="9">
        <v>167</v>
      </c>
      <c r="M37" s="9">
        <v>5.4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activeCellId="1" sqref="A2:P37 A2:O4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Sheet1!A14</f>
        <v>Houston Texans</v>
      </c>
    </row>
    <row r="2" spans="1:15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129</v>
      </c>
      <c r="B4" s="8">
        <v>619</v>
      </c>
      <c r="C4" s="8">
        <v>358</v>
      </c>
      <c r="D4" s="8">
        <v>57.8</v>
      </c>
      <c r="E4" s="8">
        <v>3833</v>
      </c>
      <c r="F4" s="8">
        <v>6.6</v>
      </c>
      <c r="G4" s="8">
        <v>239.6</v>
      </c>
      <c r="H4" s="8">
        <v>61</v>
      </c>
      <c r="I4" s="8">
        <v>29</v>
      </c>
      <c r="J4" s="8">
        <v>4.7</v>
      </c>
      <c r="K4" s="8">
        <v>12</v>
      </c>
      <c r="L4" s="8">
        <v>1.9</v>
      </c>
      <c r="M4" s="8">
        <v>36</v>
      </c>
      <c r="N4" s="8">
        <v>246</v>
      </c>
      <c r="O4" s="8">
        <v>85.3</v>
      </c>
    </row>
    <row r="5" spans="1:15" ht="21.75" thickBot="1" x14ac:dyDescent="0.3">
      <c r="A5" s="9" t="s">
        <v>59</v>
      </c>
      <c r="B5" s="9">
        <v>553</v>
      </c>
      <c r="C5" s="9">
        <v>326</v>
      </c>
      <c r="D5" s="9">
        <v>59</v>
      </c>
      <c r="E5" s="9">
        <v>3366</v>
      </c>
      <c r="F5" s="9">
        <v>6.6</v>
      </c>
      <c r="G5" s="9">
        <v>210.4</v>
      </c>
      <c r="H5" s="9">
        <v>55</v>
      </c>
      <c r="I5" s="9">
        <v>24</v>
      </c>
      <c r="J5" s="9">
        <v>4.3</v>
      </c>
      <c r="K5" s="9">
        <v>14</v>
      </c>
      <c r="L5" s="9">
        <v>2.5</v>
      </c>
      <c r="M5" s="9">
        <v>45</v>
      </c>
      <c r="N5" s="9">
        <v>311</v>
      </c>
      <c r="O5" s="9">
        <v>82.8</v>
      </c>
    </row>
    <row r="6" spans="1:15" x14ac:dyDescent="0.25">
      <c r="A6" s="63" t="s">
        <v>60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129</v>
      </c>
      <c r="B8" s="8">
        <v>472</v>
      </c>
      <c r="C8" s="8">
        <v>1731</v>
      </c>
      <c r="D8" s="8">
        <v>3.7</v>
      </c>
      <c r="E8" s="8">
        <v>41</v>
      </c>
      <c r="F8" s="8">
        <v>7</v>
      </c>
      <c r="G8" s="8">
        <v>7</v>
      </c>
      <c r="H8" s="8">
        <v>108.2</v>
      </c>
      <c r="I8" s="8">
        <v>5</v>
      </c>
      <c r="J8" s="8">
        <v>2</v>
      </c>
      <c r="K8" s="8">
        <v>90</v>
      </c>
    </row>
    <row r="9" spans="1:15" ht="21.75" thickBot="1" x14ac:dyDescent="0.3">
      <c r="A9" s="9" t="s">
        <v>59</v>
      </c>
      <c r="B9" s="9">
        <v>388</v>
      </c>
      <c r="C9" s="9">
        <v>1597</v>
      </c>
      <c r="D9" s="9">
        <v>4.0999999999999996</v>
      </c>
      <c r="E9" s="9">
        <v>85</v>
      </c>
      <c r="F9" s="9">
        <v>10</v>
      </c>
      <c r="G9" s="9">
        <v>10</v>
      </c>
      <c r="H9" s="9">
        <v>99.8</v>
      </c>
      <c r="I9" s="9">
        <v>5</v>
      </c>
      <c r="J9" s="9">
        <v>3</v>
      </c>
      <c r="K9" s="9">
        <v>79</v>
      </c>
    </row>
    <row r="10" spans="1:15" x14ac:dyDescent="0.25">
      <c r="A10" s="65" t="s">
        <v>65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129</v>
      </c>
      <c r="B12" s="8">
        <v>358</v>
      </c>
      <c r="C12" s="8">
        <v>619</v>
      </c>
      <c r="D12" s="8">
        <v>4079</v>
      </c>
      <c r="E12" s="8">
        <v>11.4</v>
      </c>
      <c r="F12" s="8">
        <v>29</v>
      </c>
      <c r="G12" s="8">
        <v>61</v>
      </c>
      <c r="H12" s="8">
        <v>46</v>
      </c>
      <c r="I12" s="8">
        <v>254.9</v>
      </c>
      <c r="J12" s="8">
        <v>3</v>
      </c>
      <c r="K12" s="8">
        <v>2</v>
      </c>
      <c r="L12" s="8">
        <v>1255</v>
      </c>
      <c r="M12" s="8">
        <v>210</v>
      </c>
    </row>
    <row r="13" spans="1:15" ht="21.75" thickBot="1" x14ac:dyDescent="0.3">
      <c r="A13" s="9" t="s">
        <v>59</v>
      </c>
      <c r="B13" s="9">
        <v>326</v>
      </c>
      <c r="C13" s="9">
        <v>553</v>
      </c>
      <c r="D13" s="9">
        <v>3677</v>
      </c>
      <c r="E13" s="9">
        <v>11.3</v>
      </c>
      <c r="F13" s="9">
        <v>24</v>
      </c>
      <c r="G13" s="9">
        <v>55</v>
      </c>
      <c r="H13" s="9">
        <v>48</v>
      </c>
      <c r="I13" s="9">
        <v>229.8</v>
      </c>
      <c r="J13" s="9">
        <v>2</v>
      </c>
      <c r="K13" s="9">
        <v>2</v>
      </c>
      <c r="L13" s="9">
        <v>1625</v>
      </c>
      <c r="M13" s="9">
        <v>173</v>
      </c>
    </row>
    <row r="14" spans="1:15" ht="15.75" thickBot="1" x14ac:dyDescent="0.3">
      <c r="A14" s="64" t="s">
        <v>69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129</v>
      </c>
      <c r="B17" s="8">
        <v>335</v>
      </c>
      <c r="C17" s="8">
        <v>90</v>
      </c>
      <c r="D17" s="8">
        <v>210</v>
      </c>
      <c r="E17" s="8">
        <v>35</v>
      </c>
      <c r="F17" s="8">
        <v>96</v>
      </c>
      <c r="G17" s="8">
        <v>249</v>
      </c>
      <c r="H17" s="8">
        <v>38.6</v>
      </c>
      <c r="I17" s="8">
        <v>6</v>
      </c>
      <c r="J17" s="8">
        <v>19</v>
      </c>
      <c r="K17" s="8">
        <v>31.6</v>
      </c>
      <c r="L17" s="8">
        <v>107</v>
      </c>
      <c r="M17" s="8">
        <v>910</v>
      </c>
    </row>
    <row r="18" spans="1:16" ht="21.75" thickBot="1" x14ac:dyDescent="0.3">
      <c r="A18" s="9" t="s">
        <v>59</v>
      </c>
      <c r="B18" s="9">
        <v>281</v>
      </c>
      <c r="C18" s="9">
        <v>79</v>
      </c>
      <c r="D18" s="9">
        <v>173</v>
      </c>
      <c r="E18" s="9">
        <v>29</v>
      </c>
      <c r="F18" s="9">
        <v>61</v>
      </c>
      <c r="G18" s="9">
        <v>214</v>
      </c>
      <c r="H18" s="9">
        <v>28.5</v>
      </c>
      <c r="I18" s="9">
        <v>7</v>
      </c>
      <c r="J18" s="9">
        <v>12</v>
      </c>
      <c r="K18" s="9">
        <v>58.3</v>
      </c>
      <c r="L18" s="9">
        <v>116</v>
      </c>
      <c r="M18" s="9">
        <v>991</v>
      </c>
    </row>
    <row r="19" spans="1:16" ht="15.75" thickBot="1" x14ac:dyDescent="0.3">
      <c r="A19" s="62" t="s">
        <v>79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129</v>
      </c>
      <c r="B22" s="8">
        <v>721</v>
      </c>
      <c r="C22" s="8">
        <v>309</v>
      </c>
      <c r="D22" s="8">
        <v>1030</v>
      </c>
      <c r="E22" s="8">
        <v>45</v>
      </c>
      <c r="F22" s="8">
        <v>311</v>
      </c>
      <c r="G22" s="8">
        <v>57</v>
      </c>
      <c r="H22" s="8">
        <v>90</v>
      </c>
      <c r="I22" s="8">
        <v>14</v>
      </c>
      <c r="J22" s="8">
        <v>180</v>
      </c>
      <c r="K22" s="8">
        <v>50</v>
      </c>
      <c r="L22" s="8">
        <v>2</v>
      </c>
      <c r="M22" s="8">
        <v>14</v>
      </c>
      <c r="N22" s="8">
        <v>11</v>
      </c>
      <c r="O22" s="8">
        <v>1</v>
      </c>
      <c r="P22" s="8">
        <v>1</v>
      </c>
    </row>
    <row r="23" spans="1:16" ht="21.75" thickBot="1" x14ac:dyDescent="0.3">
      <c r="A23" s="9" t="s">
        <v>59</v>
      </c>
      <c r="B23" s="9">
        <v>779</v>
      </c>
      <c r="C23" s="9">
        <v>400</v>
      </c>
      <c r="D23" s="9">
        <v>1179</v>
      </c>
      <c r="E23" s="9">
        <v>36</v>
      </c>
      <c r="F23" s="9">
        <v>246</v>
      </c>
      <c r="G23" s="9">
        <v>49</v>
      </c>
      <c r="H23" s="9">
        <v>88</v>
      </c>
      <c r="I23" s="9">
        <v>12</v>
      </c>
      <c r="J23" s="9">
        <v>123</v>
      </c>
      <c r="K23" s="9">
        <v>38</v>
      </c>
      <c r="L23" s="9">
        <v>1</v>
      </c>
      <c r="M23" s="9">
        <v>23</v>
      </c>
      <c r="N23" s="9">
        <v>8</v>
      </c>
      <c r="O23" s="9">
        <v>2</v>
      </c>
      <c r="P23" s="9">
        <v>0</v>
      </c>
    </row>
    <row r="24" spans="1:16" ht="15.75" thickBot="1" x14ac:dyDescent="0.3">
      <c r="A24" s="64" t="s">
        <v>91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129</v>
      </c>
      <c r="B27" s="8">
        <v>18</v>
      </c>
      <c r="C27" s="8">
        <v>430</v>
      </c>
      <c r="D27" s="8">
        <v>23.9</v>
      </c>
      <c r="E27" s="8">
        <v>41</v>
      </c>
      <c r="F27" s="8">
        <v>0</v>
      </c>
      <c r="G27" s="8">
        <v>52</v>
      </c>
      <c r="H27" s="8">
        <v>377</v>
      </c>
      <c r="I27" s="8">
        <v>7.3</v>
      </c>
      <c r="J27" s="8">
        <v>20</v>
      </c>
      <c r="K27" s="8">
        <v>0</v>
      </c>
      <c r="L27" s="8">
        <v>23</v>
      </c>
    </row>
    <row r="28" spans="1:16" ht="15.75" thickBot="1" x14ac:dyDescent="0.3">
      <c r="A28" s="9" t="s">
        <v>59</v>
      </c>
      <c r="B28" s="9">
        <v>40</v>
      </c>
      <c r="C28" s="9">
        <v>977</v>
      </c>
      <c r="D28" s="9">
        <v>24.4</v>
      </c>
      <c r="E28" s="9">
        <v>50</v>
      </c>
      <c r="F28" s="9">
        <v>0</v>
      </c>
      <c r="G28" s="9">
        <v>60</v>
      </c>
      <c r="H28" s="9">
        <v>612</v>
      </c>
      <c r="I28" s="9">
        <v>10.199999999999999</v>
      </c>
      <c r="J28" s="9">
        <v>37</v>
      </c>
      <c r="K28" s="9">
        <v>0</v>
      </c>
      <c r="L28" s="9">
        <v>15</v>
      </c>
    </row>
    <row r="29" spans="1:16" ht="15.75" thickBot="1" x14ac:dyDescent="0.3">
      <c r="A29" s="62" t="s">
        <v>97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129</v>
      </c>
      <c r="B32" s="8">
        <v>23</v>
      </c>
      <c r="C32" s="8">
        <v>27</v>
      </c>
      <c r="D32" s="8">
        <v>85.2</v>
      </c>
      <c r="E32" s="8">
        <v>51</v>
      </c>
      <c r="F32" s="12">
        <v>42370</v>
      </c>
      <c r="G32" s="12">
        <v>42527</v>
      </c>
      <c r="H32" s="12">
        <v>42590</v>
      </c>
      <c r="I32" s="12">
        <v>42528</v>
      </c>
      <c r="J32" s="12">
        <v>42405</v>
      </c>
      <c r="K32" s="8">
        <v>32</v>
      </c>
      <c r="L32" s="8">
        <v>36</v>
      </c>
      <c r="M32" s="8">
        <v>88.9</v>
      </c>
    </row>
    <row r="33" spans="1:13" ht="15.75" thickBot="1" x14ac:dyDescent="0.3">
      <c r="A33" s="9" t="s">
        <v>59</v>
      </c>
      <c r="B33" s="9">
        <v>20</v>
      </c>
      <c r="C33" s="9">
        <v>26</v>
      </c>
      <c r="D33" s="9">
        <v>76.900000000000006</v>
      </c>
      <c r="E33" s="9">
        <v>58</v>
      </c>
      <c r="F33" s="9" t="s">
        <v>109</v>
      </c>
      <c r="G33" s="13">
        <v>42432</v>
      </c>
      <c r="H33" s="13">
        <v>42496</v>
      </c>
      <c r="I33" s="13">
        <v>42623</v>
      </c>
      <c r="J33" s="13">
        <v>42436</v>
      </c>
      <c r="K33" s="9">
        <v>31</v>
      </c>
      <c r="L33" s="9">
        <v>35</v>
      </c>
      <c r="M33" s="9">
        <v>88.6</v>
      </c>
    </row>
    <row r="34" spans="1:13" x14ac:dyDescent="0.25">
      <c r="A34" s="63" t="s">
        <v>110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129</v>
      </c>
      <c r="B36" s="8">
        <v>96</v>
      </c>
      <c r="C36" s="8">
        <v>4533</v>
      </c>
      <c r="D36" s="8">
        <v>64</v>
      </c>
      <c r="E36" s="8">
        <v>47.2</v>
      </c>
      <c r="F36" s="8">
        <v>40.799999999999997</v>
      </c>
      <c r="G36" s="8">
        <v>0</v>
      </c>
      <c r="H36" s="8">
        <v>24</v>
      </c>
      <c r="I36" s="8">
        <v>11</v>
      </c>
      <c r="J36" s="8">
        <v>15</v>
      </c>
      <c r="K36" s="8">
        <v>60</v>
      </c>
      <c r="L36" s="8">
        <v>612</v>
      </c>
      <c r="M36" s="8">
        <v>10.199999999999999</v>
      </c>
    </row>
    <row r="37" spans="1:13" ht="15.75" thickBot="1" x14ac:dyDescent="0.3">
      <c r="A37" s="9" t="s">
        <v>59</v>
      </c>
      <c r="B37" s="9">
        <v>101</v>
      </c>
      <c r="C37" s="9">
        <v>4693</v>
      </c>
      <c r="D37" s="9">
        <v>65</v>
      </c>
      <c r="E37" s="9">
        <v>46.5</v>
      </c>
      <c r="F37" s="9">
        <v>42.7</v>
      </c>
      <c r="G37" s="9">
        <v>0</v>
      </c>
      <c r="H37" s="9">
        <v>43</v>
      </c>
      <c r="I37" s="9">
        <v>6</v>
      </c>
      <c r="J37" s="9">
        <v>23</v>
      </c>
      <c r="K37" s="9">
        <v>52</v>
      </c>
      <c r="L37" s="9">
        <v>377</v>
      </c>
      <c r="M37" s="9">
        <v>7.3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Sheet1!A15</f>
        <v>Indianapolis Colts</v>
      </c>
    </row>
    <row r="2" spans="1:15" x14ac:dyDescent="0.25">
      <c r="A2" s="69" t="s">
        <v>42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130</v>
      </c>
      <c r="B4" s="8">
        <v>619</v>
      </c>
      <c r="C4" s="8">
        <v>355</v>
      </c>
      <c r="D4" s="8">
        <v>57.4</v>
      </c>
      <c r="E4" s="8">
        <v>3704</v>
      </c>
      <c r="F4" s="8">
        <v>6.3</v>
      </c>
      <c r="G4" s="8">
        <v>231.5</v>
      </c>
      <c r="H4" s="8">
        <v>87</v>
      </c>
      <c r="I4" s="8">
        <v>26</v>
      </c>
      <c r="J4" s="8">
        <v>4.2</v>
      </c>
      <c r="K4" s="8">
        <v>19</v>
      </c>
      <c r="L4" s="8">
        <v>3.1</v>
      </c>
      <c r="M4" s="8">
        <v>37</v>
      </c>
      <c r="N4" s="8">
        <v>224</v>
      </c>
      <c r="O4" s="8">
        <v>77.5</v>
      </c>
    </row>
    <row r="5" spans="1:15" ht="21.75" thickBot="1" x14ac:dyDescent="0.3">
      <c r="A5" s="9" t="s">
        <v>59</v>
      </c>
      <c r="B5" s="9">
        <v>585</v>
      </c>
      <c r="C5" s="9">
        <v>354</v>
      </c>
      <c r="D5" s="9">
        <v>60.5</v>
      </c>
      <c r="E5" s="9">
        <v>4114</v>
      </c>
      <c r="F5" s="9">
        <v>7.5</v>
      </c>
      <c r="G5" s="9">
        <v>257.10000000000002</v>
      </c>
      <c r="H5" s="9">
        <v>80</v>
      </c>
      <c r="I5" s="9">
        <v>29</v>
      </c>
      <c r="J5" s="9">
        <v>5</v>
      </c>
      <c r="K5" s="9">
        <v>17</v>
      </c>
      <c r="L5" s="9">
        <v>2.9</v>
      </c>
      <c r="M5" s="9">
        <v>35</v>
      </c>
      <c r="N5" s="9">
        <v>251</v>
      </c>
      <c r="O5" s="9">
        <v>88</v>
      </c>
    </row>
    <row r="6" spans="1:15" x14ac:dyDescent="0.25">
      <c r="A6" s="67" t="s">
        <v>60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130</v>
      </c>
      <c r="B8" s="8">
        <v>396</v>
      </c>
      <c r="C8" s="8">
        <v>1438</v>
      </c>
      <c r="D8" s="8">
        <v>3.6</v>
      </c>
      <c r="E8" s="8">
        <v>37</v>
      </c>
      <c r="F8" s="8">
        <v>7</v>
      </c>
      <c r="G8" s="8">
        <v>6</v>
      </c>
      <c r="H8" s="8">
        <v>89.9</v>
      </c>
      <c r="I8" s="8">
        <v>6</v>
      </c>
      <c r="J8" s="8">
        <v>5</v>
      </c>
      <c r="K8" s="8">
        <v>77</v>
      </c>
    </row>
    <row r="9" spans="1:15" ht="21.75" thickBot="1" x14ac:dyDescent="0.3">
      <c r="A9" s="9" t="s">
        <v>59</v>
      </c>
      <c r="B9" s="9">
        <v>452</v>
      </c>
      <c r="C9" s="9">
        <v>1952</v>
      </c>
      <c r="D9" s="9">
        <v>4.3</v>
      </c>
      <c r="E9" s="9">
        <v>56</v>
      </c>
      <c r="F9" s="9">
        <v>16</v>
      </c>
      <c r="G9" s="9">
        <v>14</v>
      </c>
      <c r="H9" s="9">
        <v>122</v>
      </c>
      <c r="I9" s="9">
        <v>10</v>
      </c>
      <c r="J9" s="9">
        <v>6</v>
      </c>
      <c r="K9" s="9">
        <v>89</v>
      </c>
    </row>
    <row r="10" spans="1:15" x14ac:dyDescent="0.25">
      <c r="A10" s="69" t="s">
        <v>65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130</v>
      </c>
      <c r="B12" s="8">
        <v>355</v>
      </c>
      <c r="C12" s="8">
        <v>619</v>
      </c>
      <c r="D12" s="8">
        <v>3928</v>
      </c>
      <c r="E12" s="8">
        <v>11.1</v>
      </c>
      <c r="F12" s="8">
        <v>26</v>
      </c>
      <c r="G12" s="8">
        <v>87</v>
      </c>
      <c r="H12" s="8">
        <v>46</v>
      </c>
      <c r="I12" s="8">
        <v>245.5</v>
      </c>
      <c r="J12" s="8">
        <v>2</v>
      </c>
      <c r="K12" s="8">
        <v>1</v>
      </c>
      <c r="L12" s="8">
        <v>1632</v>
      </c>
      <c r="M12" s="8">
        <v>195</v>
      </c>
    </row>
    <row r="13" spans="1:15" ht="21.75" thickBot="1" x14ac:dyDescent="0.3">
      <c r="A13" s="9" t="s">
        <v>59</v>
      </c>
      <c r="B13" s="9">
        <v>354</v>
      </c>
      <c r="C13" s="9">
        <v>585</v>
      </c>
      <c r="D13" s="9">
        <v>4365</v>
      </c>
      <c r="E13" s="9">
        <v>12.3</v>
      </c>
      <c r="F13" s="9">
        <v>29</v>
      </c>
      <c r="G13" s="9">
        <v>80</v>
      </c>
      <c r="H13" s="9">
        <v>64</v>
      </c>
      <c r="I13" s="9">
        <v>272.8</v>
      </c>
      <c r="J13" s="9">
        <v>3</v>
      </c>
      <c r="K13" s="9">
        <v>0</v>
      </c>
      <c r="L13" s="9">
        <v>1749</v>
      </c>
      <c r="M13" s="9">
        <v>210</v>
      </c>
    </row>
    <row r="14" spans="1:15" ht="15.75" thickBot="1" x14ac:dyDescent="0.3">
      <c r="A14" s="68" t="s">
        <v>69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130</v>
      </c>
      <c r="B17" s="8">
        <v>311</v>
      </c>
      <c r="C17" s="8">
        <v>77</v>
      </c>
      <c r="D17" s="8">
        <v>195</v>
      </c>
      <c r="E17" s="8">
        <v>39</v>
      </c>
      <c r="F17" s="8">
        <v>94</v>
      </c>
      <c r="G17" s="8">
        <v>235</v>
      </c>
      <c r="H17" s="8">
        <v>40</v>
      </c>
      <c r="I17" s="8">
        <v>7</v>
      </c>
      <c r="J17" s="8">
        <v>13</v>
      </c>
      <c r="K17" s="8">
        <v>53.8</v>
      </c>
      <c r="L17" s="8">
        <v>108</v>
      </c>
      <c r="M17" s="8">
        <v>931</v>
      </c>
    </row>
    <row r="18" spans="1:16" ht="21.75" thickBot="1" x14ac:dyDescent="0.3">
      <c r="A18" s="9" t="s">
        <v>59</v>
      </c>
      <c r="B18" s="9">
        <v>331</v>
      </c>
      <c r="C18" s="9">
        <v>89</v>
      </c>
      <c r="D18" s="9">
        <v>210</v>
      </c>
      <c r="E18" s="9">
        <v>32</v>
      </c>
      <c r="F18" s="9">
        <v>89</v>
      </c>
      <c r="G18" s="9">
        <v>227</v>
      </c>
      <c r="H18" s="9">
        <v>39.200000000000003</v>
      </c>
      <c r="I18" s="9">
        <v>10</v>
      </c>
      <c r="J18" s="9">
        <v>14</v>
      </c>
      <c r="K18" s="9">
        <v>71.400000000000006</v>
      </c>
      <c r="L18" s="9">
        <v>133</v>
      </c>
      <c r="M18" s="9">
        <v>1168</v>
      </c>
    </row>
    <row r="19" spans="1:16" ht="15.75" thickBot="1" x14ac:dyDescent="0.3">
      <c r="A19" s="66" t="s">
        <v>79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130</v>
      </c>
      <c r="B22" s="8">
        <v>725</v>
      </c>
      <c r="C22" s="8">
        <v>328</v>
      </c>
      <c r="D22" s="8">
        <v>1053</v>
      </c>
      <c r="E22" s="8">
        <v>35</v>
      </c>
      <c r="F22" s="8">
        <v>251</v>
      </c>
      <c r="G22" s="8">
        <v>59</v>
      </c>
      <c r="H22" s="8">
        <v>72</v>
      </c>
      <c r="I22" s="8">
        <v>17</v>
      </c>
      <c r="J22" s="8">
        <v>196</v>
      </c>
      <c r="K22" s="8">
        <v>69</v>
      </c>
      <c r="L22" s="8">
        <v>4</v>
      </c>
      <c r="M22" s="8">
        <v>14</v>
      </c>
      <c r="N22" s="8">
        <v>8</v>
      </c>
      <c r="O22" s="8">
        <v>1</v>
      </c>
      <c r="P22" s="8">
        <v>0</v>
      </c>
    </row>
    <row r="23" spans="1:16" ht="21.75" thickBot="1" x14ac:dyDescent="0.3">
      <c r="A23" s="9" t="s">
        <v>59</v>
      </c>
      <c r="B23" s="9">
        <v>717</v>
      </c>
      <c r="C23" s="9">
        <v>347</v>
      </c>
      <c r="D23" s="9">
        <v>1064</v>
      </c>
      <c r="E23" s="9">
        <v>37</v>
      </c>
      <c r="F23" s="9">
        <v>224</v>
      </c>
      <c r="G23" s="9">
        <v>43</v>
      </c>
      <c r="H23" s="9">
        <v>102</v>
      </c>
      <c r="I23" s="9">
        <v>19</v>
      </c>
      <c r="J23" s="9">
        <v>285</v>
      </c>
      <c r="K23" s="9">
        <v>48</v>
      </c>
      <c r="L23" s="9">
        <v>0</v>
      </c>
      <c r="M23" s="9">
        <v>16</v>
      </c>
      <c r="N23" s="9">
        <v>11</v>
      </c>
      <c r="O23" s="9">
        <v>1</v>
      </c>
      <c r="P23" s="9">
        <v>1</v>
      </c>
    </row>
    <row r="24" spans="1:16" ht="15.75" thickBot="1" x14ac:dyDescent="0.3">
      <c r="A24" s="68" t="s">
        <v>91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130</v>
      </c>
      <c r="B27" s="8">
        <v>43</v>
      </c>
      <c r="C27" s="8">
        <v>1047</v>
      </c>
      <c r="D27" s="8">
        <v>24.3</v>
      </c>
      <c r="E27" s="8">
        <v>60</v>
      </c>
      <c r="F27" s="8">
        <v>0</v>
      </c>
      <c r="G27" s="8">
        <v>39</v>
      </c>
      <c r="H27" s="8">
        <v>268</v>
      </c>
      <c r="I27" s="8">
        <v>6.9</v>
      </c>
      <c r="J27" s="8">
        <v>33</v>
      </c>
      <c r="K27" s="8">
        <v>0</v>
      </c>
      <c r="L27" s="8">
        <v>28</v>
      </c>
    </row>
    <row r="28" spans="1:16" ht="15.75" thickBot="1" x14ac:dyDescent="0.3">
      <c r="A28" s="9" t="s">
        <v>59</v>
      </c>
      <c r="B28" s="9">
        <v>8</v>
      </c>
      <c r="C28" s="9">
        <v>156</v>
      </c>
      <c r="D28" s="9">
        <v>19.5</v>
      </c>
      <c r="E28" s="9">
        <v>41</v>
      </c>
      <c r="F28" s="9">
        <v>0</v>
      </c>
      <c r="G28" s="9">
        <v>36</v>
      </c>
      <c r="H28" s="9">
        <v>386</v>
      </c>
      <c r="I28" s="9">
        <v>10.7</v>
      </c>
      <c r="J28" s="9">
        <v>83</v>
      </c>
      <c r="K28" s="9">
        <v>3</v>
      </c>
      <c r="L28" s="9">
        <v>23</v>
      </c>
    </row>
    <row r="29" spans="1:16" ht="15.75" thickBot="1" x14ac:dyDescent="0.3">
      <c r="A29" s="66" t="s">
        <v>97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130</v>
      </c>
      <c r="B32" s="8">
        <v>25</v>
      </c>
      <c r="C32" s="8">
        <v>27</v>
      </c>
      <c r="D32" s="8">
        <v>92.6</v>
      </c>
      <c r="E32" s="8">
        <v>55</v>
      </c>
      <c r="F32" s="8" t="s">
        <v>109</v>
      </c>
      <c r="G32" s="12">
        <v>42559</v>
      </c>
      <c r="H32" s="12">
        <v>42527</v>
      </c>
      <c r="I32" s="12">
        <v>42590</v>
      </c>
      <c r="J32" s="12">
        <v>42465</v>
      </c>
      <c r="K32" s="8">
        <v>32</v>
      </c>
      <c r="L32" s="8">
        <v>35</v>
      </c>
      <c r="M32" s="8">
        <v>91.4</v>
      </c>
    </row>
    <row r="33" spans="1:13" ht="15.75" thickBot="1" x14ac:dyDescent="0.3">
      <c r="A33" s="9" t="s">
        <v>59</v>
      </c>
      <c r="B33" s="9">
        <v>28</v>
      </c>
      <c r="C33" s="9">
        <v>35</v>
      </c>
      <c r="D33" s="9">
        <v>80</v>
      </c>
      <c r="E33" s="9">
        <v>52</v>
      </c>
      <c r="F33" s="9" t="s">
        <v>109</v>
      </c>
      <c r="G33" s="13">
        <v>42527</v>
      </c>
      <c r="H33" s="13">
        <v>42653</v>
      </c>
      <c r="I33" s="13">
        <v>42657</v>
      </c>
      <c r="J33" s="13">
        <v>42405</v>
      </c>
      <c r="K33" s="9">
        <v>40</v>
      </c>
      <c r="L33" s="9">
        <v>44</v>
      </c>
      <c r="M33" s="9">
        <v>90.9</v>
      </c>
    </row>
    <row r="34" spans="1:13" x14ac:dyDescent="0.25">
      <c r="A34" s="67" t="s">
        <v>110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130</v>
      </c>
      <c r="B36" s="8">
        <v>85</v>
      </c>
      <c r="C36" s="8">
        <v>4052</v>
      </c>
      <c r="D36" s="8">
        <v>63</v>
      </c>
      <c r="E36" s="8">
        <v>47.7</v>
      </c>
      <c r="F36" s="8">
        <v>43.1</v>
      </c>
      <c r="G36" s="8">
        <v>0</v>
      </c>
      <c r="H36" s="8">
        <v>28</v>
      </c>
      <c r="I36" s="8">
        <v>6</v>
      </c>
      <c r="J36" s="8">
        <v>23</v>
      </c>
      <c r="K36" s="8">
        <v>36</v>
      </c>
      <c r="L36" s="8">
        <v>386</v>
      </c>
      <c r="M36" s="8">
        <v>10.7</v>
      </c>
    </row>
    <row r="37" spans="1:13" ht="15.75" thickBot="1" x14ac:dyDescent="0.3">
      <c r="A37" s="9" t="s">
        <v>59</v>
      </c>
      <c r="B37" s="9">
        <v>80</v>
      </c>
      <c r="C37" s="9">
        <v>3616</v>
      </c>
      <c r="D37" s="9">
        <v>63</v>
      </c>
      <c r="E37" s="9">
        <v>45.2</v>
      </c>
      <c r="F37" s="9">
        <v>41.9</v>
      </c>
      <c r="G37" s="9">
        <v>0</v>
      </c>
      <c r="H37" s="9">
        <v>30</v>
      </c>
      <c r="I37" s="9">
        <v>2</v>
      </c>
      <c r="J37" s="9">
        <v>28</v>
      </c>
      <c r="K37" s="9">
        <v>39</v>
      </c>
      <c r="L37" s="9">
        <v>268</v>
      </c>
      <c r="M37" s="9">
        <v>6.9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2.140625" customWidth="1"/>
  </cols>
  <sheetData>
    <row r="1" spans="1:15" x14ac:dyDescent="0.25">
      <c r="A1" t="str">
        <f>Sheet1!A16</f>
        <v>Jacksonville Jaguars</v>
      </c>
    </row>
    <row r="2" spans="1:15" x14ac:dyDescent="0.25">
      <c r="A2" s="73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131</v>
      </c>
      <c r="B4" s="8">
        <v>607</v>
      </c>
      <c r="C4" s="8">
        <v>355</v>
      </c>
      <c r="D4" s="8">
        <v>58.5</v>
      </c>
      <c r="E4" s="8">
        <v>4108</v>
      </c>
      <c r="F4" s="8">
        <v>7.3</v>
      </c>
      <c r="G4" s="8">
        <v>256.8</v>
      </c>
      <c r="H4" s="8">
        <v>90</v>
      </c>
      <c r="I4" s="8">
        <v>35</v>
      </c>
      <c r="J4" s="8">
        <v>5.8</v>
      </c>
      <c r="K4" s="8">
        <v>18</v>
      </c>
      <c r="L4" s="8">
        <v>3</v>
      </c>
      <c r="M4" s="8">
        <v>51</v>
      </c>
      <c r="N4" s="8">
        <v>320</v>
      </c>
      <c r="O4" s="8">
        <v>88.1</v>
      </c>
    </row>
    <row r="5" spans="1:15" ht="21.75" thickBot="1" x14ac:dyDescent="0.3">
      <c r="A5" s="9" t="s">
        <v>59</v>
      </c>
      <c r="B5" s="9">
        <v>602</v>
      </c>
      <c r="C5" s="9">
        <v>390</v>
      </c>
      <c r="D5" s="9">
        <v>64.8</v>
      </c>
      <c r="E5" s="9">
        <v>4291</v>
      </c>
      <c r="F5" s="9">
        <v>7.5</v>
      </c>
      <c r="G5" s="9">
        <v>268.2</v>
      </c>
      <c r="H5" s="9">
        <v>71</v>
      </c>
      <c r="I5" s="9">
        <v>29</v>
      </c>
      <c r="J5" s="9">
        <v>4.8</v>
      </c>
      <c r="K5" s="9">
        <v>9</v>
      </c>
      <c r="L5" s="9">
        <v>1.5</v>
      </c>
      <c r="M5" s="9">
        <v>36</v>
      </c>
      <c r="N5" s="9">
        <v>237</v>
      </c>
      <c r="O5" s="9">
        <v>97.2</v>
      </c>
    </row>
    <row r="6" spans="1:15" x14ac:dyDescent="0.25">
      <c r="A6" s="71" t="s">
        <v>60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131</v>
      </c>
      <c r="B8" s="8">
        <v>354</v>
      </c>
      <c r="C8" s="8">
        <v>1473</v>
      </c>
      <c r="D8" s="8">
        <v>4.2</v>
      </c>
      <c r="E8" s="8">
        <v>45</v>
      </c>
      <c r="F8" s="8">
        <v>8</v>
      </c>
      <c r="G8" s="8">
        <v>5</v>
      </c>
      <c r="H8" s="8">
        <v>92.1</v>
      </c>
      <c r="I8" s="8">
        <v>9</v>
      </c>
      <c r="J8" s="8">
        <v>4</v>
      </c>
      <c r="K8" s="8">
        <v>69</v>
      </c>
    </row>
    <row r="9" spans="1:15" ht="21.75" thickBot="1" x14ac:dyDescent="0.3">
      <c r="A9" s="9" t="s">
        <v>59</v>
      </c>
      <c r="B9" s="9">
        <v>464</v>
      </c>
      <c r="C9" s="9">
        <v>1709</v>
      </c>
      <c r="D9" s="9">
        <v>3.7</v>
      </c>
      <c r="E9" s="9">
        <v>87</v>
      </c>
      <c r="F9" s="9">
        <v>12</v>
      </c>
      <c r="G9" s="9">
        <v>15</v>
      </c>
      <c r="H9" s="9">
        <v>106.8</v>
      </c>
      <c r="I9" s="9">
        <v>4</v>
      </c>
      <c r="J9" s="9">
        <v>2</v>
      </c>
      <c r="K9" s="9">
        <v>102</v>
      </c>
    </row>
    <row r="10" spans="1:15" x14ac:dyDescent="0.25">
      <c r="A10" s="73" t="s">
        <v>65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131</v>
      </c>
      <c r="B12" s="8">
        <v>355</v>
      </c>
      <c r="C12" s="8">
        <v>607</v>
      </c>
      <c r="D12" s="8">
        <v>4428</v>
      </c>
      <c r="E12" s="8">
        <v>12.5</v>
      </c>
      <c r="F12" s="8">
        <v>35</v>
      </c>
      <c r="G12" s="8">
        <v>90</v>
      </c>
      <c r="H12" s="8">
        <v>72</v>
      </c>
      <c r="I12" s="8">
        <v>276.8</v>
      </c>
      <c r="J12" s="8">
        <v>2</v>
      </c>
      <c r="K12" s="8">
        <v>1</v>
      </c>
      <c r="L12" s="8">
        <v>1756</v>
      </c>
      <c r="M12" s="8">
        <v>215</v>
      </c>
    </row>
    <row r="13" spans="1:15" ht="21.75" thickBot="1" x14ac:dyDescent="0.3">
      <c r="A13" s="9" t="s">
        <v>59</v>
      </c>
      <c r="B13" s="9">
        <v>390</v>
      </c>
      <c r="C13" s="9">
        <v>602</v>
      </c>
      <c r="D13" s="9">
        <v>4528</v>
      </c>
      <c r="E13" s="9">
        <v>11.6</v>
      </c>
      <c r="F13" s="9">
        <v>29</v>
      </c>
      <c r="G13" s="9">
        <v>71</v>
      </c>
      <c r="H13" s="9">
        <v>54</v>
      </c>
      <c r="I13" s="9">
        <v>283</v>
      </c>
      <c r="J13" s="9">
        <v>2</v>
      </c>
      <c r="K13" s="9">
        <v>2</v>
      </c>
      <c r="L13" s="9">
        <v>1952</v>
      </c>
      <c r="M13" s="9">
        <v>222</v>
      </c>
    </row>
    <row r="14" spans="1:15" ht="15.75" thickBot="1" x14ac:dyDescent="0.3">
      <c r="A14" s="72" t="s">
        <v>69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131</v>
      </c>
      <c r="B17" s="8">
        <v>313</v>
      </c>
      <c r="C17" s="8">
        <v>69</v>
      </c>
      <c r="D17" s="8">
        <v>215</v>
      </c>
      <c r="E17" s="8">
        <v>29</v>
      </c>
      <c r="F17" s="8">
        <v>72</v>
      </c>
      <c r="G17" s="8">
        <v>205</v>
      </c>
      <c r="H17" s="8">
        <v>35.1</v>
      </c>
      <c r="I17" s="8">
        <v>8</v>
      </c>
      <c r="J17" s="8">
        <v>15</v>
      </c>
      <c r="K17" s="8">
        <v>53.3</v>
      </c>
      <c r="L17" s="8">
        <v>105</v>
      </c>
      <c r="M17" s="8">
        <v>880</v>
      </c>
    </row>
    <row r="18" spans="1:16" ht="21.75" thickBot="1" x14ac:dyDescent="0.3">
      <c r="A18" s="9" t="s">
        <v>59</v>
      </c>
      <c r="B18" s="9">
        <v>362</v>
      </c>
      <c r="C18" s="9">
        <v>102</v>
      </c>
      <c r="D18" s="9">
        <v>222</v>
      </c>
      <c r="E18" s="9">
        <v>38</v>
      </c>
      <c r="F18" s="9">
        <v>105</v>
      </c>
      <c r="G18" s="9">
        <v>227</v>
      </c>
      <c r="H18" s="9">
        <v>46.3</v>
      </c>
      <c r="I18" s="9">
        <v>6</v>
      </c>
      <c r="J18" s="9">
        <v>12</v>
      </c>
      <c r="K18" s="9">
        <v>50</v>
      </c>
      <c r="L18" s="9">
        <v>114</v>
      </c>
      <c r="M18" s="9">
        <v>989</v>
      </c>
    </row>
    <row r="19" spans="1:16" ht="15.75" thickBot="1" x14ac:dyDescent="0.3">
      <c r="A19" s="70" t="s">
        <v>79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131</v>
      </c>
      <c r="B22" s="8">
        <v>826</v>
      </c>
      <c r="C22" s="8">
        <v>249</v>
      </c>
      <c r="D22" s="8">
        <v>1075</v>
      </c>
      <c r="E22" s="8">
        <v>36</v>
      </c>
      <c r="F22" s="8">
        <v>237</v>
      </c>
      <c r="G22" s="8">
        <v>63</v>
      </c>
      <c r="H22" s="8">
        <v>71</v>
      </c>
      <c r="I22" s="8">
        <v>9</v>
      </c>
      <c r="J22" s="8">
        <v>120</v>
      </c>
      <c r="K22" s="8">
        <v>48</v>
      </c>
      <c r="L22" s="8">
        <v>1</v>
      </c>
      <c r="M22" s="8">
        <v>14</v>
      </c>
      <c r="N22" s="8">
        <v>9</v>
      </c>
      <c r="O22" s="8">
        <v>2</v>
      </c>
      <c r="P22" s="8">
        <v>3</v>
      </c>
    </row>
    <row r="23" spans="1:16" ht="21.75" thickBot="1" x14ac:dyDescent="0.3">
      <c r="A23" s="9" t="s">
        <v>59</v>
      </c>
      <c r="B23" s="9">
        <v>701</v>
      </c>
      <c r="C23" s="9">
        <v>228</v>
      </c>
      <c r="D23" s="9">
        <v>929</v>
      </c>
      <c r="E23" s="9">
        <v>51</v>
      </c>
      <c r="F23" s="9">
        <v>320</v>
      </c>
      <c r="G23" s="9">
        <v>37</v>
      </c>
      <c r="H23" s="9">
        <v>102</v>
      </c>
      <c r="I23" s="9">
        <v>18</v>
      </c>
      <c r="J23" s="9">
        <v>283</v>
      </c>
      <c r="K23" s="9">
        <v>84</v>
      </c>
      <c r="L23" s="9">
        <v>4</v>
      </c>
      <c r="M23" s="9">
        <v>15</v>
      </c>
      <c r="N23" s="9">
        <v>10</v>
      </c>
      <c r="O23" s="9">
        <v>3</v>
      </c>
      <c r="P23" s="9">
        <v>1</v>
      </c>
    </row>
    <row r="24" spans="1:16" ht="15.75" thickBot="1" x14ac:dyDescent="0.3">
      <c r="A24" s="72" t="s">
        <v>91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131</v>
      </c>
      <c r="B27" s="8">
        <v>31</v>
      </c>
      <c r="C27" s="8">
        <v>721</v>
      </c>
      <c r="D27" s="8">
        <v>23.3</v>
      </c>
      <c r="E27" s="8">
        <v>42</v>
      </c>
      <c r="F27" s="8">
        <v>0</v>
      </c>
      <c r="G27" s="8">
        <v>31</v>
      </c>
      <c r="H27" s="8">
        <v>361</v>
      </c>
      <c r="I27" s="8">
        <v>11.6</v>
      </c>
      <c r="J27" s="8">
        <v>73</v>
      </c>
      <c r="K27" s="8">
        <v>1</v>
      </c>
      <c r="L27" s="8">
        <v>16</v>
      </c>
    </row>
    <row r="28" spans="1:16" ht="15.75" thickBot="1" x14ac:dyDescent="0.3">
      <c r="A28" s="9" t="s">
        <v>59</v>
      </c>
      <c r="B28" s="9">
        <v>23</v>
      </c>
      <c r="C28" s="9">
        <v>553</v>
      </c>
      <c r="D28" s="9">
        <v>24</v>
      </c>
      <c r="E28" s="9">
        <v>54</v>
      </c>
      <c r="F28" s="9">
        <v>0</v>
      </c>
      <c r="G28" s="9">
        <v>45</v>
      </c>
      <c r="H28" s="9">
        <v>462</v>
      </c>
      <c r="I28" s="9">
        <v>10.3</v>
      </c>
      <c r="J28" s="9">
        <v>58</v>
      </c>
      <c r="K28" s="9">
        <v>0</v>
      </c>
      <c r="L28" s="9">
        <v>22</v>
      </c>
    </row>
    <row r="29" spans="1:16" ht="15.75" thickBot="1" x14ac:dyDescent="0.3">
      <c r="A29" s="70" t="s">
        <v>97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131</v>
      </c>
      <c r="B32" s="8">
        <v>26</v>
      </c>
      <c r="C32" s="8">
        <v>30</v>
      </c>
      <c r="D32" s="8">
        <v>86.7</v>
      </c>
      <c r="E32" s="8">
        <v>58</v>
      </c>
      <c r="F32" s="8" t="s">
        <v>109</v>
      </c>
      <c r="G32" s="12">
        <v>42623</v>
      </c>
      <c r="H32" s="12">
        <v>42590</v>
      </c>
      <c r="I32" s="12">
        <v>42529</v>
      </c>
      <c r="J32" s="12">
        <v>42433</v>
      </c>
      <c r="K32" s="8">
        <v>32</v>
      </c>
      <c r="L32" s="8">
        <v>39</v>
      </c>
      <c r="M32" s="8">
        <v>82.1</v>
      </c>
    </row>
    <row r="33" spans="1:13" ht="15.75" thickBot="1" x14ac:dyDescent="0.3">
      <c r="A33" s="9" t="s">
        <v>59</v>
      </c>
      <c r="B33" s="9">
        <v>30</v>
      </c>
      <c r="C33" s="9">
        <v>38</v>
      </c>
      <c r="D33" s="9">
        <v>78.900000000000006</v>
      </c>
      <c r="E33" s="9">
        <v>54</v>
      </c>
      <c r="F33" s="9" t="s">
        <v>109</v>
      </c>
      <c r="G33" s="13">
        <v>42559</v>
      </c>
      <c r="H33" s="13">
        <v>42590</v>
      </c>
      <c r="I33" s="13">
        <v>42718</v>
      </c>
      <c r="J33" s="13">
        <v>42437</v>
      </c>
      <c r="K33" s="9">
        <v>48</v>
      </c>
      <c r="L33" s="9">
        <v>48</v>
      </c>
      <c r="M33" s="9">
        <v>100</v>
      </c>
    </row>
    <row r="34" spans="1:13" x14ac:dyDescent="0.25">
      <c r="A34" s="71" t="s">
        <v>110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131</v>
      </c>
      <c r="B36" s="8">
        <v>80</v>
      </c>
      <c r="C36" s="8">
        <v>3700</v>
      </c>
      <c r="D36" s="8">
        <v>63</v>
      </c>
      <c r="E36" s="8">
        <v>46.3</v>
      </c>
      <c r="F36" s="8">
        <v>40.5</v>
      </c>
      <c r="G36" s="8">
        <v>0</v>
      </c>
      <c r="H36" s="8">
        <v>26</v>
      </c>
      <c r="I36" s="8">
        <v>4</v>
      </c>
      <c r="J36" s="8">
        <v>22</v>
      </c>
      <c r="K36" s="8">
        <v>45</v>
      </c>
      <c r="L36" s="8">
        <v>462</v>
      </c>
      <c r="M36" s="8">
        <v>10.3</v>
      </c>
    </row>
    <row r="37" spans="1:13" ht="15.75" thickBot="1" x14ac:dyDescent="0.3">
      <c r="A37" s="9" t="s">
        <v>59</v>
      </c>
      <c r="B37" s="9">
        <v>71</v>
      </c>
      <c r="C37" s="9">
        <v>3158</v>
      </c>
      <c r="D37" s="9">
        <v>63</v>
      </c>
      <c r="E37" s="9">
        <v>44.5</v>
      </c>
      <c r="F37" s="9">
        <v>38.799999999999997</v>
      </c>
      <c r="G37" s="9">
        <v>1</v>
      </c>
      <c r="H37" s="9">
        <v>23</v>
      </c>
      <c r="I37" s="9">
        <v>7</v>
      </c>
      <c r="J37" s="9">
        <v>16</v>
      </c>
      <c r="K37" s="9">
        <v>31</v>
      </c>
      <c r="L37" s="9">
        <v>361</v>
      </c>
      <c r="M37" s="9">
        <v>11.6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Sheet1!A17</f>
        <v>Kansas City Chiefs</v>
      </c>
    </row>
    <row r="2" spans="1:15" x14ac:dyDescent="0.25">
      <c r="A2" s="77" t="s">
        <v>42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132</v>
      </c>
      <c r="B4" s="8">
        <v>473</v>
      </c>
      <c r="C4" s="8">
        <v>310</v>
      </c>
      <c r="D4" s="8">
        <v>65.5</v>
      </c>
      <c r="E4" s="8">
        <v>3255</v>
      </c>
      <c r="F4" s="8">
        <v>7.4</v>
      </c>
      <c r="G4" s="8">
        <v>203.4</v>
      </c>
      <c r="H4" s="8">
        <v>80</v>
      </c>
      <c r="I4" s="8">
        <v>20</v>
      </c>
      <c r="J4" s="8">
        <v>4.2</v>
      </c>
      <c r="K4" s="8">
        <v>7</v>
      </c>
      <c r="L4" s="8">
        <v>1.5</v>
      </c>
      <c r="M4" s="8">
        <v>46</v>
      </c>
      <c r="N4" s="8">
        <v>238</v>
      </c>
      <c r="O4" s="8">
        <v>95.4</v>
      </c>
    </row>
    <row r="5" spans="1:15" ht="21.75" thickBot="1" x14ac:dyDescent="0.3">
      <c r="A5" s="9" t="s">
        <v>59</v>
      </c>
      <c r="B5" s="9">
        <v>607</v>
      </c>
      <c r="C5" s="9">
        <v>349</v>
      </c>
      <c r="D5" s="9">
        <v>57.5</v>
      </c>
      <c r="E5" s="9">
        <v>3698</v>
      </c>
      <c r="F5" s="9">
        <v>6.6</v>
      </c>
      <c r="G5" s="9">
        <v>231.1</v>
      </c>
      <c r="H5" s="9">
        <v>55</v>
      </c>
      <c r="I5" s="9">
        <v>25</v>
      </c>
      <c r="J5" s="9">
        <v>4.0999999999999996</v>
      </c>
      <c r="K5" s="9">
        <v>22</v>
      </c>
      <c r="L5" s="9">
        <v>3.6</v>
      </c>
      <c r="M5" s="9">
        <v>47</v>
      </c>
      <c r="N5" s="9">
        <v>290</v>
      </c>
      <c r="O5" s="9">
        <v>76</v>
      </c>
    </row>
    <row r="6" spans="1:15" x14ac:dyDescent="0.25">
      <c r="A6" s="75" t="s">
        <v>60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132</v>
      </c>
      <c r="B8" s="8">
        <v>436</v>
      </c>
      <c r="C8" s="8">
        <v>2044</v>
      </c>
      <c r="D8" s="8">
        <v>4.7</v>
      </c>
      <c r="E8" s="8">
        <v>52</v>
      </c>
      <c r="F8" s="8">
        <v>13</v>
      </c>
      <c r="G8" s="8">
        <v>19</v>
      </c>
      <c r="H8" s="8">
        <v>127.8</v>
      </c>
      <c r="I8" s="8">
        <v>5</v>
      </c>
      <c r="J8" s="8">
        <v>2</v>
      </c>
      <c r="K8" s="8">
        <v>116</v>
      </c>
    </row>
    <row r="9" spans="1:15" ht="21.75" thickBot="1" x14ac:dyDescent="0.3">
      <c r="A9" s="9" t="s">
        <v>59</v>
      </c>
      <c r="B9" s="9">
        <v>383</v>
      </c>
      <c r="C9" s="9">
        <v>1571</v>
      </c>
      <c r="D9" s="9">
        <v>4.0999999999999996</v>
      </c>
      <c r="E9" s="9">
        <v>42</v>
      </c>
      <c r="F9" s="9">
        <v>9</v>
      </c>
      <c r="G9" s="9">
        <v>7</v>
      </c>
      <c r="H9" s="9">
        <v>98.2</v>
      </c>
      <c r="I9" s="9">
        <v>7</v>
      </c>
      <c r="J9" s="9">
        <v>2</v>
      </c>
      <c r="K9" s="9">
        <v>86</v>
      </c>
    </row>
    <row r="10" spans="1:15" x14ac:dyDescent="0.25">
      <c r="A10" s="77" t="s">
        <v>65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132</v>
      </c>
      <c r="B12" s="8">
        <v>310</v>
      </c>
      <c r="C12" s="8">
        <v>473</v>
      </c>
      <c r="D12" s="8">
        <v>3493</v>
      </c>
      <c r="E12" s="8">
        <v>11.3</v>
      </c>
      <c r="F12" s="8">
        <v>20</v>
      </c>
      <c r="G12" s="8">
        <v>80</v>
      </c>
      <c r="H12" s="8">
        <v>42</v>
      </c>
      <c r="I12" s="8">
        <v>218.3</v>
      </c>
      <c r="J12" s="8">
        <v>5</v>
      </c>
      <c r="K12" s="8">
        <v>4</v>
      </c>
      <c r="L12" s="8">
        <v>1927</v>
      </c>
      <c r="M12" s="8">
        <v>155</v>
      </c>
    </row>
    <row r="13" spans="1:15" ht="21.75" thickBot="1" x14ac:dyDescent="0.3">
      <c r="A13" s="9" t="s">
        <v>59</v>
      </c>
      <c r="B13" s="9">
        <v>349</v>
      </c>
      <c r="C13" s="9">
        <v>607</v>
      </c>
      <c r="D13" s="9">
        <v>3988</v>
      </c>
      <c r="E13" s="9">
        <v>11.4</v>
      </c>
      <c r="F13" s="9">
        <v>25</v>
      </c>
      <c r="G13" s="9">
        <v>55</v>
      </c>
      <c r="H13" s="9">
        <v>46</v>
      </c>
      <c r="I13" s="9">
        <v>249.3</v>
      </c>
      <c r="J13" s="9">
        <v>0</v>
      </c>
      <c r="K13" s="9">
        <v>0</v>
      </c>
      <c r="L13" s="9">
        <v>1539</v>
      </c>
      <c r="M13" s="9">
        <v>193</v>
      </c>
    </row>
    <row r="14" spans="1:15" ht="15.75" thickBot="1" x14ac:dyDescent="0.3">
      <c r="A14" s="76" t="s">
        <v>69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132</v>
      </c>
      <c r="B17" s="8">
        <v>303</v>
      </c>
      <c r="C17" s="8">
        <v>116</v>
      </c>
      <c r="D17" s="8">
        <v>155</v>
      </c>
      <c r="E17" s="8">
        <v>32</v>
      </c>
      <c r="F17" s="8">
        <v>76</v>
      </c>
      <c r="G17" s="8">
        <v>199</v>
      </c>
      <c r="H17" s="8">
        <v>38.200000000000003</v>
      </c>
      <c r="I17" s="8">
        <v>6</v>
      </c>
      <c r="J17" s="8">
        <v>9</v>
      </c>
      <c r="K17" s="8">
        <v>66.7</v>
      </c>
      <c r="L17" s="8">
        <v>104</v>
      </c>
      <c r="M17" s="8">
        <v>878</v>
      </c>
    </row>
    <row r="18" spans="1:16" ht="21.75" thickBot="1" x14ac:dyDescent="0.3">
      <c r="A18" s="9" t="s">
        <v>59</v>
      </c>
      <c r="B18" s="9">
        <v>313</v>
      </c>
      <c r="C18" s="9">
        <v>86</v>
      </c>
      <c r="D18" s="9">
        <v>193</v>
      </c>
      <c r="E18" s="9">
        <v>34</v>
      </c>
      <c r="F18" s="9">
        <v>72</v>
      </c>
      <c r="G18" s="9">
        <v>217</v>
      </c>
      <c r="H18" s="9">
        <v>33.200000000000003</v>
      </c>
      <c r="I18" s="9">
        <v>13</v>
      </c>
      <c r="J18" s="9">
        <v>27</v>
      </c>
      <c r="K18" s="9">
        <v>48.1</v>
      </c>
      <c r="L18" s="9">
        <v>110</v>
      </c>
      <c r="M18" s="9">
        <v>941</v>
      </c>
    </row>
    <row r="19" spans="1:16" ht="15.75" thickBot="1" x14ac:dyDescent="0.3">
      <c r="A19" s="74" t="s">
        <v>79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132</v>
      </c>
      <c r="B22" s="8">
        <v>769</v>
      </c>
      <c r="C22" s="8">
        <v>165</v>
      </c>
      <c r="D22" s="8">
        <v>934</v>
      </c>
      <c r="E22" s="8">
        <v>47</v>
      </c>
      <c r="F22" s="8">
        <v>290</v>
      </c>
      <c r="G22" s="8">
        <v>42</v>
      </c>
      <c r="H22" s="8">
        <v>89</v>
      </c>
      <c r="I22" s="8">
        <v>22</v>
      </c>
      <c r="J22" s="8">
        <v>477</v>
      </c>
      <c r="K22" s="8">
        <v>90</v>
      </c>
      <c r="L22" s="8">
        <v>4</v>
      </c>
      <c r="M22" s="8">
        <v>13</v>
      </c>
      <c r="N22" s="8">
        <v>7</v>
      </c>
      <c r="O22" s="8">
        <v>2</v>
      </c>
      <c r="P22" s="8">
        <v>2</v>
      </c>
    </row>
    <row r="23" spans="1:16" ht="21.75" thickBot="1" x14ac:dyDescent="0.3">
      <c r="A23" s="9" t="s">
        <v>59</v>
      </c>
      <c r="B23" s="9">
        <v>787</v>
      </c>
      <c r="C23" s="9">
        <v>178</v>
      </c>
      <c r="D23" s="9">
        <v>965</v>
      </c>
      <c r="E23" s="9">
        <v>46</v>
      </c>
      <c r="F23" s="9">
        <v>238</v>
      </c>
      <c r="G23" s="9">
        <v>52</v>
      </c>
      <c r="H23" s="9">
        <v>41</v>
      </c>
      <c r="I23" s="9">
        <v>7</v>
      </c>
      <c r="J23" s="9">
        <v>116</v>
      </c>
      <c r="K23" s="9">
        <v>46</v>
      </c>
      <c r="L23" s="9">
        <v>1</v>
      </c>
      <c r="M23" s="9">
        <v>13</v>
      </c>
      <c r="N23" s="9">
        <v>8</v>
      </c>
      <c r="O23" s="9">
        <v>1</v>
      </c>
      <c r="P23" s="9">
        <v>1</v>
      </c>
    </row>
    <row r="24" spans="1:16" ht="15.75" thickBot="1" x14ac:dyDescent="0.3">
      <c r="A24" s="76" t="s">
        <v>91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132</v>
      </c>
      <c r="B27" s="8">
        <v>35</v>
      </c>
      <c r="C27" s="8">
        <v>791</v>
      </c>
      <c r="D27" s="8">
        <v>22.6</v>
      </c>
      <c r="E27" s="8">
        <v>54</v>
      </c>
      <c r="F27" s="8">
        <v>0</v>
      </c>
      <c r="G27" s="8">
        <v>45</v>
      </c>
      <c r="H27" s="8">
        <v>355</v>
      </c>
      <c r="I27" s="8">
        <v>7.9</v>
      </c>
      <c r="J27" s="8">
        <v>37</v>
      </c>
      <c r="K27" s="8">
        <v>0</v>
      </c>
      <c r="L27" s="8">
        <v>9</v>
      </c>
    </row>
    <row r="28" spans="1:16" ht="15.75" thickBot="1" x14ac:dyDescent="0.3">
      <c r="A28" s="9" t="s">
        <v>59</v>
      </c>
      <c r="B28" s="9">
        <v>46</v>
      </c>
      <c r="C28" s="9">
        <v>1137</v>
      </c>
      <c r="D28" s="9">
        <v>24.7</v>
      </c>
      <c r="E28" s="9">
        <v>70</v>
      </c>
      <c r="F28" s="9">
        <v>0</v>
      </c>
      <c r="G28" s="9">
        <v>26</v>
      </c>
      <c r="H28" s="9">
        <v>170</v>
      </c>
      <c r="I28" s="9">
        <v>6.5</v>
      </c>
      <c r="J28" s="9">
        <v>17</v>
      </c>
      <c r="K28" s="9">
        <v>0</v>
      </c>
      <c r="L28" s="9">
        <v>21</v>
      </c>
    </row>
    <row r="29" spans="1:16" ht="15.75" thickBot="1" x14ac:dyDescent="0.3">
      <c r="A29" s="74" t="s">
        <v>97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132</v>
      </c>
      <c r="B32" s="8">
        <v>30</v>
      </c>
      <c r="C32" s="8">
        <v>37</v>
      </c>
      <c r="D32" s="8">
        <v>81.099999999999994</v>
      </c>
      <c r="E32" s="8">
        <v>53</v>
      </c>
      <c r="F32" s="8" t="s">
        <v>109</v>
      </c>
      <c r="G32" s="12">
        <v>42559</v>
      </c>
      <c r="H32" s="12">
        <v>42653</v>
      </c>
      <c r="I32" s="12">
        <v>42624</v>
      </c>
      <c r="J32" s="12">
        <v>42468</v>
      </c>
      <c r="K32" s="8">
        <v>39</v>
      </c>
      <c r="L32" s="8">
        <v>41</v>
      </c>
      <c r="M32" s="8">
        <v>95.1</v>
      </c>
    </row>
    <row r="33" spans="1:13" ht="15.75" thickBot="1" x14ac:dyDescent="0.3">
      <c r="A33" s="9" t="s">
        <v>59</v>
      </c>
      <c r="B33" s="9">
        <v>18</v>
      </c>
      <c r="C33" s="9">
        <v>22</v>
      </c>
      <c r="D33" s="9">
        <v>81.8</v>
      </c>
      <c r="E33" s="9">
        <v>54</v>
      </c>
      <c r="F33" s="9" t="s">
        <v>109</v>
      </c>
      <c r="G33" s="13">
        <v>42464</v>
      </c>
      <c r="H33" s="13">
        <v>42527</v>
      </c>
      <c r="I33" s="13">
        <v>42530</v>
      </c>
      <c r="J33" s="13">
        <v>42403</v>
      </c>
      <c r="K33" s="9">
        <v>25</v>
      </c>
      <c r="L33" s="9">
        <v>28</v>
      </c>
      <c r="M33" s="9">
        <v>89.3</v>
      </c>
    </row>
    <row r="34" spans="1:13" x14ac:dyDescent="0.25">
      <c r="A34" s="75" t="s">
        <v>110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132</v>
      </c>
      <c r="B36" s="8">
        <v>75</v>
      </c>
      <c r="C36" s="8">
        <v>3333</v>
      </c>
      <c r="D36" s="8">
        <v>62</v>
      </c>
      <c r="E36" s="8">
        <v>44.4</v>
      </c>
      <c r="F36" s="8">
        <v>42.2</v>
      </c>
      <c r="G36" s="8">
        <v>0</v>
      </c>
      <c r="H36" s="8">
        <v>37</v>
      </c>
      <c r="I36" s="8">
        <v>5</v>
      </c>
      <c r="J36" s="8">
        <v>21</v>
      </c>
      <c r="K36" s="8">
        <v>26</v>
      </c>
      <c r="L36" s="8">
        <v>170</v>
      </c>
      <c r="M36" s="8">
        <v>6.5</v>
      </c>
    </row>
    <row r="37" spans="1:13" ht="15.75" thickBot="1" x14ac:dyDescent="0.3">
      <c r="A37" s="9" t="s">
        <v>59</v>
      </c>
      <c r="B37" s="9">
        <v>77</v>
      </c>
      <c r="C37" s="9">
        <v>3483</v>
      </c>
      <c r="D37" s="9">
        <v>67</v>
      </c>
      <c r="E37" s="9">
        <v>45.2</v>
      </c>
      <c r="F37" s="9">
        <v>40.1</v>
      </c>
      <c r="G37" s="9">
        <v>1</v>
      </c>
      <c r="H37" s="9">
        <v>18</v>
      </c>
      <c r="I37" s="9">
        <v>3</v>
      </c>
      <c r="J37" s="9">
        <v>9</v>
      </c>
      <c r="K37" s="9">
        <v>45</v>
      </c>
      <c r="L37" s="9">
        <v>355</v>
      </c>
      <c r="M37" s="9">
        <v>7.9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2.140625" customWidth="1"/>
  </cols>
  <sheetData>
    <row r="1" spans="1:15" x14ac:dyDescent="0.25">
      <c r="A1" t="str">
        <f>Sheet1!A18</f>
        <v>Miami Dolphins</v>
      </c>
    </row>
    <row r="2" spans="1:15" x14ac:dyDescent="0.25">
      <c r="A2" s="81" t="s">
        <v>42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133</v>
      </c>
      <c r="B4" s="8">
        <v>588</v>
      </c>
      <c r="C4" s="8">
        <v>365</v>
      </c>
      <c r="D4" s="8">
        <v>62.1</v>
      </c>
      <c r="E4" s="8">
        <v>3811</v>
      </c>
      <c r="F4" s="8">
        <v>7.2</v>
      </c>
      <c r="G4" s="8">
        <v>238.2</v>
      </c>
      <c r="H4" s="8">
        <v>54</v>
      </c>
      <c r="I4" s="8">
        <v>24</v>
      </c>
      <c r="J4" s="8">
        <v>4.0999999999999996</v>
      </c>
      <c r="K4" s="8">
        <v>12</v>
      </c>
      <c r="L4" s="8">
        <v>2</v>
      </c>
      <c r="M4" s="8">
        <v>45</v>
      </c>
      <c r="N4" s="8">
        <v>420</v>
      </c>
      <c r="O4" s="8">
        <v>88.9</v>
      </c>
    </row>
    <row r="5" spans="1:15" ht="21.75" thickBot="1" x14ac:dyDescent="0.3">
      <c r="A5" s="9" t="s">
        <v>59</v>
      </c>
      <c r="B5" s="9">
        <v>542</v>
      </c>
      <c r="C5" s="9">
        <v>350</v>
      </c>
      <c r="D5" s="9">
        <v>64.599999999999994</v>
      </c>
      <c r="E5" s="9">
        <v>4000</v>
      </c>
      <c r="F5" s="9">
        <v>7.8</v>
      </c>
      <c r="G5" s="9">
        <v>250</v>
      </c>
      <c r="H5" s="9">
        <v>84</v>
      </c>
      <c r="I5" s="9">
        <v>31</v>
      </c>
      <c r="J5" s="9">
        <v>5.7</v>
      </c>
      <c r="K5" s="9">
        <v>13</v>
      </c>
      <c r="L5" s="9">
        <v>2.4</v>
      </c>
      <c r="M5" s="9">
        <v>31</v>
      </c>
      <c r="N5" s="9">
        <v>225</v>
      </c>
      <c r="O5" s="9">
        <v>97.4</v>
      </c>
    </row>
    <row r="6" spans="1:15" x14ac:dyDescent="0.25">
      <c r="A6" s="79" t="s">
        <v>60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133</v>
      </c>
      <c r="B8" s="8">
        <v>344</v>
      </c>
      <c r="C8" s="8">
        <v>1496</v>
      </c>
      <c r="D8" s="8">
        <v>4.3</v>
      </c>
      <c r="E8" s="8">
        <v>85</v>
      </c>
      <c r="F8" s="8">
        <v>12</v>
      </c>
      <c r="G8" s="8">
        <v>11</v>
      </c>
      <c r="H8" s="8">
        <v>93.5</v>
      </c>
      <c r="I8" s="8">
        <v>4</v>
      </c>
      <c r="J8" s="8">
        <v>2</v>
      </c>
      <c r="K8" s="8">
        <v>72</v>
      </c>
    </row>
    <row r="9" spans="1:15" ht="21.75" thickBot="1" x14ac:dyDescent="0.3">
      <c r="A9" s="9" t="s">
        <v>59</v>
      </c>
      <c r="B9" s="9">
        <v>502</v>
      </c>
      <c r="C9" s="9">
        <v>2019</v>
      </c>
      <c r="D9" s="9">
        <v>4</v>
      </c>
      <c r="E9" s="9">
        <v>53</v>
      </c>
      <c r="F9" s="9">
        <v>12</v>
      </c>
      <c r="G9" s="9">
        <v>13</v>
      </c>
      <c r="H9" s="9">
        <v>126.2</v>
      </c>
      <c r="I9" s="9">
        <v>3</v>
      </c>
      <c r="J9" s="9">
        <v>1</v>
      </c>
      <c r="K9" s="9">
        <v>112</v>
      </c>
    </row>
    <row r="10" spans="1:15" x14ac:dyDescent="0.25">
      <c r="A10" s="81" t="s">
        <v>65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133</v>
      </c>
      <c r="B12" s="8">
        <v>365</v>
      </c>
      <c r="C12" s="8">
        <v>588</v>
      </c>
      <c r="D12" s="8">
        <v>4231</v>
      </c>
      <c r="E12" s="8">
        <v>11.6</v>
      </c>
      <c r="F12" s="8">
        <v>24</v>
      </c>
      <c r="G12" s="8">
        <v>54</v>
      </c>
      <c r="H12" s="8">
        <v>57</v>
      </c>
      <c r="I12" s="8">
        <v>264.39999999999998</v>
      </c>
      <c r="J12" s="8">
        <v>2</v>
      </c>
      <c r="K12" s="8">
        <v>1</v>
      </c>
      <c r="L12" s="8">
        <v>1878</v>
      </c>
      <c r="M12" s="8">
        <v>194</v>
      </c>
    </row>
    <row r="13" spans="1:15" ht="21.75" thickBot="1" x14ac:dyDescent="0.3">
      <c r="A13" s="9" t="s">
        <v>59</v>
      </c>
      <c r="B13" s="9">
        <v>350</v>
      </c>
      <c r="C13" s="9">
        <v>542</v>
      </c>
      <c r="D13" s="9">
        <v>4225</v>
      </c>
      <c r="E13" s="9">
        <v>12.1</v>
      </c>
      <c r="F13" s="9">
        <v>31</v>
      </c>
      <c r="G13" s="9">
        <v>84</v>
      </c>
      <c r="H13" s="9">
        <v>53</v>
      </c>
      <c r="I13" s="9">
        <v>264.10000000000002</v>
      </c>
      <c r="J13" s="9">
        <v>1</v>
      </c>
      <c r="K13" s="9">
        <v>0</v>
      </c>
      <c r="L13" s="9">
        <v>1645</v>
      </c>
      <c r="M13" s="9">
        <v>203</v>
      </c>
    </row>
    <row r="14" spans="1:15" ht="15.75" thickBot="1" x14ac:dyDescent="0.3">
      <c r="A14" s="80" t="s">
        <v>69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133</v>
      </c>
      <c r="B17" s="8">
        <v>291</v>
      </c>
      <c r="C17" s="8">
        <v>72</v>
      </c>
      <c r="D17" s="8">
        <v>194</v>
      </c>
      <c r="E17" s="8">
        <v>25</v>
      </c>
      <c r="F17" s="8">
        <v>63</v>
      </c>
      <c r="G17" s="8">
        <v>205</v>
      </c>
      <c r="H17" s="8">
        <v>30.7</v>
      </c>
      <c r="I17" s="8">
        <v>8</v>
      </c>
      <c r="J17" s="8">
        <v>22</v>
      </c>
      <c r="K17" s="8">
        <v>36.4</v>
      </c>
      <c r="L17" s="8">
        <v>134</v>
      </c>
      <c r="M17" s="8">
        <v>1090</v>
      </c>
    </row>
    <row r="18" spans="1:16" ht="21.75" thickBot="1" x14ac:dyDescent="0.3">
      <c r="A18" s="9" t="s">
        <v>59</v>
      </c>
      <c r="B18" s="9">
        <v>351</v>
      </c>
      <c r="C18" s="9">
        <v>112</v>
      </c>
      <c r="D18" s="9">
        <v>203</v>
      </c>
      <c r="E18" s="9">
        <v>36</v>
      </c>
      <c r="F18" s="9">
        <v>96</v>
      </c>
      <c r="G18" s="9">
        <v>221</v>
      </c>
      <c r="H18" s="9">
        <v>43.4</v>
      </c>
      <c r="I18" s="9">
        <v>4</v>
      </c>
      <c r="J18" s="9">
        <v>12</v>
      </c>
      <c r="K18" s="9">
        <v>33.299999999999997</v>
      </c>
      <c r="L18" s="9">
        <v>121</v>
      </c>
      <c r="M18" s="9">
        <v>1005</v>
      </c>
    </row>
    <row r="19" spans="1:16" ht="15.75" thickBot="1" x14ac:dyDescent="0.3">
      <c r="A19" s="78" t="s">
        <v>79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133</v>
      </c>
      <c r="B22" s="8">
        <v>815</v>
      </c>
      <c r="C22" s="8">
        <v>274</v>
      </c>
      <c r="D22" s="8">
        <v>1089</v>
      </c>
      <c r="E22" s="8">
        <v>31</v>
      </c>
      <c r="F22" s="8">
        <v>225</v>
      </c>
      <c r="G22" s="8">
        <v>77</v>
      </c>
      <c r="H22" s="8">
        <v>69</v>
      </c>
      <c r="I22" s="8">
        <v>13</v>
      </c>
      <c r="J22" s="8">
        <v>184</v>
      </c>
      <c r="K22" s="8">
        <v>42</v>
      </c>
      <c r="L22" s="8">
        <v>3</v>
      </c>
      <c r="M22" s="8">
        <v>8</v>
      </c>
      <c r="N22" s="8">
        <v>3</v>
      </c>
      <c r="O22" s="8">
        <v>0</v>
      </c>
      <c r="P22" s="8">
        <v>1</v>
      </c>
    </row>
    <row r="23" spans="1:16" ht="21.75" thickBot="1" x14ac:dyDescent="0.3">
      <c r="A23" s="9" t="s">
        <v>59</v>
      </c>
      <c r="B23" s="9">
        <v>727</v>
      </c>
      <c r="C23" s="9">
        <v>229</v>
      </c>
      <c r="D23" s="9">
        <v>956</v>
      </c>
      <c r="E23" s="9">
        <v>45</v>
      </c>
      <c r="F23" s="9">
        <v>420</v>
      </c>
      <c r="G23" s="9">
        <v>46</v>
      </c>
      <c r="H23" s="9">
        <v>82</v>
      </c>
      <c r="I23" s="9">
        <v>12</v>
      </c>
      <c r="J23" s="9">
        <v>176</v>
      </c>
      <c r="K23" s="9">
        <v>43</v>
      </c>
      <c r="L23" s="9">
        <v>2</v>
      </c>
      <c r="M23" s="9">
        <v>16</v>
      </c>
      <c r="N23" s="9">
        <v>7</v>
      </c>
      <c r="O23" s="9">
        <v>0</v>
      </c>
      <c r="P23" s="9">
        <v>0</v>
      </c>
    </row>
    <row r="24" spans="1:16" ht="15.75" thickBot="1" x14ac:dyDescent="0.3">
      <c r="A24" s="80" t="s">
        <v>91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133</v>
      </c>
      <c r="B27" s="8">
        <v>43</v>
      </c>
      <c r="C27" s="8">
        <v>958</v>
      </c>
      <c r="D27" s="8">
        <v>22.3</v>
      </c>
      <c r="E27" s="8">
        <v>50</v>
      </c>
      <c r="F27" s="8">
        <v>0</v>
      </c>
      <c r="G27" s="8">
        <v>41</v>
      </c>
      <c r="H27" s="8">
        <v>424</v>
      </c>
      <c r="I27" s="8">
        <v>10.3</v>
      </c>
      <c r="J27" s="8">
        <v>69</v>
      </c>
      <c r="K27" s="8">
        <v>1</v>
      </c>
      <c r="L27" s="8">
        <v>16</v>
      </c>
    </row>
    <row r="28" spans="1:16" ht="15.75" thickBot="1" x14ac:dyDescent="0.3">
      <c r="A28" s="9" t="s">
        <v>59</v>
      </c>
      <c r="B28" s="9">
        <v>23</v>
      </c>
      <c r="C28" s="9">
        <v>508</v>
      </c>
      <c r="D28" s="9">
        <v>22.1</v>
      </c>
      <c r="E28" s="9">
        <v>41</v>
      </c>
      <c r="F28" s="9">
        <v>0</v>
      </c>
      <c r="G28" s="9">
        <v>50</v>
      </c>
      <c r="H28" s="9">
        <v>526</v>
      </c>
      <c r="I28" s="9">
        <v>10.5</v>
      </c>
      <c r="J28" s="9">
        <v>58</v>
      </c>
      <c r="K28" s="9">
        <v>0</v>
      </c>
      <c r="L28" s="9">
        <v>15</v>
      </c>
    </row>
    <row r="29" spans="1:16" ht="15.75" thickBot="1" x14ac:dyDescent="0.3">
      <c r="A29" s="78" t="s">
        <v>97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133</v>
      </c>
      <c r="B32" s="8">
        <v>13</v>
      </c>
      <c r="C32" s="8">
        <v>16</v>
      </c>
      <c r="D32" s="8">
        <v>81.3</v>
      </c>
      <c r="E32" s="8">
        <v>53</v>
      </c>
      <c r="F32" s="12">
        <v>42370</v>
      </c>
      <c r="G32" s="12">
        <v>42432</v>
      </c>
      <c r="H32" s="12">
        <v>42464</v>
      </c>
      <c r="I32" s="12">
        <v>42466</v>
      </c>
      <c r="J32" s="12">
        <v>42371</v>
      </c>
      <c r="K32" s="8">
        <v>33</v>
      </c>
      <c r="L32" s="8">
        <v>36</v>
      </c>
      <c r="M32" s="8">
        <v>91.7</v>
      </c>
    </row>
    <row r="33" spans="1:13" ht="15.75" thickBot="1" x14ac:dyDescent="0.3">
      <c r="A33" s="9" t="s">
        <v>59</v>
      </c>
      <c r="B33" s="9">
        <v>21</v>
      </c>
      <c r="C33" s="9">
        <v>29</v>
      </c>
      <c r="D33" s="9">
        <v>72.400000000000006</v>
      </c>
      <c r="E33" s="9">
        <v>58</v>
      </c>
      <c r="F33" s="9" t="s">
        <v>109</v>
      </c>
      <c r="G33" s="13">
        <v>42495</v>
      </c>
      <c r="H33" s="13">
        <v>42623</v>
      </c>
      <c r="I33" s="13">
        <v>42469</v>
      </c>
      <c r="J33" s="13">
        <v>42434</v>
      </c>
      <c r="K33" s="9">
        <v>42</v>
      </c>
      <c r="L33" s="9">
        <v>45</v>
      </c>
      <c r="M33" s="9">
        <v>93.3</v>
      </c>
    </row>
    <row r="34" spans="1:13" x14ac:dyDescent="0.25">
      <c r="A34" s="79" t="s">
        <v>110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133</v>
      </c>
      <c r="B36" s="8">
        <v>92</v>
      </c>
      <c r="C36" s="8">
        <v>4380</v>
      </c>
      <c r="D36" s="8">
        <v>70</v>
      </c>
      <c r="E36" s="8">
        <v>47.6</v>
      </c>
      <c r="F36" s="8">
        <v>41.9</v>
      </c>
      <c r="G36" s="8">
        <v>0</v>
      </c>
      <c r="H36" s="8">
        <v>30</v>
      </c>
      <c r="I36" s="8">
        <v>10</v>
      </c>
      <c r="J36" s="8">
        <v>15</v>
      </c>
      <c r="K36" s="8">
        <v>50</v>
      </c>
      <c r="L36" s="8">
        <v>526</v>
      </c>
      <c r="M36" s="8">
        <v>10.5</v>
      </c>
    </row>
    <row r="37" spans="1:13" ht="15.75" thickBot="1" x14ac:dyDescent="0.3">
      <c r="A37" s="9" t="s">
        <v>59</v>
      </c>
      <c r="B37" s="9">
        <v>76</v>
      </c>
      <c r="C37" s="9">
        <v>3520</v>
      </c>
      <c r="D37" s="9">
        <v>67</v>
      </c>
      <c r="E37" s="9">
        <v>46.3</v>
      </c>
      <c r="F37" s="9">
        <v>40.200000000000003</v>
      </c>
      <c r="G37" s="9">
        <v>1</v>
      </c>
      <c r="H37" s="9">
        <v>22</v>
      </c>
      <c r="I37" s="9">
        <v>6</v>
      </c>
      <c r="J37" s="9">
        <v>16</v>
      </c>
      <c r="K37" s="9">
        <v>41</v>
      </c>
      <c r="L37" s="9">
        <v>424</v>
      </c>
      <c r="M37" s="9">
        <v>10.3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.140625" customWidth="1"/>
  </cols>
  <sheetData>
    <row r="1" spans="1:15" x14ac:dyDescent="0.25">
      <c r="A1" t="str">
        <f>Sheet1!A19</f>
        <v>Minnesota Vikings</v>
      </c>
    </row>
    <row r="2" spans="1:15" x14ac:dyDescent="0.25">
      <c r="A2" s="85" t="s">
        <v>42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134</v>
      </c>
      <c r="B4" s="8">
        <v>454</v>
      </c>
      <c r="C4" s="8">
        <v>294</v>
      </c>
      <c r="D4" s="8">
        <v>64.8</v>
      </c>
      <c r="E4" s="8">
        <v>2928</v>
      </c>
      <c r="F4" s="8">
        <v>7.2</v>
      </c>
      <c r="G4" s="8">
        <v>183</v>
      </c>
      <c r="H4" s="8">
        <v>52</v>
      </c>
      <c r="I4" s="8">
        <v>14</v>
      </c>
      <c r="J4" s="8">
        <v>3.1</v>
      </c>
      <c r="K4" s="8">
        <v>9</v>
      </c>
      <c r="L4" s="8">
        <v>2</v>
      </c>
      <c r="M4" s="8">
        <v>45</v>
      </c>
      <c r="N4" s="8">
        <v>318</v>
      </c>
      <c r="O4" s="8">
        <v>87.9</v>
      </c>
    </row>
    <row r="5" spans="1:15" ht="21.75" thickBot="1" x14ac:dyDescent="0.3">
      <c r="A5" s="9" t="s">
        <v>59</v>
      </c>
      <c r="B5" s="9">
        <v>561</v>
      </c>
      <c r="C5" s="9">
        <v>359</v>
      </c>
      <c r="D5" s="9">
        <v>64</v>
      </c>
      <c r="E5" s="9">
        <v>3759</v>
      </c>
      <c r="F5" s="9">
        <v>7.2</v>
      </c>
      <c r="G5" s="9">
        <v>234.9</v>
      </c>
      <c r="H5" s="9">
        <v>72</v>
      </c>
      <c r="I5" s="9">
        <v>24</v>
      </c>
      <c r="J5" s="9">
        <v>4.3</v>
      </c>
      <c r="K5" s="9">
        <v>13</v>
      </c>
      <c r="L5" s="9">
        <v>2.2999999999999998</v>
      </c>
      <c r="M5" s="9">
        <v>43</v>
      </c>
      <c r="N5" s="9">
        <v>283</v>
      </c>
      <c r="O5" s="9">
        <v>90</v>
      </c>
    </row>
    <row r="6" spans="1:15" x14ac:dyDescent="0.25">
      <c r="A6" s="83" t="s">
        <v>60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134</v>
      </c>
      <c r="B8" s="8">
        <v>474</v>
      </c>
      <c r="C8" s="8">
        <v>2211</v>
      </c>
      <c r="D8" s="8">
        <v>4.7</v>
      </c>
      <c r="E8" s="8">
        <v>80</v>
      </c>
      <c r="F8" s="8">
        <v>14</v>
      </c>
      <c r="G8" s="8">
        <v>18</v>
      </c>
      <c r="H8" s="8">
        <v>138.19999999999999</v>
      </c>
      <c r="I8" s="8">
        <v>9</v>
      </c>
      <c r="J8" s="8">
        <v>4</v>
      </c>
      <c r="K8" s="8">
        <v>113</v>
      </c>
    </row>
    <row r="9" spans="1:15" ht="21.75" thickBot="1" x14ac:dyDescent="0.3">
      <c r="A9" s="9" t="s">
        <v>59</v>
      </c>
      <c r="B9" s="9">
        <v>411</v>
      </c>
      <c r="C9" s="9">
        <v>1748</v>
      </c>
      <c r="D9" s="9">
        <v>4.3</v>
      </c>
      <c r="E9" s="9">
        <v>72</v>
      </c>
      <c r="F9" s="9">
        <v>7</v>
      </c>
      <c r="G9" s="9">
        <v>7</v>
      </c>
      <c r="H9" s="9">
        <v>109.3</v>
      </c>
      <c r="I9" s="9">
        <v>6</v>
      </c>
      <c r="J9" s="9">
        <v>4</v>
      </c>
      <c r="K9" s="9">
        <v>94</v>
      </c>
    </row>
    <row r="10" spans="1:15" x14ac:dyDescent="0.25">
      <c r="A10" s="85" t="s">
        <v>65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134</v>
      </c>
      <c r="B12" s="8">
        <v>294</v>
      </c>
      <c r="C12" s="8">
        <v>454</v>
      </c>
      <c r="D12" s="8">
        <v>3246</v>
      </c>
      <c r="E12" s="8">
        <v>11</v>
      </c>
      <c r="F12" s="8">
        <v>14</v>
      </c>
      <c r="G12" s="8">
        <v>52</v>
      </c>
      <c r="H12" s="8">
        <v>41</v>
      </c>
      <c r="I12" s="8">
        <v>202.9</v>
      </c>
      <c r="J12" s="8">
        <v>4</v>
      </c>
      <c r="K12" s="8">
        <v>1</v>
      </c>
      <c r="L12" s="8">
        <v>1783</v>
      </c>
      <c r="M12" s="8">
        <v>153</v>
      </c>
    </row>
    <row r="13" spans="1:15" ht="21.75" thickBot="1" x14ac:dyDescent="0.3">
      <c r="A13" s="9" t="s">
        <v>59</v>
      </c>
      <c r="B13" s="9">
        <v>359</v>
      </c>
      <c r="C13" s="9">
        <v>561</v>
      </c>
      <c r="D13" s="9">
        <v>4042</v>
      </c>
      <c r="E13" s="9">
        <v>11.3</v>
      </c>
      <c r="F13" s="9">
        <v>24</v>
      </c>
      <c r="G13" s="9">
        <v>72</v>
      </c>
      <c r="H13" s="9">
        <v>47</v>
      </c>
      <c r="I13" s="9">
        <v>252.6</v>
      </c>
      <c r="J13" s="9">
        <v>2</v>
      </c>
      <c r="K13" s="9">
        <v>1</v>
      </c>
      <c r="L13" s="9">
        <v>1757</v>
      </c>
      <c r="M13" s="9">
        <v>189</v>
      </c>
    </row>
    <row r="14" spans="1:15" ht="15.75" thickBot="1" x14ac:dyDescent="0.3">
      <c r="A14" s="84" t="s">
        <v>69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134</v>
      </c>
      <c r="B17" s="8">
        <v>297</v>
      </c>
      <c r="C17" s="8">
        <v>113</v>
      </c>
      <c r="D17" s="8">
        <v>153</v>
      </c>
      <c r="E17" s="8">
        <v>31</v>
      </c>
      <c r="F17" s="8">
        <v>76</v>
      </c>
      <c r="G17" s="8">
        <v>199</v>
      </c>
      <c r="H17" s="8">
        <v>38.200000000000003</v>
      </c>
      <c r="I17" s="8">
        <v>5</v>
      </c>
      <c r="J17" s="8">
        <v>11</v>
      </c>
      <c r="K17" s="8">
        <v>45.5</v>
      </c>
      <c r="L17" s="8">
        <v>88</v>
      </c>
      <c r="M17" s="8">
        <v>797</v>
      </c>
    </row>
    <row r="18" spans="1:16" ht="21.75" thickBot="1" x14ac:dyDescent="0.3">
      <c r="A18" s="9" t="s">
        <v>59</v>
      </c>
      <c r="B18" s="9">
        <v>318</v>
      </c>
      <c r="C18" s="9">
        <v>94</v>
      </c>
      <c r="D18" s="9">
        <v>189</v>
      </c>
      <c r="E18" s="9">
        <v>35</v>
      </c>
      <c r="F18" s="9">
        <v>71</v>
      </c>
      <c r="G18" s="9">
        <v>206</v>
      </c>
      <c r="H18" s="9">
        <v>34.5</v>
      </c>
      <c r="I18" s="9">
        <v>11</v>
      </c>
      <c r="J18" s="9">
        <v>22</v>
      </c>
      <c r="K18" s="9">
        <v>50</v>
      </c>
      <c r="L18" s="9">
        <v>109</v>
      </c>
      <c r="M18" s="9">
        <v>875</v>
      </c>
    </row>
    <row r="19" spans="1:16" ht="15.75" thickBot="1" x14ac:dyDescent="0.3">
      <c r="A19" s="82" t="s">
        <v>79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134</v>
      </c>
      <c r="B22" s="8">
        <v>827</v>
      </c>
      <c r="C22" s="8">
        <v>186</v>
      </c>
      <c r="D22" s="8">
        <v>1013</v>
      </c>
      <c r="E22" s="8">
        <v>43</v>
      </c>
      <c r="F22" s="8">
        <v>283</v>
      </c>
      <c r="G22" s="8">
        <v>46</v>
      </c>
      <c r="H22" s="8">
        <v>64</v>
      </c>
      <c r="I22" s="8">
        <v>13</v>
      </c>
      <c r="J22" s="8">
        <v>215</v>
      </c>
      <c r="K22" s="8">
        <v>91</v>
      </c>
      <c r="L22" s="8">
        <v>2</v>
      </c>
      <c r="M22" s="8">
        <v>12</v>
      </c>
      <c r="N22" s="8">
        <v>9</v>
      </c>
      <c r="O22" s="8">
        <v>1</v>
      </c>
      <c r="P22" s="8">
        <v>1</v>
      </c>
    </row>
    <row r="23" spans="1:16" ht="21.75" thickBot="1" x14ac:dyDescent="0.3">
      <c r="A23" s="9" t="s">
        <v>59</v>
      </c>
      <c r="B23" s="9">
        <v>831</v>
      </c>
      <c r="C23" s="9">
        <v>205</v>
      </c>
      <c r="D23" s="9">
        <v>1036</v>
      </c>
      <c r="E23" s="9">
        <v>45</v>
      </c>
      <c r="F23" s="9">
        <v>318</v>
      </c>
      <c r="G23" s="9">
        <v>71</v>
      </c>
      <c r="H23" s="9">
        <v>42</v>
      </c>
      <c r="I23" s="9">
        <v>9</v>
      </c>
      <c r="J23" s="9">
        <v>71</v>
      </c>
      <c r="K23" s="9">
        <v>26</v>
      </c>
      <c r="L23" s="9">
        <v>0</v>
      </c>
      <c r="M23" s="9">
        <v>16</v>
      </c>
      <c r="N23" s="9">
        <v>8</v>
      </c>
      <c r="O23" s="9">
        <v>0</v>
      </c>
      <c r="P23" s="9">
        <v>1</v>
      </c>
    </row>
    <row r="24" spans="1:16" ht="15.75" thickBot="1" x14ac:dyDescent="0.3">
      <c r="A24" s="84" t="s">
        <v>91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134</v>
      </c>
      <c r="B27" s="8">
        <v>42</v>
      </c>
      <c r="C27" s="8">
        <v>1190</v>
      </c>
      <c r="D27" s="8">
        <v>28.3</v>
      </c>
      <c r="E27" s="8">
        <v>101</v>
      </c>
      <c r="F27" s="8">
        <v>2</v>
      </c>
      <c r="G27" s="8">
        <v>34</v>
      </c>
      <c r="H27" s="8">
        <v>311</v>
      </c>
      <c r="I27" s="8">
        <v>9.1</v>
      </c>
      <c r="J27" s="8">
        <v>65</v>
      </c>
      <c r="K27" s="8">
        <v>1</v>
      </c>
      <c r="L27" s="8">
        <v>15</v>
      </c>
    </row>
    <row r="28" spans="1:16" ht="15.75" thickBot="1" x14ac:dyDescent="0.3">
      <c r="A28" s="9" t="s">
        <v>59</v>
      </c>
      <c r="B28" s="9">
        <v>40</v>
      </c>
      <c r="C28" s="9">
        <v>1043</v>
      </c>
      <c r="D28" s="9">
        <v>26.1</v>
      </c>
      <c r="E28" s="9">
        <v>70</v>
      </c>
      <c r="F28" s="9">
        <v>0</v>
      </c>
      <c r="G28" s="9">
        <v>29</v>
      </c>
      <c r="H28" s="9">
        <v>152</v>
      </c>
      <c r="I28" s="9">
        <v>5.2</v>
      </c>
      <c r="J28" s="9">
        <v>19</v>
      </c>
      <c r="K28" s="9">
        <v>0</v>
      </c>
      <c r="L28" s="9">
        <v>21</v>
      </c>
    </row>
    <row r="29" spans="1:16" ht="15.75" thickBot="1" x14ac:dyDescent="0.3">
      <c r="A29" s="82" t="s">
        <v>97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134</v>
      </c>
      <c r="B32" s="8">
        <v>34</v>
      </c>
      <c r="C32" s="8">
        <v>39</v>
      </c>
      <c r="D32" s="8">
        <v>87.2</v>
      </c>
      <c r="E32" s="8">
        <v>54</v>
      </c>
      <c r="F32" s="8" t="s">
        <v>109</v>
      </c>
      <c r="G32" s="12">
        <v>42622</v>
      </c>
      <c r="H32" s="8" t="s">
        <v>135</v>
      </c>
      <c r="I32" s="12">
        <v>42528</v>
      </c>
      <c r="J32" s="12">
        <v>42529</v>
      </c>
      <c r="K32" s="8">
        <v>33</v>
      </c>
      <c r="L32" s="8">
        <v>37</v>
      </c>
      <c r="M32" s="8">
        <v>89.2</v>
      </c>
    </row>
    <row r="33" spans="1:13" ht="15.75" thickBot="1" x14ac:dyDescent="0.3">
      <c r="A33" s="9" t="s">
        <v>59</v>
      </c>
      <c r="B33" s="9">
        <v>28</v>
      </c>
      <c r="C33" s="9">
        <v>31</v>
      </c>
      <c r="D33" s="9">
        <v>90.3</v>
      </c>
      <c r="E33" s="9">
        <v>61</v>
      </c>
      <c r="F33" s="9" t="s">
        <v>109</v>
      </c>
      <c r="G33" s="13">
        <v>42559</v>
      </c>
      <c r="H33" s="13">
        <v>42527</v>
      </c>
      <c r="I33" s="13">
        <v>42623</v>
      </c>
      <c r="J33" s="13">
        <v>42528</v>
      </c>
      <c r="K33" s="9">
        <v>28</v>
      </c>
      <c r="L33" s="9">
        <v>28</v>
      </c>
      <c r="M33" s="9">
        <v>100</v>
      </c>
    </row>
    <row r="34" spans="1:13" x14ac:dyDescent="0.25">
      <c r="A34" s="83" t="s">
        <v>110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134</v>
      </c>
      <c r="B36" s="8">
        <v>66</v>
      </c>
      <c r="C36" s="8">
        <v>2746</v>
      </c>
      <c r="D36" s="8">
        <v>61</v>
      </c>
      <c r="E36" s="8">
        <v>41.6</v>
      </c>
      <c r="F36" s="8">
        <v>39.299999999999997</v>
      </c>
      <c r="G36" s="8">
        <v>0</v>
      </c>
      <c r="H36" s="8">
        <v>23</v>
      </c>
      <c r="I36" s="8">
        <v>5</v>
      </c>
      <c r="J36" s="8">
        <v>21</v>
      </c>
      <c r="K36" s="8">
        <v>29</v>
      </c>
      <c r="L36" s="8">
        <v>152</v>
      </c>
      <c r="M36" s="8">
        <v>5.2</v>
      </c>
    </row>
    <row r="37" spans="1:13" ht="15.75" thickBot="1" x14ac:dyDescent="0.3">
      <c r="A37" s="9" t="s">
        <v>59</v>
      </c>
      <c r="B37" s="9">
        <v>72</v>
      </c>
      <c r="C37" s="9">
        <v>3158</v>
      </c>
      <c r="D37" s="9">
        <v>68</v>
      </c>
      <c r="E37" s="9">
        <v>43.9</v>
      </c>
      <c r="F37" s="9">
        <v>39.5</v>
      </c>
      <c r="G37" s="9">
        <v>0</v>
      </c>
      <c r="H37" s="9">
        <v>24</v>
      </c>
      <c r="I37" s="9">
        <v>1</v>
      </c>
      <c r="J37" s="9">
        <v>15</v>
      </c>
      <c r="K37" s="9">
        <v>34</v>
      </c>
      <c r="L37" s="9">
        <v>311</v>
      </c>
      <c r="M37" s="9">
        <v>9.1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/>
  </sheetViews>
  <sheetFormatPr defaultRowHeight="15" x14ac:dyDescent="0.25"/>
  <cols>
    <col min="1" max="1" width="11.140625" customWidth="1"/>
  </cols>
  <sheetData>
    <row r="1" spans="1:15" x14ac:dyDescent="0.25">
      <c r="A1" s="6" t="str">
        <f>Sheet1!A2</f>
        <v>Arizona Cardinals</v>
      </c>
    </row>
    <row r="2" spans="1:15" x14ac:dyDescent="0.25">
      <c r="A2" s="21" t="s">
        <v>42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58</v>
      </c>
      <c r="B4" s="8">
        <v>562</v>
      </c>
      <c r="C4" s="8">
        <v>353</v>
      </c>
      <c r="D4" s="8">
        <v>62.8</v>
      </c>
      <c r="E4" s="8">
        <v>4616</v>
      </c>
      <c r="F4" s="8">
        <v>8.5</v>
      </c>
      <c r="G4" s="8">
        <v>288.5</v>
      </c>
      <c r="H4" s="8">
        <v>68</v>
      </c>
      <c r="I4" s="8">
        <v>35</v>
      </c>
      <c r="J4" s="8">
        <v>6.2</v>
      </c>
      <c r="K4" s="8">
        <v>13</v>
      </c>
      <c r="L4" s="8">
        <v>2.2999999999999998</v>
      </c>
      <c r="M4" s="8">
        <v>27</v>
      </c>
      <c r="N4" s="8">
        <v>159</v>
      </c>
      <c r="O4" s="8">
        <v>100.9</v>
      </c>
    </row>
    <row r="5" spans="1:15" ht="15.75" thickBot="1" x14ac:dyDescent="0.3">
      <c r="A5" s="9" t="s">
        <v>59</v>
      </c>
      <c r="B5" s="9">
        <v>573</v>
      </c>
      <c r="C5" s="9">
        <v>343</v>
      </c>
      <c r="D5" s="9">
        <v>59.9</v>
      </c>
      <c r="E5" s="9">
        <v>3687</v>
      </c>
      <c r="F5" s="9">
        <v>6.9</v>
      </c>
      <c r="G5" s="9">
        <v>230.4</v>
      </c>
      <c r="H5" s="9">
        <v>88</v>
      </c>
      <c r="I5" s="9">
        <v>24</v>
      </c>
      <c r="J5" s="9">
        <v>4.2</v>
      </c>
      <c r="K5" s="9">
        <v>19</v>
      </c>
      <c r="L5" s="9">
        <v>3.3</v>
      </c>
      <c r="M5" s="9">
        <v>36</v>
      </c>
      <c r="N5" s="9">
        <v>270</v>
      </c>
      <c r="O5" s="9">
        <v>80.900000000000006</v>
      </c>
    </row>
    <row r="6" spans="1:15" x14ac:dyDescent="0.25">
      <c r="A6" s="19" t="s">
        <v>60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58</v>
      </c>
      <c r="B8" s="8">
        <v>452</v>
      </c>
      <c r="C8" s="8">
        <v>1917</v>
      </c>
      <c r="D8" s="8">
        <v>4.2</v>
      </c>
      <c r="E8" s="8">
        <v>63</v>
      </c>
      <c r="F8" s="8">
        <v>12</v>
      </c>
      <c r="G8" s="8">
        <v>16</v>
      </c>
      <c r="H8" s="8">
        <v>119.8</v>
      </c>
      <c r="I8" s="8">
        <v>8</v>
      </c>
      <c r="J8" s="8">
        <v>4</v>
      </c>
      <c r="K8" s="8">
        <v>92</v>
      </c>
    </row>
    <row r="9" spans="1:15" ht="15.75" thickBot="1" x14ac:dyDescent="0.3">
      <c r="A9" s="9" t="s">
        <v>59</v>
      </c>
      <c r="B9" s="9">
        <v>374</v>
      </c>
      <c r="C9" s="9">
        <v>1460</v>
      </c>
      <c r="D9" s="9">
        <v>3.9</v>
      </c>
      <c r="E9" s="9">
        <v>52</v>
      </c>
      <c r="F9" s="9">
        <v>12</v>
      </c>
      <c r="G9" s="9">
        <v>9</v>
      </c>
      <c r="H9" s="9">
        <v>91.3</v>
      </c>
      <c r="I9" s="9">
        <v>12</v>
      </c>
      <c r="J9" s="9">
        <v>5</v>
      </c>
      <c r="K9" s="9">
        <v>79</v>
      </c>
    </row>
    <row r="10" spans="1:15" x14ac:dyDescent="0.25">
      <c r="A10" s="21" t="s">
        <v>65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58</v>
      </c>
      <c r="B12" s="8">
        <v>353</v>
      </c>
      <c r="C12" s="8">
        <v>562</v>
      </c>
      <c r="D12" s="8">
        <v>4775</v>
      </c>
      <c r="E12" s="8">
        <v>13.5</v>
      </c>
      <c r="F12" s="8">
        <v>35</v>
      </c>
      <c r="G12" s="8">
        <v>68</v>
      </c>
      <c r="H12" s="8">
        <v>66</v>
      </c>
      <c r="I12" s="8">
        <v>298.39999999999998</v>
      </c>
      <c r="J12" s="8">
        <v>4</v>
      </c>
      <c r="K12" s="8">
        <v>3</v>
      </c>
      <c r="L12" s="8">
        <v>1788</v>
      </c>
      <c r="M12" s="8">
        <v>237</v>
      </c>
    </row>
    <row r="13" spans="1:15" ht="15.75" thickBot="1" x14ac:dyDescent="0.3">
      <c r="A13" s="9" t="s">
        <v>59</v>
      </c>
      <c r="B13" s="9">
        <v>343</v>
      </c>
      <c r="C13" s="9">
        <v>573</v>
      </c>
      <c r="D13" s="9">
        <v>3957</v>
      </c>
      <c r="E13" s="9">
        <v>11.5</v>
      </c>
      <c r="F13" s="9">
        <v>24</v>
      </c>
      <c r="G13" s="9">
        <v>88</v>
      </c>
      <c r="H13" s="9">
        <v>56</v>
      </c>
      <c r="I13" s="9">
        <v>247.3</v>
      </c>
      <c r="J13" s="9">
        <v>4</v>
      </c>
      <c r="K13" s="9">
        <v>2</v>
      </c>
      <c r="L13" s="9">
        <v>2002</v>
      </c>
      <c r="M13" s="9">
        <v>177</v>
      </c>
    </row>
    <row r="14" spans="1:15" ht="15.75" thickBot="1" x14ac:dyDescent="0.3">
      <c r="A14" s="20" t="s">
        <v>69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58</v>
      </c>
      <c r="B17" s="8">
        <v>373</v>
      </c>
      <c r="C17" s="8">
        <v>92</v>
      </c>
      <c r="D17" s="8">
        <v>237</v>
      </c>
      <c r="E17" s="8">
        <v>44</v>
      </c>
      <c r="F17" s="8">
        <v>93</v>
      </c>
      <c r="G17" s="8">
        <v>198</v>
      </c>
      <c r="H17" s="8">
        <v>47</v>
      </c>
      <c r="I17" s="8">
        <v>4</v>
      </c>
      <c r="J17" s="8">
        <v>9</v>
      </c>
      <c r="K17" s="8">
        <v>44.4</v>
      </c>
      <c r="L17" s="8">
        <v>94</v>
      </c>
      <c r="M17" s="8">
        <v>758</v>
      </c>
    </row>
    <row r="18" spans="1:16" ht="15.75" thickBot="1" x14ac:dyDescent="0.3">
      <c r="A18" s="9" t="s">
        <v>59</v>
      </c>
      <c r="B18" s="9">
        <v>284</v>
      </c>
      <c r="C18" s="9">
        <v>79</v>
      </c>
      <c r="D18" s="9">
        <v>177</v>
      </c>
      <c r="E18" s="9">
        <v>28</v>
      </c>
      <c r="F18" s="9">
        <v>75</v>
      </c>
      <c r="G18" s="9">
        <v>210</v>
      </c>
      <c r="H18" s="9">
        <v>35.700000000000003</v>
      </c>
      <c r="I18" s="9">
        <v>8</v>
      </c>
      <c r="J18" s="9">
        <v>17</v>
      </c>
      <c r="K18" s="9">
        <v>47.1</v>
      </c>
      <c r="L18" s="9">
        <v>130</v>
      </c>
      <c r="M18" s="9">
        <v>1202</v>
      </c>
    </row>
    <row r="19" spans="1:16" ht="15.75" thickBot="1" x14ac:dyDescent="0.3">
      <c r="A19" s="18" t="s">
        <v>79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58</v>
      </c>
      <c r="B22" s="8">
        <v>764</v>
      </c>
      <c r="C22" s="8">
        <v>151</v>
      </c>
      <c r="D22" s="8">
        <v>915</v>
      </c>
      <c r="E22" s="8">
        <v>36</v>
      </c>
      <c r="F22" s="8">
        <v>270</v>
      </c>
      <c r="G22" s="8">
        <v>68</v>
      </c>
      <c r="H22" s="8">
        <v>69</v>
      </c>
      <c r="I22" s="8">
        <v>19</v>
      </c>
      <c r="J22" s="8">
        <v>263</v>
      </c>
      <c r="K22" s="8">
        <v>40</v>
      </c>
      <c r="L22" s="8">
        <v>4</v>
      </c>
      <c r="M22" s="8">
        <v>25</v>
      </c>
      <c r="N22" s="8">
        <v>14</v>
      </c>
      <c r="O22" s="8">
        <v>2</v>
      </c>
      <c r="P22" s="8">
        <v>0</v>
      </c>
    </row>
    <row r="23" spans="1:16" ht="15.75" thickBot="1" x14ac:dyDescent="0.3">
      <c r="A23" s="9" t="s">
        <v>59</v>
      </c>
      <c r="B23" s="9">
        <v>789</v>
      </c>
      <c r="C23" s="9">
        <v>217</v>
      </c>
      <c r="D23" s="9">
        <v>1006</v>
      </c>
      <c r="E23" s="9">
        <v>27</v>
      </c>
      <c r="F23" s="9">
        <v>159</v>
      </c>
      <c r="G23" s="9">
        <v>51</v>
      </c>
      <c r="H23" s="9">
        <v>79</v>
      </c>
      <c r="I23" s="9">
        <v>13</v>
      </c>
      <c r="J23" s="9">
        <v>87</v>
      </c>
      <c r="K23" s="9">
        <v>40</v>
      </c>
      <c r="L23" s="9">
        <v>0</v>
      </c>
      <c r="M23" s="9">
        <v>17</v>
      </c>
      <c r="N23" s="9">
        <v>11</v>
      </c>
      <c r="O23" s="9">
        <v>1</v>
      </c>
      <c r="P23" s="9">
        <v>1</v>
      </c>
    </row>
    <row r="24" spans="1:16" ht="15.75" thickBot="1" x14ac:dyDescent="0.3">
      <c r="A24" s="20" t="s">
        <v>91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58</v>
      </c>
      <c r="B27" s="8">
        <v>32</v>
      </c>
      <c r="C27" s="8">
        <v>770</v>
      </c>
      <c r="D27" s="8">
        <v>24.1</v>
      </c>
      <c r="E27" s="8">
        <v>108</v>
      </c>
      <c r="F27" s="8">
        <v>1</v>
      </c>
      <c r="G27" s="8">
        <v>39</v>
      </c>
      <c r="H27" s="8">
        <v>289</v>
      </c>
      <c r="I27" s="8">
        <v>7.4</v>
      </c>
      <c r="J27" s="8">
        <v>38</v>
      </c>
      <c r="K27" s="8">
        <v>0</v>
      </c>
      <c r="L27" s="8">
        <v>22</v>
      </c>
    </row>
    <row r="28" spans="1:16" ht="15.75" thickBot="1" x14ac:dyDescent="0.3">
      <c r="A28" s="9" t="s">
        <v>59</v>
      </c>
      <c r="B28" s="9">
        <v>49</v>
      </c>
      <c r="C28" s="9">
        <v>1191</v>
      </c>
      <c r="D28" s="9">
        <v>24.3</v>
      </c>
      <c r="E28" s="9">
        <v>58</v>
      </c>
      <c r="F28" s="9">
        <v>0</v>
      </c>
      <c r="G28" s="9">
        <v>25</v>
      </c>
      <c r="H28" s="9">
        <v>295</v>
      </c>
      <c r="I28" s="9">
        <v>11.8</v>
      </c>
      <c r="J28" s="9">
        <v>66</v>
      </c>
      <c r="K28" s="9">
        <v>0</v>
      </c>
      <c r="L28" s="9">
        <v>19</v>
      </c>
    </row>
    <row r="29" spans="1:16" ht="15.75" thickBot="1" x14ac:dyDescent="0.3">
      <c r="A29" s="18" t="s">
        <v>97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58</v>
      </c>
      <c r="B32" s="8">
        <v>28</v>
      </c>
      <c r="C32" s="8">
        <v>31</v>
      </c>
      <c r="D32" s="8">
        <v>90.3</v>
      </c>
      <c r="E32" s="8">
        <v>47</v>
      </c>
      <c r="F32" s="12">
        <v>42370</v>
      </c>
      <c r="G32" s="12">
        <v>42716</v>
      </c>
      <c r="H32" s="12">
        <v>42622</v>
      </c>
      <c r="I32" s="12">
        <v>42528</v>
      </c>
      <c r="J32" s="8" t="s">
        <v>108</v>
      </c>
      <c r="K32" s="8">
        <v>53</v>
      </c>
      <c r="L32" s="8">
        <v>58</v>
      </c>
      <c r="M32" s="8">
        <v>91.4</v>
      </c>
    </row>
    <row r="33" spans="1:13" ht="15.75" thickBot="1" x14ac:dyDescent="0.3">
      <c r="A33" s="9" t="s">
        <v>59</v>
      </c>
      <c r="B33" s="9">
        <v>26</v>
      </c>
      <c r="C33" s="9">
        <v>27</v>
      </c>
      <c r="D33" s="9">
        <v>96.3</v>
      </c>
      <c r="E33" s="9">
        <v>54</v>
      </c>
      <c r="F33" s="9" t="s">
        <v>109</v>
      </c>
      <c r="G33" s="13">
        <v>42432</v>
      </c>
      <c r="H33" s="13">
        <v>42590</v>
      </c>
      <c r="I33" s="13">
        <v>42623</v>
      </c>
      <c r="J33" s="13">
        <v>42527</v>
      </c>
      <c r="K33" s="9">
        <v>27</v>
      </c>
      <c r="L33" s="9">
        <v>29</v>
      </c>
      <c r="M33" s="9">
        <v>93.1</v>
      </c>
    </row>
    <row r="34" spans="1:13" x14ac:dyDescent="0.25">
      <c r="A34" s="19" t="s">
        <v>110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58</v>
      </c>
      <c r="B36" s="8">
        <v>60</v>
      </c>
      <c r="C36" s="8">
        <v>2575</v>
      </c>
      <c r="D36" s="8">
        <v>58</v>
      </c>
      <c r="E36" s="8">
        <v>42.9</v>
      </c>
      <c r="F36" s="8">
        <v>37.4</v>
      </c>
      <c r="G36" s="8">
        <v>1</v>
      </c>
      <c r="H36" s="8">
        <v>22</v>
      </c>
      <c r="I36" s="8">
        <v>6</v>
      </c>
      <c r="J36" s="8">
        <v>19</v>
      </c>
      <c r="K36" s="8">
        <v>25</v>
      </c>
      <c r="L36" s="8">
        <v>295</v>
      </c>
      <c r="M36" s="8">
        <v>11.8</v>
      </c>
    </row>
    <row r="37" spans="1:13" ht="15.75" thickBot="1" x14ac:dyDescent="0.3">
      <c r="A37" s="9" t="s">
        <v>59</v>
      </c>
      <c r="B37" s="9">
        <v>78</v>
      </c>
      <c r="C37" s="9">
        <v>3658</v>
      </c>
      <c r="D37" s="9">
        <v>79</v>
      </c>
      <c r="E37" s="9">
        <v>46.9</v>
      </c>
      <c r="F37" s="9">
        <v>43.2</v>
      </c>
      <c r="G37" s="9">
        <v>0</v>
      </c>
      <c r="H37" s="9">
        <v>31</v>
      </c>
      <c r="I37" s="9">
        <v>3</v>
      </c>
      <c r="J37" s="9">
        <v>22</v>
      </c>
      <c r="K37" s="9">
        <v>39</v>
      </c>
      <c r="L37" s="9">
        <v>289</v>
      </c>
      <c r="M37" s="9">
        <v>7.4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3.140625" customWidth="1"/>
  </cols>
  <sheetData>
    <row r="1" spans="1:15" x14ac:dyDescent="0.25">
      <c r="A1" t="str">
        <f>Sheet1!A20</f>
        <v>New England Patriots</v>
      </c>
    </row>
    <row r="2" spans="1:15" x14ac:dyDescent="0.25">
      <c r="A2" s="89" t="s">
        <v>42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136</v>
      </c>
      <c r="B4" s="8">
        <v>629</v>
      </c>
      <c r="C4" s="8">
        <v>404</v>
      </c>
      <c r="D4" s="8">
        <v>64.2</v>
      </c>
      <c r="E4" s="8">
        <v>4587</v>
      </c>
      <c r="F4" s="8">
        <v>7.7</v>
      </c>
      <c r="G4" s="8">
        <v>286.7</v>
      </c>
      <c r="H4" s="8">
        <v>76</v>
      </c>
      <c r="I4" s="8">
        <v>36</v>
      </c>
      <c r="J4" s="8">
        <v>5.7</v>
      </c>
      <c r="K4" s="8">
        <v>7</v>
      </c>
      <c r="L4" s="8">
        <v>1.1000000000000001</v>
      </c>
      <c r="M4" s="8">
        <v>38</v>
      </c>
      <c r="N4" s="8">
        <v>225</v>
      </c>
      <c r="O4" s="8">
        <v>101.9</v>
      </c>
    </row>
    <row r="5" spans="1:15" ht="21.75" thickBot="1" x14ac:dyDescent="0.3">
      <c r="A5" s="9" t="s">
        <v>59</v>
      </c>
      <c r="B5" s="9">
        <v>596</v>
      </c>
      <c r="C5" s="9">
        <v>361</v>
      </c>
      <c r="D5" s="9">
        <v>60.6</v>
      </c>
      <c r="E5" s="9">
        <v>3851</v>
      </c>
      <c r="F5" s="9">
        <v>7.1</v>
      </c>
      <c r="G5" s="9">
        <v>240.7</v>
      </c>
      <c r="H5" s="9">
        <v>87</v>
      </c>
      <c r="I5" s="9">
        <v>24</v>
      </c>
      <c r="J5" s="9">
        <v>4</v>
      </c>
      <c r="K5" s="9">
        <v>12</v>
      </c>
      <c r="L5" s="9">
        <v>2</v>
      </c>
      <c r="M5" s="9">
        <v>49</v>
      </c>
      <c r="N5" s="9">
        <v>358</v>
      </c>
      <c r="O5" s="9">
        <v>87</v>
      </c>
    </row>
    <row r="6" spans="1:15" x14ac:dyDescent="0.25">
      <c r="A6" s="87" t="s">
        <v>60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136</v>
      </c>
      <c r="B8" s="8">
        <v>383</v>
      </c>
      <c r="C8" s="8">
        <v>1404</v>
      </c>
      <c r="D8" s="8">
        <v>3.7</v>
      </c>
      <c r="E8" s="8">
        <v>38</v>
      </c>
      <c r="F8" s="8">
        <v>4</v>
      </c>
      <c r="G8" s="8">
        <v>14</v>
      </c>
      <c r="H8" s="8">
        <v>87.8</v>
      </c>
      <c r="I8" s="8">
        <v>2</v>
      </c>
      <c r="J8" s="8">
        <v>0</v>
      </c>
      <c r="K8" s="8">
        <v>87</v>
      </c>
    </row>
    <row r="9" spans="1:15" ht="21.75" thickBot="1" x14ac:dyDescent="0.3">
      <c r="A9" s="9" t="s">
        <v>59</v>
      </c>
      <c r="B9" s="9">
        <v>397</v>
      </c>
      <c r="C9" s="9">
        <v>1580</v>
      </c>
      <c r="D9" s="9">
        <v>4</v>
      </c>
      <c r="E9" s="9">
        <v>48</v>
      </c>
      <c r="F9" s="9">
        <v>8</v>
      </c>
      <c r="G9" s="9">
        <v>8</v>
      </c>
      <c r="H9" s="9">
        <v>98.8</v>
      </c>
      <c r="I9" s="9">
        <v>6</v>
      </c>
      <c r="J9" s="9">
        <v>2</v>
      </c>
      <c r="K9" s="9">
        <v>77</v>
      </c>
    </row>
    <row r="10" spans="1:15" x14ac:dyDescent="0.25">
      <c r="A10" s="89" t="s">
        <v>65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136</v>
      </c>
      <c r="B12" s="8">
        <v>404</v>
      </c>
      <c r="C12" s="8">
        <v>629</v>
      </c>
      <c r="D12" s="8">
        <v>4812</v>
      </c>
      <c r="E12" s="8">
        <v>11.9</v>
      </c>
      <c r="F12" s="8">
        <v>36</v>
      </c>
      <c r="G12" s="8">
        <v>76</v>
      </c>
      <c r="H12" s="8">
        <v>59</v>
      </c>
      <c r="I12" s="8">
        <v>300.8</v>
      </c>
      <c r="J12" s="8">
        <v>3</v>
      </c>
      <c r="K12" s="8">
        <v>2</v>
      </c>
      <c r="L12" s="8">
        <v>2443</v>
      </c>
      <c r="M12" s="8">
        <v>229</v>
      </c>
    </row>
    <row r="13" spans="1:15" ht="21.75" thickBot="1" x14ac:dyDescent="0.3">
      <c r="A13" s="9" t="s">
        <v>59</v>
      </c>
      <c r="B13" s="9">
        <v>361</v>
      </c>
      <c r="C13" s="9">
        <v>596</v>
      </c>
      <c r="D13" s="9">
        <v>4209</v>
      </c>
      <c r="E13" s="9">
        <v>11.7</v>
      </c>
      <c r="F13" s="9">
        <v>24</v>
      </c>
      <c r="G13" s="9">
        <v>87</v>
      </c>
      <c r="H13" s="9">
        <v>57</v>
      </c>
      <c r="I13" s="9">
        <v>263.10000000000002</v>
      </c>
      <c r="J13" s="9">
        <v>6</v>
      </c>
      <c r="K13" s="9">
        <v>1</v>
      </c>
      <c r="L13" s="9">
        <v>1667</v>
      </c>
      <c r="M13" s="9">
        <v>204</v>
      </c>
    </row>
    <row r="14" spans="1:15" ht="15.75" thickBot="1" x14ac:dyDescent="0.3">
      <c r="A14" s="88" t="s">
        <v>69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136</v>
      </c>
      <c r="B17" s="8">
        <v>347</v>
      </c>
      <c r="C17" s="8">
        <v>87</v>
      </c>
      <c r="D17" s="8">
        <v>229</v>
      </c>
      <c r="E17" s="8">
        <v>31</v>
      </c>
      <c r="F17" s="8">
        <v>88</v>
      </c>
      <c r="G17" s="8">
        <v>215</v>
      </c>
      <c r="H17" s="8">
        <v>40.9</v>
      </c>
      <c r="I17" s="8">
        <v>9</v>
      </c>
      <c r="J17" s="8">
        <v>15</v>
      </c>
      <c r="K17" s="8">
        <v>60</v>
      </c>
      <c r="L17" s="8">
        <v>96</v>
      </c>
      <c r="M17" s="8">
        <v>859</v>
      </c>
    </row>
    <row r="18" spans="1:16" ht="21.75" thickBot="1" x14ac:dyDescent="0.3">
      <c r="A18" s="9" t="s">
        <v>59</v>
      </c>
      <c r="B18" s="9">
        <v>303</v>
      </c>
      <c r="C18" s="9">
        <v>77</v>
      </c>
      <c r="D18" s="9">
        <v>204</v>
      </c>
      <c r="E18" s="9">
        <v>22</v>
      </c>
      <c r="F18" s="9">
        <v>84</v>
      </c>
      <c r="G18" s="9">
        <v>225</v>
      </c>
      <c r="H18" s="9">
        <v>37.299999999999997</v>
      </c>
      <c r="I18" s="9">
        <v>8</v>
      </c>
      <c r="J18" s="9">
        <v>18</v>
      </c>
      <c r="K18" s="9">
        <v>44.4</v>
      </c>
      <c r="L18" s="9">
        <v>112</v>
      </c>
      <c r="M18" s="9">
        <v>1013</v>
      </c>
    </row>
    <row r="19" spans="1:16" ht="15.75" thickBot="1" x14ac:dyDescent="0.3">
      <c r="A19" s="86" t="s">
        <v>79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136</v>
      </c>
      <c r="B22" s="8">
        <v>743</v>
      </c>
      <c r="C22" s="8">
        <v>305</v>
      </c>
      <c r="D22" s="8">
        <v>1048</v>
      </c>
      <c r="E22" s="8">
        <v>49</v>
      </c>
      <c r="F22" s="8">
        <v>358</v>
      </c>
      <c r="G22" s="8">
        <v>48</v>
      </c>
      <c r="H22" s="8">
        <v>81</v>
      </c>
      <c r="I22" s="8">
        <v>12</v>
      </c>
      <c r="J22" s="8">
        <v>176</v>
      </c>
      <c r="K22" s="8">
        <v>51</v>
      </c>
      <c r="L22" s="8">
        <v>0</v>
      </c>
      <c r="M22" s="8">
        <v>24</v>
      </c>
      <c r="N22" s="8">
        <v>9</v>
      </c>
      <c r="O22" s="8">
        <v>2</v>
      </c>
      <c r="P22" s="8">
        <v>1</v>
      </c>
    </row>
    <row r="23" spans="1:16" ht="21.75" thickBot="1" x14ac:dyDescent="0.3">
      <c r="A23" s="9" t="s">
        <v>59</v>
      </c>
      <c r="B23" s="9">
        <v>720</v>
      </c>
      <c r="C23" s="9">
        <v>363</v>
      </c>
      <c r="D23" s="9">
        <v>1083</v>
      </c>
      <c r="E23" s="9">
        <v>38</v>
      </c>
      <c r="F23" s="9">
        <v>225</v>
      </c>
      <c r="G23" s="9">
        <v>40</v>
      </c>
      <c r="H23" s="9">
        <v>51</v>
      </c>
      <c r="I23" s="9">
        <v>7</v>
      </c>
      <c r="J23" s="9">
        <v>181</v>
      </c>
      <c r="K23" s="9">
        <v>99</v>
      </c>
      <c r="L23" s="9">
        <v>2</v>
      </c>
      <c r="M23" s="9">
        <v>14</v>
      </c>
      <c r="N23" s="9">
        <v>7</v>
      </c>
      <c r="O23" s="9">
        <v>0</v>
      </c>
      <c r="P23" s="9">
        <v>1</v>
      </c>
    </row>
    <row r="24" spans="1:16" ht="15.75" thickBot="1" x14ac:dyDescent="0.3">
      <c r="A24" s="88" t="s">
        <v>91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136</v>
      </c>
      <c r="B27" s="8">
        <v>25</v>
      </c>
      <c r="C27" s="8">
        <v>469</v>
      </c>
      <c r="D27" s="8">
        <v>18.8</v>
      </c>
      <c r="E27" s="8">
        <v>75</v>
      </c>
      <c r="F27" s="8">
        <v>0</v>
      </c>
      <c r="G27" s="8">
        <v>47</v>
      </c>
      <c r="H27" s="8">
        <v>473</v>
      </c>
      <c r="I27" s="8">
        <v>10.1</v>
      </c>
      <c r="J27" s="8">
        <v>82</v>
      </c>
      <c r="K27" s="8">
        <v>0</v>
      </c>
      <c r="L27" s="8">
        <v>18</v>
      </c>
    </row>
    <row r="28" spans="1:16" ht="15.75" thickBot="1" x14ac:dyDescent="0.3">
      <c r="A28" s="9" t="s">
        <v>59</v>
      </c>
      <c r="B28" s="9">
        <v>29</v>
      </c>
      <c r="C28" s="9">
        <v>526</v>
      </c>
      <c r="D28" s="9">
        <v>18.100000000000001</v>
      </c>
      <c r="E28" s="9">
        <v>50</v>
      </c>
      <c r="F28" s="9">
        <v>0</v>
      </c>
      <c r="G28" s="9">
        <v>39</v>
      </c>
      <c r="H28" s="9">
        <v>347</v>
      </c>
      <c r="I28" s="9">
        <v>8.9</v>
      </c>
      <c r="J28" s="9">
        <v>83</v>
      </c>
      <c r="K28" s="9">
        <v>1</v>
      </c>
      <c r="L28" s="9">
        <v>14</v>
      </c>
    </row>
    <row r="29" spans="1:16" ht="15.75" thickBot="1" x14ac:dyDescent="0.3">
      <c r="A29" s="86" t="s">
        <v>97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136</v>
      </c>
      <c r="B32" s="8">
        <v>33</v>
      </c>
      <c r="C32" s="8">
        <v>36</v>
      </c>
      <c r="D32" s="8">
        <v>91.7</v>
      </c>
      <c r="E32" s="8">
        <v>57</v>
      </c>
      <c r="F32" s="8" t="s">
        <v>109</v>
      </c>
      <c r="G32" s="12">
        <v>42527</v>
      </c>
      <c r="H32" s="12">
        <v>42685</v>
      </c>
      <c r="I32" s="12">
        <v>42718</v>
      </c>
      <c r="J32" s="12">
        <v>42465</v>
      </c>
      <c r="K32" s="8">
        <v>52</v>
      </c>
      <c r="L32" s="8">
        <v>52</v>
      </c>
      <c r="M32" s="8">
        <v>100</v>
      </c>
    </row>
    <row r="33" spans="1:13" ht="15.75" thickBot="1" x14ac:dyDescent="0.3">
      <c r="A33" s="9" t="s">
        <v>59</v>
      </c>
      <c r="B33" s="9">
        <v>23</v>
      </c>
      <c r="C33" s="9">
        <v>29</v>
      </c>
      <c r="D33" s="9">
        <v>79.3</v>
      </c>
      <c r="E33" s="9">
        <v>55</v>
      </c>
      <c r="F33" s="13">
        <v>42370</v>
      </c>
      <c r="G33" s="13">
        <v>42527</v>
      </c>
      <c r="H33" s="13">
        <v>42558</v>
      </c>
      <c r="I33" s="13">
        <v>42500</v>
      </c>
      <c r="J33" s="13">
        <v>42465</v>
      </c>
      <c r="K33" s="9">
        <v>28</v>
      </c>
      <c r="L33" s="9">
        <v>31</v>
      </c>
      <c r="M33" s="9">
        <v>90.3</v>
      </c>
    </row>
    <row r="34" spans="1:13" x14ac:dyDescent="0.25">
      <c r="A34" s="87" t="s">
        <v>110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136</v>
      </c>
      <c r="B36" s="8">
        <v>73</v>
      </c>
      <c r="C36" s="8">
        <v>3358</v>
      </c>
      <c r="D36" s="8">
        <v>67</v>
      </c>
      <c r="E36" s="8">
        <v>46</v>
      </c>
      <c r="F36" s="8">
        <v>40.700000000000003</v>
      </c>
      <c r="G36" s="8">
        <v>1</v>
      </c>
      <c r="H36" s="8">
        <v>31</v>
      </c>
      <c r="I36" s="8">
        <v>3</v>
      </c>
      <c r="J36" s="8">
        <v>14</v>
      </c>
      <c r="K36" s="8">
        <v>39</v>
      </c>
      <c r="L36" s="8">
        <v>347</v>
      </c>
      <c r="M36" s="8">
        <v>8.9</v>
      </c>
    </row>
    <row r="37" spans="1:13" ht="15.75" thickBot="1" x14ac:dyDescent="0.3">
      <c r="A37" s="9" t="s">
        <v>59</v>
      </c>
      <c r="B37" s="9">
        <v>86</v>
      </c>
      <c r="C37" s="9">
        <v>4043</v>
      </c>
      <c r="D37" s="9">
        <v>70</v>
      </c>
      <c r="E37" s="9">
        <v>47</v>
      </c>
      <c r="F37" s="9">
        <v>41.5</v>
      </c>
      <c r="G37" s="9">
        <v>0</v>
      </c>
      <c r="H37" s="9">
        <v>20</v>
      </c>
      <c r="I37" s="9">
        <v>7</v>
      </c>
      <c r="J37" s="9">
        <v>18</v>
      </c>
      <c r="K37" s="9">
        <v>47</v>
      </c>
      <c r="L37" s="9">
        <v>473</v>
      </c>
      <c r="M37" s="9">
        <v>10.1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2.5703125" customWidth="1"/>
  </cols>
  <sheetData>
    <row r="1" spans="1:15" x14ac:dyDescent="0.25">
      <c r="A1" t="str">
        <f>Sheet1!A21</f>
        <v>New Orleans Saints</v>
      </c>
    </row>
    <row r="2" spans="1:15" x14ac:dyDescent="0.25">
      <c r="A2" s="93" t="s">
        <v>42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137</v>
      </c>
      <c r="B4" s="8">
        <v>667</v>
      </c>
      <c r="C4" s="8">
        <v>460</v>
      </c>
      <c r="D4" s="8">
        <v>69</v>
      </c>
      <c r="E4" s="8">
        <v>4970</v>
      </c>
      <c r="F4" s="8">
        <v>7.8</v>
      </c>
      <c r="G4" s="8">
        <v>310.60000000000002</v>
      </c>
      <c r="H4" s="8">
        <v>80</v>
      </c>
      <c r="I4" s="8">
        <v>32</v>
      </c>
      <c r="J4" s="8">
        <v>4.8</v>
      </c>
      <c r="K4" s="8">
        <v>12</v>
      </c>
      <c r="L4" s="8">
        <v>1.8</v>
      </c>
      <c r="M4" s="8">
        <v>32</v>
      </c>
      <c r="N4" s="8">
        <v>235</v>
      </c>
      <c r="O4" s="8">
        <v>100.6</v>
      </c>
    </row>
    <row r="5" spans="1:15" ht="21.75" thickBot="1" x14ac:dyDescent="0.3">
      <c r="A5" s="9" t="s">
        <v>59</v>
      </c>
      <c r="B5" s="9">
        <v>544</v>
      </c>
      <c r="C5" s="9">
        <v>372</v>
      </c>
      <c r="D5" s="9">
        <v>68.400000000000006</v>
      </c>
      <c r="E5" s="9">
        <v>4544</v>
      </c>
      <c r="F5" s="9">
        <v>8.6999999999999993</v>
      </c>
      <c r="G5" s="9">
        <v>284</v>
      </c>
      <c r="H5" s="9">
        <v>90</v>
      </c>
      <c r="I5" s="9">
        <v>45</v>
      </c>
      <c r="J5" s="9">
        <v>8.3000000000000007</v>
      </c>
      <c r="K5" s="9">
        <v>9</v>
      </c>
      <c r="L5" s="9">
        <v>1.7</v>
      </c>
      <c r="M5" s="9">
        <v>31</v>
      </c>
      <c r="N5" s="9">
        <v>211</v>
      </c>
      <c r="O5" s="9">
        <v>116.2</v>
      </c>
    </row>
    <row r="6" spans="1:15" x14ac:dyDescent="0.25">
      <c r="A6" s="91" t="s">
        <v>60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137</v>
      </c>
      <c r="B8" s="8">
        <v>397</v>
      </c>
      <c r="C8" s="8">
        <v>1491</v>
      </c>
      <c r="D8" s="8">
        <v>3.8</v>
      </c>
      <c r="E8" s="8">
        <v>70</v>
      </c>
      <c r="F8" s="8">
        <v>6</v>
      </c>
      <c r="G8" s="8">
        <v>16</v>
      </c>
      <c r="H8" s="8">
        <v>93.2</v>
      </c>
      <c r="I8" s="8">
        <v>3</v>
      </c>
      <c r="J8" s="8">
        <v>1</v>
      </c>
      <c r="K8" s="8">
        <v>98</v>
      </c>
    </row>
    <row r="9" spans="1:15" ht="21.75" thickBot="1" x14ac:dyDescent="0.3">
      <c r="A9" s="9" t="s">
        <v>59</v>
      </c>
      <c r="B9" s="9">
        <v>421</v>
      </c>
      <c r="C9" s="9">
        <v>2076</v>
      </c>
      <c r="D9" s="9">
        <v>4.9000000000000004</v>
      </c>
      <c r="E9" s="9">
        <v>45</v>
      </c>
      <c r="F9" s="9">
        <v>17</v>
      </c>
      <c r="G9" s="9">
        <v>12</v>
      </c>
      <c r="H9" s="9">
        <v>129.80000000000001</v>
      </c>
      <c r="I9" s="9">
        <v>15</v>
      </c>
      <c r="J9" s="9">
        <v>7</v>
      </c>
      <c r="K9" s="9">
        <v>103</v>
      </c>
    </row>
    <row r="10" spans="1:15" x14ac:dyDescent="0.25">
      <c r="A10" s="93" t="s">
        <v>65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137</v>
      </c>
      <c r="B12" s="8">
        <v>460</v>
      </c>
      <c r="C12" s="8">
        <v>667</v>
      </c>
      <c r="D12" s="8">
        <v>5205</v>
      </c>
      <c r="E12" s="8">
        <v>11.3</v>
      </c>
      <c r="F12" s="8">
        <v>32</v>
      </c>
      <c r="G12" s="8">
        <v>80</v>
      </c>
      <c r="H12" s="8">
        <v>72</v>
      </c>
      <c r="I12" s="8">
        <v>325.3</v>
      </c>
      <c r="J12" s="8">
        <v>6</v>
      </c>
      <c r="K12" s="8">
        <v>4</v>
      </c>
      <c r="L12" s="8">
        <v>2429</v>
      </c>
      <c r="M12" s="8">
        <v>247</v>
      </c>
    </row>
    <row r="13" spans="1:15" ht="21.75" thickBot="1" x14ac:dyDescent="0.3">
      <c r="A13" s="9" t="s">
        <v>59</v>
      </c>
      <c r="B13" s="9">
        <v>372</v>
      </c>
      <c r="C13" s="9">
        <v>544</v>
      </c>
      <c r="D13" s="9">
        <v>4755</v>
      </c>
      <c r="E13" s="9">
        <v>12.8</v>
      </c>
      <c r="F13" s="9">
        <v>45</v>
      </c>
      <c r="G13" s="9">
        <v>90</v>
      </c>
      <c r="H13" s="9">
        <v>64</v>
      </c>
      <c r="I13" s="9">
        <v>297.2</v>
      </c>
      <c r="J13" s="9">
        <v>2</v>
      </c>
      <c r="K13" s="9">
        <v>2</v>
      </c>
      <c r="L13" s="9">
        <v>2221</v>
      </c>
      <c r="M13" s="9">
        <v>223</v>
      </c>
    </row>
    <row r="14" spans="1:15" ht="15.75" thickBot="1" x14ac:dyDescent="0.3">
      <c r="A14" s="92" t="s">
        <v>69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137</v>
      </c>
      <c r="B17" s="8">
        <v>381</v>
      </c>
      <c r="C17" s="8">
        <v>98</v>
      </c>
      <c r="D17" s="8">
        <v>247</v>
      </c>
      <c r="E17" s="8">
        <v>36</v>
      </c>
      <c r="F17" s="8">
        <v>104</v>
      </c>
      <c r="G17" s="8">
        <v>218</v>
      </c>
      <c r="H17" s="8">
        <v>47.7</v>
      </c>
      <c r="I17" s="8">
        <v>10</v>
      </c>
      <c r="J17" s="8">
        <v>16</v>
      </c>
      <c r="K17" s="8">
        <v>62.5</v>
      </c>
      <c r="L17" s="8">
        <v>130</v>
      </c>
      <c r="M17" s="8">
        <v>1112</v>
      </c>
    </row>
    <row r="18" spans="1:16" ht="21.75" thickBot="1" x14ac:dyDescent="0.3">
      <c r="A18" s="9" t="s">
        <v>59</v>
      </c>
      <c r="B18" s="9">
        <v>380</v>
      </c>
      <c r="C18" s="9">
        <v>103</v>
      </c>
      <c r="D18" s="9">
        <v>223</v>
      </c>
      <c r="E18" s="9">
        <v>54</v>
      </c>
      <c r="F18" s="9">
        <v>71</v>
      </c>
      <c r="G18" s="9">
        <v>176</v>
      </c>
      <c r="H18" s="9">
        <v>40.299999999999997</v>
      </c>
      <c r="I18" s="9">
        <v>10</v>
      </c>
      <c r="J18" s="9">
        <v>13</v>
      </c>
      <c r="K18" s="9">
        <v>76.900000000000006</v>
      </c>
      <c r="L18" s="9">
        <v>114</v>
      </c>
      <c r="M18" s="9">
        <v>887</v>
      </c>
    </row>
    <row r="19" spans="1:16" ht="15.75" thickBot="1" x14ac:dyDescent="0.3">
      <c r="A19" s="90" t="s">
        <v>79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137</v>
      </c>
      <c r="B22" s="8">
        <v>722</v>
      </c>
      <c r="C22" s="8">
        <v>297</v>
      </c>
      <c r="D22" s="8">
        <v>1019</v>
      </c>
      <c r="E22" s="8">
        <v>31</v>
      </c>
      <c r="F22" s="8">
        <v>211</v>
      </c>
      <c r="G22" s="8">
        <v>40</v>
      </c>
      <c r="H22" s="8">
        <v>68</v>
      </c>
      <c r="I22" s="8">
        <v>9</v>
      </c>
      <c r="J22" s="8">
        <v>87</v>
      </c>
      <c r="K22" s="8">
        <v>24</v>
      </c>
      <c r="L22" s="8">
        <v>0</v>
      </c>
      <c r="M22" s="8">
        <v>21</v>
      </c>
      <c r="N22" s="8">
        <v>13</v>
      </c>
      <c r="O22" s="8">
        <v>1</v>
      </c>
      <c r="P22" s="8">
        <v>3</v>
      </c>
    </row>
    <row r="23" spans="1:16" ht="21.75" thickBot="1" x14ac:dyDescent="0.3">
      <c r="A23" s="9" t="s">
        <v>59</v>
      </c>
      <c r="B23" s="9">
        <v>782</v>
      </c>
      <c r="C23" s="9">
        <v>336</v>
      </c>
      <c r="D23" s="9">
        <v>1118</v>
      </c>
      <c r="E23" s="9">
        <v>32</v>
      </c>
      <c r="F23" s="9">
        <v>235</v>
      </c>
      <c r="G23" s="9">
        <v>57</v>
      </c>
      <c r="H23" s="9">
        <v>65</v>
      </c>
      <c r="I23" s="9">
        <v>12</v>
      </c>
      <c r="J23" s="9">
        <v>230</v>
      </c>
      <c r="K23" s="9">
        <v>63</v>
      </c>
      <c r="L23" s="9">
        <v>2</v>
      </c>
      <c r="M23" s="9">
        <v>17</v>
      </c>
      <c r="N23" s="9">
        <v>8</v>
      </c>
      <c r="O23" s="9">
        <v>0</v>
      </c>
      <c r="P23" s="9">
        <v>3</v>
      </c>
    </row>
    <row r="24" spans="1:16" ht="15.75" thickBot="1" x14ac:dyDescent="0.3">
      <c r="A24" s="92" t="s">
        <v>91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137</v>
      </c>
      <c r="B27" s="8">
        <v>28</v>
      </c>
      <c r="C27" s="8">
        <v>605</v>
      </c>
      <c r="D27" s="8">
        <v>21.6</v>
      </c>
      <c r="E27" s="8">
        <v>38</v>
      </c>
      <c r="F27" s="8">
        <v>0</v>
      </c>
      <c r="G27" s="8">
        <v>32</v>
      </c>
      <c r="H27" s="8">
        <v>275</v>
      </c>
      <c r="I27" s="8">
        <v>8.6</v>
      </c>
      <c r="J27" s="8">
        <v>74</v>
      </c>
      <c r="K27" s="8">
        <v>1</v>
      </c>
      <c r="L27" s="8">
        <v>13</v>
      </c>
    </row>
    <row r="28" spans="1:16" ht="15.75" thickBot="1" x14ac:dyDescent="0.3">
      <c r="A28" s="9" t="s">
        <v>59</v>
      </c>
      <c r="B28" s="9">
        <v>37</v>
      </c>
      <c r="C28" s="9">
        <v>981</v>
      </c>
      <c r="D28" s="9">
        <v>26.5</v>
      </c>
      <c r="E28" s="9">
        <v>46</v>
      </c>
      <c r="F28" s="9">
        <v>0</v>
      </c>
      <c r="G28" s="9">
        <v>26</v>
      </c>
      <c r="H28" s="9">
        <v>215</v>
      </c>
      <c r="I28" s="9">
        <v>8.3000000000000007</v>
      </c>
      <c r="J28" s="9">
        <v>22</v>
      </c>
      <c r="K28" s="9">
        <v>0</v>
      </c>
      <c r="L28" s="9">
        <v>16</v>
      </c>
    </row>
    <row r="29" spans="1:16" ht="15.75" thickBot="1" x14ac:dyDescent="0.3">
      <c r="A29" s="90" t="s">
        <v>97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137</v>
      </c>
      <c r="B32" s="8">
        <v>18</v>
      </c>
      <c r="C32" s="8">
        <v>26</v>
      </c>
      <c r="D32" s="8">
        <v>69.2</v>
      </c>
      <c r="E32" s="8">
        <v>57</v>
      </c>
      <c r="F32" s="8" t="s">
        <v>109</v>
      </c>
      <c r="G32" s="12">
        <v>42496</v>
      </c>
      <c r="H32" s="12">
        <v>42560</v>
      </c>
      <c r="I32" s="12">
        <v>42435</v>
      </c>
      <c r="J32" s="12">
        <v>42434</v>
      </c>
      <c r="K32" s="8">
        <v>44</v>
      </c>
      <c r="L32" s="8">
        <v>46</v>
      </c>
      <c r="M32" s="8">
        <v>95.7</v>
      </c>
    </row>
    <row r="33" spans="1:13" ht="15.75" thickBot="1" x14ac:dyDescent="0.3">
      <c r="A33" s="9" t="s">
        <v>59</v>
      </c>
      <c r="B33" s="9">
        <v>22</v>
      </c>
      <c r="C33" s="9">
        <v>27</v>
      </c>
      <c r="D33" s="9">
        <v>81.5</v>
      </c>
      <c r="E33" s="9">
        <v>55</v>
      </c>
      <c r="F33" s="9" t="s">
        <v>109</v>
      </c>
      <c r="G33" s="13">
        <v>42558</v>
      </c>
      <c r="H33" s="13">
        <v>42591</v>
      </c>
      <c r="I33" s="13">
        <v>42466</v>
      </c>
      <c r="J33" s="13">
        <v>42434</v>
      </c>
      <c r="K33" s="9">
        <v>52</v>
      </c>
      <c r="L33" s="9">
        <v>54</v>
      </c>
      <c r="M33" s="9">
        <v>96.3</v>
      </c>
    </row>
    <row r="34" spans="1:13" x14ac:dyDescent="0.25">
      <c r="A34" s="91" t="s">
        <v>110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137</v>
      </c>
      <c r="B36" s="8">
        <v>67</v>
      </c>
      <c r="C36" s="8">
        <v>3006</v>
      </c>
      <c r="D36" s="8">
        <v>58</v>
      </c>
      <c r="E36" s="8">
        <v>44.9</v>
      </c>
      <c r="F36" s="8">
        <v>41.7</v>
      </c>
      <c r="G36" s="8">
        <v>0</v>
      </c>
      <c r="H36" s="8">
        <v>25</v>
      </c>
      <c r="I36" s="8">
        <v>6</v>
      </c>
      <c r="J36" s="8">
        <v>16</v>
      </c>
      <c r="K36" s="8">
        <v>26</v>
      </c>
      <c r="L36" s="8">
        <v>215</v>
      </c>
      <c r="M36" s="8">
        <v>8.3000000000000007</v>
      </c>
    </row>
    <row r="37" spans="1:13" ht="15.75" thickBot="1" x14ac:dyDescent="0.3">
      <c r="A37" s="9" t="s">
        <v>59</v>
      </c>
      <c r="B37" s="9">
        <v>61</v>
      </c>
      <c r="C37" s="9">
        <v>2765</v>
      </c>
      <c r="D37" s="9">
        <v>62</v>
      </c>
      <c r="E37" s="9">
        <v>45.3</v>
      </c>
      <c r="F37" s="9">
        <v>40.200000000000003</v>
      </c>
      <c r="G37" s="9">
        <v>1</v>
      </c>
      <c r="H37" s="9">
        <v>19</v>
      </c>
      <c r="I37" s="9">
        <v>5</v>
      </c>
      <c r="J37" s="9">
        <v>13</v>
      </c>
      <c r="K37" s="9">
        <v>32</v>
      </c>
      <c r="L37" s="9">
        <v>275</v>
      </c>
      <c r="M37" s="9">
        <v>8.6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10" sqref="A10:O10"/>
    </sheetView>
  </sheetViews>
  <sheetFormatPr defaultRowHeight="15" x14ac:dyDescent="0.25"/>
  <cols>
    <col min="1" max="1" width="13.140625" customWidth="1"/>
  </cols>
  <sheetData>
    <row r="1" spans="1:15" x14ac:dyDescent="0.25">
      <c r="A1" t="str">
        <f>Sheet1!A22</f>
        <v>New York Giants</v>
      </c>
    </row>
    <row r="2" spans="1:15" x14ac:dyDescent="0.25">
      <c r="A2" s="97" t="s">
        <v>42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138</v>
      </c>
      <c r="B4" s="8">
        <v>623</v>
      </c>
      <c r="C4" s="8">
        <v>392</v>
      </c>
      <c r="D4" s="8">
        <v>62.9</v>
      </c>
      <c r="E4" s="8">
        <v>4347</v>
      </c>
      <c r="F4" s="8">
        <v>7.2</v>
      </c>
      <c r="G4" s="8">
        <v>271.7</v>
      </c>
      <c r="H4" s="8">
        <v>87</v>
      </c>
      <c r="I4" s="8">
        <v>36</v>
      </c>
      <c r="J4" s="8">
        <v>5.8</v>
      </c>
      <c r="K4" s="8">
        <v>14</v>
      </c>
      <c r="L4" s="8">
        <v>2.2000000000000002</v>
      </c>
      <c r="M4" s="8">
        <v>27</v>
      </c>
      <c r="N4" s="8">
        <v>157</v>
      </c>
      <c r="O4" s="8">
        <v>94.5</v>
      </c>
    </row>
    <row r="5" spans="1:15" ht="21.75" thickBot="1" x14ac:dyDescent="0.3">
      <c r="A5" s="9" t="s">
        <v>59</v>
      </c>
      <c r="B5" s="9">
        <v>638</v>
      </c>
      <c r="C5" s="9">
        <v>423</v>
      </c>
      <c r="D5" s="9">
        <v>66.3</v>
      </c>
      <c r="E5" s="9">
        <v>4783</v>
      </c>
      <c r="F5" s="9">
        <v>7.7</v>
      </c>
      <c r="G5" s="9">
        <v>298.89999999999998</v>
      </c>
      <c r="H5" s="9">
        <v>76</v>
      </c>
      <c r="I5" s="9">
        <v>31</v>
      </c>
      <c r="J5" s="9">
        <v>4.9000000000000004</v>
      </c>
      <c r="K5" s="9">
        <v>15</v>
      </c>
      <c r="L5" s="9">
        <v>2.4</v>
      </c>
      <c r="M5" s="9">
        <v>23</v>
      </c>
      <c r="N5" s="9">
        <v>137</v>
      </c>
      <c r="O5" s="9">
        <v>95.9</v>
      </c>
    </row>
    <row r="6" spans="1:15" x14ac:dyDescent="0.25">
      <c r="A6" s="95" t="s">
        <v>60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138</v>
      </c>
      <c r="B8" s="8">
        <v>403</v>
      </c>
      <c r="C8" s="8">
        <v>1609</v>
      </c>
      <c r="D8" s="8">
        <v>4</v>
      </c>
      <c r="E8" s="8">
        <v>39</v>
      </c>
      <c r="F8" s="8">
        <v>8</v>
      </c>
      <c r="G8" s="8">
        <v>5</v>
      </c>
      <c r="H8" s="8">
        <v>100.6</v>
      </c>
      <c r="I8" s="8">
        <v>4</v>
      </c>
      <c r="J8" s="8">
        <v>2</v>
      </c>
      <c r="K8" s="8">
        <v>77</v>
      </c>
    </row>
    <row r="9" spans="1:15" ht="21.75" thickBot="1" x14ac:dyDescent="0.3">
      <c r="A9" s="9" t="s">
        <v>59</v>
      </c>
      <c r="B9" s="9">
        <v>444</v>
      </c>
      <c r="C9" s="9">
        <v>1942</v>
      </c>
      <c r="D9" s="9">
        <v>4.4000000000000004</v>
      </c>
      <c r="E9" s="9">
        <v>68</v>
      </c>
      <c r="F9" s="9">
        <v>12</v>
      </c>
      <c r="G9" s="9">
        <v>15</v>
      </c>
      <c r="H9" s="9">
        <v>121.4</v>
      </c>
      <c r="I9" s="9">
        <v>11</v>
      </c>
      <c r="J9" s="9">
        <v>6</v>
      </c>
      <c r="K9" s="9">
        <v>104</v>
      </c>
    </row>
    <row r="10" spans="1:15" x14ac:dyDescent="0.25">
      <c r="A10" s="97" t="s">
        <v>65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138</v>
      </c>
      <c r="B12" s="8">
        <v>392</v>
      </c>
      <c r="C12" s="8">
        <v>623</v>
      </c>
      <c r="D12" s="8">
        <v>4504</v>
      </c>
      <c r="E12" s="8">
        <v>11.5</v>
      </c>
      <c r="F12" s="8">
        <v>36</v>
      </c>
      <c r="G12" s="8">
        <v>87</v>
      </c>
      <c r="H12" s="8">
        <v>54</v>
      </c>
      <c r="I12" s="8">
        <v>281.5</v>
      </c>
      <c r="J12" s="8">
        <v>5</v>
      </c>
      <c r="K12" s="8">
        <v>2</v>
      </c>
      <c r="L12" s="8">
        <v>1957</v>
      </c>
      <c r="M12" s="8">
        <v>208</v>
      </c>
    </row>
    <row r="13" spans="1:15" ht="21.75" thickBot="1" x14ac:dyDescent="0.3">
      <c r="A13" s="9" t="s">
        <v>59</v>
      </c>
      <c r="B13" s="9">
        <v>423</v>
      </c>
      <c r="C13" s="9">
        <v>638</v>
      </c>
      <c r="D13" s="9">
        <v>4920</v>
      </c>
      <c r="E13" s="9">
        <v>11.6</v>
      </c>
      <c r="F13" s="9">
        <v>31</v>
      </c>
      <c r="G13" s="9">
        <v>76</v>
      </c>
      <c r="H13" s="9">
        <v>62</v>
      </c>
      <c r="I13" s="9">
        <v>307.5</v>
      </c>
      <c r="J13" s="9">
        <v>8</v>
      </c>
      <c r="K13" s="9">
        <v>5</v>
      </c>
      <c r="L13" s="9">
        <v>2101</v>
      </c>
      <c r="M13" s="9">
        <v>236</v>
      </c>
    </row>
    <row r="14" spans="1:15" ht="15.75" thickBot="1" x14ac:dyDescent="0.3">
      <c r="A14" s="96" t="s">
        <v>69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138</v>
      </c>
      <c r="B17" s="8">
        <v>331</v>
      </c>
      <c r="C17" s="8">
        <v>77</v>
      </c>
      <c r="D17" s="8">
        <v>208</v>
      </c>
      <c r="E17" s="8">
        <v>46</v>
      </c>
      <c r="F17" s="8">
        <v>82</v>
      </c>
      <c r="G17" s="8">
        <v>217</v>
      </c>
      <c r="H17" s="8">
        <v>37.799999999999997</v>
      </c>
      <c r="I17" s="8">
        <v>9</v>
      </c>
      <c r="J17" s="8">
        <v>16</v>
      </c>
      <c r="K17" s="8">
        <v>56.3</v>
      </c>
      <c r="L17" s="8">
        <v>102</v>
      </c>
      <c r="M17" s="8">
        <v>779</v>
      </c>
    </row>
    <row r="18" spans="1:16" ht="21.75" thickBot="1" x14ac:dyDescent="0.3">
      <c r="A18" s="9" t="s">
        <v>59</v>
      </c>
      <c r="B18" s="9">
        <v>367</v>
      </c>
      <c r="C18" s="9">
        <v>104</v>
      </c>
      <c r="D18" s="9">
        <v>236</v>
      </c>
      <c r="E18" s="9">
        <v>27</v>
      </c>
      <c r="F18" s="9">
        <v>108</v>
      </c>
      <c r="G18" s="9">
        <v>230</v>
      </c>
      <c r="H18" s="9">
        <v>47</v>
      </c>
      <c r="I18" s="9">
        <v>8</v>
      </c>
      <c r="J18" s="9">
        <v>14</v>
      </c>
      <c r="K18" s="9">
        <v>57.1</v>
      </c>
      <c r="L18" s="9">
        <v>120</v>
      </c>
      <c r="M18" s="9">
        <v>1077</v>
      </c>
    </row>
    <row r="19" spans="1:16" ht="15.75" thickBot="1" x14ac:dyDescent="0.3">
      <c r="A19" s="94" t="s">
        <v>79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138</v>
      </c>
      <c r="B22" s="8">
        <v>893</v>
      </c>
      <c r="C22" s="8">
        <v>323</v>
      </c>
      <c r="D22" s="8">
        <v>1216</v>
      </c>
      <c r="E22" s="8">
        <v>23</v>
      </c>
      <c r="F22" s="8">
        <v>137</v>
      </c>
      <c r="G22" s="8">
        <v>43</v>
      </c>
      <c r="H22" s="8">
        <v>82</v>
      </c>
      <c r="I22" s="8">
        <v>15</v>
      </c>
      <c r="J22" s="8">
        <v>206</v>
      </c>
      <c r="K22" s="8">
        <v>63</v>
      </c>
      <c r="L22" s="8">
        <v>2</v>
      </c>
      <c r="M22" s="8">
        <v>19</v>
      </c>
      <c r="N22" s="8">
        <v>12</v>
      </c>
      <c r="O22" s="8">
        <v>2</v>
      </c>
      <c r="P22" s="8">
        <v>3</v>
      </c>
    </row>
    <row r="23" spans="1:16" ht="21.75" thickBot="1" x14ac:dyDescent="0.3">
      <c r="A23" s="9" t="s">
        <v>59</v>
      </c>
      <c r="B23" s="9">
        <v>849</v>
      </c>
      <c r="C23" s="9">
        <v>321</v>
      </c>
      <c r="D23" s="9">
        <v>1170</v>
      </c>
      <c r="E23" s="9">
        <v>27</v>
      </c>
      <c r="F23" s="9">
        <v>157</v>
      </c>
      <c r="G23" s="9">
        <v>44</v>
      </c>
      <c r="H23" s="9">
        <v>74</v>
      </c>
      <c r="I23" s="9">
        <v>14</v>
      </c>
      <c r="J23" s="9">
        <v>180</v>
      </c>
      <c r="K23" s="9">
        <v>35</v>
      </c>
      <c r="L23" s="9">
        <v>2</v>
      </c>
      <c r="M23" s="9">
        <v>12</v>
      </c>
      <c r="N23" s="9">
        <v>7</v>
      </c>
      <c r="O23" s="9">
        <v>1</v>
      </c>
      <c r="P23" s="9">
        <v>0</v>
      </c>
    </row>
    <row r="24" spans="1:16" ht="15.75" thickBot="1" x14ac:dyDescent="0.3">
      <c r="A24" s="96" t="s">
        <v>91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138</v>
      </c>
      <c r="B27" s="8">
        <v>39</v>
      </c>
      <c r="C27" s="8">
        <v>971</v>
      </c>
      <c r="D27" s="8">
        <v>24.9</v>
      </c>
      <c r="E27" s="8">
        <v>100</v>
      </c>
      <c r="F27" s="8">
        <v>1</v>
      </c>
      <c r="G27" s="8">
        <v>36</v>
      </c>
      <c r="H27" s="8">
        <v>367</v>
      </c>
      <c r="I27" s="8">
        <v>10.199999999999999</v>
      </c>
      <c r="J27" s="8">
        <v>80</v>
      </c>
      <c r="K27" s="8">
        <v>1</v>
      </c>
      <c r="L27" s="8">
        <v>9</v>
      </c>
    </row>
    <row r="28" spans="1:16" ht="15.75" thickBot="1" x14ac:dyDescent="0.3">
      <c r="A28" s="9" t="s">
        <v>59</v>
      </c>
      <c r="B28" s="9">
        <v>54</v>
      </c>
      <c r="C28" s="9">
        <v>1095</v>
      </c>
      <c r="D28" s="9">
        <v>20.3</v>
      </c>
      <c r="E28" s="9">
        <v>101</v>
      </c>
      <c r="F28" s="9">
        <v>1</v>
      </c>
      <c r="G28" s="9">
        <v>30</v>
      </c>
      <c r="H28" s="9">
        <v>300</v>
      </c>
      <c r="I28" s="9">
        <v>10</v>
      </c>
      <c r="J28" s="9">
        <v>82</v>
      </c>
      <c r="K28" s="9">
        <v>0</v>
      </c>
      <c r="L28" s="9">
        <v>21</v>
      </c>
    </row>
    <row r="29" spans="1:16" ht="15.75" thickBot="1" x14ac:dyDescent="0.3">
      <c r="A29" s="94" t="s">
        <v>97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138</v>
      </c>
      <c r="B32" s="8">
        <v>30</v>
      </c>
      <c r="C32" s="8">
        <v>32</v>
      </c>
      <c r="D32" s="8">
        <v>93.8</v>
      </c>
      <c r="E32" s="8">
        <v>53</v>
      </c>
      <c r="F32" s="12">
        <v>42370</v>
      </c>
      <c r="G32" s="12">
        <v>42527</v>
      </c>
      <c r="H32" s="12">
        <v>42716</v>
      </c>
      <c r="I32" s="12">
        <v>42592</v>
      </c>
      <c r="J32" s="12">
        <v>42432</v>
      </c>
      <c r="K32" s="8">
        <v>44</v>
      </c>
      <c r="L32" s="8">
        <v>45</v>
      </c>
      <c r="M32" s="8">
        <v>97.8</v>
      </c>
    </row>
    <row r="33" spans="1:13" ht="15.75" thickBot="1" x14ac:dyDescent="0.3">
      <c r="A33" s="9" t="s">
        <v>59</v>
      </c>
      <c r="B33" s="9">
        <v>31</v>
      </c>
      <c r="C33" s="9">
        <v>35</v>
      </c>
      <c r="D33" s="9">
        <v>88.6</v>
      </c>
      <c r="E33" s="9">
        <v>54</v>
      </c>
      <c r="F33" s="9" t="s">
        <v>109</v>
      </c>
      <c r="G33" s="13">
        <v>42622</v>
      </c>
      <c r="H33" s="13">
        <v>42655</v>
      </c>
      <c r="I33" s="13">
        <v>42528</v>
      </c>
      <c r="J33" s="13">
        <v>42528</v>
      </c>
      <c r="K33" s="9">
        <v>47</v>
      </c>
      <c r="L33" s="9">
        <v>48</v>
      </c>
      <c r="M33" s="9">
        <v>97.9</v>
      </c>
    </row>
    <row r="34" spans="1:13" x14ac:dyDescent="0.25">
      <c r="A34" s="95" t="s">
        <v>110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138</v>
      </c>
      <c r="B36" s="8">
        <v>76</v>
      </c>
      <c r="C36" s="8">
        <v>3380</v>
      </c>
      <c r="D36" s="8">
        <v>64</v>
      </c>
      <c r="E36" s="8">
        <v>44.5</v>
      </c>
      <c r="F36" s="8">
        <v>40.5</v>
      </c>
      <c r="G36" s="8">
        <v>0</v>
      </c>
      <c r="H36" s="8">
        <v>33</v>
      </c>
      <c r="I36" s="8">
        <v>6</v>
      </c>
      <c r="J36" s="8">
        <v>21</v>
      </c>
      <c r="K36" s="8">
        <v>30</v>
      </c>
      <c r="L36" s="8">
        <v>300</v>
      </c>
      <c r="M36" s="8">
        <v>10</v>
      </c>
    </row>
    <row r="37" spans="1:13" ht="15.75" thickBot="1" x14ac:dyDescent="0.3">
      <c r="A37" s="9" t="s">
        <v>59</v>
      </c>
      <c r="B37" s="9">
        <v>63</v>
      </c>
      <c r="C37" s="9">
        <v>2956</v>
      </c>
      <c r="D37" s="9">
        <v>69</v>
      </c>
      <c r="E37" s="9">
        <v>46.9</v>
      </c>
      <c r="F37" s="9">
        <v>40.5</v>
      </c>
      <c r="G37" s="9">
        <v>1</v>
      </c>
      <c r="H37" s="9">
        <v>17</v>
      </c>
      <c r="I37" s="9">
        <v>5</v>
      </c>
      <c r="J37" s="9">
        <v>9</v>
      </c>
      <c r="K37" s="9">
        <v>36</v>
      </c>
      <c r="L37" s="9">
        <v>367</v>
      </c>
      <c r="M37" s="9">
        <v>10.199999999999999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2.140625" customWidth="1"/>
  </cols>
  <sheetData>
    <row r="1" spans="1:15" x14ac:dyDescent="0.25">
      <c r="A1" t="str">
        <f>Sheet1!A23</f>
        <v>New York Jets</v>
      </c>
    </row>
    <row r="2" spans="1:15" x14ac:dyDescent="0.25">
      <c r="A2" s="101" t="s">
        <v>42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139</v>
      </c>
      <c r="B4" s="8">
        <v>604</v>
      </c>
      <c r="C4" s="8">
        <v>362</v>
      </c>
      <c r="D4" s="8">
        <v>59.9</v>
      </c>
      <c r="E4" s="8">
        <v>4057</v>
      </c>
      <c r="F4" s="8">
        <v>6.9</v>
      </c>
      <c r="G4" s="8">
        <v>253.6</v>
      </c>
      <c r="H4" s="8">
        <v>69</v>
      </c>
      <c r="I4" s="8">
        <v>33</v>
      </c>
      <c r="J4" s="8">
        <v>5.5</v>
      </c>
      <c r="K4" s="8">
        <v>16</v>
      </c>
      <c r="L4" s="8">
        <v>2.6</v>
      </c>
      <c r="M4" s="8">
        <v>22</v>
      </c>
      <c r="N4" s="8">
        <v>113</v>
      </c>
      <c r="O4" s="8">
        <v>88</v>
      </c>
    </row>
    <row r="5" spans="1:15" ht="21.75" thickBot="1" x14ac:dyDescent="0.3">
      <c r="A5" s="9" t="s">
        <v>59</v>
      </c>
      <c r="B5" s="9">
        <v>601</v>
      </c>
      <c r="C5" s="9">
        <v>343</v>
      </c>
      <c r="D5" s="9">
        <v>57.1</v>
      </c>
      <c r="E5" s="9">
        <v>3763</v>
      </c>
      <c r="F5" s="9">
        <v>6.7</v>
      </c>
      <c r="G5" s="9">
        <v>235.2</v>
      </c>
      <c r="H5" s="9">
        <v>72</v>
      </c>
      <c r="I5" s="9">
        <v>25</v>
      </c>
      <c r="J5" s="9">
        <v>4.2</v>
      </c>
      <c r="K5" s="9">
        <v>18</v>
      </c>
      <c r="L5" s="9">
        <v>3</v>
      </c>
      <c r="M5" s="9">
        <v>39</v>
      </c>
      <c r="N5" s="9">
        <v>278</v>
      </c>
      <c r="O5" s="9">
        <v>79</v>
      </c>
    </row>
    <row r="6" spans="1:15" x14ac:dyDescent="0.25">
      <c r="A6" s="99" t="s">
        <v>60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139</v>
      </c>
      <c r="B8" s="8">
        <v>448</v>
      </c>
      <c r="C8" s="8">
        <v>1868</v>
      </c>
      <c r="D8" s="8">
        <v>4.2</v>
      </c>
      <c r="E8" s="8">
        <v>58</v>
      </c>
      <c r="F8" s="8">
        <v>13</v>
      </c>
      <c r="G8" s="8">
        <v>11</v>
      </c>
      <c r="H8" s="8">
        <v>116.8</v>
      </c>
      <c r="I8" s="8">
        <v>6</v>
      </c>
      <c r="J8" s="8">
        <v>2</v>
      </c>
      <c r="K8" s="8">
        <v>99</v>
      </c>
    </row>
    <row r="9" spans="1:15" ht="21.75" thickBot="1" x14ac:dyDescent="0.3">
      <c r="A9" s="9" t="s">
        <v>59</v>
      </c>
      <c r="B9" s="9">
        <v>373</v>
      </c>
      <c r="C9" s="9">
        <v>1335</v>
      </c>
      <c r="D9" s="9">
        <v>3.6</v>
      </c>
      <c r="E9" s="9">
        <v>45</v>
      </c>
      <c r="F9" s="9">
        <v>6</v>
      </c>
      <c r="G9" s="9">
        <v>4</v>
      </c>
      <c r="H9" s="9">
        <v>83.4</v>
      </c>
      <c r="I9" s="9">
        <v>8</v>
      </c>
      <c r="J9" s="9">
        <v>5</v>
      </c>
      <c r="K9" s="9">
        <v>62</v>
      </c>
    </row>
    <row r="10" spans="1:15" x14ac:dyDescent="0.25">
      <c r="A10" s="101" t="s">
        <v>65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139</v>
      </c>
      <c r="B12" s="8">
        <v>362</v>
      </c>
      <c r="C12" s="8">
        <v>604</v>
      </c>
      <c r="D12" s="8">
        <v>4170</v>
      </c>
      <c r="E12" s="8">
        <v>11.5</v>
      </c>
      <c r="F12" s="8">
        <v>33</v>
      </c>
      <c r="G12" s="8">
        <v>69</v>
      </c>
      <c r="H12" s="8">
        <v>56</v>
      </c>
      <c r="I12" s="8">
        <v>260.60000000000002</v>
      </c>
      <c r="J12" s="8">
        <v>6</v>
      </c>
      <c r="K12" s="8">
        <v>3</v>
      </c>
      <c r="L12" s="8">
        <v>1881</v>
      </c>
      <c r="M12" s="8">
        <v>210</v>
      </c>
    </row>
    <row r="13" spans="1:15" ht="21.75" thickBot="1" x14ac:dyDescent="0.3">
      <c r="A13" s="9" t="s">
        <v>59</v>
      </c>
      <c r="B13" s="9">
        <v>343</v>
      </c>
      <c r="C13" s="9">
        <v>601</v>
      </c>
      <c r="D13" s="9">
        <v>4041</v>
      </c>
      <c r="E13" s="9">
        <v>11.8</v>
      </c>
      <c r="F13" s="9">
        <v>25</v>
      </c>
      <c r="G13" s="9">
        <v>72</v>
      </c>
      <c r="H13" s="9">
        <v>59</v>
      </c>
      <c r="I13" s="9">
        <v>252.6</v>
      </c>
      <c r="J13" s="9">
        <v>0</v>
      </c>
      <c r="K13" s="9">
        <v>0</v>
      </c>
      <c r="L13" s="9">
        <v>1827</v>
      </c>
      <c r="M13" s="9">
        <v>185</v>
      </c>
    </row>
    <row r="14" spans="1:15" ht="15.75" thickBot="1" x14ac:dyDescent="0.3">
      <c r="A14" s="100" t="s">
        <v>69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139</v>
      </c>
      <c r="B17" s="8">
        <v>329</v>
      </c>
      <c r="C17" s="8">
        <v>99</v>
      </c>
      <c r="D17" s="8">
        <v>210</v>
      </c>
      <c r="E17" s="8">
        <v>20</v>
      </c>
      <c r="F17" s="8">
        <v>93</v>
      </c>
      <c r="G17" s="8">
        <v>229</v>
      </c>
      <c r="H17" s="8">
        <v>40.6</v>
      </c>
      <c r="I17" s="8">
        <v>6</v>
      </c>
      <c r="J17" s="8">
        <v>14</v>
      </c>
      <c r="K17" s="8">
        <v>42.9</v>
      </c>
      <c r="L17" s="8">
        <v>96</v>
      </c>
      <c r="M17" s="8">
        <v>787</v>
      </c>
    </row>
    <row r="18" spans="1:16" ht="21.75" thickBot="1" x14ac:dyDescent="0.3">
      <c r="A18" s="9" t="s">
        <v>59</v>
      </c>
      <c r="B18" s="9">
        <v>271</v>
      </c>
      <c r="C18" s="9">
        <v>62</v>
      </c>
      <c r="D18" s="9">
        <v>185</v>
      </c>
      <c r="E18" s="9">
        <v>24</v>
      </c>
      <c r="F18" s="9">
        <v>77</v>
      </c>
      <c r="G18" s="9">
        <v>232</v>
      </c>
      <c r="H18" s="9">
        <v>33.200000000000003</v>
      </c>
      <c r="I18" s="9">
        <v>13</v>
      </c>
      <c r="J18" s="9">
        <v>23</v>
      </c>
      <c r="K18" s="9">
        <v>56.5</v>
      </c>
      <c r="L18" s="9">
        <v>90</v>
      </c>
      <c r="M18" s="9">
        <v>767</v>
      </c>
    </row>
    <row r="19" spans="1:16" ht="15.75" thickBot="1" x14ac:dyDescent="0.3">
      <c r="A19" s="98" t="s">
        <v>79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139</v>
      </c>
      <c r="B22" s="8">
        <v>702</v>
      </c>
      <c r="C22" s="8">
        <v>321</v>
      </c>
      <c r="D22" s="8">
        <v>1023</v>
      </c>
      <c r="E22" s="8">
        <v>39</v>
      </c>
      <c r="F22" s="8">
        <v>278</v>
      </c>
      <c r="G22" s="8">
        <v>54</v>
      </c>
      <c r="H22" s="8">
        <v>73</v>
      </c>
      <c r="I22" s="8">
        <v>18</v>
      </c>
      <c r="J22" s="8">
        <v>191</v>
      </c>
      <c r="K22" s="8">
        <v>31</v>
      </c>
      <c r="L22" s="8">
        <v>0</v>
      </c>
      <c r="M22" s="8">
        <v>17</v>
      </c>
      <c r="N22" s="8">
        <v>12</v>
      </c>
      <c r="O22" s="8">
        <v>0</v>
      </c>
      <c r="P22" s="8">
        <v>0</v>
      </c>
    </row>
    <row r="23" spans="1:16" ht="21.75" thickBot="1" x14ac:dyDescent="0.3">
      <c r="A23" s="9" t="s">
        <v>59</v>
      </c>
      <c r="B23" s="9">
        <v>756</v>
      </c>
      <c r="C23" s="9">
        <v>382</v>
      </c>
      <c r="D23" s="9">
        <v>1138</v>
      </c>
      <c r="E23" s="9">
        <v>22</v>
      </c>
      <c r="F23" s="9">
        <v>113</v>
      </c>
      <c r="G23" s="9">
        <v>65</v>
      </c>
      <c r="H23" s="9">
        <v>91</v>
      </c>
      <c r="I23" s="9">
        <v>16</v>
      </c>
      <c r="J23" s="9">
        <v>102</v>
      </c>
      <c r="K23" s="9">
        <v>38</v>
      </c>
      <c r="L23" s="9">
        <v>0</v>
      </c>
      <c r="M23" s="9">
        <v>14</v>
      </c>
      <c r="N23" s="9">
        <v>8</v>
      </c>
      <c r="O23" s="9">
        <v>2</v>
      </c>
      <c r="P23" s="9">
        <v>1</v>
      </c>
    </row>
    <row r="24" spans="1:16" ht="15.75" thickBot="1" x14ac:dyDescent="0.3">
      <c r="A24" s="100" t="s">
        <v>91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139</v>
      </c>
      <c r="B27" s="8">
        <v>37</v>
      </c>
      <c r="C27" s="8">
        <v>771</v>
      </c>
      <c r="D27" s="8">
        <v>20.8</v>
      </c>
      <c r="E27" s="8">
        <v>54</v>
      </c>
      <c r="F27" s="8">
        <v>0</v>
      </c>
      <c r="G27" s="8">
        <v>49</v>
      </c>
      <c r="H27" s="8">
        <v>422</v>
      </c>
      <c r="I27" s="8">
        <v>8.6</v>
      </c>
      <c r="J27" s="8">
        <v>58</v>
      </c>
      <c r="K27" s="8">
        <v>0</v>
      </c>
      <c r="L27" s="8">
        <v>22</v>
      </c>
    </row>
    <row r="28" spans="1:16" ht="15.75" thickBot="1" x14ac:dyDescent="0.3">
      <c r="A28" s="9" t="s">
        <v>59</v>
      </c>
      <c r="B28" s="9">
        <v>49</v>
      </c>
      <c r="C28" s="9">
        <v>1168</v>
      </c>
      <c r="D28" s="9">
        <v>23.8</v>
      </c>
      <c r="E28" s="9">
        <v>43</v>
      </c>
      <c r="F28" s="9">
        <v>0</v>
      </c>
      <c r="G28" s="9">
        <v>37</v>
      </c>
      <c r="H28" s="9">
        <v>470</v>
      </c>
      <c r="I28" s="9">
        <v>12.7</v>
      </c>
      <c r="J28" s="9">
        <v>89</v>
      </c>
      <c r="K28" s="9">
        <v>2</v>
      </c>
      <c r="L28" s="9">
        <v>14</v>
      </c>
    </row>
    <row r="29" spans="1:16" ht="15.75" thickBot="1" x14ac:dyDescent="0.3">
      <c r="A29" s="98" t="s">
        <v>97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139</v>
      </c>
      <c r="B32" s="8">
        <v>27</v>
      </c>
      <c r="C32" s="8">
        <v>33</v>
      </c>
      <c r="D32" s="8">
        <v>81.8</v>
      </c>
      <c r="E32" s="8">
        <v>55</v>
      </c>
      <c r="F32" s="8" t="s">
        <v>109</v>
      </c>
      <c r="G32" s="12">
        <v>42527</v>
      </c>
      <c r="H32" s="12">
        <v>42653</v>
      </c>
      <c r="I32" s="12">
        <v>42627</v>
      </c>
      <c r="J32" s="12">
        <v>42403</v>
      </c>
      <c r="K32" s="8">
        <v>42</v>
      </c>
      <c r="L32" s="8">
        <v>43</v>
      </c>
      <c r="M32" s="8">
        <v>97.7</v>
      </c>
    </row>
    <row r="33" spans="1:13" ht="15.75" thickBot="1" x14ac:dyDescent="0.3">
      <c r="A33" s="9" t="s">
        <v>59</v>
      </c>
      <c r="B33" s="9">
        <v>26</v>
      </c>
      <c r="C33" s="9">
        <v>29</v>
      </c>
      <c r="D33" s="9">
        <v>89.7</v>
      </c>
      <c r="E33" s="9">
        <v>54</v>
      </c>
      <c r="F33" s="9" t="s">
        <v>109</v>
      </c>
      <c r="G33" s="13">
        <v>42559</v>
      </c>
      <c r="H33" s="13">
        <v>42622</v>
      </c>
      <c r="I33" s="13">
        <v>42559</v>
      </c>
      <c r="J33" s="13">
        <v>42433</v>
      </c>
      <c r="K33" s="9">
        <v>30</v>
      </c>
      <c r="L33" s="9">
        <v>33</v>
      </c>
      <c r="M33" s="9">
        <v>90.9</v>
      </c>
    </row>
    <row r="34" spans="1:13" x14ac:dyDescent="0.25">
      <c r="A34" s="99" t="s">
        <v>110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139</v>
      </c>
      <c r="B36" s="8">
        <v>79</v>
      </c>
      <c r="C36" s="8">
        <v>3448</v>
      </c>
      <c r="D36" s="8">
        <v>68</v>
      </c>
      <c r="E36" s="8">
        <v>43.6</v>
      </c>
      <c r="F36" s="8">
        <v>37.200000000000003</v>
      </c>
      <c r="G36" s="8">
        <v>1</v>
      </c>
      <c r="H36" s="8">
        <v>27</v>
      </c>
      <c r="I36" s="8">
        <v>4</v>
      </c>
      <c r="J36" s="8">
        <v>14</v>
      </c>
      <c r="K36" s="8">
        <v>37</v>
      </c>
      <c r="L36" s="8">
        <v>470</v>
      </c>
      <c r="M36" s="8">
        <v>12.7</v>
      </c>
    </row>
    <row r="37" spans="1:13" ht="15.75" thickBot="1" x14ac:dyDescent="0.3">
      <c r="A37" s="9" t="s">
        <v>59</v>
      </c>
      <c r="B37" s="9">
        <v>86</v>
      </c>
      <c r="C37" s="9">
        <v>4041</v>
      </c>
      <c r="D37" s="9">
        <v>63</v>
      </c>
      <c r="E37" s="9">
        <v>47</v>
      </c>
      <c r="F37" s="9">
        <v>42.1</v>
      </c>
      <c r="G37" s="9">
        <v>0</v>
      </c>
      <c r="H37" s="9">
        <v>28</v>
      </c>
      <c r="I37" s="9">
        <v>2</v>
      </c>
      <c r="J37" s="9">
        <v>22</v>
      </c>
      <c r="K37" s="9">
        <v>49</v>
      </c>
      <c r="L37" s="9">
        <v>422</v>
      </c>
      <c r="M37" s="9">
        <v>8.6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3.140625" customWidth="1"/>
  </cols>
  <sheetData>
    <row r="1" spans="1:15" x14ac:dyDescent="0.25">
      <c r="A1" t="str">
        <f>Sheet1!A24</f>
        <v>Oakland Raiders</v>
      </c>
    </row>
    <row r="2" spans="1:15" x14ac:dyDescent="0.25">
      <c r="A2" s="25" t="s">
        <v>42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140</v>
      </c>
      <c r="B4" s="8">
        <v>605</v>
      </c>
      <c r="C4" s="8">
        <v>373</v>
      </c>
      <c r="D4" s="8">
        <v>61.7</v>
      </c>
      <c r="E4" s="8">
        <v>3879</v>
      </c>
      <c r="F4" s="8">
        <v>6.8</v>
      </c>
      <c r="G4" s="8">
        <v>242.4</v>
      </c>
      <c r="H4" s="8">
        <v>68</v>
      </c>
      <c r="I4" s="8">
        <v>34</v>
      </c>
      <c r="J4" s="8">
        <v>5.6</v>
      </c>
      <c r="K4" s="8">
        <v>14</v>
      </c>
      <c r="L4" s="8">
        <v>2.2999999999999998</v>
      </c>
      <c r="M4" s="8">
        <v>33</v>
      </c>
      <c r="N4" s="8">
        <v>250</v>
      </c>
      <c r="O4" s="8">
        <v>91</v>
      </c>
    </row>
    <row r="5" spans="1:15" ht="21.75" thickBot="1" x14ac:dyDescent="0.3">
      <c r="A5" s="9" t="s">
        <v>59</v>
      </c>
      <c r="B5" s="9">
        <v>641</v>
      </c>
      <c r="C5" s="9">
        <v>404</v>
      </c>
      <c r="D5" s="9">
        <v>63</v>
      </c>
      <c r="E5" s="9">
        <v>4140</v>
      </c>
      <c r="F5" s="9">
        <v>6.8</v>
      </c>
      <c r="G5" s="9">
        <v>258.8</v>
      </c>
      <c r="H5" s="9">
        <v>59</v>
      </c>
      <c r="I5" s="9">
        <v>25</v>
      </c>
      <c r="J5" s="9">
        <v>3.9</v>
      </c>
      <c r="K5" s="9">
        <v>14</v>
      </c>
      <c r="L5" s="9">
        <v>2.2000000000000002</v>
      </c>
      <c r="M5" s="9">
        <v>38</v>
      </c>
      <c r="N5" s="9">
        <v>211</v>
      </c>
      <c r="O5" s="9">
        <v>86.8</v>
      </c>
    </row>
    <row r="6" spans="1:15" x14ac:dyDescent="0.25">
      <c r="A6" s="23" t="s">
        <v>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140</v>
      </c>
      <c r="B8" s="8">
        <v>370</v>
      </c>
      <c r="C8" s="8">
        <v>1457</v>
      </c>
      <c r="D8" s="8">
        <v>3.9</v>
      </c>
      <c r="E8" s="8">
        <v>54</v>
      </c>
      <c r="F8" s="8">
        <v>10</v>
      </c>
      <c r="G8" s="8">
        <v>7</v>
      </c>
      <c r="H8" s="8">
        <v>91.1</v>
      </c>
      <c r="I8" s="8">
        <v>6</v>
      </c>
      <c r="J8" s="8">
        <v>2</v>
      </c>
      <c r="K8" s="8">
        <v>74</v>
      </c>
    </row>
    <row r="9" spans="1:15" ht="21.75" thickBot="1" x14ac:dyDescent="0.3">
      <c r="A9" s="9" t="s">
        <v>59</v>
      </c>
      <c r="B9" s="9">
        <v>406</v>
      </c>
      <c r="C9" s="9">
        <v>1678</v>
      </c>
      <c r="D9" s="9">
        <v>4.0999999999999996</v>
      </c>
      <c r="E9" s="9">
        <v>80</v>
      </c>
      <c r="F9" s="9">
        <v>8</v>
      </c>
      <c r="G9" s="9">
        <v>12</v>
      </c>
      <c r="H9" s="9">
        <v>104.9</v>
      </c>
      <c r="I9" s="9">
        <v>2</v>
      </c>
      <c r="J9" s="9">
        <v>2</v>
      </c>
      <c r="K9" s="9">
        <v>94</v>
      </c>
    </row>
    <row r="10" spans="1:15" x14ac:dyDescent="0.25">
      <c r="A10" s="25" t="s">
        <v>65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140</v>
      </c>
      <c r="B12" s="8">
        <v>373</v>
      </c>
      <c r="C12" s="8">
        <v>605</v>
      </c>
      <c r="D12" s="8">
        <v>4129</v>
      </c>
      <c r="E12" s="8">
        <v>11.1</v>
      </c>
      <c r="F12" s="8">
        <v>34</v>
      </c>
      <c r="G12" s="8">
        <v>68</v>
      </c>
      <c r="H12" s="8">
        <v>53</v>
      </c>
      <c r="I12" s="8">
        <v>258.10000000000002</v>
      </c>
      <c r="J12" s="8">
        <v>5</v>
      </c>
      <c r="K12" s="8">
        <v>1</v>
      </c>
      <c r="L12" s="8">
        <v>1883</v>
      </c>
      <c r="M12" s="8">
        <v>193</v>
      </c>
    </row>
    <row r="13" spans="1:15" ht="21.75" thickBot="1" x14ac:dyDescent="0.3">
      <c r="A13" s="9" t="s">
        <v>59</v>
      </c>
      <c r="B13" s="9">
        <v>404</v>
      </c>
      <c r="C13" s="9">
        <v>641</v>
      </c>
      <c r="D13" s="9">
        <v>4351</v>
      </c>
      <c r="E13" s="9">
        <v>10.8</v>
      </c>
      <c r="F13" s="9">
        <v>25</v>
      </c>
      <c r="G13" s="9">
        <v>59</v>
      </c>
      <c r="H13" s="9">
        <v>56</v>
      </c>
      <c r="I13" s="9">
        <v>271.89999999999998</v>
      </c>
      <c r="J13" s="9">
        <v>8</v>
      </c>
      <c r="K13" s="9">
        <v>5</v>
      </c>
      <c r="L13" s="9">
        <v>2169</v>
      </c>
      <c r="M13" s="9">
        <v>206</v>
      </c>
    </row>
    <row r="14" spans="1:15" ht="15.75" thickBot="1" x14ac:dyDescent="0.3">
      <c r="A14" s="24" t="s">
        <v>69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140</v>
      </c>
      <c r="B17" s="8">
        <v>300</v>
      </c>
      <c r="C17" s="8">
        <v>74</v>
      </c>
      <c r="D17" s="8">
        <v>193</v>
      </c>
      <c r="E17" s="8">
        <v>33</v>
      </c>
      <c r="F17" s="8">
        <v>86</v>
      </c>
      <c r="G17" s="8">
        <v>220</v>
      </c>
      <c r="H17" s="8">
        <v>39.1</v>
      </c>
      <c r="I17" s="8">
        <v>5</v>
      </c>
      <c r="J17" s="8">
        <v>13</v>
      </c>
      <c r="K17" s="8">
        <v>38.5</v>
      </c>
      <c r="L17" s="8">
        <v>139</v>
      </c>
      <c r="M17" s="8">
        <v>1102</v>
      </c>
    </row>
    <row r="18" spans="1:16" ht="21.75" thickBot="1" x14ac:dyDescent="0.3">
      <c r="A18" s="9" t="s">
        <v>59</v>
      </c>
      <c r="B18" s="9">
        <v>344</v>
      </c>
      <c r="C18" s="9">
        <v>94</v>
      </c>
      <c r="D18" s="9">
        <v>206</v>
      </c>
      <c r="E18" s="9">
        <v>44</v>
      </c>
      <c r="F18" s="9">
        <v>84</v>
      </c>
      <c r="G18" s="9">
        <v>224</v>
      </c>
      <c r="H18" s="9">
        <v>37.5</v>
      </c>
      <c r="I18" s="9">
        <v>9</v>
      </c>
      <c r="J18" s="9">
        <v>17</v>
      </c>
      <c r="K18" s="9">
        <v>52.9</v>
      </c>
      <c r="L18" s="9">
        <v>104</v>
      </c>
      <c r="M18" s="9">
        <v>943</v>
      </c>
    </row>
    <row r="19" spans="1:16" ht="15.75" thickBot="1" x14ac:dyDescent="0.3">
      <c r="A19" s="22" t="s">
        <v>79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140</v>
      </c>
      <c r="B22" s="8">
        <v>819</v>
      </c>
      <c r="C22" s="8">
        <v>198</v>
      </c>
      <c r="D22" s="8">
        <v>1017</v>
      </c>
      <c r="E22" s="8">
        <v>38</v>
      </c>
      <c r="F22" s="8">
        <v>211</v>
      </c>
      <c r="G22" s="8">
        <v>58</v>
      </c>
      <c r="H22" s="8">
        <v>89</v>
      </c>
      <c r="I22" s="8">
        <v>14</v>
      </c>
      <c r="J22" s="8">
        <v>73</v>
      </c>
      <c r="K22" s="8">
        <v>27</v>
      </c>
      <c r="L22" s="8">
        <v>1</v>
      </c>
      <c r="M22" s="8">
        <v>15</v>
      </c>
      <c r="N22" s="8">
        <v>11</v>
      </c>
      <c r="O22" s="8">
        <v>0</v>
      </c>
      <c r="P22" s="8">
        <v>5</v>
      </c>
    </row>
    <row r="23" spans="1:16" ht="21.75" thickBot="1" x14ac:dyDescent="0.3">
      <c r="A23" s="9" t="s">
        <v>59</v>
      </c>
      <c r="B23" s="9">
        <v>779</v>
      </c>
      <c r="C23" s="9">
        <v>233</v>
      </c>
      <c r="D23" s="9">
        <v>1012</v>
      </c>
      <c r="E23" s="9">
        <v>33</v>
      </c>
      <c r="F23" s="9">
        <v>250</v>
      </c>
      <c r="G23" s="9">
        <v>43</v>
      </c>
      <c r="H23" s="9">
        <v>80</v>
      </c>
      <c r="I23" s="9">
        <v>14</v>
      </c>
      <c r="J23" s="9">
        <v>381</v>
      </c>
      <c r="K23" s="9">
        <v>74</v>
      </c>
      <c r="L23" s="9">
        <v>3</v>
      </c>
      <c r="M23" s="9">
        <v>23</v>
      </c>
      <c r="N23" s="9">
        <v>10</v>
      </c>
      <c r="O23" s="9">
        <v>0</v>
      </c>
      <c r="P23" s="9">
        <v>2</v>
      </c>
    </row>
    <row r="24" spans="1:16" ht="15.75" thickBot="1" x14ac:dyDescent="0.3">
      <c r="A24" s="24" t="s">
        <v>91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140</v>
      </c>
      <c r="B27" s="8">
        <v>53</v>
      </c>
      <c r="C27" s="8">
        <v>1268</v>
      </c>
      <c r="D27" s="8">
        <v>23.9</v>
      </c>
      <c r="E27" s="8">
        <v>70</v>
      </c>
      <c r="F27" s="8">
        <v>0</v>
      </c>
      <c r="G27" s="8">
        <v>42</v>
      </c>
      <c r="H27" s="8">
        <v>272</v>
      </c>
      <c r="I27" s="8">
        <v>6.5</v>
      </c>
      <c r="J27" s="8">
        <v>25</v>
      </c>
      <c r="K27" s="8">
        <v>0</v>
      </c>
      <c r="L27" s="8">
        <v>13</v>
      </c>
    </row>
    <row r="28" spans="1:16" ht="15.75" thickBot="1" x14ac:dyDescent="0.3">
      <c r="A28" s="9" t="s">
        <v>59</v>
      </c>
      <c r="B28" s="9">
        <v>35</v>
      </c>
      <c r="C28" s="9">
        <v>795</v>
      </c>
      <c r="D28" s="9">
        <v>22.7</v>
      </c>
      <c r="E28" s="9">
        <v>93</v>
      </c>
      <c r="F28" s="9">
        <v>1</v>
      </c>
      <c r="G28" s="9">
        <v>30</v>
      </c>
      <c r="H28" s="9">
        <v>201</v>
      </c>
      <c r="I28" s="9">
        <v>6.7</v>
      </c>
      <c r="J28" s="9">
        <v>29</v>
      </c>
      <c r="K28" s="9">
        <v>0</v>
      </c>
      <c r="L28" s="9">
        <v>19</v>
      </c>
    </row>
    <row r="29" spans="1:16" ht="15.75" thickBot="1" x14ac:dyDescent="0.3">
      <c r="A29" s="22" t="s">
        <v>97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140</v>
      </c>
      <c r="B32" s="8">
        <v>21</v>
      </c>
      <c r="C32" s="8">
        <v>26</v>
      </c>
      <c r="D32" s="8">
        <v>80.8</v>
      </c>
      <c r="E32" s="8">
        <v>56</v>
      </c>
      <c r="F32" s="8" t="s">
        <v>109</v>
      </c>
      <c r="G32" s="12">
        <v>42558</v>
      </c>
      <c r="H32" s="12">
        <v>42496</v>
      </c>
      <c r="I32" s="12">
        <v>42498</v>
      </c>
      <c r="J32" s="12">
        <v>42465</v>
      </c>
      <c r="K32" s="8">
        <v>38</v>
      </c>
      <c r="L32" s="8">
        <v>39</v>
      </c>
      <c r="M32" s="8">
        <v>97.4</v>
      </c>
    </row>
    <row r="33" spans="1:13" ht="15.75" thickBot="1" x14ac:dyDescent="0.3">
      <c r="A33" s="9" t="s">
        <v>59</v>
      </c>
      <c r="B33" s="9">
        <v>36</v>
      </c>
      <c r="C33" s="9">
        <v>42</v>
      </c>
      <c r="D33" s="9">
        <v>85.7</v>
      </c>
      <c r="E33" s="9">
        <v>54</v>
      </c>
      <c r="F33" s="13">
        <v>42402</v>
      </c>
      <c r="G33" s="13">
        <v>42685</v>
      </c>
      <c r="H33" s="13">
        <v>42686</v>
      </c>
      <c r="I33" s="13">
        <v>42626</v>
      </c>
      <c r="J33" s="13">
        <v>42433</v>
      </c>
      <c r="K33" s="9">
        <v>31</v>
      </c>
      <c r="L33" s="9">
        <v>35</v>
      </c>
      <c r="M33" s="9">
        <v>88.6</v>
      </c>
    </row>
    <row r="34" spans="1:13" x14ac:dyDescent="0.25">
      <c r="A34" s="23" t="s">
        <v>110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140</v>
      </c>
      <c r="B36" s="8">
        <v>83</v>
      </c>
      <c r="C36" s="8">
        <v>3697</v>
      </c>
      <c r="D36" s="8">
        <v>70</v>
      </c>
      <c r="E36" s="8">
        <v>44.5</v>
      </c>
      <c r="F36" s="8">
        <v>41.6</v>
      </c>
      <c r="G36" s="8">
        <v>1</v>
      </c>
      <c r="H36" s="8">
        <v>40</v>
      </c>
      <c r="I36" s="8">
        <v>4</v>
      </c>
      <c r="J36" s="8">
        <v>19</v>
      </c>
      <c r="K36" s="8">
        <v>30</v>
      </c>
      <c r="L36" s="8">
        <v>201</v>
      </c>
      <c r="M36" s="8">
        <v>6.7</v>
      </c>
    </row>
    <row r="37" spans="1:13" ht="15.75" thickBot="1" x14ac:dyDescent="0.3">
      <c r="A37" s="9" t="s">
        <v>59</v>
      </c>
      <c r="B37" s="9">
        <v>71</v>
      </c>
      <c r="C37" s="9">
        <v>3210</v>
      </c>
      <c r="D37" s="9">
        <v>67</v>
      </c>
      <c r="E37" s="9">
        <v>45.2</v>
      </c>
      <c r="F37" s="9">
        <v>41.4</v>
      </c>
      <c r="G37" s="9">
        <v>0</v>
      </c>
      <c r="H37" s="9">
        <v>19</v>
      </c>
      <c r="I37" s="9">
        <v>4</v>
      </c>
      <c r="J37" s="9">
        <v>13</v>
      </c>
      <c r="K37" s="9">
        <v>42</v>
      </c>
      <c r="L37" s="9">
        <v>272</v>
      </c>
      <c r="M37" s="9">
        <v>6.5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2.7109375" customWidth="1"/>
  </cols>
  <sheetData>
    <row r="1" spans="1:15" x14ac:dyDescent="0.25">
      <c r="A1" t="str">
        <f>Sheet1!A25</f>
        <v>Philadelphia Eagles</v>
      </c>
    </row>
    <row r="2" spans="1:15" x14ac:dyDescent="0.25">
      <c r="A2" s="105" t="s">
        <v>42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141</v>
      </c>
      <c r="B4" s="8">
        <v>623</v>
      </c>
      <c r="C4" s="8">
        <v>405</v>
      </c>
      <c r="D4" s="8">
        <v>65</v>
      </c>
      <c r="E4" s="8">
        <v>4087</v>
      </c>
      <c r="F4" s="8">
        <v>7</v>
      </c>
      <c r="G4" s="8">
        <v>255.4</v>
      </c>
      <c r="H4" s="8">
        <v>78</v>
      </c>
      <c r="I4" s="8">
        <v>23</v>
      </c>
      <c r="J4" s="8">
        <v>3.7</v>
      </c>
      <c r="K4" s="8">
        <v>18</v>
      </c>
      <c r="L4" s="8">
        <v>2.9</v>
      </c>
      <c r="M4" s="8">
        <v>37</v>
      </c>
      <c r="N4" s="8">
        <v>254</v>
      </c>
      <c r="O4" s="8">
        <v>85.6</v>
      </c>
    </row>
    <row r="5" spans="1:15" ht="21.75" thickBot="1" x14ac:dyDescent="0.3">
      <c r="A5" s="9" t="s">
        <v>59</v>
      </c>
      <c r="B5" s="9">
        <v>633</v>
      </c>
      <c r="C5" s="9">
        <v>394</v>
      </c>
      <c r="D5" s="9">
        <v>62.2</v>
      </c>
      <c r="E5" s="9">
        <v>4273</v>
      </c>
      <c r="F5" s="9">
        <v>7.1</v>
      </c>
      <c r="G5" s="9">
        <v>267.10000000000002</v>
      </c>
      <c r="H5" s="9">
        <v>59</v>
      </c>
      <c r="I5" s="9">
        <v>36</v>
      </c>
      <c r="J5" s="9">
        <v>5.7</v>
      </c>
      <c r="K5" s="9">
        <v>15</v>
      </c>
      <c r="L5" s="9">
        <v>2.4</v>
      </c>
      <c r="M5" s="9">
        <v>37</v>
      </c>
      <c r="N5" s="9">
        <v>243</v>
      </c>
      <c r="O5" s="9">
        <v>92.8</v>
      </c>
    </row>
    <row r="6" spans="1:15" x14ac:dyDescent="0.25">
      <c r="A6" s="103" t="s">
        <v>60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141</v>
      </c>
      <c r="B8" s="8">
        <v>442</v>
      </c>
      <c r="C8" s="8">
        <v>1743</v>
      </c>
      <c r="D8" s="8">
        <v>3.9</v>
      </c>
      <c r="E8" s="8">
        <v>63</v>
      </c>
      <c r="F8" s="8">
        <v>12</v>
      </c>
      <c r="G8" s="8">
        <v>15</v>
      </c>
      <c r="H8" s="8">
        <v>108.9</v>
      </c>
      <c r="I8" s="8">
        <v>10</v>
      </c>
      <c r="J8" s="8">
        <v>8</v>
      </c>
      <c r="K8" s="8">
        <v>110</v>
      </c>
    </row>
    <row r="9" spans="1:15" ht="21.75" thickBot="1" x14ac:dyDescent="0.3">
      <c r="A9" s="9" t="s">
        <v>59</v>
      </c>
      <c r="B9" s="9">
        <v>478</v>
      </c>
      <c r="C9" s="9">
        <v>2153</v>
      </c>
      <c r="D9" s="9">
        <v>4.5</v>
      </c>
      <c r="E9" s="9">
        <v>84</v>
      </c>
      <c r="F9" s="9">
        <v>15</v>
      </c>
      <c r="G9" s="9">
        <v>10</v>
      </c>
      <c r="H9" s="9">
        <v>134.6</v>
      </c>
      <c r="I9" s="9">
        <v>3</v>
      </c>
      <c r="J9" s="9">
        <v>0</v>
      </c>
      <c r="K9" s="9">
        <v>100</v>
      </c>
    </row>
    <row r="10" spans="1:15" x14ac:dyDescent="0.25">
      <c r="A10" s="105" t="s">
        <v>65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141</v>
      </c>
      <c r="B12" s="8">
        <v>405</v>
      </c>
      <c r="C12" s="8">
        <v>623</v>
      </c>
      <c r="D12" s="8">
        <v>4341</v>
      </c>
      <c r="E12" s="8">
        <v>10.7</v>
      </c>
      <c r="F12" s="8">
        <v>23</v>
      </c>
      <c r="G12" s="8">
        <v>78</v>
      </c>
      <c r="H12" s="8">
        <v>53</v>
      </c>
      <c r="I12" s="8">
        <v>271.3</v>
      </c>
      <c r="J12" s="8">
        <v>6</v>
      </c>
      <c r="K12" s="8">
        <v>3</v>
      </c>
      <c r="L12" s="8">
        <v>2183</v>
      </c>
      <c r="M12" s="8">
        <v>193</v>
      </c>
    </row>
    <row r="13" spans="1:15" ht="21.75" thickBot="1" x14ac:dyDescent="0.3">
      <c r="A13" s="9" t="s">
        <v>59</v>
      </c>
      <c r="B13" s="9">
        <v>394</v>
      </c>
      <c r="C13" s="9">
        <v>633</v>
      </c>
      <c r="D13" s="9">
        <v>4516</v>
      </c>
      <c r="E13" s="9">
        <v>11.5</v>
      </c>
      <c r="F13" s="9">
        <v>36</v>
      </c>
      <c r="G13" s="9">
        <v>59</v>
      </c>
      <c r="H13" s="9">
        <v>55</v>
      </c>
      <c r="I13" s="9">
        <v>282.3</v>
      </c>
      <c r="J13" s="9">
        <v>7</v>
      </c>
      <c r="K13" s="9">
        <v>5</v>
      </c>
      <c r="L13" s="9">
        <v>1877</v>
      </c>
      <c r="M13" s="9">
        <v>239</v>
      </c>
    </row>
    <row r="14" spans="1:15" ht="15.75" thickBot="1" x14ac:dyDescent="0.3">
      <c r="A14" s="104" t="s">
        <v>69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141</v>
      </c>
      <c r="B17" s="8">
        <v>339</v>
      </c>
      <c r="C17" s="8">
        <v>110</v>
      </c>
      <c r="D17" s="8">
        <v>193</v>
      </c>
      <c r="E17" s="8">
        <v>36</v>
      </c>
      <c r="F17" s="8">
        <v>91</v>
      </c>
      <c r="G17" s="8">
        <v>230</v>
      </c>
      <c r="H17" s="8">
        <v>39.6</v>
      </c>
      <c r="I17" s="8">
        <v>8</v>
      </c>
      <c r="J17" s="8">
        <v>16</v>
      </c>
      <c r="K17" s="8">
        <v>50</v>
      </c>
      <c r="L17" s="8">
        <v>104</v>
      </c>
      <c r="M17" s="8">
        <v>819</v>
      </c>
    </row>
    <row r="18" spans="1:16" ht="21.75" thickBot="1" x14ac:dyDescent="0.3">
      <c r="A18" s="9" t="s">
        <v>59</v>
      </c>
      <c r="B18" s="9">
        <v>365</v>
      </c>
      <c r="C18" s="9">
        <v>100</v>
      </c>
      <c r="D18" s="9">
        <v>239</v>
      </c>
      <c r="E18" s="9">
        <v>26</v>
      </c>
      <c r="F18" s="9">
        <v>99</v>
      </c>
      <c r="G18" s="9">
        <v>231</v>
      </c>
      <c r="H18" s="9">
        <v>42.9</v>
      </c>
      <c r="I18" s="9">
        <v>6</v>
      </c>
      <c r="J18" s="9">
        <v>9</v>
      </c>
      <c r="K18" s="9">
        <v>66.7</v>
      </c>
      <c r="L18" s="9">
        <v>123</v>
      </c>
      <c r="M18" s="9">
        <v>1051</v>
      </c>
    </row>
    <row r="19" spans="1:16" ht="15.75" thickBot="1" x14ac:dyDescent="0.3">
      <c r="A19" s="102" t="s">
        <v>79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141</v>
      </c>
      <c r="B22" s="8">
        <v>858</v>
      </c>
      <c r="C22" s="8">
        <v>266</v>
      </c>
      <c r="D22" s="8">
        <v>1124</v>
      </c>
      <c r="E22" s="8">
        <v>37</v>
      </c>
      <c r="F22" s="8">
        <v>243</v>
      </c>
      <c r="G22" s="8">
        <v>58</v>
      </c>
      <c r="H22" s="8">
        <v>79</v>
      </c>
      <c r="I22" s="8">
        <v>15</v>
      </c>
      <c r="J22" s="8">
        <v>280</v>
      </c>
      <c r="K22" s="8">
        <v>99</v>
      </c>
      <c r="L22" s="8">
        <v>3</v>
      </c>
      <c r="M22" s="8">
        <v>19</v>
      </c>
      <c r="N22" s="8">
        <v>11</v>
      </c>
      <c r="O22" s="8">
        <v>1</v>
      </c>
      <c r="P22" s="8">
        <v>1</v>
      </c>
    </row>
    <row r="23" spans="1:16" ht="21.75" thickBot="1" x14ac:dyDescent="0.3">
      <c r="A23" s="9" t="s">
        <v>59</v>
      </c>
      <c r="B23" s="9">
        <v>814</v>
      </c>
      <c r="C23" s="9">
        <v>280</v>
      </c>
      <c r="D23" s="9">
        <v>1094</v>
      </c>
      <c r="E23" s="9">
        <v>37</v>
      </c>
      <c r="F23" s="9">
        <v>254</v>
      </c>
      <c r="G23" s="9">
        <v>61</v>
      </c>
      <c r="H23" s="9">
        <v>75</v>
      </c>
      <c r="I23" s="9">
        <v>18</v>
      </c>
      <c r="J23" s="9">
        <v>141</v>
      </c>
      <c r="K23" s="9">
        <v>39</v>
      </c>
      <c r="L23" s="9">
        <v>2</v>
      </c>
      <c r="M23" s="9">
        <v>16</v>
      </c>
      <c r="N23" s="9">
        <v>13</v>
      </c>
      <c r="O23" s="9">
        <v>1</v>
      </c>
      <c r="P23" s="9">
        <v>2</v>
      </c>
    </row>
    <row r="24" spans="1:16" ht="15.75" thickBot="1" x14ac:dyDescent="0.3">
      <c r="A24" s="104" t="s">
        <v>91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141</v>
      </c>
      <c r="B27" s="8">
        <v>27</v>
      </c>
      <c r="C27" s="8">
        <v>565</v>
      </c>
      <c r="D27" s="8">
        <v>20.9</v>
      </c>
      <c r="E27" s="8">
        <v>49</v>
      </c>
      <c r="F27" s="8">
        <v>0</v>
      </c>
      <c r="G27" s="8">
        <v>39</v>
      </c>
      <c r="H27" s="8">
        <v>443</v>
      </c>
      <c r="I27" s="8">
        <v>11.4</v>
      </c>
      <c r="J27" s="8">
        <v>89</v>
      </c>
      <c r="K27" s="8">
        <v>2</v>
      </c>
      <c r="L27" s="8">
        <v>18</v>
      </c>
    </row>
    <row r="28" spans="1:16" ht="15.75" thickBot="1" x14ac:dyDescent="0.3">
      <c r="A28" s="9" t="s">
        <v>59</v>
      </c>
      <c r="B28" s="9">
        <v>34</v>
      </c>
      <c r="C28" s="9">
        <v>705</v>
      </c>
      <c r="D28" s="9">
        <v>20.7</v>
      </c>
      <c r="E28" s="9">
        <v>79</v>
      </c>
      <c r="F28" s="9">
        <v>0</v>
      </c>
      <c r="G28" s="9">
        <v>42</v>
      </c>
      <c r="H28" s="9">
        <v>215</v>
      </c>
      <c r="I28" s="9">
        <v>5.0999999999999996</v>
      </c>
      <c r="J28" s="9">
        <v>19</v>
      </c>
      <c r="K28" s="9">
        <v>0</v>
      </c>
      <c r="L28" s="9">
        <v>23</v>
      </c>
    </row>
    <row r="29" spans="1:16" ht="15.75" thickBot="1" x14ac:dyDescent="0.3">
      <c r="A29" s="102" t="s">
        <v>97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141</v>
      </c>
      <c r="B32" s="8">
        <v>21</v>
      </c>
      <c r="C32" s="8">
        <v>26</v>
      </c>
      <c r="D32" s="8">
        <v>80.8</v>
      </c>
      <c r="E32" s="8">
        <v>53</v>
      </c>
      <c r="F32" s="8" t="s">
        <v>109</v>
      </c>
      <c r="G32" s="12">
        <v>42495</v>
      </c>
      <c r="H32" s="12">
        <v>42624</v>
      </c>
      <c r="I32" s="12">
        <v>42496</v>
      </c>
      <c r="J32" s="12">
        <v>42404</v>
      </c>
      <c r="K32" s="8">
        <v>42</v>
      </c>
      <c r="L32" s="8">
        <v>44</v>
      </c>
      <c r="M32" s="8">
        <v>95.5</v>
      </c>
    </row>
    <row r="33" spans="1:13" ht="15.75" thickBot="1" x14ac:dyDescent="0.3">
      <c r="A33" s="9" t="s">
        <v>59</v>
      </c>
      <c r="B33" s="9">
        <v>27</v>
      </c>
      <c r="C33" s="9">
        <v>27</v>
      </c>
      <c r="D33" s="9">
        <v>100</v>
      </c>
      <c r="E33" s="9">
        <v>53</v>
      </c>
      <c r="F33" s="9" t="s">
        <v>109</v>
      </c>
      <c r="G33" s="13">
        <v>42653</v>
      </c>
      <c r="H33" s="13">
        <v>42558</v>
      </c>
      <c r="I33" s="13">
        <v>42622</v>
      </c>
      <c r="J33" s="13">
        <v>42370</v>
      </c>
      <c r="K33" s="9">
        <v>47</v>
      </c>
      <c r="L33" s="9">
        <v>49</v>
      </c>
      <c r="M33" s="9">
        <v>95.9</v>
      </c>
    </row>
    <row r="34" spans="1:13" x14ac:dyDescent="0.25">
      <c r="A34" s="103" t="s">
        <v>110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141</v>
      </c>
      <c r="B36" s="8">
        <v>86</v>
      </c>
      <c r="C36" s="8">
        <v>4038</v>
      </c>
      <c r="D36" s="8">
        <v>64</v>
      </c>
      <c r="E36" s="8">
        <v>47</v>
      </c>
      <c r="F36" s="8">
        <v>43.4</v>
      </c>
      <c r="G36" s="8">
        <v>2</v>
      </c>
      <c r="H36" s="8">
        <v>29</v>
      </c>
      <c r="I36" s="8">
        <v>8</v>
      </c>
      <c r="J36" s="8">
        <v>23</v>
      </c>
      <c r="K36" s="8">
        <v>42</v>
      </c>
      <c r="L36" s="8">
        <v>215</v>
      </c>
      <c r="M36" s="8">
        <v>5.0999999999999996</v>
      </c>
    </row>
    <row r="37" spans="1:13" ht="15.75" thickBot="1" x14ac:dyDescent="0.3">
      <c r="A37" s="9" t="s">
        <v>59</v>
      </c>
      <c r="B37" s="9">
        <v>88</v>
      </c>
      <c r="C37" s="9">
        <v>4030</v>
      </c>
      <c r="D37" s="9">
        <v>64</v>
      </c>
      <c r="E37" s="9">
        <v>45.8</v>
      </c>
      <c r="F37" s="9">
        <v>40.299999999999997</v>
      </c>
      <c r="G37" s="9">
        <v>1</v>
      </c>
      <c r="H37" s="9">
        <v>30</v>
      </c>
      <c r="I37" s="9">
        <v>6</v>
      </c>
      <c r="J37" s="9">
        <v>18</v>
      </c>
      <c r="K37" s="9">
        <v>39</v>
      </c>
      <c r="L37" s="9">
        <v>443</v>
      </c>
      <c r="M37" s="9">
        <v>11.4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Sheet1!A26</f>
        <v>Pittsburgh Steelers</v>
      </c>
    </row>
    <row r="2" spans="1:15" x14ac:dyDescent="0.25">
      <c r="A2" s="25" t="s">
        <v>42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142</v>
      </c>
      <c r="B4" s="8">
        <v>590</v>
      </c>
      <c r="C4" s="8">
        <v>391</v>
      </c>
      <c r="D4" s="8">
        <v>66.3</v>
      </c>
      <c r="E4" s="8">
        <v>4603</v>
      </c>
      <c r="F4" s="8">
        <v>8.1999999999999993</v>
      </c>
      <c r="G4" s="8">
        <v>287.7</v>
      </c>
      <c r="H4" s="8">
        <v>88</v>
      </c>
      <c r="I4" s="8">
        <v>26</v>
      </c>
      <c r="J4" s="8">
        <v>4.4000000000000004</v>
      </c>
      <c r="K4" s="8">
        <v>21</v>
      </c>
      <c r="L4" s="8">
        <v>3.6</v>
      </c>
      <c r="M4" s="8">
        <v>33</v>
      </c>
      <c r="N4" s="8">
        <v>219</v>
      </c>
      <c r="O4" s="8">
        <v>91.2</v>
      </c>
    </row>
    <row r="5" spans="1:15" ht="21.75" thickBot="1" x14ac:dyDescent="0.3">
      <c r="A5" s="9" t="s">
        <v>59</v>
      </c>
      <c r="B5" s="9">
        <v>625</v>
      </c>
      <c r="C5" s="9">
        <v>402</v>
      </c>
      <c r="D5" s="9">
        <v>64.3</v>
      </c>
      <c r="E5" s="9">
        <v>4350</v>
      </c>
      <c r="F5" s="9">
        <v>7.5</v>
      </c>
      <c r="G5" s="9">
        <v>271.89999999999998</v>
      </c>
      <c r="H5" s="9">
        <v>80</v>
      </c>
      <c r="I5" s="9">
        <v>29</v>
      </c>
      <c r="J5" s="9">
        <v>4.5999999999999996</v>
      </c>
      <c r="K5" s="9">
        <v>17</v>
      </c>
      <c r="L5" s="9">
        <v>2.7</v>
      </c>
      <c r="M5" s="9">
        <v>48</v>
      </c>
      <c r="N5" s="9">
        <v>311</v>
      </c>
      <c r="O5" s="9">
        <v>90.9</v>
      </c>
    </row>
    <row r="6" spans="1:15" x14ac:dyDescent="0.25">
      <c r="A6" s="23" t="s">
        <v>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142</v>
      </c>
      <c r="B8" s="8">
        <v>388</v>
      </c>
      <c r="C8" s="8">
        <v>1724</v>
      </c>
      <c r="D8" s="8">
        <v>4.4000000000000004</v>
      </c>
      <c r="E8" s="8">
        <v>55</v>
      </c>
      <c r="F8" s="8">
        <v>15</v>
      </c>
      <c r="G8" s="8">
        <v>16</v>
      </c>
      <c r="H8" s="8">
        <v>107.8</v>
      </c>
      <c r="I8" s="8">
        <v>5</v>
      </c>
      <c r="J8" s="8">
        <v>1</v>
      </c>
      <c r="K8" s="8">
        <v>91</v>
      </c>
    </row>
    <row r="9" spans="1:15" ht="21.75" thickBot="1" x14ac:dyDescent="0.3">
      <c r="A9" s="9" t="s">
        <v>59</v>
      </c>
      <c r="B9" s="9">
        <v>382</v>
      </c>
      <c r="C9" s="9">
        <v>1459</v>
      </c>
      <c r="D9" s="9">
        <v>3.8</v>
      </c>
      <c r="E9" s="9">
        <v>44</v>
      </c>
      <c r="F9" s="9">
        <v>6</v>
      </c>
      <c r="G9" s="9">
        <v>6</v>
      </c>
      <c r="H9" s="9">
        <v>91.2</v>
      </c>
      <c r="I9" s="9">
        <v>12</v>
      </c>
      <c r="J9" s="9">
        <v>4</v>
      </c>
      <c r="K9" s="9">
        <v>71</v>
      </c>
    </row>
    <row r="10" spans="1:15" x14ac:dyDescent="0.25">
      <c r="A10" s="25" t="s">
        <v>65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142</v>
      </c>
      <c r="B12" s="8">
        <v>391</v>
      </c>
      <c r="C12" s="8">
        <v>590</v>
      </c>
      <c r="D12" s="8">
        <v>4822</v>
      </c>
      <c r="E12" s="8">
        <v>12.3</v>
      </c>
      <c r="F12" s="8">
        <v>26</v>
      </c>
      <c r="G12" s="8">
        <v>88</v>
      </c>
      <c r="H12" s="8">
        <v>61</v>
      </c>
      <c r="I12" s="8">
        <v>301.39999999999998</v>
      </c>
      <c r="J12" s="8">
        <v>3</v>
      </c>
      <c r="K12" s="8">
        <v>2</v>
      </c>
      <c r="L12" s="8">
        <v>1910</v>
      </c>
      <c r="M12" s="8">
        <v>207</v>
      </c>
    </row>
    <row r="13" spans="1:15" ht="21.75" thickBot="1" x14ac:dyDescent="0.3">
      <c r="A13" s="9" t="s">
        <v>59</v>
      </c>
      <c r="B13" s="9">
        <v>402</v>
      </c>
      <c r="C13" s="9">
        <v>625</v>
      </c>
      <c r="D13" s="9">
        <v>4661</v>
      </c>
      <c r="E13" s="9">
        <v>11.6</v>
      </c>
      <c r="F13" s="9">
        <v>29</v>
      </c>
      <c r="G13" s="9">
        <v>80</v>
      </c>
      <c r="H13" s="9">
        <v>52</v>
      </c>
      <c r="I13" s="9">
        <v>291.3</v>
      </c>
      <c r="J13" s="9">
        <v>6</v>
      </c>
      <c r="K13" s="9">
        <v>2</v>
      </c>
      <c r="L13" s="9">
        <v>1970</v>
      </c>
      <c r="M13" s="9">
        <v>231</v>
      </c>
    </row>
    <row r="14" spans="1:15" ht="15.75" thickBot="1" x14ac:dyDescent="0.3">
      <c r="A14" s="24" t="s">
        <v>69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142</v>
      </c>
      <c r="B17" s="8">
        <v>331</v>
      </c>
      <c r="C17" s="8">
        <v>91</v>
      </c>
      <c r="D17" s="8">
        <v>207</v>
      </c>
      <c r="E17" s="8">
        <v>33</v>
      </c>
      <c r="F17" s="8">
        <v>75</v>
      </c>
      <c r="G17" s="8">
        <v>193</v>
      </c>
      <c r="H17" s="8">
        <v>38.9</v>
      </c>
      <c r="I17" s="8">
        <v>4</v>
      </c>
      <c r="J17" s="8">
        <v>12</v>
      </c>
      <c r="K17" s="8">
        <v>33.299999999999997</v>
      </c>
      <c r="L17" s="8">
        <v>94</v>
      </c>
      <c r="M17" s="8">
        <v>868</v>
      </c>
    </row>
    <row r="18" spans="1:16" ht="21.75" thickBot="1" x14ac:dyDescent="0.3">
      <c r="A18" s="9" t="s">
        <v>59</v>
      </c>
      <c r="B18" s="9">
        <v>327</v>
      </c>
      <c r="C18" s="9">
        <v>71</v>
      </c>
      <c r="D18" s="9">
        <v>231</v>
      </c>
      <c r="E18" s="9">
        <v>25</v>
      </c>
      <c r="F18" s="9">
        <v>90</v>
      </c>
      <c r="G18" s="9">
        <v>225</v>
      </c>
      <c r="H18" s="9">
        <v>40</v>
      </c>
      <c r="I18" s="9">
        <v>7</v>
      </c>
      <c r="J18" s="9">
        <v>24</v>
      </c>
      <c r="K18" s="9">
        <v>29.2</v>
      </c>
      <c r="L18" s="9">
        <v>121</v>
      </c>
      <c r="M18" s="9">
        <v>1149</v>
      </c>
    </row>
    <row r="19" spans="1:16" ht="15.75" thickBot="1" x14ac:dyDescent="0.3">
      <c r="A19" s="22" t="s">
        <v>79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142</v>
      </c>
      <c r="B22" s="8">
        <v>795</v>
      </c>
      <c r="C22" s="8">
        <v>284</v>
      </c>
      <c r="D22" s="8">
        <v>1079</v>
      </c>
      <c r="E22" s="8">
        <v>48</v>
      </c>
      <c r="F22" s="8">
        <v>311</v>
      </c>
      <c r="G22" s="8">
        <v>49</v>
      </c>
      <c r="H22" s="8">
        <v>76</v>
      </c>
      <c r="I22" s="8">
        <v>17</v>
      </c>
      <c r="J22" s="8">
        <v>282</v>
      </c>
      <c r="K22" s="8">
        <v>70</v>
      </c>
      <c r="L22" s="8">
        <v>2</v>
      </c>
      <c r="M22" s="8">
        <v>18</v>
      </c>
      <c r="N22" s="8">
        <v>13</v>
      </c>
      <c r="O22" s="8">
        <v>0</v>
      </c>
      <c r="P22" s="8">
        <v>2</v>
      </c>
    </row>
    <row r="23" spans="1:16" ht="21.75" thickBot="1" x14ac:dyDescent="0.3">
      <c r="A23" s="9" t="s">
        <v>59</v>
      </c>
      <c r="B23" s="9">
        <v>763</v>
      </c>
      <c r="C23" s="9">
        <v>267</v>
      </c>
      <c r="D23" s="9">
        <v>1030</v>
      </c>
      <c r="E23" s="9">
        <v>33</v>
      </c>
      <c r="F23" s="9">
        <v>219</v>
      </c>
      <c r="G23" s="9">
        <v>51</v>
      </c>
      <c r="H23" s="9">
        <v>76</v>
      </c>
      <c r="I23" s="9">
        <v>21</v>
      </c>
      <c r="J23" s="9">
        <v>241</v>
      </c>
      <c r="K23" s="9">
        <v>54</v>
      </c>
      <c r="L23" s="9">
        <v>0</v>
      </c>
      <c r="M23" s="9">
        <v>13</v>
      </c>
      <c r="N23" s="9">
        <v>7</v>
      </c>
      <c r="O23" s="9">
        <v>0</v>
      </c>
      <c r="P23" s="9">
        <v>0</v>
      </c>
    </row>
    <row r="24" spans="1:16" ht="15.75" thickBot="1" x14ac:dyDescent="0.3">
      <c r="A24" s="24" t="s">
        <v>91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142</v>
      </c>
      <c r="B27" s="8">
        <v>29</v>
      </c>
      <c r="C27" s="8">
        <v>701</v>
      </c>
      <c r="D27" s="8">
        <v>24.2</v>
      </c>
      <c r="E27" s="8">
        <v>38</v>
      </c>
      <c r="F27" s="8">
        <v>0</v>
      </c>
      <c r="G27" s="8">
        <v>28</v>
      </c>
      <c r="H27" s="8">
        <v>231</v>
      </c>
      <c r="I27" s="8">
        <v>8.3000000000000007</v>
      </c>
      <c r="J27" s="8">
        <v>71</v>
      </c>
      <c r="K27" s="8">
        <v>1</v>
      </c>
      <c r="L27" s="8">
        <v>17</v>
      </c>
    </row>
    <row r="28" spans="1:16" ht="15.75" thickBot="1" x14ac:dyDescent="0.3">
      <c r="A28" s="9" t="s">
        <v>59</v>
      </c>
      <c r="B28" s="9">
        <v>54</v>
      </c>
      <c r="C28" s="9">
        <v>1200</v>
      </c>
      <c r="D28" s="9">
        <v>22.2</v>
      </c>
      <c r="E28" s="9">
        <v>60</v>
      </c>
      <c r="F28" s="9">
        <v>0</v>
      </c>
      <c r="G28" s="9">
        <v>19</v>
      </c>
      <c r="H28" s="9">
        <v>165</v>
      </c>
      <c r="I28" s="9">
        <v>8.6999999999999993</v>
      </c>
      <c r="J28" s="9">
        <v>25</v>
      </c>
      <c r="K28" s="9">
        <v>0</v>
      </c>
      <c r="L28" s="9">
        <v>21</v>
      </c>
    </row>
    <row r="29" spans="1:16" ht="15.75" thickBot="1" x14ac:dyDescent="0.3">
      <c r="A29" s="22" t="s">
        <v>97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142</v>
      </c>
      <c r="B32" s="8">
        <v>35</v>
      </c>
      <c r="C32" s="8">
        <v>42</v>
      </c>
      <c r="D32" s="8">
        <v>83.3</v>
      </c>
      <c r="E32" s="8">
        <v>51</v>
      </c>
      <c r="F32" s="12">
        <v>42370</v>
      </c>
      <c r="G32" s="12">
        <v>42685</v>
      </c>
      <c r="H32" s="12">
        <v>42622</v>
      </c>
      <c r="I32" s="12">
        <v>42723</v>
      </c>
      <c r="J32" s="12">
        <v>42402</v>
      </c>
      <c r="K32" s="8">
        <v>32</v>
      </c>
      <c r="L32" s="8">
        <v>34</v>
      </c>
      <c r="M32" s="8">
        <v>94.1</v>
      </c>
    </row>
    <row r="33" spans="1:13" ht="15.75" thickBot="1" x14ac:dyDescent="0.3">
      <c r="A33" s="9" t="s">
        <v>59</v>
      </c>
      <c r="B33" s="9">
        <v>26</v>
      </c>
      <c r="C33" s="9">
        <v>31</v>
      </c>
      <c r="D33" s="9">
        <v>83.9</v>
      </c>
      <c r="E33" s="9">
        <v>54</v>
      </c>
      <c r="F33" s="9" t="s">
        <v>109</v>
      </c>
      <c r="G33" s="13">
        <v>42558</v>
      </c>
      <c r="H33" s="13">
        <v>42558</v>
      </c>
      <c r="I33" s="13">
        <v>42624</v>
      </c>
      <c r="J33" s="13">
        <v>42435</v>
      </c>
      <c r="K33" s="9">
        <v>29</v>
      </c>
      <c r="L33" s="9">
        <v>32</v>
      </c>
      <c r="M33" s="9">
        <v>90.6</v>
      </c>
    </row>
    <row r="34" spans="1:13" x14ac:dyDescent="0.25">
      <c r="A34" s="23" t="s">
        <v>110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142</v>
      </c>
      <c r="B36" s="8">
        <v>59</v>
      </c>
      <c r="C36" s="8">
        <v>2511</v>
      </c>
      <c r="D36" s="8">
        <v>79</v>
      </c>
      <c r="E36" s="8">
        <v>42.6</v>
      </c>
      <c r="F36" s="8">
        <v>39.799999999999997</v>
      </c>
      <c r="G36" s="8">
        <v>0</v>
      </c>
      <c r="H36" s="8">
        <v>28</v>
      </c>
      <c r="I36" s="8">
        <v>2</v>
      </c>
      <c r="J36" s="8">
        <v>21</v>
      </c>
      <c r="K36" s="8">
        <v>19</v>
      </c>
      <c r="L36" s="8">
        <v>165</v>
      </c>
      <c r="M36" s="8">
        <v>8.6999999999999993</v>
      </c>
    </row>
    <row r="37" spans="1:13" ht="15.75" thickBot="1" x14ac:dyDescent="0.3">
      <c r="A37" s="9" t="s">
        <v>59</v>
      </c>
      <c r="B37" s="9">
        <v>70</v>
      </c>
      <c r="C37" s="9">
        <v>3066</v>
      </c>
      <c r="D37" s="9">
        <v>67</v>
      </c>
      <c r="E37" s="9">
        <v>43.8</v>
      </c>
      <c r="F37" s="9">
        <v>40.5</v>
      </c>
      <c r="G37" s="9">
        <v>0</v>
      </c>
      <c r="H37" s="9">
        <v>23</v>
      </c>
      <c r="I37" s="9">
        <v>6</v>
      </c>
      <c r="J37" s="9">
        <v>17</v>
      </c>
      <c r="K37" s="9">
        <v>28</v>
      </c>
      <c r="L37" s="9">
        <v>231</v>
      </c>
      <c r="M37" s="9">
        <v>8.3000000000000007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2:P37"/>
    </sheetView>
  </sheetViews>
  <sheetFormatPr defaultRowHeight="15" x14ac:dyDescent="0.25"/>
  <cols>
    <col min="1" max="1" width="11" customWidth="1"/>
  </cols>
  <sheetData>
    <row r="1" spans="1:15" x14ac:dyDescent="0.25">
      <c r="A1" t="str">
        <f>Sheet1!A27</f>
        <v>San Diego Chargers</v>
      </c>
    </row>
    <row r="2" spans="1:15" x14ac:dyDescent="0.25">
      <c r="A2" s="109" t="s">
        <v>42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21.75" thickBot="1" x14ac:dyDescent="0.3">
      <c r="A4" s="8" t="s">
        <v>143</v>
      </c>
      <c r="B4" s="8">
        <v>667</v>
      </c>
      <c r="C4" s="8">
        <v>442</v>
      </c>
      <c r="D4" s="8">
        <v>66.3</v>
      </c>
      <c r="E4" s="8">
        <v>4591</v>
      </c>
      <c r="F4" s="8">
        <v>7.3</v>
      </c>
      <c r="G4" s="8">
        <v>286.89999999999998</v>
      </c>
      <c r="H4" s="8">
        <v>80</v>
      </c>
      <c r="I4" s="8">
        <v>30</v>
      </c>
      <c r="J4" s="8">
        <v>4.5</v>
      </c>
      <c r="K4" s="8">
        <v>13</v>
      </c>
      <c r="L4" s="8">
        <v>1.9</v>
      </c>
      <c r="M4" s="8">
        <v>40</v>
      </c>
      <c r="N4" s="8">
        <v>264</v>
      </c>
      <c r="O4" s="8">
        <v>94.5</v>
      </c>
    </row>
    <row r="5" spans="1:15" ht="21.75" thickBot="1" x14ac:dyDescent="0.3">
      <c r="A5" s="9" t="s">
        <v>59</v>
      </c>
      <c r="B5" s="9">
        <v>510</v>
      </c>
      <c r="C5" s="9">
        <v>328</v>
      </c>
      <c r="D5" s="9">
        <v>64.3</v>
      </c>
      <c r="E5" s="9">
        <v>3786</v>
      </c>
      <c r="F5" s="9">
        <v>7.9</v>
      </c>
      <c r="G5" s="9">
        <v>236.6</v>
      </c>
      <c r="H5" s="9">
        <v>72</v>
      </c>
      <c r="I5" s="9">
        <v>22</v>
      </c>
      <c r="J5" s="9">
        <v>4.3</v>
      </c>
      <c r="K5" s="9">
        <v>11</v>
      </c>
      <c r="L5" s="9">
        <v>2.2000000000000002</v>
      </c>
      <c r="M5" s="9">
        <v>32</v>
      </c>
      <c r="N5" s="9">
        <v>222</v>
      </c>
      <c r="O5" s="9">
        <v>93.8</v>
      </c>
    </row>
    <row r="6" spans="1:15" x14ac:dyDescent="0.25">
      <c r="A6" s="107" t="s">
        <v>60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21.75" thickBot="1" x14ac:dyDescent="0.3">
      <c r="A8" s="8" t="s">
        <v>143</v>
      </c>
      <c r="B8" s="8">
        <v>393</v>
      </c>
      <c r="C8" s="8">
        <v>1358</v>
      </c>
      <c r="D8" s="8">
        <v>3.5</v>
      </c>
      <c r="E8" s="8">
        <v>53</v>
      </c>
      <c r="F8" s="8">
        <v>9</v>
      </c>
      <c r="G8" s="8">
        <v>4</v>
      </c>
      <c r="H8" s="8">
        <v>84.9</v>
      </c>
      <c r="I8" s="8">
        <v>7</v>
      </c>
      <c r="J8" s="8">
        <v>4</v>
      </c>
      <c r="K8" s="8">
        <v>79</v>
      </c>
    </row>
    <row r="9" spans="1:15" ht="21.75" thickBot="1" x14ac:dyDescent="0.3">
      <c r="A9" s="9" t="s">
        <v>59</v>
      </c>
      <c r="B9" s="9">
        <v>417</v>
      </c>
      <c r="C9" s="9">
        <v>2005</v>
      </c>
      <c r="D9" s="9">
        <v>4.8</v>
      </c>
      <c r="E9" s="9">
        <v>65</v>
      </c>
      <c r="F9" s="9">
        <v>21</v>
      </c>
      <c r="G9" s="9">
        <v>17</v>
      </c>
      <c r="H9" s="9">
        <v>125.3</v>
      </c>
      <c r="I9" s="9">
        <v>7</v>
      </c>
      <c r="J9" s="9">
        <v>3</v>
      </c>
      <c r="K9" s="9">
        <v>101</v>
      </c>
    </row>
    <row r="10" spans="1:15" x14ac:dyDescent="0.25">
      <c r="A10" s="109" t="s">
        <v>65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21.75" thickBot="1" x14ac:dyDescent="0.3">
      <c r="A12" s="8" t="s">
        <v>143</v>
      </c>
      <c r="B12" s="8">
        <v>442</v>
      </c>
      <c r="C12" s="8">
        <v>667</v>
      </c>
      <c r="D12" s="8">
        <v>4855</v>
      </c>
      <c r="E12" s="8">
        <v>11</v>
      </c>
      <c r="F12" s="8">
        <v>30</v>
      </c>
      <c r="G12" s="8">
        <v>80</v>
      </c>
      <c r="H12" s="8">
        <v>53</v>
      </c>
      <c r="I12" s="8">
        <v>303.39999999999998</v>
      </c>
      <c r="J12" s="8">
        <v>7</v>
      </c>
      <c r="K12" s="8">
        <v>3</v>
      </c>
      <c r="L12" s="8">
        <v>2560</v>
      </c>
      <c r="M12" s="8">
        <v>230</v>
      </c>
    </row>
    <row r="13" spans="1:15" ht="21.75" thickBot="1" x14ac:dyDescent="0.3">
      <c r="A13" s="9" t="s">
        <v>59</v>
      </c>
      <c r="B13" s="9">
        <v>328</v>
      </c>
      <c r="C13" s="9">
        <v>510</v>
      </c>
      <c r="D13" s="9">
        <v>4008</v>
      </c>
      <c r="E13" s="9">
        <v>12.2</v>
      </c>
      <c r="F13" s="9">
        <v>22</v>
      </c>
      <c r="G13" s="9">
        <v>72</v>
      </c>
      <c r="H13" s="9">
        <v>54</v>
      </c>
      <c r="I13" s="9">
        <v>250.5</v>
      </c>
      <c r="J13" s="9">
        <v>1</v>
      </c>
      <c r="K13" s="9">
        <v>1</v>
      </c>
      <c r="L13" s="9">
        <v>2030</v>
      </c>
      <c r="M13" s="9">
        <v>170</v>
      </c>
    </row>
    <row r="14" spans="1:15" ht="15.75" thickBot="1" x14ac:dyDescent="0.3">
      <c r="A14" s="108" t="s">
        <v>69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21.75" thickBot="1" x14ac:dyDescent="0.3">
      <c r="A17" s="8" t="s">
        <v>143</v>
      </c>
      <c r="B17" s="8">
        <v>344</v>
      </c>
      <c r="C17" s="8">
        <v>79</v>
      </c>
      <c r="D17" s="8">
        <v>230</v>
      </c>
      <c r="E17" s="8">
        <v>35</v>
      </c>
      <c r="F17" s="8">
        <v>97</v>
      </c>
      <c r="G17" s="8">
        <v>231</v>
      </c>
      <c r="H17" s="8">
        <v>42</v>
      </c>
      <c r="I17" s="8">
        <v>5</v>
      </c>
      <c r="J17" s="8">
        <v>15</v>
      </c>
      <c r="K17" s="8">
        <v>33.299999999999997</v>
      </c>
      <c r="L17" s="8">
        <v>117</v>
      </c>
      <c r="M17" s="8">
        <v>942</v>
      </c>
    </row>
    <row r="18" spans="1:16" ht="21.75" thickBot="1" x14ac:dyDescent="0.3">
      <c r="A18" s="9" t="s">
        <v>59</v>
      </c>
      <c r="B18" s="9">
        <v>299</v>
      </c>
      <c r="C18" s="9">
        <v>101</v>
      </c>
      <c r="D18" s="9">
        <v>170</v>
      </c>
      <c r="E18" s="9">
        <v>28</v>
      </c>
      <c r="F18" s="9">
        <v>74</v>
      </c>
      <c r="G18" s="9">
        <v>195</v>
      </c>
      <c r="H18" s="9">
        <v>37.9</v>
      </c>
      <c r="I18" s="9">
        <v>7</v>
      </c>
      <c r="J18" s="9">
        <v>8</v>
      </c>
      <c r="K18" s="9">
        <v>87.5</v>
      </c>
      <c r="L18" s="9">
        <v>120</v>
      </c>
      <c r="M18" s="9">
        <v>976</v>
      </c>
    </row>
    <row r="19" spans="1:16" ht="15.75" thickBot="1" x14ac:dyDescent="0.3">
      <c r="A19" s="106" t="s">
        <v>79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21.75" thickBot="1" x14ac:dyDescent="0.3">
      <c r="A22" s="8" t="s">
        <v>143</v>
      </c>
      <c r="B22" s="8">
        <v>789</v>
      </c>
      <c r="C22" s="8">
        <v>211</v>
      </c>
      <c r="D22" s="8">
        <v>1000</v>
      </c>
      <c r="E22" s="8">
        <v>32</v>
      </c>
      <c r="F22" s="8">
        <v>222</v>
      </c>
      <c r="G22" s="8">
        <v>51</v>
      </c>
      <c r="H22" s="8">
        <v>61</v>
      </c>
      <c r="I22" s="8">
        <v>11</v>
      </c>
      <c r="J22" s="8">
        <v>152</v>
      </c>
      <c r="K22" s="8">
        <v>68</v>
      </c>
      <c r="L22" s="8">
        <v>1</v>
      </c>
      <c r="M22" s="8">
        <v>13</v>
      </c>
      <c r="N22" s="8">
        <v>9</v>
      </c>
      <c r="O22" s="8">
        <v>0</v>
      </c>
      <c r="P22" s="8">
        <v>0</v>
      </c>
    </row>
    <row r="23" spans="1:16" ht="15.75" thickBot="1" x14ac:dyDescent="0.3">
      <c r="A23" s="9" t="s">
        <v>59</v>
      </c>
      <c r="B23" s="9">
        <v>857</v>
      </c>
      <c r="C23" s="9">
        <v>211</v>
      </c>
      <c r="D23" s="9">
        <v>1068</v>
      </c>
      <c r="E23" s="9">
        <v>40</v>
      </c>
      <c r="F23" s="9">
        <v>264</v>
      </c>
      <c r="G23" s="9">
        <v>56</v>
      </c>
      <c r="H23" s="9">
        <v>78</v>
      </c>
      <c r="I23" s="9">
        <v>13</v>
      </c>
      <c r="J23" s="9">
        <v>332</v>
      </c>
      <c r="K23" s="9">
        <v>91</v>
      </c>
      <c r="L23" s="9">
        <v>5</v>
      </c>
      <c r="M23" s="9">
        <v>14</v>
      </c>
      <c r="N23" s="9">
        <v>11</v>
      </c>
      <c r="O23" s="9">
        <v>0</v>
      </c>
      <c r="P23" s="9">
        <v>2</v>
      </c>
    </row>
    <row r="24" spans="1:16" ht="15.75" thickBot="1" x14ac:dyDescent="0.3">
      <c r="A24" s="108" t="s">
        <v>91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143</v>
      </c>
      <c r="B27" s="8">
        <v>28</v>
      </c>
      <c r="C27" s="8">
        <v>583</v>
      </c>
      <c r="D27" s="8">
        <v>20.8</v>
      </c>
      <c r="E27" s="8">
        <v>34</v>
      </c>
      <c r="F27" s="8">
        <v>0</v>
      </c>
      <c r="G27" s="8">
        <v>20</v>
      </c>
      <c r="H27" s="8">
        <v>84</v>
      </c>
      <c r="I27" s="8">
        <v>4.2</v>
      </c>
      <c r="J27" s="8">
        <v>18</v>
      </c>
      <c r="K27" s="8">
        <v>0</v>
      </c>
      <c r="L27" s="8">
        <v>26</v>
      </c>
    </row>
    <row r="28" spans="1:16" ht="15.75" thickBot="1" x14ac:dyDescent="0.3">
      <c r="A28" s="9" t="s">
        <v>59</v>
      </c>
      <c r="B28" s="9">
        <v>32</v>
      </c>
      <c r="C28" s="9">
        <v>880</v>
      </c>
      <c r="D28" s="9">
        <v>27.5</v>
      </c>
      <c r="E28" s="9">
        <v>48</v>
      </c>
      <c r="F28" s="9">
        <v>0</v>
      </c>
      <c r="G28" s="9">
        <v>44</v>
      </c>
      <c r="H28" s="9">
        <v>432</v>
      </c>
      <c r="I28" s="9">
        <v>9.8000000000000007</v>
      </c>
      <c r="J28" s="9">
        <v>31</v>
      </c>
      <c r="K28" s="9">
        <v>0</v>
      </c>
      <c r="L28" s="9">
        <v>14</v>
      </c>
    </row>
    <row r="29" spans="1:16" ht="15.75" thickBot="1" x14ac:dyDescent="0.3">
      <c r="A29" s="106" t="s">
        <v>97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143</v>
      </c>
      <c r="B32" s="8">
        <v>26</v>
      </c>
      <c r="C32" s="8">
        <v>32</v>
      </c>
      <c r="D32" s="8">
        <v>81.3</v>
      </c>
      <c r="E32" s="8">
        <v>54</v>
      </c>
      <c r="F32" s="8" t="s">
        <v>109</v>
      </c>
      <c r="G32" s="12">
        <v>42464</v>
      </c>
      <c r="H32" s="12">
        <v>42558</v>
      </c>
      <c r="I32" s="12">
        <v>42690</v>
      </c>
      <c r="J32" s="12">
        <v>42465</v>
      </c>
      <c r="K32" s="8">
        <v>28</v>
      </c>
      <c r="L32" s="8">
        <v>32</v>
      </c>
      <c r="M32" s="8">
        <v>87.5</v>
      </c>
    </row>
    <row r="33" spans="1:13" ht="15.75" thickBot="1" x14ac:dyDescent="0.3">
      <c r="A33" s="9" t="s">
        <v>59</v>
      </c>
      <c r="B33" s="9">
        <v>29</v>
      </c>
      <c r="C33" s="9">
        <v>34</v>
      </c>
      <c r="D33" s="9">
        <v>85.3</v>
      </c>
      <c r="E33" s="9">
        <v>51</v>
      </c>
      <c r="F33" s="9" t="s">
        <v>109</v>
      </c>
      <c r="G33" s="9" t="s">
        <v>144</v>
      </c>
      <c r="H33" s="13">
        <v>42560</v>
      </c>
      <c r="I33" s="13">
        <v>42560</v>
      </c>
      <c r="J33" s="13">
        <v>42403</v>
      </c>
      <c r="K33" s="9">
        <v>39</v>
      </c>
      <c r="L33" s="9">
        <v>41</v>
      </c>
      <c r="M33" s="9">
        <v>95.1</v>
      </c>
    </row>
    <row r="34" spans="1:13" x14ac:dyDescent="0.25">
      <c r="A34" s="107" t="s">
        <v>110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143</v>
      </c>
      <c r="B36" s="8">
        <v>72</v>
      </c>
      <c r="C36" s="8">
        <v>3261</v>
      </c>
      <c r="D36" s="8">
        <v>68</v>
      </c>
      <c r="E36" s="8">
        <v>45.3</v>
      </c>
      <c r="F36" s="8">
        <v>38.799999999999997</v>
      </c>
      <c r="G36" s="8">
        <v>1</v>
      </c>
      <c r="H36" s="8">
        <v>15</v>
      </c>
      <c r="I36" s="8">
        <v>2</v>
      </c>
      <c r="J36" s="8">
        <v>14</v>
      </c>
      <c r="K36" s="8">
        <v>44</v>
      </c>
      <c r="L36" s="8">
        <v>432</v>
      </c>
      <c r="M36" s="8">
        <v>9.8000000000000007</v>
      </c>
    </row>
    <row r="37" spans="1:13" ht="15.75" thickBot="1" x14ac:dyDescent="0.3">
      <c r="A37" s="9" t="s">
        <v>59</v>
      </c>
      <c r="B37" s="9">
        <v>72</v>
      </c>
      <c r="C37" s="9">
        <v>3101</v>
      </c>
      <c r="D37" s="9">
        <v>65</v>
      </c>
      <c r="E37" s="9">
        <v>43.1</v>
      </c>
      <c r="F37" s="9">
        <v>41.9</v>
      </c>
      <c r="G37" s="9">
        <v>0</v>
      </c>
      <c r="H37" s="9">
        <v>39</v>
      </c>
      <c r="I37" s="9">
        <v>5</v>
      </c>
      <c r="J37" s="9">
        <v>26</v>
      </c>
      <c r="K37" s="9">
        <v>20</v>
      </c>
      <c r="L37" s="9">
        <v>84</v>
      </c>
      <c r="M37" s="9">
        <v>4.2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D23" sqref="A23:L24"/>
    </sheetView>
  </sheetViews>
  <sheetFormatPr defaultRowHeight="15" x14ac:dyDescent="0.25"/>
  <cols>
    <col min="1" max="1" width="13.5703125" customWidth="1"/>
  </cols>
  <sheetData>
    <row r="1" spans="1:15" x14ac:dyDescent="0.25">
      <c r="A1" t="str">
        <f>Sheet1!A28</f>
        <v>San Francisco 49ers</v>
      </c>
    </row>
    <row r="2" spans="1:15" x14ac:dyDescent="0.25">
      <c r="A2" s="113" t="s">
        <v>42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145</v>
      </c>
      <c r="B4" s="8">
        <v>526</v>
      </c>
      <c r="C4" s="8">
        <v>322</v>
      </c>
      <c r="D4" s="8">
        <v>61.2</v>
      </c>
      <c r="E4" s="8">
        <v>3316</v>
      </c>
      <c r="F4" s="8">
        <v>6.9</v>
      </c>
      <c r="G4" s="8">
        <v>207.3</v>
      </c>
      <c r="H4" s="8">
        <v>76</v>
      </c>
      <c r="I4" s="8">
        <v>16</v>
      </c>
      <c r="J4" s="8">
        <v>3</v>
      </c>
      <c r="K4" s="8">
        <v>12</v>
      </c>
      <c r="L4" s="8">
        <v>2.2999999999999998</v>
      </c>
      <c r="M4" s="8">
        <v>53</v>
      </c>
      <c r="N4" s="8">
        <v>330</v>
      </c>
      <c r="O4" s="8">
        <v>82.6</v>
      </c>
    </row>
    <row r="5" spans="1:15" ht="21.75" thickBot="1" x14ac:dyDescent="0.3">
      <c r="A5" s="9" t="s">
        <v>59</v>
      </c>
      <c r="B5" s="9">
        <v>549</v>
      </c>
      <c r="C5" s="9">
        <v>375</v>
      </c>
      <c r="D5" s="9">
        <v>68.3</v>
      </c>
      <c r="E5" s="9">
        <v>4179</v>
      </c>
      <c r="F5" s="9">
        <v>8</v>
      </c>
      <c r="G5" s="9">
        <v>261.2</v>
      </c>
      <c r="H5" s="9">
        <v>66</v>
      </c>
      <c r="I5" s="9">
        <v>21</v>
      </c>
      <c r="J5" s="9">
        <v>3.8</v>
      </c>
      <c r="K5" s="9">
        <v>9</v>
      </c>
      <c r="L5" s="9">
        <v>1.6</v>
      </c>
      <c r="M5" s="9">
        <v>28</v>
      </c>
      <c r="N5" s="9">
        <v>196</v>
      </c>
      <c r="O5" s="9">
        <v>98.1</v>
      </c>
    </row>
    <row r="6" spans="1:15" x14ac:dyDescent="0.25">
      <c r="A6" s="111" t="s">
        <v>60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145</v>
      </c>
      <c r="B8" s="8">
        <v>390</v>
      </c>
      <c r="C8" s="8">
        <v>1544</v>
      </c>
      <c r="D8" s="8">
        <v>4</v>
      </c>
      <c r="E8" s="8">
        <v>47</v>
      </c>
      <c r="F8" s="8">
        <v>6</v>
      </c>
      <c r="G8" s="8">
        <v>7</v>
      </c>
      <c r="H8" s="8">
        <v>96.5</v>
      </c>
      <c r="I8" s="8">
        <v>8</v>
      </c>
      <c r="J8" s="8">
        <v>1</v>
      </c>
      <c r="K8" s="8">
        <v>83</v>
      </c>
    </row>
    <row r="9" spans="1:15" ht="21.75" thickBot="1" x14ac:dyDescent="0.3">
      <c r="A9" s="9" t="s">
        <v>59</v>
      </c>
      <c r="B9" s="9">
        <v>504</v>
      </c>
      <c r="C9" s="9">
        <v>2020</v>
      </c>
      <c r="D9" s="9">
        <v>4</v>
      </c>
      <c r="E9" s="9">
        <v>71</v>
      </c>
      <c r="F9" s="9">
        <v>9</v>
      </c>
      <c r="G9" s="9">
        <v>20</v>
      </c>
      <c r="H9" s="9">
        <v>126.3</v>
      </c>
      <c r="I9" s="9">
        <v>4</v>
      </c>
      <c r="J9" s="9">
        <v>2</v>
      </c>
      <c r="K9" s="9">
        <v>128</v>
      </c>
    </row>
    <row r="10" spans="1:15" x14ac:dyDescent="0.25">
      <c r="A10" s="113" t="s">
        <v>65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145</v>
      </c>
      <c r="B12" s="8">
        <v>322</v>
      </c>
      <c r="C12" s="8">
        <v>526</v>
      </c>
      <c r="D12" s="8">
        <v>3646</v>
      </c>
      <c r="E12" s="8">
        <v>11.3</v>
      </c>
      <c r="F12" s="8">
        <v>16</v>
      </c>
      <c r="G12" s="8">
        <v>76</v>
      </c>
      <c r="H12" s="8">
        <v>46</v>
      </c>
      <c r="I12" s="8">
        <v>227.9</v>
      </c>
      <c r="J12" s="8">
        <v>4</v>
      </c>
      <c r="K12" s="8">
        <v>1</v>
      </c>
      <c r="L12" s="8">
        <v>1756</v>
      </c>
      <c r="M12" s="8">
        <v>154</v>
      </c>
    </row>
    <row r="13" spans="1:15" ht="21.75" thickBot="1" x14ac:dyDescent="0.3">
      <c r="A13" s="9" t="s">
        <v>59</v>
      </c>
      <c r="B13" s="9">
        <v>375</v>
      </c>
      <c r="C13" s="9">
        <v>549</v>
      </c>
      <c r="D13" s="9">
        <v>4375</v>
      </c>
      <c r="E13" s="9">
        <v>11.7</v>
      </c>
      <c r="F13" s="9">
        <v>21</v>
      </c>
      <c r="G13" s="9">
        <v>66</v>
      </c>
      <c r="H13" s="9">
        <v>58</v>
      </c>
      <c r="I13" s="9">
        <v>273.39999999999998</v>
      </c>
      <c r="J13" s="9">
        <v>3</v>
      </c>
      <c r="K13" s="9">
        <v>1</v>
      </c>
      <c r="L13" s="9">
        <v>1880</v>
      </c>
      <c r="M13" s="9">
        <v>199</v>
      </c>
    </row>
    <row r="14" spans="1:15" ht="15.75" thickBot="1" x14ac:dyDescent="0.3">
      <c r="A14" s="112" t="s">
        <v>69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145</v>
      </c>
      <c r="B17" s="8">
        <v>261</v>
      </c>
      <c r="C17" s="8">
        <v>83</v>
      </c>
      <c r="D17" s="8">
        <v>154</v>
      </c>
      <c r="E17" s="8">
        <v>24</v>
      </c>
      <c r="F17" s="8">
        <v>65</v>
      </c>
      <c r="G17" s="8">
        <v>213</v>
      </c>
      <c r="H17" s="8">
        <v>30.5</v>
      </c>
      <c r="I17" s="8">
        <v>9</v>
      </c>
      <c r="J17" s="8">
        <v>19</v>
      </c>
      <c r="K17" s="8">
        <v>47.4</v>
      </c>
      <c r="L17" s="8">
        <v>113</v>
      </c>
      <c r="M17" s="8">
        <v>823</v>
      </c>
    </row>
    <row r="18" spans="1:16" ht="21.75" thickBot="1" x14ac:dyDescent="0.3">
      <c r="A18" s="9" t="s">
        <v>59</v>
      </c>
      <c r="B18" s="9">
        <v>356</v>
      </c>
      <c r="C18" s="9">
        <v>128</v>
      </c>
      <c r="D18" s="9">
        <v>199</v>
      </c>
      <c r="E18" s="9">
        <v>29</v>
      </c>
      <c r="F18" s="9">
        <v>82</v>
      </c>
      <c r="G18" s="9">
        <v>210</v>
      </c>
      <c r="H18" s="9">
        <v>39</v>
      </c>
      <c r="I18" s="9">
        <v>6</v>
      </c>
      <c r="J18" s="9">
        <v>11</v>
      </c>
      <c r="K18" s="9">
        <v>54.5</v>
      </c>
      <c r="L18" s="9">
        <v>112</v>
      </c>
      <c r="M18" s="9">
        <v>920</v>
      </c>
    </row>
    <row r="19" spans="1:16" ht="15.75" thickBot="1" x14ac:dyDescent="0.3">
      <c r="A19" s="110" t="s">
        <v>79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145</v>
      </c>
      <c r="B22" s="8">
        <v>878</v>
      </c>
      <c r="C22" s="8">
        <v>253</v>
      </c>
      <c r="D22" s="8">
        <v>1131</v>
      </c>
      <c r="E22" s="8">
        <v>28</v>
      </c>
      <c r="F22" s="8">
        <v>196</v>
      </c>
      <c r="G22" s="8">
        <v>47</v>
      </c>
      <c r="H22" s="8">
        <v>58</v>
      </c>
      <c r="I22" s="8">
        <v>9</v>
      </c>
      <c r="J22" s="8">
        <v>125</v>
      </c>
      <c r="K22" s="8">
        <v>45</v>
      </c>
      <c r="L22" s="8">
        <v>1</v>
      </c>
      <c r="M22" s="8">
        <v>5</v>
      </c>
      <c r="N22" s="8">
        <v>3</v>
      </c>
      <c r="O22" s="8">
        <v>0</v>
      </c>
      <c r="P22" s="8">
        <v>4</v>
      </c>
    </row>
    <row r="23" spans="1:16" ht="21.75" thickBot="1" x14ac:dyDescent="0.3">
      <c r="A23" s="9" t="s">
        <v>59</v>
      </c>
      <c r="B23" s="9">
        <v>775</v>
      </c>
      <c r="C23" s="9">
        <v>201</v>
      </c>
      <c r="D23" s="9">
        <v>976</v>
      </c>
      <c r="E23" s="9">
        <v>53</v>
      </c>
      <c r="F23" s="9">
        <v>330</v>
      </c>
      <c r="G23" s="9">
        <v>52</v>
      </c>
      <c r="H23" s="9">
        <v>62</v>
      </c>
      <c r="I23" s="9">
        <v>12</v>
      </c>
      <c r="J23" s="9">
        <v>174</v>
      </c>
      <c r="K23" s="9">
        <v>42</v>
      </c>
      <c r="L23" s="9">
        <v>2</v>
      </c>
      <c r="M23" s="9">
        <v>17</v>
      </c>
      <c r="N23" s="9">
        <v>5</v>
      </c>
      <c r="O23" s="9">
        <v>0</v>
      </c>
      <c r="P23" s="9">
        <v>3</v>
      </c>
    </row>
    <row r="24" spans="1:16" ht="15.75" thickBot="1" x14ac:dyDescent="0.3">
      <c r="A24" s="112" t="s">
        <v>91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145</v>
      </c>
      <c r="B27" s="8">
        <v>42</v>
      </c>
      <c r="C27" s="8">
        <v>993</v>
      </c>
      <c r="D27" s="8">
        <v>23.6</v>
      </c>
      <c r="E27" s="8">
        <v>40</v>
      </c>
      <c r="F27" s="8">
        <v>0</v>
      </c>
      <c r="G27" s="8">
        <v>30</v>
      </c>
      <c r="H27" s="8">
        <v>226</v>
      </c>
      <c r="I27" s="8">
        <v>7.5</v>
      </c>
      <c r="J27" s="8">
        <v>37</v>
      </c>
      <c r="K27" s="8">
        <v>0</v>
      </c>
      <c r="L27" s="8">
        <v>23</v>
      </c>
    </row>
    <row r="28" spans="1:16" ht="15.75" thickBot="1" x14ac:dyDescent="0.3">
      <c r="A28" s="9" t="s">
        <v>59</v>
      </c>
      <c r="B28" s="9">
        <v>23</v>
      </c>
      <c r="C28" s="9">
        <v>591</v>
      </c>
      <c r="D28" s="9">
        <v>25.7</v>
      </c>
      <c r="E28" s="9">
        <v>74</v>
      </c>
      <c r="F28" s="9">
        <v>0</v>
      </c>
      <c r="G28" s="9">
        <v>44</v>
      </c>
      <c r="H28" s="9">
        <v>283</v>
      </c>
      <c r="I28" s="9">
        <v>6.4</v>
      </c>
      <c r="J28" s="9">
        <v>41</v>
      </c>
      <c r="K28" s="9">
        <v>0</v>
      </c>
      <c r="L28" s="9">
        <v>22</v>
      </c>
    </row>
    <row r="29" spans="1:16" ht="15.75" thickBot="1" x14ac:dyDescent="0.3">
      <c r="A29" s="110" t="s">
        <v>97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145</v>
      </c>
      <c r="B32" s="8">
        <v>24</v>
      </c>
      <c r="C32" s="8">
        <v>27</v>
      </c>
      <c r="D32" s="8">
        <v>88.9</v>
      </c>
      <c r="E32" s="8">
        <v>54</v>
      </c>
      <c r="F32" s="8" t="s">
        <v>109</v>
      </c>
      <c r="G32" s="12">
        <v>42623</v>
      </c>
      <c r="H32" s="12">
        <v>42527</v>
      </c>
      <c r="I32" s="12">
        <v>42529</v>
      </c>
      <c r="J32" s="12">
        <v>42432</v>
      </c>
      <c r="K32" s="8">
        <v>20</v>
      </c>
      <c r="L32" s="8">
        <v>21</v>
      </c>
      <c r="M32" s="8">
        <v>95.2</v>
      </c>
    </row>
    <row r="33" spans="1:13" ht="15.75" thickBot="1" x14ac:dyDescent="0.3">
      <c r="A33" s="9" t="s">
        <v>59</v>
      </c>
      <c r="B33" s="9">
        <v>28</v>
      </c>
      <c r="C33" s="9">
        <v>37</v>
      </c>
      <c r="D33" s="9">
        <v>75.7</v>
      </c>
      <c r="E33" s="9">
        <v>51</v>
      </c>
      <c r="F33" s="13">
        <v>42370</v>
      </c>
      <c r="G33" s="13">
        <v>42558</v>
      </c>
      <c r="H33" s="13">
        <v>42717</v>
      </c>
      <c r="I33" s="13">
        <v>42565</v>
      </c>
      <c r="J33" s="13">
        <v>42371</v>
      </c>
      <c r="K33" s="9">
        <v>35</v>
      </c>
      <c r="L33" s="9">
        <v>39</v>
      </c>
      <c r="M33" s="9">
        <v>89.7</v>
      </c>
    </row>
    <row r="34" spans="1:13" x14ac:dyDescent="0.25">
      <c r="A34" s="111" t="s">
        <v>110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145</v>
      </c>
      <c r="B36" s="8">
        <v>92</v>
      </c>
      <c r="C36" s="8">
        <v>4017</v>
      </c>
      <c r="D36" s="8">
        <v>62</v>
      </c>
      <c r="E36" s="8">
        <v>43.7</v>
      </c>
      <c r="F36" s="8">
        <v>40.6</v>
      </c>
      <c r="G36" s="8">
        <v>0</v>
      </c>
      <c r="H36" s="8">
        <v>31</v>
      </c>
      <c r="I36" s="8">
        <v>5</v>
      </c>
      <c r="J36" s="8">
        <v>22</v>
      </c>
      <c r="K36" s="8">
        <v>44</v>
      </c>
      <c r="L36" s="8">
        <v>283</v>
      </c>
      <c r="M36" s="8">
        <v>6.4</v>
      </c>
    </row>
    <row r="37" spans="1:13" ht="15.75" thickBot="1" x14ac:dyDescent="0.3">
      <c r="A37" s="9" t="s">
        <v>59</v>
      </c>
      <c r="B37" s="9">
        <v>74</v>
      </c>
      <c r="C37" s="9">
        <v>3363</v>
      </c>
      <c r="D37" s="9">
        <v>68</v>
      </c>
      <c r="E37" s="9">
        <v>45.4</v>
      </c>
      <c r="F37" s="9">
        <v>42.4</v>
      </c>
      <c r="G37" s="9">
        <v>0</v>
      </c>
      <c r="H37" s="9">
        <v>31</v>
      </c>
      <c r="I37" s="9">
        <v>7</v>
      </c>
      <c r="J37" s="9">
        <v>23</v>
      </c>
      <c r="K37" s="9">
        <v>30</v>
      </c>
      <c r="L37" s="9">
        <v>226</v>
      </c>
      <c r="M37" s="9">
        <v>7.5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D21" sqref="D21"/>
    </sheetView>
  </sheetViews>
  <sheetFormatPr defaultRowHeight="15" x14ac:dyDescent="0.25"/>
  <cols>
    <col min="1" max="1" width="11.7109375" customWidth="1"/>
  </cols>
  <sheetData>
    <row r="1" spans="1:15" x14ac:dyDescent="0.25">
      <c r="A1" t="str">
        <f>Sheet1!A29</f>
        <v>Seattle Seahawks</v>
      </c>
    </row>
    <row r="2" spans="1:15" x14ac:dyDescent="0.25">
      <c r="A2" s="117" t="s">
        <v>42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21.75" thickBot="1" x14ac:dyDescent="0.3">
      <c r="A4" s="8" t="s">
        <v>146</v>
      </c>
      <c r="B4" s="8">
        <v>489</v>
      </c>
      <c r="C4" s="8">
        <v>333</v>
      </c>
      <c r="D4" s="8">
        <v>68.099999999999994</v>
      </c>
      <c r="E4" s="8">
        <v>3790</v>
      </c>
      <c r="F4" s="8">
        <v>8.3000000000000007</v>
      </c>
      <c r="G4" s="8">
        <v>236.9</v>
      </c>
      <c r="H4" s="8">
        <v>80</v>
      </c>
      <c r="I4" s="8">
        <v>34</v>
      </c>
      <c r="J4" s="8">
        <v>7</v>
      </c>
      <c r="K4" s="8">
        <v>8</v>
      </c>
      <c r="L4" s="8">
        <v>1.6</v>
      </c>
      <c r="M4" s="8">
        <v>46</v>
      </c>
      <c r="N4" s="8">
        <v>271</v>
      </c>
      <c r="O4" s="8">
        <v>109.8</v>
      </c>
    </row>
    <row r="5" spans="1:15" ht="21.75" thickBot="1" x14ac:dyDescent="0.3">
      <c r="A5" s="9" t="s">
        <v>59</v>
      </c>
      <c r="B5" s="9">
        <v>548</v>
      </c>
      <c r="C5" s="9">
        <v>333</v>
      </c>
      <c r="D5" s="9">
        <v>60.8</v>
      </c>
      <c r="E5" s="9">
        <v>3364</v>
      </c>
      <c r="F5" s="9">
        <v>6.6</v>
      </c>
      <c r="G5" s="9">
        <v>210.3</v>
      </c>
      <c r="H5" s="9">
        <v>69</v>
      </c>
      <c r="I5" s="9">
        <v>14</v>
      </c>
      <c r="J5" s="9">
        <v>2.6</v>
      </c>
      <c r="K5" s="9">
        <v>14</v>
      </c>
      <c r="L5" s="9">
        <v>2.6</v>
      </c>
      <c r="M5" s="9">
        <v>37</v>
      </c>
      <c r="N5" s="9">
        <v>255</v>
      </c>
      <c r="O5" s="9">
        <v>78.099999999999994</v>
      </c>
    </row>
    <row r="6" spans="1:15" x14ac:dyDescent="0.25">
      <c r="A6" s="115" t="s">
        <v>60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21.75" thickBot="1" x14ac:dyDescent="0.3">
      <c r="A8" s="8" t="s">
        <v>146</v>
      </c>
      <c r="B8" s="8">
        <v>501</v>
      </c>
      <c r="C8" s="8">
        <v>2268</v>
      </c>
      <c r="D8" s="8">
        <v>4.5</v>
      </c>
      <c r="E8" s="8">
        <v>69</v>
      </c>
      <c r="F8" s="8">
        <v>12</v>
      </c>
      <c r="G8" s="8">
        <v>10</v>
      </c>
      <c r="H8" s="8">
        <v>141.80000000000001</v>
      </c>
      <c r="I8" s="8">
        <v>7</v>
      </c>
      <c r="J8" s="8">
        <v>4</v>
      </c>
      <c r="K8" s="8">
        <v>128</v>
      </c>
    </row>
    <row r="9" spans="1:15" ht="21.75" thickBot="1" x14ac:dyDescent="0.3">
      <c r="A9" s="9" t="s">
        <v>59</v>
      </c>
      <c r="B9" s="9">
        <v>362</v>
      </c>
      <c r="C9" s="9">
        <v>1304</v>
      </c>
      <c r="D9" s="9">
        <v>3.6</v>
      </c>
      <c r="E9" s="9">
        <v>48</v>
      </c>
      <c r="F9" s="9">
        <v>4</v>
      </c>
      <c r="G9" s="9">
        <v>10</v>
      </c>
      <c r="H9" s="9">
        <v>81.5</v>
      </c>
      <c r="I9" s="9">
        <v>9</v>
      </c>
      <c r="J9" s="9">
        <v>4</v>
      </c>
      <c r="K9" s="9">
        <v>71</v>
      </c>
    </row>
    <row r="10" spans="1:15" x14ac:dyDescent="0.25">
      <c r="A10" s="117" t="s">
        <v>65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21.75" thickBot="1" x14ac:dyDescent="0.3">
      <c r="A12" s="8" t="s">
        <v>146</v>
      </c>
      <c r="B12" s="8">
        <v>333</v>
      </c>
      <c r="C12" s="8">
        <v>489</v>
      </c>
      <c r="D12" s="8">
        <v>4061</v>
      </c>
      <c r="E12" s="8">
        <v>12.2</v>
      </c>
      <c r="F12" s="8">
        <v>34</v>
      </c>
      <c r="G12" s="8">
        <v>80</v>
      </c>
      <c r="H12" s="8">
        <v>60</v>
      </c>
      <c r="I12" s="8">
        <v>253.8</v>
      </c>
      <c r="J12" s="8">
        <v>3</v>
      </c>
      <c r="K12" s="8">
        <v>1</v>
      </c>
      <c r="L12" s="8">
        <v>1788</v>
      </c>
      <c r="M12" s="8">
        <v>190</v>
      </c>
    </row>
    <row r="13" spans="1:15" ht="21.75" thickBot="1" x14ac:dyDescent="0.3">
      <c r="A13" s="9" t="s">
        <v>59</v>
      </c>
      <c r="B13" s="9">
        <v>333</v>
      </c>
      <c r="C13" s="9">
        <v>548</v>
      </c>
      <c r="D13" s="9">
        <v>3619</v>
      </c>
      <c r="E13" s="9">
        <v>10.9</v>
      </c>
      <c r="F13" s="9">
        <v>14</v>
      </c>
      <c r="G13" s="9">
        <v>69</v>
      </c>
      <c r="H13" s="9">
        <v>49</v>
      </c>
      <c r="I13" s="9">
        <v>226.2</v>
      </c>
      <c r="J13" s="9">
        <v>3</v>
      </c>
      <c r="K13" s="9">
        <v>2</v>
      </c>
      <c r="L13" s="9">
        <v>1463</v>
      </c>
      <c r="M13" s="9">
        <v>175</v>
      </c>
    </row>
    <row r="14" spans="1:15" ht="15.75" thickBot="1" x14ac:dyDescent="0.3">
      <c r="A14" s="116" t="s">
        <v>69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21.75" thickBot="1" x14ac:dyDescent="0.3">
      <c r="A17" s="8" t="s">
        <v>146</v>
      </c>
      <c r="B17" s="8">
        <v>335</v>
      </c>
      <c r="C17" s="8">
        <v>128</v>
      </c>
      <c r="D17" s="8">
        <v>190</v>
      </c>
      <c r="E17" s="8">
        <v>17</v>
      </c>
      <c r="F17" s="8">
        <v>99</v>
      </c>
      <c r="G17" s="8">
        <v>213</v>
      </c>
      <c r="H17" s="8">
        <v>46.5</v>
      </c>
      <c r="I17" s="8">
        <v>8</v>
      </c>
      <c r="J17" s="8">
        <v>9</v>
      </c>
      <c r="K17" s="8">
        <v>88.9</v>
      </c>
      <c r="L17" s="8">
        <v>117</v>
      </c>
      <c r="M17" s="8">
        <v>1007</v>
      </c>
    </row>
    <row r="18" spans="1:16" ht="21.75" thickBot="1" x14ac:dyDescent="0.3">
      <c r="A18" s="9" t="s">
        <v>59</v>
      </c>
      <c r="B18" s="9">
        <v>273</v>
      </c>
      <c r="C18" s="9">
        <v>71</v>
      </c>
      <c r="D18" s="9">
        <v>175</v>
      </c>
      <c r="E18" s="9">
        <v>27</v>
      </c>
      <c r="F18" s="9">
        <v>67</v>
      </c>
      <c r="G18" s="9">
        <v>195</v>
      </c>
      <c r="H18" s="9">
        <v>34.4</v>
      </c>
      <c r="I18" s="9">
        <v>1</v>
      </c>
      <c r="J18" s="9">
        <v>7</v>
      </c>
      <c r="K18" s="9">
        <v>14.3</v>
      </c>
      <c r="L18" s="9">
        <v>94</v>
      </c>
      <c r="M18" s="9">
        <v>795</v>
      </c>
    </row>
    <row r="19" spans="1:16" ht="15.75" thickBot="1" x14ac:dyDescent="0.3">
      <c r="A19" s="114" t="s">
        <v>79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21.75" thickBot="1" x14ac:dyDescent="0.3">
      <c r="A22" s="8" t="s">
        <v>146</v>
      </c>
      <c r="B22" s="8">
        <v>640</v>
      </c>
      <c r="C22" s="8">
        <v>335</v>
      </c>
      <c r="D22" s="8">
        <v>975</v>
      </c>
      <c r="E22" s="8">
        <v>37</v>
      </c>
      <c r="F22" s="8">
        <v>255</v>
      </c>
      <c r="G22" s="8">
        <v>52</v>
      </c>
      <c r="H22" s="8">
        <v>75</v>
      </c>
      <c r="I22" s="8">
        <v>14</v>
      </c>
      <c r="J22" s="8">
        <v>205</v>
      </c>
      <c r="K22" s="8">
        <v>54</v>
      </c>
      <c r="L22" s="8">
        <v>0</v>
      </c>
      <c r="M22" s="8">
        <v>20</v>
      </c>
      <c r="N22" s="8">
        <v>8</v>
      </c>
      <c r="O22" s="8">
        <v>3</v>
      </c>
      <c r="P22" s="8">
        <v>0</v>
      </c>
    </row>
    <row r="23" spans="1:16" ht="15.75" thickBot="1" x14ac:dyDescent="0.3">
      <c r="A23" s="9" t="s">
        <v>59</v>
      </c>
      <c r="B23" s="9">
        <v>748</v>
      </c>
      <c r="C23" s="9">
        <v>415</v>
      </c>
      <c r="D23" s="9">
        <v>1163</v>
      </c>
      <c r="E23" s="9">
        <v>46</v>
      </c>
      <c r="F23" s="9">
        <v>271</v>
      </c>
      <c r="G23" s="9">
        <v>45</v>
      </c>
      <c r="H23" s="9">
        <v>43</v>
      </c>
      <c r="I23" s="9">
        <v>8</v>
      </c>
      <c r="J23" s="9">
        <v>50</v>
      </c>
      <c r="K23" s="9">
        <v>24</v>
      </c>
      <c r="L23" s="9">
        <v>0</v>
      </c>
      <c r="M23" s="9">
        <v>13</v>
      </c>
      <c r="N23" s="9">
        <v>8</v>
      </c>
      <c r="O23" s="9">
        <v>2</v>
      </c>
      <c r="P23" s="9">
        <v>3</v>
      </c>
    </row>
    <row r="24" spans="1:16" ht="15.75" thickBot="1" x14ac:dyDescent="0.3">
      <c r="A24" s="116" t="s">
        <v>91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146</v>
      </c>
      <c r="B27" s="8">
        <v>34</v>
      </c>
      <c r="C27" s="8">
        <v>868</v>
      </c>
      <c r="D27" s="8">
        <v>25.5</v>
      </c>
      <c r="E27" s="8">
        <v>105</v>
      </c>
      <c r="F27" s="8">
        <v>1</v>
      </c>
      <c r="G27" s="8">
        <v>42</v>
      </c>
      <c r="H27" s="8">
        <v>450</v>
      </c>
      <c r="I27" s="8">
        <v>10.7</v>
      </c>
      <c r="J27" s="8">
        <v>66</v>
      </c>
      <c r="K27" s="8">
        <v>1</v>
      </c>
      <c r="L27" s="8">
        <v>22</v>
      </c>
    </row>
    <row r="28" spans="1:16" ht="15.75" thickBot="1" x14ac:dyDescent="0.3">
      <c r="A28" s="9" t="s">
        <v>59</v>
      </c>
      <c r="B28" s="9">
        <v>42</v>
      </c>
      <c r="C28" s="9">
        <v>1073</v>
      </c>
      <c r="D28" s="9">
        <v>25.5</v>
      </c>
      <c r="E28" s="9">
        <v>101</v>
      </c>
      <c r="F28" s="9">
        <v>1</v>
      </c>
      <c r="G28" s="9">
        <v>29</v>
      </c>
      <c r="H28" s="9">
        <v>386</v>
      </c>
      <c r="I28" s="9">
        <v>13.3</v>
      </c>
      <c r="J28" s="9">
        <v>75</v>
      </c>
      <c r="K28" s="9">
        <v>1</v>
      </c>
      <c r="L28" s="9">
        <v>20</v>
      </c>
    </row>
    <row r="29" spans="1:16" ht="15.75" thickBot="1" x14ac:dyDescent="0.3">
      <c r="A29" s="114" t="s">
        <v>97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146</v>
      </c>
      <c r="B32" s="8">
        <v>29</v>
      </c>
      <c r="C32" s="8">
        <v>31</v>
      </c>
      <c r="D32" s="8">
        <v>93.5</v>
      </c>
      <c r="E32" s="8">
        <v>54</v>
      </c>
      <c r="F32" s="8" t="s">
        <v>109</v>
      </c>
      <c r="G32" s="12">
        <v>42622</v>
      </c>
      <c r="H32" s="12">
        <v>42558</v>
      </c>
      <c r="I32" s="12">
        <v>42560</v>
      </c>
      <c r="J32" s="12">
        <v>42527</v>
      </c>
      <c r="K32" s="8">
        <v>40</v>
      </c>
      <c r="L32" s="8">
        <v>44</v>
      </c>
      <c r="M32" s="8">
        <v>90.9</v>
      </c>
    </row>
    <row r="33" spans="1:13" ht="15.75" thickBot="1" x14ac:dyDescent="0.3">
      <c r="A33" s="9" t="s">
        <v>59</v>
      </c>
      <c r="B33" s="9">
        <v>27</v>
      </c>
      <c r="C33" s="9">
        <v>28</v>
      </c>
      <c r="D33" s="9">
        <v>96.4</v>
      </c>
      <c r="E33" s="9">
        <v>54</v>
      </c>
      <c r="F33" s="13">
        <v>42370</v>
      </c>
      <c r="G33" s="13">
        <v>42558</v>
      </c>
      <c r="H33" s="13">
        <v>42653</v>
      </c>
      <c r="I33" s="13">
        <v>42558</v>
      </c>
      <c r="J33" s="13">
        <v>42403</v>
      </c>
      <c r="K33" s="9">
        <v>22</v>
      </c>
      <c r="L33" s="9">
        <v>25</v>
      </c>
      <c r="M33" s="9">
        <v>88</v>
      </c>
    </row>
    <row r="34" spans="1:13" x14ac:dyDescent="0.25">
      <c r="A34" s="115" t="s">
        <v>110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146</v>
      </c>
      <c r="B36" s="8">
        <v>68</v>
      </c>
      <c r="C36" s="8">
        <v>3105</v>
      </c>
      <c r="D36" s="8">
        <v>73</v>
      </c>
      <c r="E36" s="8">
        <v>45.7</v>
      </c>
      <c r="F36" s="8">
        <v>40</v>
      </c>
      <c r="G36" s="8">
        <v>0</v>
      </c>
      <c r="H36" s="8">
        <v>24</v>
      </c>
      <c r="I36" s="8">
        <v>7</v>
      </c>
      <c r="J36" s="8">
        <v>20</v>
      </c>
      <c r="K36" s="8">
        <v>29</v>
      </c>
      <c r="L36" s="8">
        <v>386</v>
      </c>
      <c r="M36" s="8">
        <v>13.3</v>
      </c>
    </row>
    <row r="37" spans="1:13" ht="15.75" thickBot="1" x14ac:dyDescent="0.3">
      <c r="A37" s="9" t="s">
        <v>59</v>
      </c>
      <c r="B37" s="9">
        <v>87</v>
      </c>
      <c r="C37" s="9">
        <v>3918</v>
      </c>
      <c r="D37" s="9">
        <v>72</v>
      </c>
      <c r="E37" s="9">
        <v>45</v>
      </c>
      <c r="F37" s="9">
        <v>39.9</v>
      </c>
      <c r="G37" s="9">
        <v>0</v>
      </c>
      <c r="H37" s="9">
        <v>25</v>
      </c>
      <c r="I37" s="9">
        <v>4</v>
      </c>
      <c r="J37" s="9">
        <v>22</v>
      </c>
      <c r="K37" s="9">
        <v>42</v>
      </c>
      <c r="L37" s="9">
        <v>450</v>
      </c>
      <c r="M37" s="9">
        <v>10.7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4" workbookViewId="0">
      <selection activeCell="C12" sqref="C12"/>
    </sheetView>
  </sheetViews>
  <sheetFormatPr defaultRowHeight="15" x14ac:dyDescent="0.25"/>
  <cols>
    <col min="1" max="1" width="12.5703125" customWidth="1"/>
  </cols>
  <sheetData>
    <row r="1" spans="1:15" x14ac:dyDescent="0.25">
      <c r="A1" t="str">
        <f>Sheet1!A3</f>
        <v>Atlanta Falcons</v>
      </c>
    </row>
    <row r="2" spans="1:15" x14ac:dyDescent="0.25">
      <c r="A2" s="25" t="s">
        <v>42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115</v>
      </c>
      <c r="B4" s="8">
        <v>621</v>
      </c>
      <c r="C4" s="8">
        <v>410</v>
      </c>
      <c r="D4" s="8">
        <v>66</v>
      </c>
      <c r="E4" s="8">
        <v>4379</v>
      </c>
      <c r="F4" s="8">
        <v>7.4</v>
      </c>
      <c r="G4" s="8">
        <v>273.7</v>
      </c>
      <c r="H4" s="8">
        <v>70</v>
      </c>
      <c r="I4" s="8">
        <v>21</v>
      </c>
      <c r="J4" s="8">
        <v>3.4</v>
      </c>
      <c r="K4" s="8">
        <v>17</v>
      </c>
      <c r="L4" s="8">
        <v>2.7</v>
      </c>
      <c r="M4" s="8">
        <v>32</v>
      </c>
      <c r="N4" s="8">
        <v>223</v>
      </c>
      <c r="O4" s="8">
        <v>87.8</v>
      </c>
    </row>
    <row r="5" spans="1:15" ht="21.75" thickBot="1" x14ac:dyDescent="0.3">
      <c r="A5" s="9" t="s">
        <v>59</v>
      </c>
      <c r="B5" s="9">
        <v>561</v>
      </c>
      <c r="C5" s="9">
        <v>370</v>
      </c>
      <c r="D5" s="9">
        <v>66</v>
      </c>
      <c r="E5" s="9">
        <v>3882</v>
      </c>
      <c r="F5" s="9">
        <v>7.1</v>
      </c>
      <c r="G5" s="9">
        <v>242.6</v>
      </c>
      <c r="H5" s="9">
        <v>74</v>
      </c>
      <c r="I5" s="9">
        <v>19</v>
      </c>
      <c r="J5" s="9">
        <v>3.4</v>
      </c>
      <c r="K5" s="9">
        <v>15</v>
      </c>
      <c r="L5" s="9">
        <v>2.7</v>
      </c>
      <c r="M5" s="9">
        <v>19</v>
      </c>
      <c r="N5" s="9">
        <v>117</v>
      </c>
      <c r="O5" s="9">
        <v>86.9</v>
      </c>
    </row>
    <row r="6" spans="1:15" x14ac:dyDescent="0.25">
      <c r="A6" s="23" t="s">
        <v>60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115</v>
      </c>
      <c r="B8" s="8">
        <v>420</v>
      </c>
      <c r="C8" s="8">
        <v>1611</v>
      </c>
      <c r="D8" s="8">
        <v>3.8</v>
      </c>
      <c r="E8" s="8">
        <v>46</v>
      </c>
      <c r="F8" s="8">
        <v>8</v>
      </c>
      <c r="G8" s="8">
        <v>13</v>
      </c>
      <c r="H8" s="8">
        <v>100.7</v>
      </c>
      <c r="I8" s="8">
        <v>9</v>
      </c>
      <c r="J8" s="8">
        <v>6</v>
      </c>
      <c r="K8" s="8">
        <v>95</v>
      </c>
    </row>
    <row r="9" spans="1:15" ht="21.75" thickBot="1" x14ac:dyDescent="0.3">
      <c r="A9" s="9" t="s">
        <v>59</v>
      </c>
      <c r="B9" s="9">
        <v>416</v>
      </c>
      <c r="C9" s="9">
        <v>1680</v>
      </c>
      <c r="D9" s="9">
        <v>4</v>
      </c>
      <c r="E9" s="9">
        <v>44</v>
      </c>
      <c r="F9" s="9">
        <v>12</v>
      </c>
      <c r="G9" s="9">
        <v>20</v>
      </c>
      <c r="H9" s="9">
        <v>105</v>
      </c>
      <c r="I9" s="9">
        <v>7</v>
      </c>
      <c r="J9" s="9">
        <v>4</v>
      </c>
      <c r="K9" s="9">
        <v>107</v>
      </c>
    </row>
    <row r="10" spans="1:15" x14ac:dyDescent="0.25">
      <c r="A10" s="25" t="s">
        <v>65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115</v>
      </c>
      <c r="B12" s="8">
        <v>410</v>
      </c>
      <c r="C12" s="8">
        <v>621</v>
      </c>
      <c r="D12" s="8">
        <v>4602</v>
      </c>
      <c r="E12" s="8">
        <v>11.2</v>
      </c>
      <c r="F12" s="8">
        <v>21</v>
      </c>
      <c r="G12" s="8">
        <v>70</v>
      </c>
      <c r="H12" s="8">
        <v>49</v>
      </c>
      <c r="I12" s="8">
        <v>287.60000000000002</v>
      </c>
      <c r="J12" s="8">
        <v>4</v>
      </c>
      <c r="K12" s="8">
        <v>2</v>
      </c>
      <c r="L12" s="8">
        <v>1780</v>
      </c>
      <c r="M12" s="8">
        <v>230</v>
      </c>
    </row>
    <row r="13" spans="1:15" ht="21.75" thickBot="1" x14ac:dyDescent="0.3">
      <c r="A13" s="9" t="s">
        <v>59</v>
      </c>
      <c r="B13" s="9">
        <v>370</v>
      </c>
      <c r="C13" s="9">
        <v>561</v>
      </c>
      <c r="D13" s="9">
        <v>3999</v>
      </c>
      <c r="E13" s="9">
        <v>10.8</v>
      </c>
      <c r="F13" s="9">
        <v>19</v>
      </c>
      <c r="G13" s="9">
        <v>74</v>
      </c>
      <c r="H13" s="9">
        <v>50</v>
      </c>
      <c r="I13" s="9">
        <v>249.9</v>
      </c>
      <c r="J13" s="9">
        <v>4</v>
      </c>
      <c r="K13" s="9">
        <v>2</v>
      </c>
      <c r="L13" s="9">
        <v>1806</v>
      </c>
      <c r="M13" s="9">
        <v>197</v>
      </c>
    </row>
    <row r="14" spans="1:15" ht="15.75" thickBot="1" x14ac:dyDescent="0.3">
      <c r="A14" s="24" t="s">
        <v>69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115</v>
      </c>
      <c r="B17" s="8">
        <v>359</v>
      </c>
      <c r="C17" s="8">
        <v>95</v>
      </c>
      <c r="D17" s="8">
        <v>230</v>
      </c>
      <c r="E17" s="8">
        <v>34</v>
      </c>
      <c r="F17" s="8">
        <v>107</v>
      </c>
      <c r="G17" s="8">
        <v>227</v>
      </c>
      <c r="H17" s="8">
        <v>47.1</v>
      </c>
      <c r="I17" s="8">
        <v>10</v>
      </c>
      <c r="J17" s="8">
        <v>19</v>
      </c>
      <c r="K17" s="8">
        <v>52.6</v>
      </c>
      <c r="L17" s="8">
        <v>100</v>
      </c>
      <c r="M17" s="8">
        <v>969</v>
      </c>
    </row>
    <row r="18" spans="1:16" ht="21.75" thickBot="1" x14ac:dyDescent="0.3">
      <c r="A18" s="9" t="s">
        <v>59</v>
      </c>
      <c r="B18" s="9">
        <v>335</v>
      </c>
      <c r="C18" s="9">
        <v>107</v>
      </c>
      <c r="D18" s="9">
        <v>197</v>
      </c>
      <c r="E18" s="9">
        <v>31</v>
      </c>
      <c r="F18" s="9">
        <v>82</v>
      </c>
      <c r="G18" s="9">
        <v>191</v>
      </c>
      <c r="H18" s="9">
        <v>42.9</v>
      </c>
      <c r="I18" s="9">
        <v>5</v>
      </c>
      <c r="J18" s="9">
        <v>15</v>
      </c>
      <c r="K18" s="9">
        <v>33.299999999999997</v>
      </c>
      <c r="L18" s="9">
        <v>95</v>
      </c>
      <c r="M18" s="9">
        <v>728</v>
      </c>
    </row>
    <row r="19" spans="1:16" ht="15.75" thickBot="1" x14ac:dyDescent="0.3">
      <c r="A19" s="22" t="s">
        <v>79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115</v>
      </c>
      <c r="B22" s="8">
        <v>756</v>
      </c>
      <c r="C22" s="8">
        <v>237</v>
      </c>
      <c r="D22" s="8">
        <v>993</v>
      </c>
      <c r="E22" s="8">
        <v>19</v>
      </c>
      <c r="F22" s="8">
        <v>117</v>
      </c>
      <c r="G22" s="8">
        <v>45</v>
      </c>
      <c r="H22" s="8">
        <v>61</v>
      </c>
      <c r="I22" s="8">
        <v>15</v>
      </c>
      <c r="J22" s="8">
        <v>220</v>
      </c>
      <c r="K22" s="8">
        <v>84</v>
      </c>
      <c r="L22" s="8">
        <v>1</v>
      </c>
      <c r="M22" s="8">
        <v>12</v>
      </c>
      <c r="N22" s="8">
        <v>8</v>
      </c>
      <c r="O22" s="8">
        <v>3</v>
      </c>
      <c r="P22" s="8">
        <v>0</v>
      </c>
    </row>
    <row r="23" spans="1:16" ht="21.75" thickBot="1" x14ac:dyDescent="0.3">
      <c r="A23" s="9" t="s">
        <v>59</v>
      </c>
      <c r="B23" s="9">
        <v>809</v>
      </c>
      <c r="C23" s="9">
        <v>246</v>
      </c>
      <c r="D23" s="9">
        <v>1055</v>
      </c>
      <c r="E23" s="9">
        <v>32</v>
      </c>
      <c r="F23" s="9">
        <v>223</v>
      </c>
      <c r="G23" s="9">
        <v>55</v>
      </c>
      <c r="H23" s="9">
        <v>90</v>
      </c>
      <c r="I23" s="9">
        <v>17</v>
      </c>
      <c r="J23" s="9">
        <v>99</v>
      </c>
      <c r="K23" s="9">
        <v>28</v>
      </c>
      <c r="L23" s="9">
        <v>1</v>
      </c>
      <c r="M23" s="9">
        <v>17</v>
      </c>
      <c r="N23" s="9">
        <v>13</v>
      </c>
      <c r="O23" s="9">
        <v>0</v>
      </c>
      <c r="P23" s="9">
        <v>2</v>
      </c>
    </row>
    <row r="24" spans="1:16" ht="15.75" thickBot="1" x14ac:dyDescent="0.3">
      <c r="A24" s="24" t="s">
        <v>91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115</v>
      </c>
      <c r="B27" s="8">
        <v>26</v>
      </c>
      <c r="C27" s="8">
        <v>667</v>
      </c>
      <c r="D27" s="8">
        <v>25.7</v>
      </c>
      <c r="E27" s="8">
        <v>50</v>
      </c>
      <c r="F27" s="8">
        <v>0</v>
      </c>
      <c r="G27" s="8">
        <v>27</v>
      </c>
      <c r="H27" s="8">
        <v>255</v>
      </c>
      <c r="I27" s="8">
        <v>9.4</v>
      </c>
      <c r="J27" s="8">
        <v>41</v>
      </c>
      <c r="K27" s="8">
        <v>0</v>
      </c>
      <c r="L27" s="8">
        <v>20</v>
      </c>
    </row>
    <row r="28" spans="1:16" ht="15.75" thickBot="1" x14ac:dyDescent="0.3">
      <c r="A28" s="9" t="s">
        <v>59</v>
      </c>
      <c r="B28" s="9">
        <v>22</v>
      </c>
      <c r="C28" s="9">
        <v>599</v>
      </c>
      <c r="D28" s="9">
        <v>27.2</v>
      </c>
      <c r="E28" s="9">
        <v>41</v>
      </c>
      <c r="F28" s="9">
        <v>0</v>
      </c>
      <c r="G28" s="9">
        <v>28</v>
      </c>
      <c r="H28" s="9">
        <v>272</v>
      </c>
      <c r="I28" s="9">
        <v>9.6999999999999993</v>
      </c>
      <c r="J28" s="9">
        <v>29</v>
      </c>
      <c r="K28" s="9">
        <v>0</v>
      </c>
      <c r="L28" s="9">
        <v>19</v>
      </c>
    </row>
    <row r="29" spans="1:16" ht="15.75" thickBot="1" x14ac:dyDescent="0.3">
      <c r="A29" s="22" t="s">
        <v>97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115</v>
      </c>
      <c r="B32" s="8">
        <v>25</v>
      </c>
      <c r="C32" s="8">
        <v>31</v>
      </c>
      <c r="D32" s="8">
        <v>80.599999999999994</v>
      </c>
      <c r="E32" s="8">
        <v>54</v>
      </c>
      <c r="F32" s="12">
        <v>42370</v>
      </c>
      <c r="G32" s="12">
        <v>42527</v>
      </c>
      <c r="H32" s="12">
        <v>42559</v>
      </c>
      <c r="I32" s="12">
        <v>42595</v>
      </c>
      <c r="J32" s="12">
        <v>42432</v>
      </c>
      <c r="K32" s="8">
        <v>34</v>
      </c>
      <c r="L32" s="8">
        <v>34</v>
      </c>
      <c r="M32" s="8">
        <v>100</v>
      </c>
    </row>
    <row r="33" spans="1:13" ht="15.75" thickBot="1" x14ac:dyDescent="0.3">
      <c r="A33" s="9" t="s">
        <v>59</v>
      </c>
      <c r="B33" s="9">
        <v>20</v>
      </c>
      <c r="C33" s="9">
        <v>26</v>
      </c>
      <c r="D33" s="9">
        <v>76.900000000000006</v>
      </c>
      <c r="E33" s="9">
        <v>52</v>
      </c>
      <c r="F33" s="9" t="s">
        <v>109</v>
      </c>
      <c r="G33" s="13">
        <v>42495</v>
      </c>
      <c r="H33" s="13">
        <v>42590</v>
      </c>
      <c r="I33" s="13">
        <v>42529</v>
      </c>
      <c r="J33" s="13">
        <v>42374</v>
      </c>
      <c r="K33" s="9">
        <v>39</v>
      </c>
      <c r="L33" s="9">
        <v>39</v>
      </c>
      <c r="M33" s="9">
        <v>100</v>
      </c>
    </row>
    <row r="34" spans="1:13" x14ac:dyDescent="0.25">
      <c r="A34" s="23" t="s">
        <v>110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115</v>
      </c>
      <c r="B36" s="8">
        <v>58</v>
      </c>
      <c r="C36" s="8">
        <v>2735</v>
      </c>
      <c r="D36" s="8">
        <v>69</v>
      </c>
      <c r="E36" s="8">
        <v>47.2</v>
      </c>
      <c r="F36" s="8">
        <v>41.7</v>
      </c>
      <c r="G36" s="8">
        <v>1</v>
      </c>
      <c r="H36" s="8">
        <v>24</v>
      </c>
      <c r="I36" s="8">
        <v>4</v>
      </c>
      <c r="J36" s="8">
        <v>19</v>
      </c>
      <c r="K36" s="8">
        <v>28</v>
      </c>
      <c r="L36" s="8">
        <v>272</v>
      </c>
      <c r="M36" s="8">
        <v>9.6999999999999993</v>
      </c>
    </row>
    <row r="37" spans="1:13" ht="15.75" thickBot="1" x14ac:dyDescent="0.3">
      <c r="A37" s="9" t="s">
        <v>59</v>
      </c>
      <c r="B37" s="9">
        <v>65</v>
      </c>
      <c r="C37" s="9">
        <v>2944</v>
      </c>
      <c r="D37" s="9">
        <v>65</v>
      </c>
      <c r="E37" s="9">
        <v>45.3</v>
      </c>
      <c r="F37" s="9">
        <v>41.4</v>
      </c>
      <c r="G37" s="9">
        <v>0</v>
      </c>
      <c r="H37" s="9">
        <v>26</v>
      </c>
      <c r="I37" s="9">
        <v>5</v>
      </c>
      <c r="J37" s="9">
        <v>20</v>
      </c>
      <c r="K37" s="9">
        <v>27</v>
      </c>
      <c r="L37" s="9">
        <v>255</v>
      </c>
      <c r="M37" s="9">
        <v>9.4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C5" sqref="C5"/>
    </sheetView>
  </sheetViews>
  <sheetFormatPr defaultRowHeight="15" x14ac:dyDescent="0.25"/>
  <cols>
    <col min="1" max="1" width="12.5703125" customWidth="1"/>
  </cols>
  <sheetData>
    <row r="1" spans="1:15" x14ac:dyDescent="0.25">
      <c r="A1" t="str">
        <f>Sheet1!A30</f>
        <v>St. Louis Rams</v>
      </c>
    </row>
    <row r="2" spans="1:15" x14ac:dyDescent="0.25">
      <c r="A2" s="121" t="s">
        <v>42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147</v>
      </c>
      <c r="B4" s="8">
        <v>473</v>
      </c>
      <c r="C4" s="8">
        <v>273</v>
      </c>
      <c r="D4" s="8">
        <v>57.7</v>
      </c>
      <c r="E4" s="8">
        <v>2805</v>
      </c>
      <c r="F4" s="8">
        <v>6.2</v>
      </c>
      <c r="G4" s="8">
        <v>175.3</v>
      </c>
      <c r="H4" s="8">
        <v>68</v>
      </c>
      <c r="I4" s="8">
        <v>11</v>
      </c>
      <c r="J4" s="8">
        <v>2.2999999999999998</v>
      </c>
      <c r="K4" s="8">
        <v>11</v>
      </c>
      <c r="L4" s="8">
        <v>2.2999999999999998</v>
      </c>
      <c r="M4" s="8">
        <v>18</v>
      </c>
      <c r="N4" s="8">
        <v>126</v>
      </c>
      <c r="O4" s="8">
        <v>74.099999999999994</v>
      </c>
    </row>
    <row r="5" spans="1:15" ht="21.75" thickBot="1" x14ac:dyDescent="0.3">
      <c r="A5" s="9" t="s">
        <v>59</v>
      </c>
      <c r="B5" s="9">
        <v>597</v>
      </c>
      <c r="C5" s="9">
        <v>399</v>
      </c>
      <c r="D5" s="9">
        <v>66.8</v>
      </c>
      <c r="E5" s="9">
        <v>4065</v>
      </c>
      <c r="F5" s="9">
        <v>7.2</v>
      </c>
      <c r="G5" s="9">
        <v>254.1</v>
      </c>
      <c r="H5" s="9">
        <v>87</v>
      </c>
      <c r="I5" s="9">
        <v>21</v>
      </c>
      <c r="J5" s="9">
        <v>3.5</v>
      </c>
      <c r="K5" s="9">
        <v>13</v>
      </c>
      <c r="L5" s="9">
        <v>2.2000000000000002</v>
      </c>
      <c r="M5" s="9">
        <v>41</v>
      </c>
      <c r="N5" s="9">
        <v>236</v>
      </c>
      <c r="O5" s="9">
        <v>90.4</v>
      </c>
    </row>
    <row r="6" spans="1:15" x14ac:dyDescent="0.25">
      <c r="A6" s="119" t="s">
        <v>60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147</v>
      </c>
      <c r="B8" s="8">
        <v>429</v>
      </c>
      <c r="C8" s="8">
        <v>1956</v>
      </c>
      <c r="D8" s="8">
        <v>4.5999999999999996</v>
      </c>
      <c r="E8" s="8">
        <v>71</v>
      </c>
      <c r="F8" s="8">
        <v>19</v>
      </c>
      <c r="G8" s="8">
        <v>16</v>
      </c>
      <c r="H8" s="8">
        <v>122.3</v>
      </c>
      <c r="I8" s="8">
        <v>12</v>
      </c>
      <c r="J8" s="8">
        <v>5</v>
      </c>
      <c r="K8" s="8">
        <v>92</v>
      </c>
    </row>
    <row r="9" spans="1:15" ht="21.75" thickBot="1" x14ac:dyDescent="0.3">
      <c r="A9" s="9" t="s">
        <v>59</v>
      </c>
      <c r="B9" s="9">
        <v>453</v>
      </c>
      <c r="C9" s="9">
        <v>1820</v>
      </c>
      <c r="D9" s="9">
        <v>4</v>
      </c>
      <c r="E9" s="9">
        <v>47</v>
      </c>
      <c r="F9" s="9">
        <v>15</v>
      </c>
      <c r="G9" s="9">
        <v>7</v>
      </c>
      <c r="H9" s="9">
        <v>113.8</v>
      </c>
      <c r="I9" s="9">
        <v>9</v>
      </c>
      <c r="J9" s="9">
        <v>5</v>
      </c>
      <c r="K9" s="9">
        <v>98</v>
      </c>
    </row>
    <row r="10" spans="1:15" x14ac:dyDescent="0.25">
      <c r="A10" s="121" t="s">
        <v>65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147</v>
      </c>
      <c r="B12" s="8">
        <v>273</v>
      </c>
      <c r="C12" s="8">
        <v>473</v>
      </c>
      <c r="D12" s="8">
        <v>2931</v>
      </c>
      <c r="E12" s="8">
        <v>10.7</v>
      </c>
      <c r="F12" s="8">
        <v>11</v>
      </c>
      <c r="G12" s="8">
        <v>68</v>
      </c>
      <c r="H12" s="8">
        <v>35</v>
      </c>
      <c r="I12" s="8">
        <v>183.2</v>
      </c>
      <c r="J12" s="8">
        <v>3</v>
      </c>
      <c r="K12" s="8">
        <v>2</v>
      </c>
      <c r="L12" s="8">
        <v>1474</v>
      </c>
      <c r="M12" s="8">
        <v>126</v>
      </c>
    </row>
    <row r="13" spans="1:15" ht="21.75" thickBot="1" x14ac:dyDescent="0.3">
      <c r="A13" s="9" t="s">
        <v>59</v>
      </c>
      <c r="B13" s="9">
        <v>399</v>
      </c>
      <c r="C13" s="9">
        <v>597</v>
      </c>
      <c r="D13" s="9">
        <v>4301</v>
      </c>
      <c r="E13" s="9">
        <v>10.8</v>
      </c>
      <c r="F13" s="9">
        <v>21</v>
      </c>
      <c r="G13" s="9">
        <v>87</v>
      </c>
      <c r="H13" s="9">
        <v>51</v>
      </c>
      <c r="I13" s="9">
        <v>268.8</v>
      </c>
      <c r="J13" s="9">
        <v>9</v>
      </c>
      <c r="K13" s="9">
        <v>3</v>
      </c>
      <c r="L13" s="9">
        <v>2251</v>
      </c>
      <c r="M13" s="9">
        <v>192</v>
      </c>
    </row>
    <row r="14" spans="1:15" ht="15.75" thickBot="1" x14ac:dyDescent="0.3">
      <c r="A14" s="120" t="s">
        <v>69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147</v>
      </c>
      <c r="B17" s="8">
        <v>241</v>
      </c>
      <c r="C17" s="8">
        <v>92</v>
      </c>
      <c r="D17" s="8">
        <v>126</v>
      </c>
      <c r="E17" s="8">
        <v>23</v>
      </c>
      <c r="F17" s="8">
        <v>52</v>
      </c>
      <c r="G17" s="8">
        <v>201</v>
      </c>
      <c r="H17" s="8">
        <v>25.9</v>
      </c>
      <c r="I17" s="8">
        <v>4</v>
      </c>
      <c r="J17" s="8">
        <v>13</v>
      </c>
      <c r="K17" s="8">
        <v>30.8</v>
      </c>
      <c r="L17" s="8">
        <v>122</v>
      </c>
      <c r="M17" s="8">
        <v>1007</v>
      </c>
    </row>
    <row r="18" spans="1:16" ht="21.75" thickBot="1" x14ac:dyDescent="0.3">
      <c r="A18" s="9" t="s">
        <v>59</v>
      </c>
      <c r="B18" s="9">
        <v>320</v>
      </c>
      <c r="C18" s="9">
        <v>98</v>
      </c>
      <c r="D18" s="9">
        <v>192</v>
      </c>
      <c r="E18" s="9">
        <v>30</v>
      </c>
      <c r="F18" s="9">
        <v>78</v>
      </c>
      <c r="G18" s="9">
        <v>225</v>
      </c>
      <c r="H18" s="9">
        <v>34.700000000000003</v>
      </c>
      <c r="I18" s="9">
        <v>4</v>
      </c>
      <c r="J18" s="9">
        <v>15</v>
      </c>
      <c r="K18" s="9">
        <v>26.7</v>
      </c>
      <c r="L18" s="9">
        <v>109</v>
      </c>
      <c r="M18" s="9">
        <v>992</v>
      </c>
    </row>
    <row r="19" spans="1:16" ht="15.75" thickBot="1" x14ac:dyDescent="0.3">
      <c r="A19" s="118" t="s">
        <v>79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147</v>
      </c>
      <c r="B22" s="8">
        <v>801</v>
      </c>
      <c r="C22" s="8">
        <v>331</v>
      </c>
      <c r="D22" s="8">
        <v>1132</v>
      </c>
      <c r="E22" s="8">
        <v>41</v>
      </c>
      <c r="F22" s="8">
        <v>236</v>
      </c>
      <c r="G22" s="8">
        <v>78</v>
      </c>
      <c r="H22" s="8">
        <v>68</v>
      </c>
      <c r="I22" s="8">
        <v>13</v>
      </c>
      <c r="J22" s="8">
        <v>182</v>
      </c>
      <c r="K22" s="8">
        <v>58</v>
      </c>
      <c r="L22" s="8">
        <v>1</v>
      </c>
      <c r="M22" s="8">
        <v>22</v>
      </c>
      <c r="N22" s="8">
        <v>13</v>
      </c>
      <c r="O22" s="8">
        <v>2</v>
      </c>
      <c r="P22" s="8">
        <v>0</v>
      </c>
    </row>
    <row r="23" spans="1:16" ht="21.75" thickBot="1" x14ac:dyDescent="0.3">
      <c r="A23" s="9" t="s">
        <v>59</v>
      </c>
      <c r="B23" s="9">
        <v>678</v>
      </c>
      <c r="C23" s="9">
        <v>278</v>
      </c>
      <c r="D23" s="9">
        <v>956</v>
      </c>
      <c r="E23" s="9">
        <v>18</v>
      </c>
      <c r="F23" s="9">
        <v>126</v>
      </c>
      <c r="G23" s="9">
        <v>74</v>
      </c>
      <c r="H23" s="9">
        <v>56</v>
      </c>
      <c r="I23" s="9">
        <v>11</v>
      </c>
      <c r="J23" s="9">
        <v>131</v>
      </c>
      <c r="K23" s="9">
        <v>45</v>
      </c>
      <c r="L23" s="9">
        <v>2</v>
      </c>
      <c r="M23" s="9">
        <v>14</v>
      </c>
      <c r="N23" s="9">
        <v>10</v>
      </c>
      <c r="O23" s="9">
        <v>1</v>
      </c>
      <c r="P23" s="9">
        <v>4</v>
      </c>
    </row>
    <row r="24" spans="1:16" ht="15.75" thickBot="1" x14ac:dyDescent="0.3">
      <c r="A24" s="120" t="s">
        <v>91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147</v>
      </c>
      <c r="B27" s="8">
        <v>34</v>
      </c>
      <c r="C27" s="8">
        <v>830</v>
      </c>
      <c r="D27" s="8">
        <v>24.4</v>
      </c>
      <c r="E27" s="8">
        <v>102</v>
      </c>
      <c r="F27" s="8">
        <v>0</v>
      </c>
      <c r="G27" s="8">
        <v>39</v>
      </c>
      <c r="H27" s="8">
        <v>300</v>
      </c>
      <c r="I27" s="8">
        <v>7.7</v>
      </c>
      <c r="J27" s="8">
        <v>75</v>
      </c>
      <c r="K27" s="8">
        <v>1</v>
      </c>
      <c r="L27" s="8">
        <v>15</v>
      </c>
    </row>
    <row r="28" spans="1:16" ht="15.75" thickBot="1" x14ac:dyDescent="0.3">
      <c r="A28" s="9" t="s">
        <v>59</v>
      </c>
      <c r="B28" s="9">
        <v>27</v>
      </c>
      <c r="C28" s="9">
        <v>605</v>
      </c>
      <c r="D28" s="9">
        <v>22.4</v>
      </c>
      <c r="E28" s="9">
        <v>42</v>
      </c>
      <c r="F28" s="9">
        <v>0</v>
      </c>
      <c r="G28" s="9">
        <v>40</v>
      </c>
      <c r="H28" s="9">
        <v>289</v>
      </c>
      <c r="I28" s="9">
        <v>7.2</v>
      </c>
      <c r="J28" s="9">
        <v>57</v>
      </c>
      <c r="K28" s="9">
        <v>1</v>
      </c>
      <c r="L28" s="9">
        <v>25</v>
      </c>
    </row>
    <row r="29" spans="1:16" ht="15.75" thickBot="1" x14ac:dyDescent="0.3">
      <c r="A29" s="118" t="s">
        <v>97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147</v>
      </c>
      <c r="B32" s="8">
        <v>21</v>
      </c>
      <c r="C32" s="8">
        <v>31</v>
      </c>
      <c r="D32" s="8">
        <v>67.7</v>
      </c>
      <c r="E32" s="8">
        <v>61</v>
      </c>
      <c r="F32" s="12">
        <v>42370</v>
      </c>
      <c r="G32" s="12">
        <v>42402</v>
      </c>
      <c r="H32" s="12">
        <v>42654</v>
      </c>
      <c r="I32" s="12">
        <v>42498</v>
      </c>
      <c r="J32" s="12">
        <v>42438</v>
      </c>
      <c r="K32" s="8">
        <v>27</v>
      </c>
      <c r="L32" s="8">
        <v>29</v>
      </c>
      <c r="M32" s="8">
        <v>93.1</v>
      </c>
    </row>
    <row r="33" spans="1:13" ht="15.75" thickBot="1" x14ac:dyDescent="0.3">
      <c r="A33" s="9" t="s">
        <v>59</v>
      </c>
      <c r="B33" s="9">
        <v>35</v>
      </c>
      <c r="C33" s="9">
        <v>37</v>
      </c>
      <c r="D33" s="9">
        <v>94.6</v>
      </c>
      <c r="E33" s="9">
        <v>54</v>
      </c>
      <c r="F33" s="9" t="s">
        <v>109</v>
      </c>
      <c r="G33" s="9" t="s">
        <v>148</v>
      </c>
      <c r="H33" s="13">
        <v>42653</v>
      </c>
      <c r="I33" s="13">
        <v>42527</v>
      </c>
      <c r="J33" s="13">
        <v>42404</v>
      </c>
      <c r="K33" s="9">
        <v>29</v>
      </c>
      <c r="L33" s="9">
        <v>29</v>
      </c>
      <c r="M33" s="9">
        <v>100</v>
      </c>
    </row>
    <row r="34" spans="1:13" x14ac:dyDescent="0.25">
      <c r="A34" s="119" t="s">
        <v>110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147</v>
      </c>
      <c r="B36" s="8">
        <v>96</v>
      </c>
      <c r="C36" s="8">
        <v>4601</v>
      </c>
      <c r="D36" s="8">
        <v>68</v>
      </c>
      <c r="E36" s="8">
        <v>47.9</v>
      </c>
      <c r="F36" s="8">
        <v>44.9</v>
      </c>
      <c r="G36" s="8">
        <v>0</v>
      </c>
      <c r="H36" s="8">
        <v>41</v>
      </c>
      <c r="I36" s="8">
        <v>6</v>
      </c>
      <c r="J36" s="8">
        <v>25</v>
      </c>
      <c r="K36" s="8">
        <v>40</v>
      </c>
      <c r="L36" s="8">
        <v>289</v>
      </c>
      <c r="M36" s="8">
        <v>7.2</v>
      </c>
    </row>
    <row r="37" spans="1:13" ht="15.75" thickBot="1" x14ac:dyDescent="0.3">
      <c r="A37" s="9" t="s">
        <v>59</v>
      </c>
      <c r="B37" s="9">
        <v>83</v>
      </c>
      <c r="C37" s="9">
        <v>3721</v>
      </c>
      <c r="D37" s="9">
        <v>73</v>
      </c>
      <c r="E37" s="9">
        <v>44.8</v>
      </c>
      <c r="F37" s="9">
        <v>41.2</v>
      </c>
      <c r="G37" s="9">
        <v>0</v>
      </c>
      <c r="H37" s="9">
        <v>26</v>
      </c>
      <c r="I37" s="9">
        <v>10</v>
      </c>
      <c r="J37" s="9">
        <v>15</v>
      </c>
      <c r="K37" s="9">
        <v>39</v>
      </c>
      <c r="L37" s="9">
        <v>300</v>
      </c>
      <c r="M37" s="9">
        <v>7.7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C11" sqref="C11"/>
    </sheetView>
  </sheetViews>
  <sheetFormatPr defaultRowHeight="15" x14ac:dyDescent="0.25"/>
  <cols>
    <col min="1" max="1" width="14.140625" customWidth="1"/>
  </cols>
  <sheetData>
    <row r="1" spans="1:15" x14ac:dyDescent="0.25">
      <c r="A1" t="str">
        <f>Sheet1!A31</f>
        <v>Tampa Bay Buccaneers </v>
      </c>
    </row>
    <row r="2" spans="1:15" x14ac:dyDescent="0.25">
      <c r="A2" s="125" t="s">
        <v>42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21.75" thickBot="1" x14ac:dyDescent="0.3">
      <c r="A4" s="8" t="s">
        <v>149</v>
      </c>
      <c r="B4" s="8">
        <v>535</v>
      </c>
      <c r="C4" s="8">
        <v>312</v>
      </c>
      <c r="D4" s="8">
        <v>58.3</v>
      </c>
      <c r="E4" s="8">
        <v>3852</v>
      </c>
      <c r="F4" s="8">
        <v>7.6</v>
      </c>
      <c r="G4" s="8">
        <v>240.8</v>
      </c>
      <c r="H4" s="8">
        <v>68</v>
      </c>
      <c r="I4" s="8">
        <v>22</v>
      </c>
      <c r="J4" s="8">
        <v>4.0999999999999996</v>
      </c>
      <c r="K4" s="8">
        <v>15</v>
      </c>
      <c r="L4" s="8">
        <v>2.8</v>
      </c>
      <c r="M4" s="8">
        <v>27</v>
      </c>
      <c r="N4" s="8">
        <v>190</v>
      </c>
      <c r="O4" s="8">
        <v>84.2</v>
      </c>
    </row>
    <row r="5" spans="1:15" ht="21.75" thickBot="1" x14ac:dyDescent="0.3">
      <c r="A5" s="9" t="s">
        <v>59</v>
      </c>
      <c r="B5" s="9">
        <v>540</v>
      </c>
      <c r="C5" s="9">
        <v>378</v>
      </c>
      <c r="D5" s="9">
        <v>70</v>
      </c>
      <c r="E5" s="9">
        <v>3840</v>
      </c>
      <c r="F5" s="9">
        <v>7.5</v>
      </c>
      <c r="G5" s="9">
        <v>240</v>
      </c>
      <c r="H5" s="9">
        <v>60</v>
      </c>
      <c r="I5" s="9">
        <v>31</v>
      </c>
      <c r="J5" s="9">
        <v>5.7</v>
      </c>
      <c r="K5" s="9">
        <v>11</v>
      </c>
      <c r="L5" s="9">
        <v>2</v>
      </c>
      <c r="M5" s="9">
        <v>38</v>
      </c>
      <c r="N5" s="9">
        <v>232</v>
      </c>
      <c r="O5" s="9">
        <v>102.5</v>
      </c>
    </row>
    <row r="6" spans="1:15" x14ac:dyDescent="0.25">
      <c r="A6" s="123" t="s">
        <v>60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21.75" thickBot="1" x14ac:dyDescent="0.3">
      <c r="A8" s="8" t="s">
        <v>149</v>
      </c>
      <c r="B8" s="8">
        <v>455</v>
      </c>
      <c r="C8" s="8">
        <v>2162</v>
      </c>
      <c r="D8" s="8">
        <v>4.8</v>
      </c>
      <c r="E8" s="8">
        <v>84</v>
      </c>
      <c r="F8" s="8">
        <v>20</v>
      </c>
      <c r="G8" s="8">
        <v>12</v>
      </c>
      <c r="H8" s="8">
        <v>135.1</v>
      </c>
      <c r="I8" s="8">
        <v>9</v>
      </c>
      <c r="J8" s="8">
        <v>6</v>
      </c>
      <c r="K8" s="8">
        <v>99</v>
      </c>
    </row>
    <row r="9" spans="1:15" ht="21.75" thickBot="1" x14ac:dyDescent="0.3">
      <c r="A9" s="9" t="s">
        <v>59</v>
      </c>
      <c r="B9" s="9">
        <v>466</v>
      </c>
      <c r="C9" s="9">
        <v>1606</v>
      </c>
      <c r="D9" s="9">
        <v>3.4</v>
      </c>
      <c r="E9" s="9">
        <v>21</v>
      </c>
      <c r="F9" s="9">
        <v>4</v>
      </c>
      <c r="G9" s="9">
        <v>12</v>
      </c>
      <c r="H9" s="9">
        <v>100.4</v>
      </c>
      <c r="I9" s="9">
        <v>9</v>
      </c>
      <c r="J9" s="9">
        <v>5</v>
      </c>
      <c r="K9" s="9">
        <v>104</v>
      </c>
    </row>
    <row r="10" spans="1:15" x14ac:dyDescent="0.25">
      <c r="A10" s="125" t="s">
        <v>65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21.75" thickBot="1" x14ac:dyDescent="0.3">
      <c r="A12" s="8" t="s">
        <v>149</v>
      </c>
      <c r="B12" s="8">
        <v>312</v>
      </c>
      <c r="C12" s="8">
        <v>535</v>
      </c>
      <c r="D12" s="8">
        <v>4042</v>
      </c>
      <c r="E12" s="8">
        <v>13</v>
      </c>
      <c r="F12" s="8">
        <v>22</v>
      </c>
      <c r="G12" s="8">
        <v>68</v>
      </c>
      <c r="H12" s="8">
        <v>57</v>
      </c>
      <c r="I12" s="8">
        <v>252.6</v>
      </c>
      <c r="J12" s="8">
        <v>4</v>
      </c>
      <c r="K12" s="8">
        <v>3</v>
      </c>
      <c r="L12" s="8">
        <v>1393</v>
      </c>
      <c r="M12" s="8">
        <v>201</v>
      </c>
    </row>
    <row r="13" spans="1:15" ht="21.75" thickBot="1" x14ac:dyDescent="0.3">
      <c r="A13" s="9" t="s">
        <v>59</v>
      </c>
      <c r="B13" s="9">
        <v>378</v>
      </c>
      <c r="C13" s="9">
        <v>540</v>
      </c>
      <c r="D13" s="9">
        <v>4072</v>
      </c>
      <c r="E13" s="9">
        <v>10.8</v>
      </c>
      <c r="F13" s="9">
        <v>31</v>
      </c>
      <c r="G13" s="9">
        <v>60</v>
      </c>
      <c r="H13" s="9">
        <v>45</v>
      </c>
      <c r="I13" s="9">
        <v>254.5</v>
      </c>
      <c r="J13" s="9">
        <v>7</v>
      </c>
      <c r="K13" s="9">
        <v>5</v>
      </c>
      <c r="L13" s="9">
        <v>1685</v>
      </c>
      <c r="M13" s="9">
        <v>208</v>
      </c>
    </row>
    <row r="14" spans="1:15" ht="15.75" thickBot="1" x14ac:dyDescent="0.3">
      <c r="A14" s="124" t="s">
        <v>69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21.75" thickBot="1" x14ac:dyDescent="0.3">
      <c r="A17" s="8" t="s">
        <v>149</v>
      </c>
      <c r="B17" s="8">
        <v>336</v>
      </c>
      <c r="C17" s="8">
        <v>99</v>
      </c>
      <c r="D17" s="8">
        <v>201</v>
      </c>
      <c r="E17" s="8">
        <v>36</v>
      </c>
      <c r="F17" s="8">
        <v>84</v>
      </c>
      <c r="G17" s="8">
        <v>202</v>
      </c>
      <c r="H17" s="8">
        <v>41.6</v>
      </c>
      <c r="I17" s="8">
        <v>7</v>
      </c>
      <c r="J17" s="8">
        <v>13</v>
      </c>
      <c r="K17" s="8">
        <v>53.8</v>
      </c>
      <c r="L17" s="8">
        <v>143</v>
      </c>
      <c r="M17" s="8">
        <v>1195</v>
      </c>
    </row>
    <row r="18" spans="1:16" ht="21.75" thickBot="1" x14ac:dyDescent="0.3">
      <c r="A18" s="9" t="s">
        <v>59</v>
      </c>
      <c r="B18" s="9">
        <v>351</v>
      </c>
      <c r="C18" s="9">
        <v>104</v>
      </c>
      <c r="D18" s="9">
        <v>208</v>
      </c>
      <c r="E18" s="9">
        <v>39</v>
      </c>
      <c r="F18" s="9">
        <v>97</v>
      </c>
      <c r="G18" s="9">
        <v>211</v>
      </c>
      <c r="H18" s="9">
        <v>46</v>
      </c>
      <c r="I18" s="9">
        <v>4</v>
      </c>
      <c r="J18" s="9">
        <v>6</v>
      </c>
      <c r="K18" s="9">
        <v>66.7</v>
      </c>
      <c r="L18" s="9">
        <v>104</v>
      </c>
      <c r="M18" s="9">
        <v>859</v>
      </c>
    </row>
    <row r="19" spans="1:16" ht="15.75" thickBot="1" x14ac:dyDescent="0.3">
      <c r="A19" s="122" t="s">
        <v>79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21.75" thickBot="1" x14ac:dyDescent="0.3">
      <c r="A22" s="8" t="s">
        <v>149</v>
      </c>
      <c r="B22" s="8">
        <v>818</v>
      </c>
      <c r="C22" s="8">
        <v>337</v>
      </c>
      <c r="D22" s="8">
        <v>1155</v>
      </c>
      <c r="E22" s="8">
        <v>38</v>
      </c>
      <c r="F22" s="8">
        <v>232</v>
      </c>
      <c r="G22" s="8">
        <v>59</v>
      </c>
      <c r="H22" s="8">
        <v>66</v>
      </c>
      <c r="I22" s="8">
        <v>11</v>
      </c>
      <c r="J22" s="8">
        <v>93</v>
      </c>
      <c r="K22" s="8">
        <v>26</v>
      </c>
      <c r="L22" s="8">
        <v>1</v>
      </c>
      <c r="M22" s="8">
        <v>20</v>
      </c>
      <c r="N22" s="8">
        <v>12</v>
      </c>
      <c r="O22" s="8">
        <v>2</v>
      </c>
      <c r="P22" s="8">
        <v>2</v>
      </c>
    </row>
    <row r="23" spans="1:16" ht="15.75" thickBot="1" x14ac:dyDescent="0.3">
      <c r="A23" s="9" t="s">
        <v>59</v>
      </c>
      <c r="B23" s="9">
        <v>745</v>
      </c>
      <c r="C23" s="9">
        <v>271</v>
      </c>
      <c r="D23" s="9">
        <v>1016</v>
      </c>
      <c r="E23" s="9">
        <v>27</v>
      </c>
      <c r="F23" s="9">
        <v>190</v>
      </c>
      <c r="G23" s="9">
        <v>56</v>
      </c>
      <c r="H23" s="9">
        <v>70</v>
      </c>
      <c r="I23" s="9">
        <v>15</v>
      </c>
      <c r="J23" s="9">
        <v>212</v>
      </c>
      <c r="K23" s="9">
        <v>46</v>
      </c>
      <c r="L23" s="9">
        <v>2</v>
      </c>
      <c r="M23" s="9">
        <v>15</v>
      </c>
      <c r="N23" s="9">
        <v>13</v>
      </c>
      <c r="O23" s="9">
        <v>2</v>
      </c>
      <c r="P23" s="9">
        <v>0</v>
      </c>
    </row>
    <row r="24" spans="1:16" ht="15.75" thickBot="1" x14ac:dyDescent="0.3">
      <c r="A24" s="124" t="s">
        <v>91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149</v>
      </c>
      <c r="B27" s="8">
        <v>21</v>
      </c>
      <c r="C27" s="8">
        <v>506</v>
      </c>
      <c r="D27" s="8">
        <v>24.1</v>
      </c>
      <c r="E27" s="8">
        <v>38</v>
      </c>
      <c r="F27" s="8">
        <v>0</v>
      </c>
      <c r="G27" s="8">
        <v>29</v>
      </c>
      <c r="H27" s="8">
        <v>288</v>
      </c>
      <c r="I27" s="8">
        <v>9.9</v>
      </c>
      <c r="J27" s="8">
        <v>58</v>
      </c>
      <c r="K27" s="8">
        <v>0</v>
      </c>
      <c r="L27" s="8">
        <v>14</v>
      </c>
    </row>
    <row r="28" spans="1:16" ht="15.75" thickBot="1" x14ac:dyDescent="0.3">
      <c r="A28" s="9" t="s">
        <v>59</v>
      </c>
      <c r="B28" s="9">
        <v>35</v>
      </c>
      <c r="C28" s="9">
        <v>882</v>
      </c>
      <c r="D28" s="9">
        <v>25.2</v>
      </c>
      <c r="E28" s="9">
        <v>102</v>
      </c>
      <c r="F28" s="9">
        <v>0</v>
      </c>
      <c r="G28" s="9">
        <v>27</v>
      </c>
      <c r="H28" s="9">
        <v>140</v>
      </c>
      <c r="I28" s="9">
        <v>5.2</v>
      </c>
      <c r="J28" s="9">
        <v>24</v>
      </c>
      <c r="K28" s="9">
        <v>0</v>
      </c>
      <c r="L28" s="9">
        <v>15</v>
      </c>
    </row>
    <row r="29" spans="1:16" ht="15.75" thickBot="1" x14ac:dyDescent="0.3">
      <c r="A29" s="122" t="s">
        <v>97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149</v>
      </c>
      <c r="B32" s="8">
        <v>29</v>
      </c>
      <c r="C32" s="8">
        <v>40</v>
      </c>
      <c r="D32" s="8">
        <v>72.5</v>
      </c>
      <c r="E32" s="8">
        <v>58</v>
      </c>
      <c r="F32" s="8" t="s">
        <v>109</v>
      </c>
      <c r="G32" s="12">
        <v>42654</v>
      </c>
      <c r="H32" s="12">
        <v>42654</v>
      </c>
      <c r="I32" s="12">
        <v>42469</v>
      </c>
      <c r="J32" s="12">
        <v>42499</v>
      </c>
      <c r="K32" s="8">
        <v>31</v>
      </c>
      <c r="L32" s="8">
        <v>34</v>
      </c>
      <c r="M32" s="8">
        <v>91.2</v>
      </c>
    </row>
    <row r="33" spans="1:13" ht="15.75" thickBot="1" x14ac:dyDescent="0.3">
      <c r="A33" s="9" t="s">
        <v>59</v>
      </c>
      <c r="B33" s="9">
        <v>31</v>
      </c>
      <c r="C33" s="9">
        <v>34</v>
      </c>
      <c r="D33" s="9">
        <v>91.2</v>
      </c>
      <c r="E33" s="9">
        <v>53</v>
      </c>
      <c r="F33" s="13">
        <v>42402</v>
      </c>
      <c r="G33" s="13">
        <v>42716</v>
      </c>
      <c r="H33" s="13">
        <v>42527</v>
      </c>
      <c r="I33" s="13">
        <v>42561</v>
      </c>
      <c r="J33" s="13">
        <v>42464</v>
      </c>
      <c r="K33" s="9">
        <v>42</v>
      </c>
      <c r="L33" s="9">
        <v>45</v>
      </c>
      <c r="M33" s="9">
        <v>93.3</v>
      </c>
    </row>
    <row r="34" spans="1:13" x14ac:dyDescent="0.25">
      <c r="A34" s="123" t="s">
        <v>110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149</v>
      </c>
      <c r="B36" s="8">
        <v>56</v>
      </c>
      <c r="C36" s="8">
        <v>2348</v>
      </c>
      <c r="D36" s="8">
        <v>60</v>
      </c>
      <c r="E36" s="8">
        <v>41.9</v>
      </c>
      <c r="F36" s="8">
        <v>39.4</v>
      </c>
      <c r="G36" s="8">
        <v>0</v>
      </c>
      <c r="H36" s="8">
        <v>15</v>
      </c>
      <c r="I36" s="8">
        <v>4</v>
      </c>
      <c r="J36" s="8">
        <v>15</v>
      </c>
      <c r="K36" s="8">
        <v>27</v>
      </c>
      <c r="L36" s="8">
        <v>140</v>
      </c>
      <c r="M36" s="8">
        <v>5.2</v>
      </c>
    </row>
    <row r="37" spans="1:13" ht="15.75" thickBot="1" x14ac:dyDescent="0.3">
      <c r="A37" s="9" t="s">
        <v>59</v>
      </c>
      <c r="B37" s="9">
        <v>61</v>
      </c>
      <c r="C37" s="9">
        <v>2789</v>
      </c>
      <c r="D37" s="9">
        <v>64</v>
      </c>
      <c r="E37" s="9">
        <v>45.7</v>
      </c>
      <c r="F37" s="9">
        <v>40.299999999999997</v>
      </c>
      <c r="G37" s="9">
        <v>1</v>
      </c>
      <c r="H37" s="9">
        <v>27</v>
      </c>
      <c r="I37" s="9">
        <v>6</v>
      </c>
      <c r="J37" s="9">
        <v>14</v>
      </c>
      <c r="K37" s="9">
        <v>29</v>
      </c>
      <c r="L37" s="9">
        <v>288</v>
      </c>
      <c r="M37" s="9">
        <v>9.9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6" sqref="A6:O6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Sheet1!A32</f>
        <v>Tennessee Titans</v>
      </c>
    </row>
    <row r="2" spans="1:15" x14ac:dyDescent="0.25">
      <c r="A2" s="129" t="s">
        <v>42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150</v>
      </c>
      <c r="B4" s="8">
        <v>551</v>
      </c>
      <c r="C4" s="8">
        <v>342</v>
      </c>
      <c r="D4" s="8">
        <v>62.1</v>
      </c>
      <c r="E4" s="8">
        <v>3503</v>
      </c>
      <c r="F4" s="8">
        <v>7.1</v>
      </c>
      <c r="G4" s="8">
        <v>218.9</v>
      </c>
      <c r="H4" s="8">
        <v>61</v>
      </c>
      <c r="I4" s="8">
        <v>25</v>
      </c>
      <c r="J4" s="8">
        <v>4.5</v>
      </c>
      <c r="K4" s="8">
        <v>17</v>
      </c>
      <c r="L4" s="8">
        <v>3.1</v>
      </c>
      <c r="M4" s="8">
        <v>54</v>
      </c>
      <c r="N4" s="8">
        <v>390</v>
      </c>
      <c r="O4" s="8">
        <v>85.5</v>
      </c>
    </row>
    <row r="5" spans="1:15" ht="21.75" thickBot="1" x14ac:dyDescent="0.3">
      <c r="A5" s="9" t="s">
        <v>59</v>
      </c>
      <c r="B5" s="9">
        <v>502</v>
      </c>
      <c r="C5" s="9">
        <v>319</v>
      </c>
      <c r="D5" s="9">
        <v>63.5</v>
      </c>
      <c r="E5" s="9">
        <v>3678</v>
      </c>
      <c r="F5" s="9">
        <v>7.9</v>
      </c>
      <c r="G5" s="9">
        <v>229.9</v>
      </c>
      <c r="H5" s="9">
        <v>69</v>
      </c>
      <c r="I5" s="9">
        <v>34</v>
      </c>
      <c r="J5" s="9">
        <v>6.8</v>
      </c>
      <c r="K5" s="9">
        <v>11</v>
      </c>
      <c r="L5" s="9">
        <v>2.2000000000000002</v>
      </c>
      <c r="M5" s="9">
        <v>39</v>
      </c>
      <c r="N5" s="9">
        <v>271</v>
      </c>
      <c r="O5" s="9">
        <v>101.3</v>
      </c>
    </row>
    <row r="6" spans="1:15" x14ac:dyDescent="0.25">
      <c r="A6" s="127" t="s">
        <v>60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150</v>
      </c>
      <c r="B8" s="8">
        <v>371</v>
      </c>
      <c r="C8" s="8">
        <v>1485</v>
      </c>
      <c r="D8" s="8">
        <v>4</v>
      </c>
      <c r="E8" s="8">
        <v>87</v>
      </c>
      <c r="F8" s="8">
        <v>10</v>
      </c>
      <c r="G8" s="8">
        <v>10</v>
      </c>
      <c r="H8" s="8">
        <v>92.8</v>
      </c>
      <c r="I8" s="8">
        <v>9</v>
      </c>
      <c r="J8" s="8">
        <v>4</v>
      </c>
      <c r="K8" s="8">
        <v>66</v>
      </c>
    </row>
    <row r="9" spans="1:15" ht="21.75" thickBot="1" x14ac:dyDescent="0.3">
      <c r="A9" s="9" t="s">
        <v>59</v>
      </c>
      <c r="B9" s="9">
        <v>462</v>
      </c>
      <c r="C9" s="9">
        <v>1797</v>
      </c>
      <c r="D9" s="9">
        <v>3.9</v>
      </c>
      <c r="E9" s="9">
        <v>32</v>
      </c>
      <c r="F9" s="9">
        <v>10</v>
      </c>
      <c r="G9" s="9">
        <v>11</v>
      </c>
      <c r="H9" s="9">
        <v>112.3</v>
      </c>
      <c r="I9" s="9">
        <v>3</v>
      </c>
      <c r="J9" s="9">
        <v>1</v>
      </c>
      <c r="K9" s="9">
        <v>101</v>
      </c>
    </row>
    <row r="10" spans="1:15" x14ac:dyDescent="0.25">
      <c r="A10" s="129" t="s">
        <v>65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150</v>
      </c>
      <c r="B12" s="8">
        <v>342</v>
      </c>
      <c r="C12" s="8">
        <v>551</v>
      </c>
      <c r="D12" s="8">
        <v>3893</v>
      </c>
      <c r="E12" s="8">
        <v>11.4</v>
      </c>
      <c r="F12" s="8">
        <v>25</v>
      </c>
      <c r="G12" s="8">
        <v>61</v>
      </c>
      <c r="H12" s="8">
        <v>49</v>
      </c>
      <c r="I12" s="8">
        <v>243.3</v>
      </c>
      <c r="J12" s="8">
        <v>2</v>
      </c>
      <c r="K12" s="8">
        <v>2</v>
      </c>
      <c r="L12" s="8">
        <v>1637</v>
      </c>
      <c r="M12" s="8">
        <v>195</v>
      </c>
    </row>
    <row r="13" spans="1:15" ht="21.75" thickBot="1" x14ac:dyDescent="0.3">
      <c r="A13" s="9" t="s">
        <v>59</v>
      </c>
      <c r="B13" s="9">
        <v>319</v>
      </c>
      <c r="C13" s="9">
        <v>502</v>
      </c>
      <c r="D13" s="9">
        <v>3949</v>
      </c>
      <c r="E13" s="9">
        <v>12.4</v>
      </c>
      <c r="F13" s="9">
        <v>34</v>
      </c>
      <c r="G13" s="9">
        <v>69</v>
      </c>
      <c r="H13" s="9">
        <v>47</v>
      </c>
      <c r="I13" s="9">
        <v>246.8</v>
      </c>
      <c r="J13" s="9">
        <v>0</v>
      </c>
      <c r="K13" s="9">
        <v>0</v>
      </c>
      <c r="L13" s="9">
        <v>1466</v>
      </c>
      <c r="M13" s="9">
        <v>192</v>
      </c>
    </row>
    <row r="14" spans="1:15" ht="15.75" thickBot="1" x14ac:dyDescent="0.3">
      <c r="A14" s="128" t="s">
        <v>69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150</v>
      </c>
      <c r="B17" s="8">
        <v>298</v>
      </c>
      <c r="C17" s="8">
        <v>66</v>
      </c>
      <c r="D17" s="8">
        <v>195</v>
      </c>
      <c r="E17" s="8">
        <v>37</v>
      </c>
      <c r="F17" s="8">
        <v>64</v>
      </c>
      <c r="G17" s="8">
        <v>201</v>
      </c>
      <c r="H17" s="8">
        <v>31.8</v>
      </c>
      <c r="I17" s="8">
        <v>7</v>
      </c>
      <c r="J17" s="8">
        <v>15</v>
      </c>
      <c r="K17" s="8">
        <v>46.7</v>
      </c>
      <c r="L17" s="8">
        <v>93</v>
      </c>
      <c r="M17" s="8">
        <v>779</v>
      </c>
    </row>
    <row r="18" spans="1:16" ht="21.75" thickBot="1" x14ac:dyDescent="0.3">
      <c r="A18" s="9" t="s">
        <v>59</v>
      </c>
      <c r="B18" s="9">
        <v>317</v>
      </c>
      <c r="C18" s="9">
        <v>101</v>
      </c>
      <c r="D18" s="9">
        <v>192</v>
      </c>
      <c r="E18" s="9">
        <v>24</v>
      </c>
      <c r="F18" s="9">
        <v>92</v>
      </c>
      <c r="G18" s="9">
        <v>216</v>
      </c>
      <c r="H18" s="9">
        <v>42.6</v>
      </c>
      <c r="I18" s="9">
        <v>4</v>
      </c>
      <c r="J18" s="9">
        <v>12</v>
      </c>
      <c r="K18" s="9">
        <v>33.299999999999997</v>
      </c>
      <c r="L18" s="9">
        <v>112</v>
      </c>
      <c r="M18" s="9">
        <v>982</v>
      </c>
    </row>
    <row r="19" spans="1:16" ht="15.75" thickBot="1" x14ac:dyDescent="0.3">
      <c r="A19" s="126" t="s">
        <v>79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150</v>
      </c>
      <c r="B22" s="8">
        <v>734</v>
      </c>
      <c r="C22" s="8">
        <v>291</v>
      </c>
      <c r="D22" s="8">
        <v>1025</v>
      </c>
      <c r="E22" s="8">
        <v>39</v>
      </c>
      <c r="F22" s="8">
        <v>271</v>
      </c>
      <c r="G22" s="8">
        <v>35</v>
      </c>
      <c r="H22" s="8">
        <v>56</v>
      </c>
      <c r="I22" s="8">
        <v>11</v>
      </c>
      <c r="J22" s="8">
        <v>164</v>
      </c>
      <c r="K22" s="8">
        <v>45</v>
      </c>
      <c r="L22" s="8">
        <v>1</v>
      </c>
      <c r="M22" s="8">
        <v>15</v>
      </c>
      <c r="N22" s="8">
        <v>8</v>
      </c>
      <c r="O22" s="8">
        <v>1</v>
      </c>
      <c r="P22" s="8">
        <v>1</v>
      </c>
    </row>
    <row r="23" spans="1:16" ht="21.75" thickBot="1" x14ac:dyDescent="0.3">
      <c r="A23" s="9" t="s">
        <v>59</v>
      </c>
      <c r="B23" s="9">
        <v>685</v>
      </c>
      <c r="C23" s="9">
        <v>313</v>
      </c>
      <c r="D23" s="9">
        <v>998</v>
      </c>
      <c r="E23" s="9">
        <v>54</v>
      </c>
      <c r="F23" s="9">
        <v>390</v>
      </c>
      <c r="G23" s="9">
        <v>53</v>
      </c>
      <c r="H23" s="9">
        <v>76</v>
      </c>
      <c r="I23" s="9">
        <v>17</v>
      </c>
      <c r="J23" s="9">
        <v>263</v>
      </c>
      <c r="K23" s="9">
        <v>69</v>
      </c>
      <c r="L23" s="9">
        <v>3</v>
      </c>
      <c r="M23" s="9">
        <v>21</v>
      </c>
      <c r="N23" s="9">
        <v>16</v>
      </c>
      <c r="O23" s="9">
        <v>2</v>
      </c>
      <c r="P23" s="9">
        <v>1</v>
      </c>
    </row>
    <row r="24" spans="1:16" ht="15.75" thickBot="1" x14ac:dyDescent="0.3">
      <c r="A24" s="128" t="s">
        <v>91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150</v>
      </c>
      <c r="B27" s="8">
        <v>33</v>
      </c>
      <c r="C27" s="8">
        <v>680</v>
      </c>
      <c r="D27" s="8">
        <v>20.6</v>
      </c>
      <c r="E27" s="8">
        <v>34</v>
      </c>
      <c r="F27" s="8">
        <v>0</v>
      </c>
      <c r="G27" s="8">
        <v>38</v>
      </c>
      <c r="H27" s="8">
        <v>307</v>
      </c>
      <c r="I27" s="8">
        <v>8.1</v>
      </c>
      <c r="J27" s="8">
        <v>37</v>
      </c>
      <c r="K27" s="8">
        <v>0</v>
      </c>
      <c r="L27" s="8">
        <v>17</v>
      </c>
    </row>
    <row r="28" spans="1:16" ht="15.75" thickBot="1" x14ac:dyDescent="0.3">
      <c r="A28" s="9" t="s">
        <v>59</v>
      </c>
      <c r="B28" s="9">
        <v>22</v>
      </c>
      <c r="C28" s="9">
        <v>599</v>
      </c>
      <c r="D28" s="9">
        <v>27.2</v>
      </c>
      <c r="E28" s="9">
        <v>75</v>
      </c>
      <c r="F28" s="9">
        <v>0</v>
      </c>
      <c r="G28" s="9">
        <v>47</v>
      </c>
      <c r="H28" s="9">
        <v>605</v>
      </c>
      <c r="I28" s="9">
        <v>12.9</v>
      </c>
      <c r="J28" s="9">
        <v>78</v>
      </c>
      <c r="K28" s="9">
        <v>1</v>
      </c>
      <c r="L28" s="9">
        <v>23</v>
      </c>
    </row>
    <row r="29" spans="1:16" ht="15.75" thickBot="1" x14ac:dyDescent="0.3">
      <c r="A29" s="126" t="s">
        <v>97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150</v>
      </c>
      <c r="B32" s="8">
        <v>14</v>
      </c>
      <c r="C32" s="8">
        <v>16</v>
      </c>
      <c r="D32" s="8">
        <v>87.5</v>
      </c>
      <c r="E32" s="8">
        <v>51</v>
      </c>
      <c r="F32" s="8" t="s">
        <v>109</v>
      </c>
      <c r="G32" s="12">
        <v>42432</v>
      </c>
      <c r="H32" s="12">
        <v>42432</v>
      </c>
      <c r="I32" s="12">
        <v>42558</v>
      </c>
      <c r="J32" s="12">
        <v>42372</v>
      </c>
      <c r="K32" s="8">
        <v>29</v>
      </c>
      <c r="L32" s="8">
        <v>31</v>
      </c>
      <c r="M32" s="8">
        <v>93.5</v>
      </c>
    </row>
    <row r="33" spans="1:13" ht="15.75" thickBot="1" x14ac:dyDescent="0.3">
      <c r="A33" s="9" t="s">
        <v>59</v>
      </c>
      <c r="B33" s="9">
        <v>23</v>
      </c>
      <c r="C33" s="9">
        <v>27</v>
      </c>
      <c r="D33" s="9">
        <v>85.2</v>
      </c>
      <c r="E33" s="9">
        <v>52</v>
      </c>
      <c r="F33" s="13">
        <v>42370</v>
      </c>
      <c r="G33" s="13">
        <v>42527</v>
      </c>
      <c r="H33" s="13">
        <v>42622</v>
      </c>
      <c r="I33" s="13">
        <v>42530</v>
      </c>
      <c r="J33" s="13">
        <v>42371</v>
      </c>
      <c r="K33" s="9">
        <v>48</v>
      </c>
      <c r="L33" s="9">
        <v>50</v>
      </c>
      <c r="M33" s="9">
        <v>96</v>
      </c>
    </row>
    <row r="34" spans="1:13" x14ac:dyDescent="0.25">
      <c r="A34" s="127" t="s">
        <v>110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150</v>
      </c>
      <c r="B36" s="8">
        <v>88</v>
      </c>
      <c r="C36" s="8">
        <v>4175</v>
      </c>
      <c r="D36" s="8">
        <v>61</v>
      </c>
      <c r="E36" s="8">
        <v>47.4</v>
      </c>
      <c r="F36" s="8">
        <v>40.6</v>
      </c>
      <c r="G36" s="8">
        <v>0</v>
      </c>
      <c r="H36" s="8">
        <v>34</v>
      </c>
      <c r="I36" s="8">
        <v>1</v>
      </c>
      <c r="J36" s="8">
        <v>23</v>
      </c>
      <c r="K36" s="8">
        <v>47</v>
      </c>
      <c r="L36" s="8">
        <v>605</v>
      </c>
      <c r="M36" s="8">
        <v>12.9</v>
      </c>
    </row>
    <row r="37" spans="1:13" ht="15.75" thickBot="1" x14ac:dyDescent="0.3">
      <c r="A37" s="9" t="s">
        <v>59</v>
      </c>
      <c r="B37" s="9">
        <v>74</v>
      </c>
      <c r="C37" s="9">
        <v>3568</v>
      </c>
      <c r="D37" s="9">
        <v>65</v>
      </c>
      <c r="E37" s="9">
        <v>48.2</v>
      </c>
      <c r="F37" s="9">
        <v>44.1</v>
      </c>
      <c r="G37" s="9">
        <v>0</v>
      </c>
      <c r="H37" s="9">
        <v>24</v>
      </c>
      <c r="I37" s="9">
        <v>4</v>
      </c>
      <c r="J37" s="9">
        <v>17</v>
      </c>
      <c r="K37" s="9">
        <v>38</v>
      </c>
      <c r="L37" s="9">
        <v>307</v>
      </c>
      <c r="M37" s="9">
        <v>8.1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3" workbookViewId="0">
      <selection activeCell="H53" sqref="H53"/>
    </sheetView>
  </sheetViews>
  <sheetFormatPr defaultRowHeight="15" x14ac:dyDescent="0.25"/>
  <cols>
    <col min="1" max="1" width="12.7109375" customWidth="1"/>
  </cols>
  <sheetData>
    <row r="1" spans="1:15" x14ac:dyDescent="0.25">
      <c r="A1" t="str">
        <f>Sheet1!A33</f>
        <v>Washington Redskins</v>
      </c>
    </row>
    <row r="2" spans="1:15" x14ac:dyDescent="0.25">
      <c r="A2" s="133" t="s">
        <v>42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21.75" thickBot="1" x14ac:dyDescent="0.3">
      <c r="A4" s="8" t="s">
        <v>151</v>
      </c>
      <c r="B4" s="8">
        <v>555</v>
      </c>
      <c r="C4" s="8">
        <v>386</v>
      </c>
      <c r="D4" s="8">
        <v>69.599999999999994</v>
      </c>
      <c r="E4" s="8">
        <v>4095</v>
      </c>
      <c r="F4" s="8">
        <v>7.7</v>
      </c>
      <c r="G4" s="8">
        <v>255.9</v>
      </c>
      <c r="H4" s="8">
        <v>78</v>
      </c>
      <c r="I4" s="8">
        <v>30</v>
      </c>
      <c r="J4" s="8">
        <v>5.4</v>
      </c>
      <c r="K4" s="8">
        <v>11</v>
      </c>
      <c r="L4" s="8">
        <v>2</v>
      </c>
      <c r="M4" s="8">
        <v>27</v>
      </c>
      <c r="N4" s="8">
        <v>199</v>
      </c>
      <c r="O4" s="8">
        <v>102</v>
      </c>
    </row>
    <row r="5" spans="1:15" ht="21.75" thickBot="1" x14ac:dyDescent="0.3">
      <c r="A5" s="9" t="s">
        <v>59</v>
      </c>
      <c r="B5" s="9">
        <v>566</v>
      </c>
      <c r="C5" s="9">
        <v>354</v>
      </c>
      <c r="D5" s="9">
        <v>62.5</v>
      </c>
      <c r="E5" s="9">
        <v>4128</v>
      </c>
      <c r="F5" s="9">
        <v>7.8</v>
      </c>
      <c r="G5" s="9">
        <v>258</v>
      </c>
      <c r="H5" s="9">
        <v>62</v>
      </c>
      <c r="I5" s="9">
        <v>30</v>
      </c>
      <c r="J5" s="9">
        <v>5.3</v>
      </c>
      <c r="K5" s="9">
        <v>11</v>
      </c>
      <c r="L5" s="9">
        <v>1.9</v>
      </c>
      <c r="M5" s="9">
        <v>38</v>
      </c>
      <c r="N5" s="9">
        <v>264</v>
      </c>
      <c r="O5" s="9">
        <v>96.1</v>
      </c>
    </row>
    <row r="6" spans="1:15" x14ac:dyDescent="0.25">
      <c r="A6" s="131" t="s">
        <v>60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21.75" thickBot="1" x14ac:dyDescent="0.3">
      <c r="A8" s="8" t="s">
        <v>151</v>
      </c>
      <c r="B8" s="8">
        <v>429</v>
      </c>
      <c r="C8" s="8">
        <v>1566</v>
      </c>
      <c r="D8" s="8">
        <v>3.7</v>
      </c>
      <c r="E8" s="8">
        <v>48</v>
      </c>
      <c r="F8" s="8">
        <v>10</v>
      </c>
      <c r="G8" s="8">
        <v>9</v>
      </c>
      <c r="H8" s="8">
        <v>97.9</v>
      </c>
      <c r="I8" s="8">
        <v>11</v>
      </c>
      <c r="J8" s="8">
        <v>4</v>
      </c>
      <c r="K8" s="8">
        <v>81</v>
      </c>
    </row>
    <row r="9" spans="1:15" ht="21.75" thickBot="1" x14ac:dyDescent="0.3">
      <c r="A9" s="9" t="s">
        <v>59</v>
      </c>
      <c r="B9" s="9">
        <v>406</v>
      </c>
      <c r="C9" s="9">
        <v>1962</v>
      </c>
      <c r="D9" s="9">
        <v>4.8</v>
      </c>
      <c r="E9" s="9">
        <v>70</v>
      </c>
      <c r="F9" s="9">
        <v>11</v>
      </c>
      <c r="G9" s="9">
        <v>10</v>
      </c>
      <c r="H9" s="9">
        <v>122.6</v>
      </c>
      <c r="I9" s="9">
        <v>13</v>
      </c>
      <c r="J9" s="9">
        <v>6</v>
      </c>
      <c r="K9" s="9">
        <v>103</v>
      </c>
    </row>
    <row r="10" spans="1:15" x14ac:dyDescent="0.25">
      <c r="A10" s="133" t="s">
        <v>65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21.75" thickBot="1" x14ac:dyDescent="0.3">
      <c r="A12" s="8" t="s">
        <v>151</v>
      </c>
      <c r="B12" s="8">
        <v>386</v>
      </c>
      <c r="C12" s="8">
        <v>555</v>
      </c>
      <c r="D12" s="8">
        <v>4294</v>
      </c>
      <c r="E12" s="8">
        <v>11.1</v>
      </c>
      <c r="F12" s="8">
        <v>30</v>
      </c>
      <c r="G12" s="8">
        <v>78</v>
      </c>
      <c r="H12" s="8">
        <v>52</v>
      </c>
      <c r="I12" s="8">
        <v>268.39999999999998</v>
      </c>
      <c r="J12" s="8">
        <v>7</v>
      </c>
      <c r="K12" s="8">
        <v>2</v>
      </c>
      <c r="L12" s="8">
        <v>1828</v>
      </c>
      <c r="M12" s="8">
        <v>208</v>
      </c>
    </row>
    <row r="13" spans="1:15" ht="21.75" thickBot="1" x14ac:dyDescent="0.3">
      <c r="A13" s="9" t="s">
        <v>59</v>
      </c>
      <c r="B13" s="9">
        <v>354</v>
      </c>
      <c r="C13" s="9">
        <v>566</v>
      </c>
      <c r="D13" s="9">
        <v>4392</v>
      </c>
      <c r="E13" s="9">
        <v>12.4</v>
      </c>
      <c r="F13" s="9">
        <v>30</v>
      </c>
      <c r="G13" s="9">
        <v>62</v>
      </c>
      <c r="H13" s="9">
        <v>58</v>
      </c>
      <c r="I13" s="9">
        <v>274.5</v>
      </c>
      <c r="J13" s="9">
        <v>10</v>
      </c>
      <c r="K13" s="9">
        <v>7</v>
      </c>
      <c r="L13" s="9">
        <v>1697</v>
      </c>
      <c r="M13" s="9">
        <v>202</v>
      </c>
    </row>
    <row r="14" spans="1:15" ht="15.75" thickBot="1" x14ac:dyDescent="0.3">
      <c r="A14" s="132" t="s">
        <v>69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21.75" thickBot="1" x14ac:dyDescent="0.3">
      <c r="A17" s="8" t="s">
        <v>151</v>
      </c>
      <c r="B17" s="8">
        <v>317</v>
      </c>
      <c r="C17" s="8">
        <v>81</v>
      </c>
      <c r="D17" s="8">
        <v>208</v>
      </c>
      <c r="E17" s="8">
        <v>28</v>
      </c>
      <c r="F17" s="8">
        <v>94</v>
      </c>
      <c r="G17" s="8">
        <v>216</v>
      </c>
      <c r="H17" s="8">
        <v>43.5</v>
      </c>
      <c r="I17" s="8">
        <v>7</v>
      </c>
      <c r="J17" s="8">
        <v>12</v>
      </c>
      <c r="K17" s="8">
        <v>58.3</v>
      </c>
      <c r="L17" s="8">
        <v>105</v>
      </c>
      <c r="M17" s="8">
        <v>827</v>
      </c>
    </row>
    <row r="18" spans="1:16" ht="21.75" thickBot="1" x14ac:dyDescent="0.3">
      <c r="A18" s="9" t="s">
        <v>59</v>
      </c>
      <c r="B18" s="9">
        <v>329</v>
      </c>
      <c r="C18" s="9">
        <v>103</v>
      </c>
      <c r="D18" s="9">
        <v>202</v>
      </c>
      <c r="E18" s="9">
        <v>24</v>
      </c>
      <c r="F18" s="9">
        <v>78</v>
      </c>
      <c r="G18" s="9">
        <v>207</v>
      </c>
      <c r="H18" s="9">
        <v>37.700000000000003</v>
      </c>
      <c r="I18" s="9">
        <v>11</v>
      </c>
      <c r="J18" s="9">
        <v>20</v>
      </c>
      <c r="K18" s="9">
        <v>55</v>
      </c>
      <c r="L18" s="9">
        <v>112</v>
      </c>
      <c r="M18" s="9">
        <v>955</v>
      </c>
    </row>
    <row r="19" spans="1:16" ht="15.75" thickBot="1" x14ac:dyDescent="0.3">
      <c r="A19" s="130" t="s">
        <v>79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21.75" thickBot="1" x14ac:dyDescent="0.3">
      <c r="A22" s="8" t="s">
        <v>151</v>
      </c>
      <c r="B22" s="8">
        <v>694</v>
      </c>
      <c r="C22" s="8">
        <v>374</v>
      </c>
      <c r="D22" s="8">
        <v>1068</v>
      </c>
      <c r="E22" s="8">
        <v>38</v>
      </c>
      <c r="F22" s="8">
        <v>264</v>
      </c>
      <c r="G22" s="8">
        <v>44</v>
      </c>
      <c r="H22" s="8">
        <v>59</v>
      </c>
      <c r="I22" s="8">
        <v>11</v>
      </c>
      <c r="J22" s="8">
        <v>181</v>
      </c>
      <c r="K22" s="8">
        <v>44</v>
      </c>
      <c r="L22" s="8">
        <v>1</v>
      </c>
      <c r="M22" s="8">
        <v>23</v>
      </c>
      <c r="N22" s="8">
        <v>15</v>
      </c>
      <c r="O22" s="8">
        <v>1</v>
      </c>
      <c r="P22" s="8">
        <v>1</v>
      </c>
    </row>
    <row r="23" spans="1:16" ht="15.75" thickBot="1" x14ac:dyDescent="0.3">
      <c r="A23" s="9" t="s">
        <v>59</v>
      </c>
      <c r="B23" s="9">
        <v>751</v>
      </c>
      <c r="C23" s="9">
        <v>426</v>
      </c>
      <c r="D23" s="9">
        <v>1177</v>
      </c>
      <c r="E23" s="9">
        <v>27</v>
      </c>
      <c r="F23" s="9">
        <v>199</v>
      </c>
      <c r="G23" s="9">
        <v>63</v>
      </c>
      <c r="H23" s="9">
        <v>55</v>
      </c>
      <c r="I23" s="9">
        <v>11</v>
      </c>
      <c r="J23" s="9">
        <v>140</v>
      </c>
      <c r="K23" s="9">
        <v>59</v>
      </c>
      <c r="L23" s="9">
        <v>1</v>
      </c>
      <c r="M23" s="9">
        <v>19</v>
      </c>
      <c r="N23" s="9">
        <v>10</v>
      </c>
      <c r="O23" s="9">
        <v>2</v>
      </c>
      <c r="P23" s="9">
        <v>2</v>
      </c>
    </row>
    <row r="24" spans="1:16" ht="15.75" thickBot="1" x14ac:dyDescent="0.3">
      <c r="A24" s="132" t="s">
        <v>91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151</v>
      </c>
      <c r="B27" s="8">
        <v>40</v>
      </c>
      <c r="C27" s="8">
        <v>999</v>
      </c>
      <c r="D27" s="8">
        <v>25</v>
      </c>
      <c r="E27" s="8">
        <v>101</v>
      </c>
      <c r="F27" s="8">
        <v>2</v>
      </c>
      <c r="G27" s="8">
        <v>32</v>
      </c>
      <c r="H27" s="8">
        <v>153</v>
      </c>
      <c r="I27" s="8">
        <v>4.8</v>
      </c>
      <c r="J27" s="8">
        <v>16</v>
      </c>
      <c r="K27" s="8">
        <v>0</v>
      </c>
      <c r="L27" s="8">
        <v>17</v>
      </c>
    </row>
    <row r="28" spans="1:16" ht="15.75" thickBot="1" x14ac:dyDescent="0.3">
      <c r="A28" s="9" t="s">
        <v>59</v>
      </c>
      <c r="B28" s="9">
        <v>29</v>
      </c>
      <c r="C28" s="9">
        <v>582</v>
      </c>
      <c r="D28" s="9">
        <v>20.100000000000001</v>
      </c>
      <c r="E28" s="9">
        <v>49</v>
      </c>
      <c r="F28" s="9">
        <v>0</v>
      </c>
      <c r="G28" s="9">
        <v>30</v>
      </c>
      <c r="H28" s="9">
        <v>258</v>
      </c>
      <c r="I28" s="9">
        <v>8.6</v>
      </c>
      <c r="J28" s="9">
        <v>69</v>
      </c>
      <c r="K28" s="9">
        <v>1</v>
      </c>
      <c r="L28" s="9">
        <v>14</v>
      </c>
    </row>
    <row r="29" spans="1:16" ht="15.75" thickBot="1" x14ac:dyDescent="0.3">
      <c r="A29" s="130" t="s">
        <v>97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151</v>
      </c>
      <c r="B32" s="8">
        <v>26</v>
      </c>
      <c r="C32" s="8">
        <v>30</v>
      </c>
      <c r="D32" s="8">
        <v>86.7</v>
      </c>
      <c r="E32" s="8">
        <v>54</v>
      </c>
      <c r="F32" s="8" t="s">
        <v>109</v>
      </c>
      <c r="G32" s="12">
        <v>42558</v>
      </c>
      <c r="H32" s="12">
        <v>42622</v>
      </c>
      <c r="I32" s="12">
        <v>42592</v>
      </c>
      <c r="J32" s="12">
        <v>42404</v>
      </c>
      <c r="K32" s="8">
        <v>40</v>
      </c>
      <c r="L32" s="8">
        <v>41</v>
      </c>
      <c r="M32" s="8">
        <v>97.6</v>
      </c>
    </row>
    <row r="33" spans="1:13" ht="15.75" thickBot="1" x14ac:dyDescent="0.3">
      <c r="A33" s="9" t="s">
        <v>59</v>
      </c>
      <c r="B33" s="9">
        <v>23</v>
      </c>
      <c r="C33" s="9">
        <v>28</v>
      </c>
      <c r="D33" s="9">
        <v>82.1</v>
      </c>
      <c r="E33" s="9">
        <v>54</v>
      </c>
      <c r="F33" s="9" t="s">
        <v>109</v>
      </c>
      <c r="G33" s="13">
        <v>42590</v>
      </c>
      <c r="H33" s="13">
        <v>42592</v>
      </c>
      <c r="I33" s="13">
        <v>42497</v>
      </c>
      <c r="J33" s="13">
        <v>42403</v>
      </c>
      <c r="K33" s="9">
        <v>40</v>
      </c>
      <c r="L33" s="9">
        <v>41</v>
      </c>
      <c r="M33" s="9">
        <v>97.6</v>
      </c>
    </row>
    <row r="34" spans="1:13" x14ac:dyDescent="0.25">
      <c r="A34" s="131" t="s">
        <v>110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151</v>
      </c>
      <c r="B36" s="8">
        <v>70</v>
      </c>
      <c r="C36" s="8">
        <v>3224</v>
      </c>
      <c r="D36" s="8">
        <v>64</v>
      </c>
      <c r="E36" s="8">
        <v>46.1</v>
      </c>
      <c r="F36" s="8">
        <v>41.8</v>
      </c>
      <c r="G36" s="8">
        <v>1</v>
      </c>
      <c r="H36" s="8">
        <v>21</v>
      </c>
      <c r="I36" s="8">
        <v>7</v>
      </c>
      <c r="J36" s="8">
        <v>14</v>
      </c>
      <c r="K36" s="8">
        <v>30</v>
      </c>
      <c r="L36" s="8">
        <v>258</v>
      </c>
      <c r="M36" s="8">
        <v>8.6</v>
      </c>
    </row>
    <row r="37" spans="1:13" ht="15.75" thickBot="1" x14ac:dyDescent="0.3">
      <c r="A37" s="9" t="s">
        <v>59</v>
      </c>
      <c r="B37" s="9">
        <v>68</v>
      </c>
      <c r="C37" s="9">
        <v>3097</v>
      </c>
      <c r="D37" s="9">
        <v>63</v>
      </c>
      <c r="E37" s="9">
        <v>45.5</v>
      </c>
      <c r="F37" s="9">
        <v>42.7</v>
      </c>
      <c r="G37" s="9">
        <v>1</v>
      </c>
      <c r="H37" s="9">
        <v>24</v>
      </c>
      <c r="I37" s="9">
        <v>6</v>
      </c>
      <c r="J37" s="9">
        <v>17</v>
      </c>
      <c r="K37" s="9">
        <v>32</v>
      </c>
      <c r="L37" s="9">
        <v>153</v>
      </c>
      <c r="M37" s="9">
        <v>4.8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2.140625" customWidth="1"/>
  </cols>
  <sheetData>
    <row r="1" spans="1:15" x14ac:dyDescent="0.25">
      <c r="A1" t="str">
        <f>Sheet1!A4</f>
        <v>Baltimore Ravens </v>
      </c>
    </row>
    <row r="2" spans="1:15" x14ac:dyDescent="0.25">
      <c r="A2" s="29" t="s">
        <v>42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117</v>
      </c>
      <c r="B4" s="8">
        <v>676</v>
      </c>
      <c r="C4" s="8">
        <v>426</v>
      </c>
      <c r="D4" s="8">
        <v>63</v>
      </c>
      <c r="E4" s="8">
        <v>4271</v>
      </c>
      <c r="F4" s="8">
        <v>6.6</v>
      </c>
      <c r="G4" s="8">
        <v>266.89999999999998</v>
      </c>
      <c r="H4" s="8">
        <v>50</v>
      </c>
      <c r="I4" s="8">
        <v>21</v>
      </c>
      <c r="J4" s="8">
        <v>3.1</v>
      </c>
      <c r="K4" s="8">
        <v>21</v>
      </c>
      <c r="L4" s="8">
        <v>3.1</v>
      </c>
      <c r="M4" s="8">
        <v>24</v>
      </c>
      <c r="N4" s="8">
        <v>178</v>
      </c>
      <c r="O4" s="8">
        <v>79.400000000000006</v>
      </c>
    </row>
    <row r="5" spans="1:15" ht="21.75" thickBot="1" x14ac:dyDescent="0.3">
      <c r="A5" s="9" t="s">
        <v>59</v>
      </c>
      <c r="B5" s="9">
        <v>545</v>
      </c>
      <c r="C5" s="9">
        <v>350</v>
      </c>
      <c r="D5" s="9">
        <v>64.2</v>
      </c>
      <c r="E5" s="9">
        <v>3737</v>
      </c>
      <c r="F5" s="9">
        <v>7.3</v>
      </c>
      <c r="G5" s="9">
        <v>233.6</v>
      </c>
      <c r="H5" s="9">
        <v>80</v>
      </c>
      <c r="I5" s="9">
        <v>30</v>
      </c>
      <c r="J5" s="9">
        <v>5.5</v>
      </c>
      <c r="K5" s="9">
        <v>6</v>
      </c>
      <c r="L5" s="9">
        <v>1.1000000000000001</v>
      </c>
      <c r="M5" s="9">
        <v>37</v>
      </c>
      <c r="N5" s="9">
        <v>220</v>
      </c>
      <c r="O5" s="9">
        <v>99.6</v>
      </c>
    </row>
    <row r="6" spans="1:15" x14ac:dyDescent="0.25">
      <c r="A6" s="27" t="s">
        <v>60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117</v>
      </c>
      <c r="B8" s="8">
        <v>383</v>
      </c>
      <c r="C8" s="8">
        <v>1478</v>
      </c>
      <c r="D8" s="8">
        <v>3.9</v>
      </c>
      <c r="E8" s="8">
        <v>44</v>
      </c>
      <c r="F8" s="8">
        <v>7</v>
      </c>
      <c r="G8" s="8">
        <v>8</v>
      </c>
      <c r="H8" s="8">
        <v>92.4</v>
      </c>
      <c r="I8" s="8">
        <v>6</v>
      </c>
      <c r="J8" s="8">
        <v>2</v>
      </c>
      <c r="K8" s="8">
        <v>89</v>
      </c>
    </row>
    <row r="9" spans="1:15" ht="21.75" thickBot="1" x14ac:dyDescent="0.3">
      <c r="A9" s="9" t="s">
        <v>59</v>
      </c>
      <c r="B9" s="9">
        <v>418</v>
      </c>
      <c r="C9" s="9">
        <v>1661</v>
      </c>
      <c r="D9" s="9">
        <v>4</v>
      </c>
      <c r="E9" s="9">
        <v>62</v>
      </c>
      <c r="F9" s="9">
        <v>9</v>
      </c>
      <c r="G9" s="9">
        <v>10</v>
      </c>
      <c r="H9" s="9">
        <v>103.8</v>
      </c>
      <c r="I9" s="9">
        <v>7</v>
      </c>
      <c r="J9" s="9">
        <v>4</v>
      </c>
      <c r="K9" s="9">
        <v>80</v>
      </c>
    </row>
    <row r="10" spans="1:15" x14ac:dyDescent="0.25">
      <c r="A10" s="29" t="s">
        <v>65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117</v>
      </c>
      <c r="B12" s="8">
        <v>426</v>
      </c>
      <c r="C12" s="8">
        <v>676</v>
      </c>
      <c r="D12" s="8">
        <v>4449</v>
      </c>
      <c r="E12" s="8">
        <v>10.4</v>
      </c>
      <c r="F12" s="8">
        <v>21</v>
      </c>
      <c r="G12" s="8">
        <v>50</v>
      </c>
      <c r="H12" s="8">
        <v>54</v>
      </c>
      <c r="I12" s="8">
        <v>278.10000000000002</v>
      </c>
      <c r="J12" s="8">
        <v>3</v>
      </c>
      <c r="K12" s="8">
        <v>1</v>
      </c>
      <c r="L12" s="8">
        <v>2057</v>
      </c>
      <c r="M12" s="8">
        <v>211</v>
      </c>
    </row>
    <row r="13" spans="1:15" ht="21.75" thickBot="1" x14ac:dyDescent="0.3">
      <c r="A13" s="9" t="s">
        <v>59</v>
      </c>
      <c r="B13" s="9">
        <v>350</v>
      </c>
      <c r="C13" s="9">
        <v>545</v>
      </c>
      <c r="D13" s="9">
        <v>3957</v>
      </c>
      <c r="E13" s="9">
        <v>11.3</v>
      </c>
      <c r="F13" s="9">
        <v>30</v>
      </c>
      <c r="G13" s="9">
        <v>80</v>
      </c>
      <c r="H13" s="9">
        <v>51</v>
      </c>
      <c r="I13" s="9">
        <v>247.3</v>
      </c>
      <c r="J13" s="9">
        <v>3</v>
      </c>
      <c r="K13" s="9">
        <v>0</v>
      </c>
      <c r="L13" s="9">
        <v>1824</v>
      </c>
      <c r="M13" s="9">
        <v>189</v>
      </c>
    </row>
    <row r="14" spans="1:15" ht="15.75" thickBot="1" x14ac:dyDescent="0.3">
      <c r="A14" s="28" t="s">
        <v>69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117</v>
      </c>
      <c r="B17" s="8">
        <v>323</v>
      </c>
      <c r="C17" s="8">
        <v>89</v>
      </c>
      <c r="D17" s="8">
        <v>211</v>
      </c>
      <c r="E17" s="8">
        <v>23</v>
      </c>
      <c r="F17" s="8">
        <v>85</v>
      </c>
      <c r="G17" s="8">
        <v>226</v>
      </c>
      <c r="H17" s="8">
        <v>37.6</v>
      </c>
      <c r="I17" s="8">
        <v>12</v>
      </c>
      <c r="J17" s="8">
        <v>24</v>
      </c>
      <c r="K17" s="8">
        <v>50</v>
      </c>
      <c r="L17" s="8">
        <v>122</v>
      </c>
      <c r="M17" s="8">
        <v>1153</v>
      </c>
    </row>
    <row r="18" spans="1:16" ht="21.75" thickBot="1" x14ac:dyDescent="0.3">
      <c r="A18" s="9" t="s">
        <v>59</v>
      </c>
      <c r="B18" s="9">
        <v>311</v>
      </c>
      <c r="C18" s="9">
        <v>80</v>
      </c>
      <c r="D18" s="9">
        <v>189</v>
      </c>
      <c r="E18" s="9">
        <v>42</v>
      </c>
      <c r="F18" s="9">
        <v>86</v>
      </c>
      <c r="G18" s="9">
        <v>216</v>
      </c>
      <c r="H18" s="9">
        <v>39.799999999999997</v>
      </c>
      <c r="I18" s="9">
        <v>4</v>
      </c>
      <c r="J18" s="9">
        <v>9</v>
      </c>
      <c r="K18" s="9">
        <v>44.4</v>
      </c>
      <c r="L18" s="9">
        <v>103</v>
      </c>
      <c r="M18" s="9">
        <v>748</v>
      </c>
    </row>
    <row r="19" spans="1:16" ht="15.75" thickBot="1" x14ac:dyDescent="0.3">
      <c r="A19" s="26" t="s">
        <v>79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117</v>
      </c>
      <c r="B22" s="8">
        <v>697</v>
      </c>
      <c r="C22" s="8">
        <v>286</v>
      </c>
      <c r="D22" s="8">
        <v>983</v>
      </c>
      <c r="E22" s="8">
        <v>37</v>
      </c>
      <c r="F22" s="8">
        <v>220</v>
      </c>
      <c r="G22" s="8">
        <v>55</v>
      </c>
      <c r="H22" s="8">
        <v>65</v>
      </c>
      <c r="I22" s="8">
        <v>6</v>
      </c>
      <c r="J22" s="8">
        <v>51</v>
      </c>
      <c r="K22" s="8">
        <v>25</v>
      </c>
      <c r="L22" s="8">
        <v>1</v>
      </c>
      <c r="M22" s="8">
        <v>9</v>
      </c>
      <c r="N22" s="8">
        <v>8</v>
      </c>
      <c r="O22" s="8">
        <v>1</v>
      </c>
      <c r="P22" s="8">
        <v>5</v>
      </c>
    </row>
    <row r="23" spans="1:16" ht="21.75" thickBot="1" x14ac:dyDescent="0.3">
      <c r="A23" s="9" t="s">
        <v>59</v>
      </c>
      <c r="B23" s="9">
        <v>724</v>
      </c>
      <c r="C23" s="9">
        <v>391</v>
      </c>
      <c r="D23" s="9">
        <v>1115</v>
      </c>
      <c r="E23" s="9">
        <v>24</v>
      </c>
      <c r="F23" s="9">
        <v>178</v>
      </c>
      <c r="G23" s="9">
        <v>56</v>
      </c>
      <c r="H23" s="9">
        <v>82</v>
      </c>
      <c r="I23" s="9">
        <v>21</v>
      </c>
      <c r="J23" s="9">
        <v>340</v>
      </c>
      <c r="K23" s="9">
        <v>90</v>
      </c>
      <c r="L23" s="9">
        <v>4</v>
      </c>
      <c r="M23" s="9">
        <v>11</v>
      </c>
      <c r="N23" s="9">
        <v>7</v>
      </c>
      <c r="O23" s="9">
        <v>1</v>
      </c>
      <c r="P23" s="9">
        <v>0</v>
      </c>
    </row>
    <row r="24" spans="1:16" ht="15.75" thickBot="1" x14ac:dyDescent="0.3">
      <c r="A24" s="28" t="s">
        <v>91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117</v>
      </c>
      <c r="B27" s="8">
        <v>34</v>
      </c>
      <c r="C27" s="8">
        <v>857</v>
      </c>
      <c r="D27" s="8">
        <v>25.2</v>
      </c>
      <c r="E27" s="8">
        <v>50</v>
      </c>
      <c r="F27" s="8">
        <v>0</v>
      </c>
      <c r="G27" s="8">
        <v>40</v>
      </c>
      <c r="H27" s="8">
        <v>450</v>
      </c>
      <c r="I27" s="8">
        <v>11.3</v>
      </c>
      <c r="J27" s="8">
        <v>82</v>
      </c>
      <c r="K27" s="8">
        <v>1</v>
      </c>
      <c r="L27" s="8">
        <v>15</v>
      </c>
    </row>
    <row r="28" spans="1:16" ht="15.75" thickBot="1" x14ac:dyDescent="0.3">
      <c r="A28" s="9" t="s">
        <v>59</v>
      </c>
      <c r="B28" s="9">
        <v>9</v>
      </c>
      <c r="C28" s="9">
        <v>229</v>
      </c>
      <c r="D28" s="9">
        <v>25.4</v>
      </c>
      <c r="E28" s="9">
        <v>40</v>
      </c>
      <c r="F28" s="9">
        <v>0</v>
      </c>
      <c r="G28" s="9">
        <v>35</v>
      </c>
      <c r="H28" s="9">
        <v>176</v>
      </c>
      <c r="I28" s="9">
        <v>5</v>
      </c>
      <c r="J28" s="9">
        <v>29</v>
      </c>
      <c r="K28" s="9">
        <v>0</v>
      </c>
      <c r="L28" s="9">
        <v>12</v>
      </c>
    </row>
    <row r="29" spans="1:16" ht="15.75" thickBot="1" x14ac:dyDescent="0.3">
      <c r="A29" s="26" t="s">
        <v>97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117</v>
      </c>
      <c r="B32" s="8">
        <v>33</v>
      </c>
      <c r="C32" s="8">
        <v>40</v>
      </c>
      <c r="D32" s="8">
        <v>82.5</v>
      </c>
      <c r="E32" s="8">
        <v>52</v>
      </c>
      <c r="F32" s="8" t="s">
        <v>109</v>
      </c>
      <c r="G32" s="12">
        <v>42653</v>
      </c>
      <c r="H32" s="12">
        <v>42622</v>
      </c>
      <c r="I32" s="12">
        <v>42654</v>
      </c>
      <c r="J32" s="12">
        <v>42470</v>
      </c>
      <c r="K32" s="8">
        <v>29</v>
      </c>
      <c r="L32" s="8">
        <v>29</v>
      </c>
      <c r="M32" s="8">
        <v>100</v>
      </c>
    </row>
    <row r="33" spans="1:13" ht="15.75" thickBot="1" x14ac:dyDescent="0.3">
      <c r="A33" s="9" t="s">
        <v>59</v>
      </c>
      <c r="B33" s="9">
        <v>30</v>
      </c>
      <c r="C33" s="9">
        <v>36</v>
      </c>
      <c r="D33" s="9">
        <v>83.3</v>
      </c>
      <c r="E33" s="9">
        <v>57</v>
      </c>
      <c r="F33" s="9" t="s">
        <v>109</v>
      </c>
      <c r="G33" s="13">
        <v>42528</v>
      </c>
      <c r="H33" s="13">
        <v>42590</v>
      </c>
      <c r="I33" s="13">
        <v>42655</v>
      </c>
      <c r="J33" s="13">
        <v>42530</v>
      </c>
      <c r="K33" s="9">
        <v>37</v>
      </c>
      <c r="L33" s="9">
        <v>40</v>
      </c>
      <c r="M33" s="9">
        <v>92.5</v>
      </c>
    </row>
    <row r="34" spans="1:13" x14ac:dyDescent="0.25">
      <c r="A34" s="27" t="s">
        <v>110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117</v>
      </c>
      <c r="B36" s="8">
        <v>74</v>
      </c>
      <c r="C36" s="8">
        <v>3454</v>
      </c>
      <c r="D36" s="8">
        <v>67</v>
      </c>
      <c r="E36" s="8">
        <v>46.7</v>
      </c>
      <c r="F36" s="8">
        <v>44.3</v>
      </c>
      <c r="G36" s="8">
        <v>0</v>
      </c>
      <c r="H36" s="8">
        <v>29</v>
      </c>
      <c r="I36" s="8">
        <v>5</v>
      </c>
      <c r="J36" s="8">
        <v>12</v>
      </c>
      <c r="K36" s="8">
        <v>35</v>
      </c>
      <c r="L36" s="8">
        <v>176</v>
      </c>
      <c r="M36" s="8">
        <v>5</v>
      </c>
    </row>
    <row r="37" spans="1:13" ht="15.75" thickBot="1" x14ac:dyDescent="0.3">
      <c r="A37" s="9" t="s">
        <v>59</v>
      </c>
      <c r="B37" s="9">
        <v>80</v>
      </c>
      <c r="C37" s="9">
        <v>3715</v>
      </c>
      <c r="D37" s="9">
        <v>70</v>
      </c>
      <c r="E37" s="9">
        <v>46.4</v>
      </c>
      <c r="F37" s="9">
        <v>40.299999999999997</v>
      </c>
      <c r="G37" s="9">
        <v>1</v>
      </c>
      <c r="H37" s="9">
        <v>24</v>
      </c>
      <c r="I37" s="9">
        <v>5</v>
      </c>
      <c r="J37" s="9">
        <v>15</v>
      </c>
      <c r="K37" s="9">
        <v>40</v>
      </c>
      <c r="L37" s="9">
        <v>450</v>
      </c>
      <c r="M37" s="9">
        <v>11.3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D28" sqref="D28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Sheet1!A5</f>
        <v>Buffalo Bills </v>
      </c>
    </row>
    <row r="2" spans="1:15" x14ac:dyDescent="0.25">
      <c r="A2" s="33" t="s">
        <v>42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118</v>
      </c>
      <c r="B4" s="8">
        <v>465</v>
      </c>
      <c r="C4" s="8">
        <v>295</v>
      </c>
      <c r="D4" s="8">
        <v>63.4</v>
      </c>
      <c r="E4" s="8">
        <v>3343</v>
      </c>
      <c r="F4" s="8">
        <v>7.7</v>
      </c>
      <c r="G4" s="8">
        <v>208.9</v>
      </c>
      <c r="H4" s="8">
        <v>63</v>
      </c>
      <c r="I4" s="8">
        <v>23</v>
      </c>
      <c r="J4" s="8">
        <v>4.9000000000000004</v>
      </c>
      <c r="K4" s="8">
        <v>9</v>
      </c>
      <c r="L4" s="8">
        <v>1.9</v>
      </c>
      <c r="M4" s="8">
        <v>42</v>
      </c>
      <c r="N4" s="8">
        <v>257</v>
      </c>
      <c r="O4" s="8">
        <v>95.6</v>
      </c>
    </row>
    <row r="5" spans="1:15" ht="21.75" thickBot="1" x14ac:dyDescent="0.3">
      <c r="A5" s="9" t="s">
        <v>59</v>
      </c>
      <c r="B5" s="9">
        <v>602</v>
      </c>
      <c r="C5" s="9">
        <v>347</v>
      </c>
      <c r="D5" s="9">
        <v>57.6</v>
      </c>
      <c r="E5" s="9">
        <v>3972</v>
      </c>
      <c r="F5" s="9">
        <v>6.8</v>
      </c>
      <c r="G5" s="9">
        <v>248.3</v>
      </c>
      <c r="H5" s="9">
        <v>77</v>
      </c>
      <c r="I5" s="9">
        <v>30</v>
      </c>
      <c r="J5" s="9">
        <v>5</v>
      </c>
      <c r="K5" s="9">
        <v>17</v>
      </c>
      <c r="L5" s="9">
        <v>2.8</v>
      </c>
      <c r="M5" s="9">
        <v>21</v>
      </c>
      <c r="N5" s="9">
        <v>125</v>
      </c>
      <c r="O5" s="9">
        <v>83.3</v>
      </c>
    </row>
    <row r="6" spans="1:15" x14ac:dyDescent="0.25">
      <c r="A6" s="31" t="s">
        <v>60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118</v>
      </c>
      <c r="B8" s="8">
        <v>509</v>
      </c>
      <c r="C8" s="8">
        <v>2432</v>
      </c>
      <c r="D8" s="8">
        <v>4.8</v>
      </c>
      <c r="E8" s="8">
        <v>60</v>
      </c>
      <c r="F8" s="8">
        <v>19</v>
      </c>
      <c r="G8" s="8">
        <v>19</v>
      </c>
      <c r="H8" s="8">
        <v>152</v>
      </c>
      <c r="I8" s="8">
        <v>9</v>
      </c>
      <c r="J8" s="8">
        <v>2</v>
      </c>
      <c r="K8" s="8">
        <v>122</v>
      </c>
    </row>
    <row r="9" spans="1:15" ht="21.75" thickBot="1" x14ac:dyDescent="0.3">
      <c r="A9" s="9" t="s">
        <v>59</v>
      </c>
      <c r="B9" s="9">
        <v>394</v>
      </c>
      <c r="C9" s="9">
        <v>1730</v>
      </c>
      <c r="D9" s="9">
        <v>4.4000000000000004</v>
      </c>
      <c r="E9" s="9">
        <v>58</v>
      </c>
      <c r="F9" s="9">
        <v>9</v>
      </c>
      <c r="G9" s="9">
        <v>10</v>
      </c>
      <c r="H9" s="9">
        <v>108.1</v>
      </c>
      <c r="I9" s="9">
        <v>4</v>
      </c>
      <c r="J9" s="9">
        <v>1</v>
      </c>
      <c r="K9" s="9">
        <v>87</v>
      </c>
    </row>
    <row r="10" spans="1:15" x14ac:dyDescent="0.25">
      <c r="A10" s="33" t="s">
        <v>65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118</v>
      </c>
      <c r="B12" s="8">
        <v>295</v>
      </c>
      <c r="C12" s="8">
        <v>465</v>
      </c>
      <c r="D12" s="8">
        <v>3600</v>
      </c>
      <c r="E12" s="8">
        <v>12.2</v>
      </c>
      <c r="F12" s="8">
        <v>23</v>
      </c>
      <c r="G12" s="8">
        <v>63</v>
      </c>
      <c r="H12" s="8">
        <v>51</v>
      </c>
      <c r="I12" s="8">
        <v>225</v>
      </c>
      <c r="J12" s="8">
        <v>6</v>
      </c>
      <c r="K12" s="8">
        <v>3</v>
      </c>
      <c r="L12" s="8">
        <v>1230</v>
      </c>
      <c r="M12" s="8">
        <v>155</v>
      </c>
    </row>
    <row r="13" spans="1:15" ht="21.75" thickBot="1" x14ac:dyDescent="0.3">
      <c r="A13" s="9" t="s">
        <v>59</v>
      </c>
      <c r="B13" s="9">
        <v>347</v>
      </c>
      <c r="C13" s="9">
        <v>602</v>
      </c>
      <c r="D13" s="9">
        <v>4097</v>
      </c>
      <c r="E13" s="9">
        <v>11.8</v>
      </c>
      <c r="F13" s="9">
        <v>30</v>
      </c>
      <c r="G13" s="9">
        <v>77</v>
      </c>
      <c r="H13" s="9">
        <v>59</v>
      </c>
      <c r="I13" s="9">
        <v>256.10000000000002</v>
      </c>
      <c r="J13" s="9">
        <v>1</v>
      </c>
      <c r="K13" s="9">
        <v>1</v>
      </c>
      <c r="L13" s="9">
        <v>1819</v>
      </c>
      <c r="M13" s="9">
        <v>197</v>
      </c>
    </row>
    <row r="14" spans="1:15" ht="15.75" thickBot="1" x14ac:dyDescent="0.3">
      <c r="A14" s="32" t="s">
        <v>69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118</v>
      </c>
      <c r="B17" s="8">
        <v>297</v>
      </c>
      <c r="C17" s="8">
        <v>122</v>
      </c>
      <c r="D17" s="8">
        <v>155</v>
      </c>
      <c r="E17" s="8">
        <v>20</v>
      </c>
      <c r="F17" s="8">
        <v>86</v>
      </c>
      <c r="G17" s="8">
        <v>227</v>
      </c>
      <c r="H17" s="8">
        <v>37.9</v>
      </c>
      <c r="I17" s="8">
        <v>7</v>
      </c>
      <c r="J17" s="8">
        <v>16</v>
      </c>
      <c r="K17" s="8">
        <v>43.8</v>
      </c>
      <c r="L17" s="8">
        <v>143</v>
      </c>
      <c r="M17" s="8">
        <v>1249</v>
      </c>
    </row>
    <row r="18" spans="1:16" ht="21.75" thickBot="1" x14ac:dyDescent="0.3">
      <c r="A18" s="9" t="s">
        <v>59</v>
      </c>
      <c r="B18" s="9">
        <v>321</v>
      </c>
      <c r="C18" s="9">
        <v>87</v>
      </c>
      <c r="D18" s="9">
        <v>197</v>
      </c>
      <c r="E18" s="9">
        <v>37</v>
      </c>
      <c r="F18" s="9">
        <v>85</v>
      </c>
      <c r="G18" s="9">
        <v>210</v>
      </c>
      <c r="H18" s="9">
        <v>40.5</v>
      </c>
      <c r="I18" s="9">
        <v>3</v>
      </c>
      <c r="J18" s="9">
        <v>13</v>
      </c>
      <c r="K18" s="9">
        <v>23.1</v>
      </c>
      <c r="L18" s="9">
        <v>113</v>
      </c>
      <c r="M18" s="9">
        <v>906</v>
      </c>
    </row>
    <row r="19" spans="1:16" ht="15.75" thickBot="1" x14ac:dyDescent="0.3">
      <c r="A19" s="30" t="s">
        <v>79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118</v>
      </c>
      <c r="B22" s="8">
        <v>742</v>
      </c>
      <c r="C22" s="8">
        <v>247</v>
      </c>
      <c r="D22" s="8">
        <v>989</v>
      </c>
      <c r="E22" s="8">
        <v>21</v>
      </c>
      <c r="F22" s="8">
        <v>125</v>
      </c>
      <c r="G22" s="8">
        <v>40</v>
      </c>
      <c r="H22" s="8">
        <v>88</v>
      </c>
      <c r="I22" s="8">
        <v>17</v>
      </c>
      <c r="J22" s="8">
        <v>253</v>
      </c>
      <c r="K22" s="8">
        <v>44</v>
      </c>
      <c r="L22" s="8">
        <v>2</v>
      </c>
      <c r="M22" s="8">
        <v>13</v>
      </c>
      <c r="N22" s="8">
        <v>8</v>
      </c>
      <c r="O22" s="8">
        <v>1</v>
      </c>
      <c r="P22" s="8">
        <v>0</v>
      </c>
    </row>
    <row r="23" spans="1:16" ht="21.75" thickBot="1" x14ac:dyDescent="0.3">
      <c r="A23" s="9" t="s">
        <v>59</v>
      </c>
      <c r="B23" s="9">
        <v>829</v>
      </c>
      <c r="C23" s="9">
        <v>288</v>
      </c>
      <c r="D23" s="9">
        <v>1117</v>
      </c>
      <c r="E23" s="9">
        <v>42</v>
      </c>
      <c r="F23" s="9">
        <v>257</v>
      </c>
      <c r="G23" s="9">
        <v>62</v>
      </c>
      <c r="H23" s="9">
        <v>55</v>
      </c>
      <c r="I23" s="9">
        <v>9</v>
      </c>
      <c r="J23" s="9">
        <v>75</v>
      </c>
      <c r="K23" s="9">
        <v>26</v>
      </c>
      <c r="L23" s="9">
        <v>1</v>
      </c>
      <c r="M23" s="9">
        <v>23</v>
      </c>
      <c r="N23" s="9">
        <v>10</v>
      </c>
      <c r="O23" s="9">
        <v>1</v>
      </c>
      <c r="P23" s="9">
        <v>0</v>
      </c>
    </row>
    <row r="24" spans="1:16" ht="15.75" thickBot="1" x14ac:dyDescent="0.3">
      <c r="A24" s="32" t="s">
        <v>91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118</v>
      </c>
      <c r="B27" s="8">
        <v>41</v>
      </c>
      <c r="C27" s="8">
        <v>772</v>
      </c>
      <c r="D27" s="8">
        <v>18.8</v>
      </c>
      <c r="E27" s="8">
        <v>32</v>
      </c>
      <c r="F27" s="8">
        <v>0</v>
      </c>
      <c r="G27" s="8">
        <v>31</v>
      </c>
      <c r="H27" s="8">
        <v>232</v>
      </c>
      <c r="I27" s="8">
        <v>7.5</v>
      </c>
      <c r="J27" s="8">
        <v>27</v>
      </c>
      <c r="K27" s="8">
        <v>0</v>
      </c>
      <c r="L27" s="8">
        <v>22</v>
      </c>
    </row>
    <row r="28" spans="1:16" ht="15.75" thickBot="1" x14ac:dyDescent="0.3">
      <c r="A28" s="9" t="s">
        <v>59</v>
      </c>
      <c r="B28" s="9">
        <v>40</v>
      </c>
      <c r="C28" s="9">
        <v>688</v>
      </c>
      <c r="D28" s="9">
        <v>17.2</v>
      </c>
      <c r="E28" s="9">
        <v>49</v>
      </c>
      <c r="F28" s="9">
        <v>0</v>
      </c>
      <c r="G28" s="9">
        <v>40</v>
      </c>
      <c r="H28" s="9">
        <v>353</v>
      </c>
      <c r="I28" s="9">
        <v>8.8000000000000007</v>
      </c>
      <c r="J28" s="9">
        <v>28</v>
      </c>
      <c r="K28" s="9">
        <v>0</v>
      </c>
      <c r="L28" s="9">
        <v>20</v>
      </c>
    </row>
    <row r="29" spans="1:16" ht="15.75" thickBot="1" x14ac:dyDescent="0.3">
      <c r="A29" s="30" t="s">
        <v>97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118</v>
      </c>
      <c r="B32" s="8">
        <v>23</v>
      </c>
      <c r="C32" s="8">
        <v>27</v>
      </c>
      <c r="D32" s="8">
        <v>85.2</v>
      </c>
      <c r="E32" s="8">
        <v>52</v>
      </c>
      <c r="F32" s="8" t="s">
        <v>109</v>
      </c>
      <c r="G32" s="12">
        <v>42495</v>
      </c>
      <c r="H32" s="12">
        <v>42591</v>
      </c>
      <c r="I32" s="12">
        <v>42559</v>
      </c>
      <c r="J32" s="12">
        <v>42434</v>
      </c>
      <c r="K32" s="8">
        <v>34</v>
      </c>
      <c r="L32" s="8">
        <v>40</v>
      </c>
      <c r="M32" s="8">
        <v>85</v>
      </c>
    </row>
    <row r="33" spans="1:13" ht="15.75" thickBot="1" x14ac:dyDescent="0.3">
      <c r="A33" s="9" t="s">
        <v>59</v>
      </c>
      <c r="B33" s="9">
        <v>22</v>
      </c>
      <c r="C33" s="9">
        <v>27</v>
      </c>
      <c r="D33" s="9">
        <v>81.5</v>
      </c>
      <c r="E33" s="9">
        <v>50</v>
      </c>
      <c r="F33" s="9" t="s">
        <v>109</v>
      </c>
      <c r="G33" s="13">
        <v>42495</v>
      </c>
      <c r="H33" s="13">
        <v>42558</v>
      </c>
      <c r="I33" s="13">
        <v>42623</v>
      </c>
      <c r="J33" s="13">
        <v>42374</v>
      </c>
      <c r="K33" s="9">
        <v>33</v>
      </c>
      <c r="L33" s="9">
        <v>37</v>
      </c>
      <c r="M33" s="9">
        <v>89.2</v>
      </c>
    </row>
    <row r="34" spans="1:13" x14ac:dyDescent="0.25">
      <c r="A34" s="31" t="s">
        <v>110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118</v>
      </c>
      <c r="B36" s="8">
        <v>82</v>
      </c>
      <c r="C36" s="8">
        <v>3797</v>
      </c>
      <c r="D36" s="8">
        <v>65</v>
      </c>
      <c r="E36" s="8">
        <v>46.3</v>
      </c>
      <c r="F36" s="8">
        <v>42</v>
      </c>
      <c r="G36" s="8">
        <v>0</v>
      </c>
      <c r="H36" s="8">
        <v>22</v>
      </c>
      <c r="I36" s="8">
        <v>3</v>
      </c>
      <c r="J36" s="8">
        <v>20</v>
      </c>
      <c r="K36" s="8">
        <v>40</v>
      </c>
      <c r="L36" s="8">
        <v>353</v>
      </c>
      <c r="M36" s="8">
        <v>8.8000000000000007</v>
      </c>
    </row>
    <row r="37" spans="1:13" ht="15.75" thickBot="1" x14ac:dyDescent="0.3">
      <c r="A37" s="9" t="s">
        <v>59</v>
      </c>
      <c r="B37" s="9">
        <v>75</v>
      </c>
      <c r="C37" s="9">
        <v>3277</v>
      </c>
      <c r="D37" s="9">
        <v>68</v>
      </c>
      <c r="E37" s="9">
        <v>43.7</v>
      </c>
      <c r="F37" s="9">
        <v>40.6</v>
      </c>
      <c r="G37" s="9">
        <v>0</v>
      </c>
      <c r="H37" s="9">
        <v>28</v>
      </c>
      <c r="I37" s="9">
        <v>3</v>
      </c>
      <c r="J37" s="9">
        <v>22</v>
      </c>
      <c r="K37" s="9">
        <v>31</v>
      </c>
      <c r="L37" s="9">
        <v>232</v>
      </c>
      <c r="M37" s="9">
        <v>7.5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1.5703125" customWidth="1"/>
  </cols>
  <sheetData>
    <row r="1" spans="1:15" x14ac:dyDescent="0.25">
      <c r="A1" t="str">
        <f>Sheet1!A6</f>
        <v>Carolina Panthers</v>
      </c>
    </row>
    <row r="2" spans="1:15" x14ac:dyDescent="0.25">
      <c r="A2" s="37" t="s">
        <v>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21.75" thickBot="1" x14ac:dyDescent="0.3">
      <c r="A4" s="8" t="s">
        <v>119</v>
      </c>
      <c r="B4" s="8">
        <v>501</v>
      </c>
      <c r="C4" s="8">
        <v>300</v>
      </c>
      <c r="D4" s="8">
        <v>59.9</v>
      </c>
      <c r="E4" s="8">
        <v>3589</v>
      </c>
      <c r="F4" s="8">
        <v>7.7</v>
      </c>
      <c r="G4" s="8">
        <v>224.3</v>
      </c>
      <c r="H4" s="8">
        <v>74</v>
      </c>
      <c r="I4" s="8">
        <v>35</v>
      </c>
      <c r="J4" s="8">
        <v>7</v>
      </c>
      <c r="K4" s="8">
        <v>10</v>
      </c>
      <c r="L4" s="8">
        <v>2</v>
      </c>
      <c r="M4" s="8">
        <v>33</v>
      </c>
      <c r="N4" s="8">
        <v>284</v>
      </c>
      <c r="O4" s="8">
        <v>99.2</v>
      </c>
    </row>
    <row r="5" spans="1:15" ht="21.75" thickBot="1" x14ac:dyDescent="0.3">
      <c r="A5" s="9" t="s">
        <v>59</v>
      </c>
      <c r="B5" s="9">
        <v>650</v>
      </c>
      <c r="C5" s="9">
        <v>390</v>
      </c>
      <c r="D5" s="9">
        <v>60</v>
      </c>
      <c r="E5" s="9">
        <v>3752</v>
      </c>
      <c r="F5" s="9">
        <v>6.2</v>
      </c>
      <c r="G5" s="9">
        <v>234.5</v>
      </c>
      <c r="H5" s="9">
        <v>70</v>
      </c>
      <c r="I5" s="9">
        <v>21</v>
      </c>
      <c r="J5" s="9">
        <v>3.2</v>
      </c>
      <c r="K5" s="9">
        <v>24</v>
      </c>
      <c r="L5" s="9">
        <v>3.7</v>
      </c>
      <c r="M5" s="9">
        <v>44</v>
      </c>
      <c r="N5" s="9">
        <v>302</v>
      </c>
      <c r="O5" s="9">
        <v>73.5</v>
      </c>
    </row>
    <row r="6" spans="1:15" x14ac:dyDescent="0.25">
      <c r="A6" s="35" t="s">
        <v>60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21.75" thickBot="1" x14ac:dyDescent="0.3">
      <c r="A8" s="8" t="s">
        <v>119</v>
      </c>
      <c r="B8" s="8">
        <v>526</v>
      </c>
      <c r="C8" s="8">
        <v>2282</v>
      </c>
      <c r="D8" s="8">
        <v>4.3</v>
      </c>
      <c r="E8" s="8">
        <v>47</v>
      </c>
      <c r="F8" s="8">
        <v>11</v>
      </c>
      <c r="G8" s="8">
        <v>19</v>
      </c>
      <c r="H8" s="8">
        <v>142.6</v>
      </c>
      <c r="I8" s="8">
        <v>8</v>
      </c>
      <c r="J8" s="8">
        <v>5</v>
      </c>
      <c r="K8" s="8">
        <v>136</v>
      </c>
    </row>
    <row r="9" spans="1:15" ht="21.75" thickBot="1" x14ac:dyDescent="0.3">
      <c r="A9" s="9" t="s">
        <v>59</v>
      </c>
      <c r="B9" s="9">
        <v>364</v>
      </c>
      <c r="C9" s="9">
        <v>1415</v>
      </c>
      <c r="D9" s="9">
        <v>3.9</v>
      </c>
      <c r="E9" s="9">
        <v>63</v>
      </c>
      <c r="F9" s="9">
        <v>10</v>
      </c>
      <c r="G9" s="9">
        <v>11</v>
      </c>
      <c r="H9" s="9">
        <v>88.4</v>
      </c>
      <c r="I9" s="9">
        <v>9</v>
      </c>
      <c r="J9" s="9">
        <v>4</v>
      </c>
      <c r="K9" s="9">
        <v>74</v>
      </c>
    </row>
    <row r="10" spans="1:15" x14ac:dyDescent="0.25">
      <c r="A10" s="37" t="s">
        <v>65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21.75" thickBot="1" x14ac:dyDescent="0.3">
      <c r="A12" s="8" t="s">
        <v>119</v>
      </c>
      <c r="B12" s="8">
        <v>300</v>
      </c>
      <c r="C12" s="8">
        <v>501</v>
      </c>
      <c r="D12" s="8">
        <v>3873</v>
      </c>
      <c r="E12" s="8">
        <v>12.9</v>
      </c>
      <c r="F12" s="8">
        <v>35</v>
      </c>
      <c r="G12" s="8">
        <v>74</v>
      </c>
      <c r="H12" s="8">
        <v>53</v>
      </c>
      <c r="I12" s="8">
        <v>242.1</v>
      </c>
      <c r="J12" s="8">
        <v>3</v>
      </c>
      <c r="K12" s="8">
        <v>3</v>
      </c>
      <c r="L12" s="8">
        <v>1400</v>
      </c>
      <c r="M12" s="8">
        <v>197</v>
      </c>
    </row>
    <row r="13" spans="1:15" ht="21.75" thickBot="1" x14ac:dyDescent="0.3">
      <c r="A13" s="9" t="s">
        <v>59</v>
      </c>
      <c r="B13" s="9">
        <v>390</v>
      </c>
      <c r="C13" s="9">
        <v>650</v>
      </c>
      <c r="D13" s="9">
        <v>4054</v>
      </c>
      <c r="E13" s="9">
        <v>10.4</v>
      </c>
      <c r="F13" s="9">
        <v>21</v>
      </c>
      <c r="G13" s="9">
        <v>70</v>
      </c>
      <c r="H13" s="9">
        <v>53</v>
      </c>
      <c r="I13" s="9">
        <v>253.4</v>
      </c>
      <c r="J13" s="9">
        <v>7</v>
      </c>
      <c r="K13" s="9">
        <v>5</v>
      </c>
      <c r="L13" s="9">
        <v>1693</v>
      </c>
      <c r="M13" s="9">
        <v>198</v>
      </c>
    </row>
    <row r="14" spans="1:15" ht="15.75" thickBot="1" x14ac:dyDescent="0.3">
      <c r="A14" s="36" t="s">
        <v>69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21.75" thickBot="1" x14ac:dyDescent="0.3">
      <c r="A17" s="8" t="s">
        <v>119</v>
      </c>
      <c r="B17" s="8">
        <v>357</v>
      </c>
      <c r="C17" s="8">
        <v>136</v>
      </c>
      <c r="D17" s="8">
        <v>197</v>
      </c>
      <c r="E17" s="8">
        <v>24</v>
      </c>
      <c r="F17" s="8">
        <v>86</v>
      </c>
      <c r="G17" s="8">
        <v>203</v>
      </c>
      <c r="H17" s="8">
        <v>42.4</v>
      </c>
      <c r="I17" s="8">
        <v>6</v>
      </c>
      <c r="J17" s="8">
        <v>10</v>
      </c>
      <c r="K17" s="8">
        <v>60</v>
      </c>
      <c r="L17" s="8">
        <v>103</v>
      </c>
      <c r="M17" s="8">
        <v>887</v>
      </c>
    </row>
    <row r="18" spans="1:16" ht="21.75" thickBot="1" x14ac:dyDescent="0.3">
      <c r="A18" s="9" t="s">
        <v>59</v>
      </c>
      <c r="B18" s="9">
        <v>298</v>
      </c>
      <c r="C18" s="9">
        <v>74</v>
      </c>
      <c r="D18" s="9">
        <v>198</v>
      </c>
      <c r="E18" s="9">
        <v>26</v>
      </c>
      <c r="F18" s="9">
        <v>86</v>
      </c>
      <c r="G18" s="9">
        <v>227</v>
      </c>
      <c r="H18" s="9">
        <v>37.9</v>
      </c>
      <c r="I18" s="9">
        <v>15</v>
      </c>
      <c r="J18" s="9">
        <v>26</v>
      </c>
      <c r="K18" s="9">
        <v>57.7</v>
      </c>
      <c r="L18" s="9">
        <v>99</v>
      </c>
      <c r="M18" s="9">
        <v>822</v>
      </c>
    </row>
    <row r="19" spans="1:16" ht="15.75" thickBot="1" x14ac:dyDescent="0.3">
      <c r="A19" s="34" t="s">
        <v>79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21.75" thickBot="1" x14ac:dyDescent="0.3">
      <c r="A22" s="8" t="s">
        <v>119</v>
      </c>
      <c r="B22" s="8">
        <v>713</v>
      </c>
      <c r="C22" s="8">
        <v>336</v>
      </c>
      <c r="D22" s="8">
        <v>1049</v>
      </c>
      <c r="E22" s="8">
        <v>44</v>
      </c>
      <c r="F22" s="8">
        <v>302</v>
      </c>
      <c r="G22" s="8">
        <v>54</v>
      </c>
      <c r="H22" s="8">
        <v>81</v>
      </c>
      <c r="I22" s="8">
        <v>24</v>
      </c>
      <c r="J22" s="8">
        <v>301</v>
      </c>
      <c r="K22" s="8">
        <v>46</v>
      </c>
      <c r="L22" s="8">
        <v>4</v>
      </c>
      <c r="M22" s="8">
        <v>24</v>
      </c>
      <c r="N22" s="8">
        <v>15</v>
      </c>
      <c r="O22" s="8">
        <v>1</v>
      </c>
      <c r="P22" s="8">
        <v>0</v>
      </c>
    </row>
    <row r="23" spans="1:16" ht="15.75" thickBot="1" x14ac:dyDescent="0.3">
      <c r="A23" s="9" t="s">
        <v>59</v>
      </c>
      <c r="B23" s="9">
        <v>691</v>
      </c>
      <c r="C23" s="9">
        <v>458</v>
      </c>
      <c r="D23" s="9">
        <v>1149</v>
      </c>
      <c r="E23" s="9">
        <v>33</v>
      </c>
      <c r="F23" s="9">
        <v>284</v>
      </c>
      <c r="G23" s="9">
        <v>54</v>
      </c>
      <c r="H23" s="9">
        <v>74</v>
      </c>
      <c r="I23" s="9">
        <v>10</v>
      </c>
      <c r="J23" s="9">
        <v>91</v>
      </c>
      <c r="K23" s="9">
        <v>22</v>
      </c>
      <c r="L23" s="9">
        <v>0</v>
      </c>
      <c r="M23" s="9">
        <v>7</v>
      </c>
      <c r="N23" s="9">
        <v>9</v>
      </c>
      <c r="O23" s="9">
        <v>1</v>
      </c>
      <c r="P23" s="9">
        <v>5</v>
      </c>
    </row>
    <row r="24" spans="1:16" ht="15.75" thickBot="1" x14ac:dyDescent="0.3">
      <c r="A24" s="36" t="s">
        <v>91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119</v>
      </c>
      <c r="B27" s="8">
        <v>22</v>
      </c>
      <c r="C27" s="8">
        <v>407</v>
      </c>
      <c r="D27" s="8">
        <v>18.5</v>
      </c>
      <c r="E27" s="8">
        <v>33</v>
      </c>
      <c r="F27" s="8">
        <v>0</v>
      </c>
      <c r="G27" s="8">
        <v>30</v>
      </c>
      <c r="H27" s="8">
        <v>282</v>
      </c>
      <c r="I27" s="8">
        <v>9.4</v>
      </c>
      <c r="J27" s="8">
        <v>37</v>
      </c>
      <c r="K27" s="8">
        <v>0</v>
      </c>
      <c r="L27" s="8">
        <v>25</v>
      </c>
    </row>
    <row r="28" spans="1:16" ht="15.75" thickBot="1" x14ac:dyDescent="0.3">
      <c r="A28" s="9" t="s">
        <v>59</v>
      </c>
      <c r="B28" s="9">
        <v>34</v>
      </c>
      <c r="C28" s="9">
        <v>905</v>
      </c>
      <c r="D28" s="9">
        <v>26.6</v>
      </c>
      <c r="E28" s="9">
        <v>99</v>
      </c>
      <c r="F28" s="9">
        <v>1</v>
      </c>
      <c r="G28" s="9">
        <v>37</v>
      </c>
      <c r="H28" s="9">
        <v>288</v>
      </c>
      <c r="I28" s="9">
        <v>7.8</v>
      </c>
      <c r="J28" s="9">
        <v>74</v>
      </c>
      <c r="K28" s="9">
        <v>1</v>
      </c>
      <c r="L28" s="9">
        <v>19</v>
      </c>
    </row>
    <row r="29" spans="1:16" ht="15.75" thickBot="1" x14ac:dyDescent="0.3">
      <c r="A29" s="34" t="s">
        <v>97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119</v>
      </c>
      <c r="B32" s="8">
        <v>30</v>
      </c>
      <c r="C32" s="8">
        <v>36</v>
      </c>
      <c r="D32" s="8">
        <v>83.3</v>
      </c>
      <c r="E32" s="8">
        <v>52</v>
      </c>
      <c r="F32" s="12">
        <v>42370</v>
      </c>
      <c r="G32" s="12">
        <v>42653</v>
      </c>
      <c r="H32" s="12">
        <v>42465</v>
      </c>
      <c r="I32" s="8" t="s">
        <v>120</v>
      </c>
      <c r="J32" s="12">
        <v>42404</v>
      </c>
      <c r="K32" s="8">
        <v>56</v>
      </c>
      <c r="L32" s="8">
        <v>59</v>
      </c>
      <c r="M32" s="8">
        <v>94.9</v>
      </c>
    </row>
    <row r="33" spans="1:13" ht="15.75" thickBot="1" x14ac:dyDescent="0.3">
      <c r="A33" s="9" t="s">
        <v>59</v>
      </c>
      <c r="B33" s="9">
        <v>20</v>
      </c>
      <c r="C33" s="9">
        <v>26</v>
      </c>
      <c r="D33" s="9">
        <v>76.900000000000006</v>
      </c>
      <c r="E33" s="9">
        <v>54</v>
      </c>
      <c r="F33" s="9" t="s">
        <v>109</v>
      </c>
      <c r="G33" s="13">
        <v>42496</v>
      </c>
      <c r="H33" s="13">
        <v>42496</v>
      </c>
      <c r="I33" s="13">
        <v>42530</v>
      </c>
      <c r="J33" s="13">
        <v>42465</v>
      </c>
      <c r="K33" s="9">
        <v>28</v>
      </c>
      <c r="L33" s="9">
        <v>30</v>
      </c>
      <c r="M33" s="9">
        <v>93.3</v>
      </c>
    </row>
    <row r="34" spans="1:13" x14ac:dyDescent="0.25">
      <c r="A34" s="35" t="s">
        <v>110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119</v>
      </c>
      <c r="B36" s="8">
        <v>70</v>
      </c>
      <c r="C36" s="8">
        <v>3175</v>
      </c>
      <c r="D36" s="8">
        <v>65</v>
      </c>
      <c r="E36" s="8">
        <v>45.4</v>
      </c>
      <c r="F36" s="8">
        <v>41.2</v>
      </c>
      <c r="G36" s="8">
        <v>0</v>
      </c>
      <c r="H36" s="8">
        <v>20</v>
      </c>
      <c r="I36" s="8">
        <v>5</v>
      </c>
      <c r="J36" s="8">
        <v>19</v>
      </c>
      <c r="K36" s="8">
        <v>37</v>
      </c>
      <c r="L36" s="8">
        <v>288</v>
      </c>
      <c r="M36" s="8">
        <v>7.8</v>
      </c>
    </row>
    <row r="37" spans="1:13" ht="15.75" thickBot="1" x14ac:dyDescent="0.3">
      <c r="A37" s="9" t="s">
        <v>59</v>
      </c>
      <c r="B37" s="9">
        <v>78</v>
      </c>
      <c r="C37" s="9">
        <v>3611</v>
      </c>
      <c r="D37" s="9">
        <v>68</v>
      </c>
      <c r="E37" s="9">
        <v>46.3</v>
      </c>
      <c r="F37" s="9">
        <v>42.7</v>
      </c>
      <c r="G37" s="9">
        <v>0</v>
      </c>
      <c r="H37" s="9">
        <v>28</v>
      </c>
      <c r="I37" s="9">
        <v>6</v>
      </c>
      <c r="J37" s="9">
        <v>25</v>
      </c>
      <c r="K37" s="9">
        <v>30</v>
      </c>
      <c r="L37" s="9">
        <v>282</v>
      </c>
      <c r="M37" s="9">
        <v>9.4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2.140625" customWidth="1"/>
  </cols>
  <sheetData>
    <row r="1" spans="1:15" x14ac:dyDescent="0.25">
      <c r="A1" t="str">
        <f>Sheet1!A7</f>
        <v>Chicago Bears</v>
      </c>
    </row>
    <row r="2" spans="1:15" x14ac:dyDescent="0.25">
      <c r="A2" s="41" t="s">
        <v>42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121</v>
      </c>
      <c r="B4" s="8">
        <v>523</v>
      </c>
      <c r="C4" s="8">
        <v>334</v>
      </c>
      <c r="D4" s="8">
        <v>63.9</v>
      </c>
      <c r="E4" s="8">
        <v>3663</v>
      </c>
      <c r="F4" s="8">
        <v>7.3</v>
      </c>
      <c r="G4" s="8">
        <v>228.9</v>
      </c>
      <c r="H4" s="8">
        <v>87</v>
      </c>
      <c r="I4" s="8">
        <v>21</v>
      </c>
      <c r="J4" s="8">
        <v>4</v>
      </c>
      <c r="K4" s="8">
        <v>12</v>
      </c>
      <c r="L4" s="8">
        <v>2.2999999999999998</v>
      </c>
      <c r="M4" s="8">
        <v>33</v>
      </c>
      <c r="N4" s="8">
        <v>180</v>
      </c>
      <c r="O4" s="8">
        <v>89.7</v>
      </c>
    </row>
    <row r="5" spans="1:15" ht="21.75" thickBot="1" x14ac:dyDescent="0.3">
      <c r="A5" s="9" t="s">
        <v>59</v>
      </c>
      <c r="B5" s="9">
        <v>512</v>
      </c>
      <c r="C5" s="9">
        <v>322</v>
      </c>
      <c r="D5" s="9">
        <v>62.9</v>
      </c>
      <c r="E5" s="9">
        <v>3593</v>
      </c>
      <c r="F5" s="9">
        <v>7.5</v>
      </c>
      <c r="G5" s="9">
        <v>224.6</v>
      </c>
      <c r="H5" s="9">
        <v>71</v>
      </c>
      <c r="I5" s="9">
        <v>31</v>
      </c>
      <c r="J5" s="9">
        <v>6.1</v>
      </c>
      <c r="K5" s="9">
        <v>8</v>
      </c>
      <c r="L5" s="9">
        <v>1.6</v>
      </c>
      <c r="M5" s="9">
        <v>35</v>
      </c>
      <c r="N5" s="9">
        <v>237</v>
      </c>
      <c r="O5" s="9">
        <v>99.3</v>
      </c>
    </row>
    <row r="6" spans="1:15" x14ac:dyDescent="0.25">
      <c r="A6" s="39" t="s">
        <v>60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121</v>
      </c>
      <c r="B8" s="8">
        <v>469</v>
      </c>
      <c r="C8" s="8">
        <v>1851</v>
      </c>
      <c r="D8" s="8">
        <v>3.9</v>
      </c>
      <c r="E8" s="8">
        <v>27</v>
      </c>
      <c r="F8" s="8">
        <v>6</v>
      </c>
      <c r="G8" s="8">
        <v>13</v>
      </c>
      <c r="H8" s="8">
        <v>115.7</v>
      </c>
      <c r="I8" s="8">
        <v>5</v>
      </c>
      <c r="J8" s="8">
        <v>2</v>
      </c>
      <c r="K8" s="8">
        <v>108</v>
      </c>
    </row>
    <row r="9" spans="1:15" ht="21.75" thickBot="1" x14ac:dyDescent="0.3">
      <c r="A9" s="9" t="s">
        <v>59</v>
      </c>
      <c r="B9" s="9">
        <v>433</v>
      </c>
      <c r="C9" s="9">
        <v>1934</v>
      </c>
      <c r="D9" s="9">
        <v>4.5</v>
      </c>
      <c r="E9" s="9">
        <v>44</v>
      </c>
      <c r="F9" s="9">
        <v>5</v>
      </c>
      <c r="G9" s="9">
        <v>9</v>
      </c>
      <c r="H9" s="9">
        <v>120.9</v>
      </c>
      <c r="I9" s="9">
        <v>6</v>
      </c>
      <c r="J9" s="9">
        <v>4</v>
      </c>
      <c r="K9" s="9">
        <v>103</v>
      </c>
    </row>
    <row r="10" spans="1:15" x14ac:dyDescent="0.25">
      <c r="A10" s="41" t="s">
        <v>65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121</v>
      </c>
      <c r="B12" s="8">
        <v>334</v>
      </c>
      <c r="C12" s="8">
        <v>523</v>
      </c>
      <c r="D12" s="8">
        <v>3843</v>
      </c>
      <c r="E12" s="8">
        <v>11.5</v>
      </c>
      <c r="F12" s="8">
        <v>21</v>
      </c>
      <c r="G12" s="8">
        <v>87</v>
      </c>
      <c r="H12" s="8">
        <v>56</v>
      </c>
      <c r="I12" s="8">
        <v>240.2</v>
      </c>
      <c r="J12" s="8">
        <v>4</v>
      </c>
      <c r="K12" s="8">
        <v>0</v>
      </c>
      <c r="L12" s="8">
        <v>1829</v>
      </c>
      <c r="M12" s="8">
        <v>177</v>
      </c>
    </row>
    <row r="13" spans="1:15" ht="21.75" thickBot="1" x14ac:dyDescent="0.3">
      <c r="A13" s="9" t="s">
        <v>59</v>
      </c>
      <c r="B13" s="9">
        <v>322</v>
      </c>
      <c r="C13" s="9">
        <v>512</v>
      </c>
      <c r="D13" s="9">
        <v>3830</v>
      </c>
      <c r="E13" s="9">
        <v>11.9</v>
      </c>
      <c r="F13" s="9">
        <v>31</v>
      </c>
      <c r="G13" s="9">
        <v>71</v>
      </c>
      <c r="H13" s="9">
        <v>52</v>
      </c>
      <c r="I13" s="9">
        <v>239.4</v>
      </c>
      <c r="J13" s="9">
        <v>3</v>
      </c>
      <c r="K13" s="9">
        <v>2</v>
      </c>
      <c r="L13" s="9">
        <v>1851</v>
      </c>
      <c r="M13" s="9">
        <v>182</v>
      </c>
    </row>
    <row r="14" spans="1:15" ht="15.75" thickBot="1" x14ac:dyDescent="0.3">
      <c r="A14" s="40" t="s">
        <v>69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121</v>
      </c>
      <c r="B17" s="8">
        <v>312</v>
      </c>
      <c r="C17" s="8">
        <v>108</v>
      </c>
      <c r="D17" s="8">
        <v>177</v>
      </c>
      <c r="E17" s="8">
        <v>27</v>
      </c>
      <c r="F17" s="8">
        <v>93</v>
      </c>
      <c r="G17" s="8">
        <v>219</v>
      </c>
      <c r="H17" s="8">
        <v>42.5</v>
      </c>
      <c r="I17" s="8">
        <v>6</v>
      </c>
      <c r="J17" s="8">
        <v>10</v>
      </c>
      <c r="K17" s="8">
        <v>60</v>
      </c>
      <c r="L17" s="8">
        <v>99</v>
      </c>
      <c r="M17" s="8">
        <v>909</v>
      </c>
    </row>
    <row r="18" spans="1:16" ht="21.75" thickBot="1" x14ac:dyDescent="0.3">
      <c r="A18" s="9" t="s">
        <v>59</v>
      </c>
      <c r="B18" s="9">
        <v>307</v>
      </c>
      <c r="C18" s="9">
        <v>103</v>
      </c>
      <c r="D18" s="9">
        <v>182</v>
      </c>
      <c r="E18" s="9">
        <v>22</v>
      </c>
      <c r="F18" s="9">
        <v>89</v>
      </c>
      <c r="G18" s="9">
        <v>201</v>
      </c>
      <c r="H18" s="9">
        <v>44.3</v>
      </c>
      <c r="I18" s="9">
        <v>5</v>
      </c>
      <c r="J18" s="9">
        <v>12</v>
      </c>
      <c r="K18" s="9">
        <v>41.7</v>
      </c>
      <c r="L18" s="9">
        <v>98</v>
      </c>
      <c r="M18" s="9">
        <v>895</v>
      </c>
    </row>
    <row r="19" spans="1:16" ht="15.75" thickBot="1" x14ac:dyDescent="0.3">
      <c r="A19" s="38" t="s">
        <v>79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121</v>
      </c>
      <c r="B22" s="8">
        <v>762</v>
      </c>
      <c r="C22" s="8">
        <v>180</v>
      </c>
      <c r="D22" s="8">
        <v>942</v>
      </c>
      <c r="E22" s="8">
        <v>35</v>
      </c>
      <c r="F22" s="8">
        <v>237</v>
      </c>
      <c r="G22" s="8">
        <v>32</v>
      </c>
      <c r="H22" s="8">
        <v>52</v>
      </c>
      <c r="I22" s="8">
        <v>8</v>
      </c>
      <c r="J22" s="8">
        <v>103</v>
      </c>
      <c r="K22" s="8">
        <v>39</v>
      </c>
      <c r="L22" s="8">
        <v>0</v>
      </c>
      <c r="M22" s="8">
        <v>6</v>
      </c>
      <c r="N22" s="8">
        <v>9</v>
      </c>
      <c r="O22" s="8">
        <v>0</v>
      </c>
      <c r="P22" s="8">
        <v>2</v>
      </c>
    </row>
    <row r="23" spans="1:16" ht="21.75" thickBot="1" x14ac:dyDescent="0.3">
      <c r="A23" s="9" t="s">
        <v>59</v>
      </c>
      <c r="B23" s="9">
        <v>804</v>
      </c>
      <c r="C23" s="9">
        <v>221</v>
      </c>
      <c r="D23" s="9">
        <v>1025</v>
      </c>
      <c r="E23" s="9">
        <v>34</v>
      </c>
      <c r="F23" s="9">
        <v>183</v>
      </c>
      <c r="G23" s="9">
        <v>41</v>
      </c>
      <c r="H23" s="9">
        <v>70</v>
      </c>
      <c r="I23" s="9">
        <v>12</v>
      </c>
      <c r="J23" s="9">
        <v>241</v>
      </c>
      <c r="K23" s="9">
        <v>68</v>
      </c>
      <c r="L23" s="9">
        <v>3</v>
      </c>
      <c r="M23" s="9">
        <v>14</v>
      </c>
      <c r="N23" s="9">
        <v>9</v>
      </c>
      <c r="O23" s="9">
        <v>1</v>
      </c>
      <c r="P23" s="9">
        <v>2</v>
      </c>
    </row>
    <row r="24" spans="1:16" ht="15.75" thickBot="1" x14ac:dyDescent="0.3">
      <c r="A24" s="40" t="s">
        <v>91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121</v>
      </c>
      <c r="B27" s="8">
        <v>33</v>
      </c>
      <c r="C27" s="8">
        <v>892</v>
      </c>
      <c r="D27" s="8">
        <v>27</v>
      </c>
      <c r="E27" s="8">
        <v>74</v>
      </c>
      <c r="F27" s="8">
        <v>0</v>
      </c>
      <c r="G27" s="8">
        <v>31</v>
      </c>
      <c r="H27" s="8">
        <v>242</v>
      </c>
      <c r="I27" s="8">
        <v>7.8</v>
      </c>
      <c r="J27" s="8">
        <v>34</v>
      </c>
      <c r="K27" s="8">
        <v>0</v>
      </c>
      <c r="L27" s="8">
        <v>22</v>
      </c>
    </row>
    <row r="28" spans="1:16" ht="15.75" thickBot="1" x14ac:dyDescent="0.3">
      <c r="A28" s="9" t="s">
        <v>59</v>
      </c>
      <c r="B28" s="9">
        <v>39</v>
      </c>
      <c r="C28" s="9">
        <v>983</v>
      </c>
      <c r="D28" s="9">
        <v>25.2</v>
      </c>
      <c r="E28" s="9">
        <v>108</v>
      </c>
      <c r="F28" s="9">
        <v>2</v>
      </c>
      <c r="G28" s="9">
        <v>30</v>
      </c>
      <c r="H28" s="9">
        <v>226</v>
      </c>
      <c r="I28" s="9">
        <v>7.5</v>
      </c>
      <c r="J28" s="9">
        <v>65</v>
      </c>
      <c r="K28" s="9">
        <v>1</v>
      </c>
      <c r="L28" s="9">
        <v>22</v>
      </c>
    </row>
    <row r="29" spans="1:16" ht="15.75" thickBot="1" x14ac:dyDescent="0.3">
      <c r="A29" s="38" t="s">
        <v>97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121</v>
      </c>
      <c r="B32" s="8">
        <v>33</v>
      </c>
      <c r="C32" s="8">
        <v>39</v>
      </c>
      <c r="D32" s="8">
        <v>84.6</v>
      </c>
      <c r="E32" s="8">
        <v>55</v>
      </c>
      <c r="F32" s="12">
        <v>42370</v>
      </c>
      <c r="G32" s="12">
        <v>42590</v>
      </c>
      <c r="H32" s="12">
        <v>42655</v>
      </c>
      <c r="I32" s="12">
        <v>42560</v>
      </c>
      <c r="J32" s="12">
        <v>42560</v>
      </c>
      <c r="K32" s="8">
        <v>28</v>
      </c>
      <c r="L32" s="8">
        <v>29</v>
      </c>
      <c r="M32" s="8">
        <v>96.6</v>
      </c>
    </row>
    <row r="33" spans="1:13" ht="15.75" thickBot="1" x14ac:dyDescent="0.3">
      <c r="A33" s="9" t="s">
        <v>59</v>
      </c>
      <c r="B33" s="9">
        <v>24</v>
      </c>
      <c r="C33" s="9">
        <v>28</v>
      </c>
      <c r="D33" s="9">
        <v>85.7</v>
      </c>
      <c r="E33" s="9">
        <v>59</v>
      </c>
      <c r="F33" s="9" t="s">
        <v>109</v>
      </c>
      <c r="G33" s="13">
        <v>42559</v>
      </c>
      <c r="H33" s="13">
        <v>42590</v>
      </c>
      <c r="I33" s="13">
        <v>42527</v>
      </c>
      <c r="J33" s="13">
        <v>42435</v>
      </c>
      <c r="K33" s="9">
        <v>43</v>
      </c>
      <c r="L33" s="9">
        <v>46</v>
      </c>
      <c r="M33" s="9">
        <v>93.5</v>
      </c>
    </row>
    <row r="34" spans="1:13" x14ac:dyDescent="0.25">
      <c r="A34" s="39" t="s">
        <v>110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121</v>
      </c>
      <c r="B36" s="8">
        <v>73</v>
      </c>
      <c r="C36" s="8">
        <v>3233</v>
      </c>
      <c r="D36" s="8">
        <v>72</v>
      </c>
      <c r="E36" s="8">
        <v>44.3</v>
      </c>
      <c r="F36" s="8">
        <v>40.6</v>
      </c>
      <c r="G36" s="8">
        <v>1</v>
      </c>
      <c r="H36" s="8">
        <v>29</v>
      </c>
      <c r="I36" s="8">
        <v>4</v>
      </c>
      <c r="J36" s="8">
        <v>22</v>
      </c>
      <c r="K36" s="8">
        <v>30</v>
      </c>
      <c r="L36" s="8">
        <v>226</v>
      </c>
      <c r="M36" s="8">
        <v>7.5</v>
      </c>
    </row>
    <row r="37" spans="1:13" ht="15.75" thickBot="1" x14ac:dyDescent="0.3">
      <c r="A37" s="9" t="s">
        <v>59</v>
      </c>
      <c r="B37" s="9">
        <v>74</v>
      </c>
      <c r="C37" s="9">
        <v>3272</v>
      </c>
      <c r="D37" s="9">
        <v>64</v>
      </c>
      <c r="E37" s="9">
        <v>44.2</v>
      </c>
      <c r="F37" s="9">
        <v>40.9</v>
      </c>
      <c r="G37" s="9">
        <v>0</v>
      </c>
      <c r="H37" s="9">
        <v>26</v>
      </c>
      <c r="I37" s="9">
        <v>6</v>
      </c>
      <c r="J37" s="9">
        <v>22</v>
      </c>
      <c r="K37" s="9">
        <v>31</v>
      </c>
      <c r="L37" s="9">
        <v>242</v>
      </c>
      <c r="M37" s="9">
        <v>7.8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1.7109375" customWidth="1"/>
  </cols>
  <sheetData>
    <row r="1" spans="1:15" x14ac:dyDescent="0.25">
      <c r="A1" t="str">
        <f>Sheet1!A8</f>
        <v>Cincinnati Bengals</v>
      </c>
    </row>
    <row r="2" spans="1:15" x14ac:dyDescent="0.25">
      <c r="A2" s="45" t="s">
        <v>42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122</v>
      </c>
      <c r="B4" s="8">
        <v>505</v>
      </c>
      <c r="C4" s="8">
        <v>334</v>
      </c>
      <c r="D4" s="8">
        <v>66.099999999999994</v>
      </c>
      <c r="E4" s="8">
        <v>3923</v>
      </c>
      <c r="F4" s="8">
        <v>8.1</v>
      </c>
      <c r="G4" s="8">
        <v>245.2</v>
      </c>
      <c r="H4" s="8">
        <v>80</v>
      </c>
      <c r="I4" s="8">
        <v>31</v>
      </c>
      <c r="J4" s="8">
        <v>6.1</v>
      </c>
      <c r="K4" s="8">
        <v>9</v>
      </c>
      <c r="L4" s="8">
        <v>1.8</v>
      </c>
      <c r="M4" s="8">
        <v>32</v>
      </c>
      <c r="N4" s="8">
        <v>181</v>
      </c>
      <c r="O4" s="8">
        <v>104.1</v>
      </c>
    </row>
    <row r="5" spans="1:15" ht="21.75" thickBot="1" x14ac:dyDescent="0.3">
      <c r="A5" s="9" t="s">
        <v>59</v>
      </c>
      <c r="B5" s="9">
        <v>646</v>
      </c>
      <c r="C5" s="9">
        <v>415</v>
      </c>
      <c r="D5" s="9">
        <v>64.2</v>
      </c>
      <c r="E5" s="9">
        <v>3976</v>
      </c>
      <c r="F5" s="9">
        <v>6.6</v>
      </c>
      <c r="G5" s="9">
        <v>248.5</v>
      </c>
      <c r="H5" s="9">
        <v>64</v>
      </c>
      <c r="I5" s="9">
        <v>18</v>
      </c>
      <c r="J5" s="9">
        <v>2.8</v>
      </c>
      <c r="K5" s="9">
        <v>21</v>
      </c>
      <c r="L5" s="9">
        <v>3.3</v>
      </c>
      <c r="M5" s="9">
        <v>42</v>
      </c>
      <c r="N5" s="9">
        <v>288</v>
      </c>
      <c r="O5" s="9">
        <v>78.900000000000006</v>
      </c>
    </row>
    <row r="6" spans="1:15" x14ac:dyDescent="0.25">
      <c r="A6" s="43" t="s">
        <v>60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122</v>
      </c>
      <c r="B8" s="8">
        <v>467</v>
      </c>
      <c r="C8" s="8">
        <v>1805</v>
      </c>
      <c r="D8" s="8">
        <v>3.9</v>
      </c>
      <c r="E8" s="8">
        <v>38</v>
      </c>
      <c r="F8" s="8">
        <v>5</v>
      </c>
      <c r="G8" s="8">
        <v>18</v>
      </c>
      <c r="H8" s="8">
        <v>112.8</v>
      </c>
      <c r="I8" s="8">
        <v>8</v>
      </c>
      <c r="J8" s="8">
        <v>5</v>
      </c>
      <c r="K8" s="8">
        <v>99</v>
      </c>
    </row>
    <row r="9" spans="1:15" ht="21.75" thickBot="1" x14ac:dyDescent="0.3">
      <c r="A9" s="9" t="s">
        <v>59</v>
      </c>
      <c r="B9" s="9">
        <v>344</v>
      </c>
      <c r="C9" s="9">
        <v>1477</v>
      </c>
      <c r="D9" s="9">
        <v>4.3</v>
      </c>
      <c r="E9" s="9">
        <v>69</v>
      </c>
      <c r="F9" s="9">
        <v>11</v>
      </c>
      <c r="G9" s="9">
        <v>8</v>
      </c>
      <c r="H9" s="9">
        <v>92.3</v>
      </c>
      <c r="I9" s="9">
        <v>4</v>
      </c>
      <c r="J9" s="9">
        <v>2</v>
      </c>
      <c r="K9" s="9">
        <v>74</v>
      </c>
    </row>
    <row r="10" spans="1:15" x14ac:dyDescent="0.25">
      <c r="A10" s="45" t="s">
        <v>65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122</v>
      </c>
      <c r="B12" s="8">
        <v>334</v>
      </c>
      <c r="C12" s="8">
        <v>505</v>
      </c>
      <c r="D12" s="8">
        <v>4104</v>
      </c>
      <c r="E12" s="8">
        <v>12.3</v>
      </c>
      <c r="F12" s="8">
        <v>31</v>
      </c>
      <c r="G12" s="8">
        <v>80</v>
      </c>
      <c r="H12" s="8">
        <v>63</v>
      </c>
      <c r="I12" s="8">
        <v>256.5</v>
      </c>
      <c r="J12" s="8">
        <v>3</v>
      </c>
      <c r="K12" s="8">
        <v>1</v>
      </c>
      <c r="L12" s="8">
        <v>1800</v>
      </c>
      <c r="M12" s="8">
        <v>191</v>
      </c>
    </row>
    <row r="13" spans="1:15" ht="21.75" thickBot="1" x14ac:dyDescent="0.3">
      <c r="A13" s="9" t="s">
        <v>59</v>
      </c>
      <c r="B13" s="9">
        <v>415</v>
      </c>
      <c r="C13" s="9">
        <v>646</v>
      </c>
      <c r="D13" s="9">
        <v>4264</v>
      </c>
      <c r="E13" s="9">
        <v>10.3</v>
      </c>
      <c r="F13" s="9">
        <v>18</v>
      </c>
      <c r="G13" s="9">
        <v>64</v>
      </c>
      <c r="H13" s="9">
        <v>39</v>
      </c>
      <c r="I13" s="9">
        <v>266.5</v>
      </c>
      <c r="J13" s="9">
        <v>3</v>
      </c>
      <c r="K13" s="9">
        <v>2</v>
      </c>
      <c r="L13" s="9">
        <v>1923</v>
      </c>
      <c r="M13" s="9">
        <v>202</v>
      </c>
    </row>
    <row r="14" spans="1:15" ht="15.75" thickBot="1" x14ac:dyDescent="0.3">
      <c r="A14" s="44" t="s">
        <v>69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122</v>
      </c>
      <c r="B17" s="8">
        <v>324</v>
      </c>
      <c r="C17" s="8">
        <v>99</v>
      </c>
      <c r="D17" s="8">
        <v>191</v>
      </c>
      <c r="E17" s="8">
        <v>34</v>
      </c>
      <c r="F17" s="8">
        <v>81</v>
      </c>
      <c r="G17" s="8">
        <v>201</v>
      </c>
      <c r="H17" s="8">
        <v>40.299999999999997</v>
      </c>
      <c r="I17" s="8">
        <v>7</v>
      </c>
      <c r="J17" s="8">
        <v>12</v>
      </c>
      <c r="K17" s="8">
        <v>58.3</v>
      </c>
      <c r="L17" s="8">
        <v>111</v>
      </c>
      <c r="M17" s="8">
        <v>917</v>
      </c>
    </row>
    <row r="18" spans="1:16" ht="21.75" thickBot="1" x14ac:dyDescent="0.3">
      <c r="A18" s="9" t="s">
        <v>59</v>
      </c>
      <c r="B18" s="9">
        <v>307</v>
      </c>
      <c r="C18" s="9">
        <v>74</v>
      </c>
      <c r="D18" s="9">
        <v>202</v>
      </c>
      <c r="E18" s="9">
        <v>31</v>
      </c>
      <c r="F18" s="9">
        <v>86</v>
      </c>
      <c r="G18" s="9">
        <v>218</v>
      </c>
      <c r="H18" s="9">
        <v>39.5</v>
      </c>
      <c r="I18" s="9">
        <v>9</v>
      </c>
      <c r="J18" s="9">
        <v>20</v>
      </c>
      <c r="K18" s="9">
        <v>45</v>
      </c>
      <c r="L18" s="9">
        <v>116</v>
      </c>
      <c r="M18" s="9">
        <v>1063</v>
      </c>
    </row>
    <row r="19" spans="1:16" ht="15.75" thickBot="1" x14ac:dyDescent="0.3">
      <c r="A19" s="42" t="s">
        <v>79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122</v>
      </c>
      <c r="B22" s="8">
        <v>730</v>
      </c>
      <c r="C22" s="8">
        <v>307</v>
      </c>
      <c r="D22" s="8">
        <v>1037</v>
      </c>
      <c r="E22" s="8">
        <v>42</v>
      </c>
      <c r="F22" s="8">
        <v>288</v>
      </c>
      <c r="G22" s="8">
        <v>47</v>
      </c>
      <c r="H22" s="8">
        <v>83</v>
      </c>
      <c r="I22" s="8">
        <v>21</v>
      </c>
      <c r="J22" s="8">
        <v>202</v>
      </c>
      <c r="K22" s="8">
        <v>37</v>
      </c>
      <c r="L22" s="8">
        <v>1</v>
      </c>
      <c r="M22" s="8">
        <v>11</v>
      </c>
      <c r="N22" s="8">
        <v>7</v>
      </c>
      <c r="O22" s="8">
        <v>0</v>
      </c>
      <c r="P22" s="8">
        <v>2</v>
      </c>
    </row>
    <row r="23" spans="1:16" ht="21.75" thickBot="1" x14ac:dyDescent="0.3">
      <c r="A23" s="9" t="s">
        <v>59</v>
      </c>
      <c r="B23" s="9">
        <v>745</v>
      </c>
      <c r="C23" s="9">
        <v>337</v>
      </c>
      <c r="D23" s="9">
        <v>1082</v>
      </c>
      <c r="E23" s="9">
        <v>32</v>
      </c>
      <c r="F23" s="9">
        <v>181</v>
      </c>
      <c r="G23" s="9">
        <v>44</v>
      </c>
      <c r="H23" s="9">
        <v>55</v>
      </c>
      <c r="I23" s="9">
        <v>9</v>
      </c>
      <c r="J23" s="9">
        <v>136</v>
      </c>
      <c r="K23" s="9">
        <v>42</v>
      </c>
      <c r="L23" s="9">
        <v>1</v>
      </c>
      <c r="M23" s="9">
        <v>7</v>
      </c>
      <c r="N23" s="9">
        <v>8</v>
      </c>
      <c r="O23" s="9">
        <v>2</v>
      </c>
      <c r="P23" s="9">
        <v>3</v>
      </c>
    </row>
    <row r="24" spans="1:16" ht="15.75" thickBot="1" x14ac:dyDescent="0.3">
      <c r="A24" s="44" t="s">
        <v>91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122</v>
      </c>
      <c r="B27" s="8">
        <v>34</v>
      </c>
      <c r="C27" s="8">
        <v>700</v>
      </c>
      <c r="D27" s="8">
        <v>20.6</v>
      </c>
      <c r="E27" s="8">
        <v>58</v>
      </c>
      <c r="F27" s="8">
        <v>0</v>
      </c>
      <c r="G27" s="8">
        <v>43</v>
      </c>
      <c r="H27" s="8">
        <v>350</v>
      </c>
      <c r="I27" s="8">
        <v>8.1</v>
      </c>
      <c r="J27" s="8">
        <v>35</v>
      </c>
      <c r="K27" s="8">
        <v>0</v>
      </c>
      <c r="L27" s="8">
        <v>12</v>
      </c>
    </row>
    <row r="28" spans="1:16" ht="15.75" thickBot="1" x14ac:dyDescent="0.3">
      <c r="A28" s="9" t="s">
        <v>59</v>
      </c>
      <c r="B28" s="9">
        <v>46</v>
      </c>
      <c r="C28" s="9">
        <v>1041</v>
      </c>
      <c r="D28" s="9">
        <v>22.6</v>
      </c>
      <c r="E28" s="9">
        <v>35</v>
      </c>
      <c r="F28" s="9">
        <v>0</v>
      </c>
      <c r="G28" s="9">
        <v>32</v>
      </c>
      <c r="H28" s="9">
        <v>203</v>
      </c>
      <c r="I28" s="9">
        <v>6.3</v>
      </c>
      <c r="J28" s="9">
        <v>21</v>
      </c>
      <c r="K28" s="9">
        <v>0</v>
      </c>
      <c r="L28" s="9">
        <v>15</v>
      </c>
    </row>
    <row r="29" spans="1:16" ht="15.75" thickBot="1" x14ac:dyDescent="0.3">
      <c r="A29" s="42" t="s">
        <v>97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122</v>
      </c>
      <c r="B32" s="8">
        <v>23</v>
      </c>
      <c r="C32" s="8">
        <v>28</v>
      </c>
      <c r="D32" s="8">
        <v>82.1</v>
      </c>
      <c r="E32" s="8">
        <v>52</v>
      </c>
      <c r="F32" s="8" t="s">
        <v>109</v>
      </c>
      <c r="G32" s="12">
        <v>42527</v>
      </c>
      <c r="H32" s="12">
        <v>42496</v>
      </c>
      <c r="I32" s="12">
        <v>42656</v>
      </c>
      <c r="J32" s="12">
        <v>42403</v>
      </c>
      <c r="K32" s="8">
        <v>48</v>
      </c>
      <c r="L32" s="8">
        <v>49</v>
      </c>
      <c r="M32" s="8">
        <v>98</v>
      </c>
    </row>
    <row r="33" spans="1:13" ht="15.75" thickBot="1" x14ac:dyDescent="0.3">
      <c r="A33" s="9" t="s">
        <v>59</v>
      </c>
      <c r="B33" s="9">
        <v>26</v>
      </c>
      <c r="C33" s="9">
        <v>31</v>
      </c>
      <c r="D33" s="9">
        <v>83.9</v>
      </c>
      <c r="E33" s="9">
        <v>51</v>
      </c>
      <c r="F33" s="9" t="s">
        <v>109</v>
      </c>
      <c r="G33" s="13">
        <v>42622</v>
      </c>
      <c r="H33" s="13">
        <v>42527</v>
      </c>
      <c r="I33" s="13">
        <v>42594</v>
      </c>
      <c r="J33" s="13">
        <v>42433</v>
      </c>
      <c r="K33" s="9">
        <v>27</v>
      </c>
      <c r="L33" s="9">
        <v>27</v>
      </c>
      <c r="M33" s="9">
        <v>100</v>
      </c>
    </row>
    <row r="34" spans="1:13" x14ac:dyDescent="0.25">
      <c r="A34" s="43" t="s">
        <v>110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122</v>
      </c>
      <c r="B36" s="8">
        <v>68</v>
      </c>
      <c r="C36" s="8">
        <v>3116</v>
      </c>
      <c r="D36" s="8">
        <v>67</v>
      </c>
      <c r="E36" s="8">
        <v>45.8</v>
      </c>
      <c r="F36" s="8">
        <v>42.2</v>
      </c>
      <c r="G36" s="8">
        <v>1</v>
      </c>
      <c r="H36" s="8">
        <v>22</v>
      </c>
      <c r="I36" s="8">
        <v>6</v>
      </c>
      <c r="J36" s="8">
        <v>15</v>
      </c>
      <c r="K36" s="8">
        <v>32</v>
      </c>
      <c r="L36" s="8">
        <v>203</v>
      </c>
      <c r="M36" s="8">
        <v>6.3</v>
      </c>
    </row>
    <row r="37" spans="1:13" ht="15.75" thickBot="1" x14ac:dyDescent="0.3">
      <c r="A37" s="9" t="s">
        <v>59</v>
      </c>
      <c r="B37" s="9">
        <v>77</v>
      </c>
      <c r="C37" s="9">
        <v>3449</v>
      </c>
      <c r="D37" s="9">
        <v>64</v>
      </c>
      <c r="E37" s="9">
        <v>44.8</v>
      </c>
      <c r="F37" s="9">
        <v>40.200000000000003</v>
      </c>
      <c r="G37" s="9">
        <v>0</v>
      </c>
      <c r="H37" s="9">
        <v>25</v>
      </c>
      <c r="I37" s="9">
        <v>5</v>
      </c>
      <c r="J37" s="9">
        <v>12</v>
      </c>
      <c r="K37" s="9">
        <v>43</v>
      </c>
      <c r="L37" s="9">
        <v>350</v>
      </c>
      <c r="M37" s="9">
        <v>8.1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2" sqref="A2:P38"/>
    </sheetView>
  </sheetViews>
  <sheetFormatPr defaultRowHeight="15" x14ac:dyDescent="0.25"/>
  <cols>
    <col min="1" max="1" width="12.7109375" customWidth="1"/>
  </cols>
  <sheetData>
    <row r="1" spans="1:15" x14ac:dyDescent="0.25">
      <c r="A1" t="str">
        <f>Sheet1!A9</f>
        <v>Cleveland Browns</v>
      </c>
    </row>
    <row r="2" spans="1:15" x14ac:dyDescent="0.25">
      <c r="A2" s="49" t="s">
        <v>42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5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7" t="s">
        <v>55</v>
      </c>
      <c r="N3" s="7" t="s">
        <v>56</v>
      </c>
      <c r="O3" s="7" t="s">
        <v>57</v>
      </c>
    </row>
    <row r="4" spans="1:15" ht="15.75" thickBot="1" x14ac:dyDescent="0.3">
      <c r="A4" s="8" t="s">
        <v>123</v>
      </c>
      <c r="B4" s="8">
        <v>609</v>
      </c>
      <c r="C4" s="8">
        <v>371</v>
      </c>
      <c r="D4" s="8">
        <v>60.9</v>
      </c>
      <c r="E4" s="8">
        <v>3782</v>
      </c>
      <c r="F4" s="8">
        <v>6.8</v>
      </c>
      <c r="G4" s="8">
        <v>236.4</v>
      </c>
      <c r="H4" s="8">
        <v>61</v>
      </c>
      <c r="I4" s="8">
        <v>20</v>
      </c>
      <c r="J4" s="8">
        <v>3.3</v>
      </c>
      <c r="K4" s="8">
        <v>12</v>
      </c>
      <c r="L4" s="8">
        <v>2</v>
      </c>
      <c r="M4" s="8">
        <v>53</v>
      </c>
      <c r="N4" s="8">
        <v>374</v>
      </c>
      <c r="O4" s="8">
        <v>84</v>
      </c>
    </row>
    <row r="5" spans="1:15" ht="21.75" thickBot="1" x14ac:dyDescent="0.3">
      <c r="A5" s="9" t="s">
        <v>59</v>
      </c>
      <c r="B5" s="9">
        <v>511</v>
      </c>
      <c r="C5" s="9">
        <v>322</v>
      </c>
      <c r="D5" s="9">
        <v>63</v>
      </c>
      <c r="E5" s="9">
        <v>4012</v>
      </c>
      <c r="F5" s="9">
        <v>8.1999999999999993</v>
      </c>
      <c r="G5" s="9">
        <v>250.8</v>
      </c>
      <c r="H5" s="9">
        <v>75</v>
      </c>
      <c r="I5" s="9">
        <v>34</v>
      </c>
      <c r="J5" s="9">
        <v>6.7</v>
      </c>
      <c r="K5" s="9">
        <v>11</v>
      </c>
      <c r="L5" s="9">
        <v>2.2000000000000002</v>
      </c>
      <c r="M5" s="9">
        <v>29</v>
      </c>
      <c r="N5" s="9">
        <v>157</v>
      </c>
      <c r="O5" s="9">
        <v>101.8</v>
      </c>
    </row>
    <row r="6" spans="1:15" x14ac:dyDescent="0.25">
      <c r="A6" s="47" t="s">
        <v>60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15" ht="15.75" thickBot="1" x14ac:dyDescent="0.3">
      <c r="A7" s="7" t="s">
        <v>43</v>
      </c>
      <c r="B7" s="7" t="s">
        <v>44</v>
      </c>
      <c r="C7" s="7" t="s">
        <v>47</v>
      </c>
      <c r="D7" s="7" t="s">
        <v>48</v>
      </c>
      <c r="E7" s="7" t="s">
        <v>50</v>
      </c>
      <c r="F7" s="7" t="s">
        <v>61</v>
      </c>
      <c r="G7" s="7" t="s">
        <v>51</v>
      </c>
      <c r="H7" s="7" t="s">
        <v>49</v>
      </c>
      <c r="I7" s="7" t="s">
        <v>62</v>
      </c>
      <c r="J7" s="7" t="s">
        <v>63</v>
      </c>
      <c r="K7" s="7" t="s">
        <v>64</v>
      </c>
    </row>
    <row r="8" spans="1:15" ht="15.75" thickBot="1" x14ac:dyDescent="0.3">
      <c r="A8" s="8" t="s">
        <v>123</v>
      </c>
      <c r="B8" s="8">
        <v>380</v>
      </c>
      <c r="C8" s="8">
        <v>1529</v>
      </c>
      <c r="D8" s="8">
        <v>4</v>
      </c>
      <c r="E8" s="8">
        <v>54</v>
      </c>
      <c r="F8" s="8">
        <v>10</v>
      </c>
      <c r="G8" s="8">
        <v>5</v>
      </c>
      <c r="H8" s="8">
        <v>95.6</v>
      </c>
      <c r="I8" s="8">
        <v>5</v>
      </c>
      <c r="J8" s="8">
        <v>4</v>
      </c>
      <c r="K8" s="8">
        <v>81</v>
      </c>
    </row>
    <row r="9" spans="1:15" ht="21.75" thickBot="1" x14ac:dyDescent="0.3">
      <c r="A9" s="9" t="s">
        <v>59</v>
      </c>
      <c r="B9" s="9">
        <v>458</v>
      </c>
      <c r="C9" s="9">
        <v>2055</v>
      </c>
      <c r="D9" s="9">
        <v>4.5</v>
      </c>
      <c r="E9" s="9">
        <v>54</v>
      </c>
      <c r="F9" s="9">
        <v>14</v>
      </c>
      <c r="G9" s="9">
        <v>11</v>
      </c>
      <c r="H9" s="9">
        <v>128.4</v>
      </c>
      <c r="I9" s="9">
        <v>6</v>
      </c>
      <c r="J9" s="9">
        <v>3</v>
      </c>
      <c r="K9" s="9">
        <v>104</v>
      </c>
    </row>
    <row r="10" spans="1:15" x14ac:dyDescent="0.25">
      <c r="A10" s="49" t="s">
        <v>65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5" ht="15.75" thickBot="1" x14ac:dyDescent="0.3">
      <c r="A11" s="7" t="s">
        <v>43</v>
      </c>
      <c r="B11" s="7" t="s">
        <v>66</v>
      </c>
      <c r="C11" s="7" t="s">
        <v>67</v>
      </c>
      <c r="D11" s="7" t="s">
        <v>47</v>
      </c>
      <c r="E11" s="7" t="s">
        <v>48</v>
      </c>
      <c r="F11" s="7" t="s">
        <v>51</v>
      </c>
      <c r="G11" s="7" t="s">
        <v>50</v>
      </c>
      <c r="H11" s="7" t="s">
        <v>61</v>
      </c>
      <c r="I11" s="7" t="s">
        <v>49</v>
      </c>
      <c r="J11" s="7" t="s">
        <v>62</v>
      </c>
      <c r="K11" s="7" t="s">
        <v>63</v>
      </c>
      <c r="L11" s="7" t="s">
        <v>68</v>
      </c>
      <c r="M11" s="7" t="s">
        <v>64</v>
      </c>
    </row>
    <row r="12" spans="1:15" ht="15.75" thickBot="1" x14ac:dyDescent="0.3">
      <c r="A12" s="8" t="s">
        <v>123</v>
      </c>
      <c r="B12" s="8">
        <v>371</v>
      </c>
      <c r="C12" s="8">
        <v>609</v>
      </c>
      <c r="D12" s="8">
        <v>4156</v>
      </c>
      <c r="E12" s="8">
        <v>11.2</v>
      </c>
      <c r="F12" s="8">
        <v>20</v>
      </c>
      <c r="G12" s="8">
        <v>61</v>
      </c>
      <c r="H12" s="8">
        <v>48</v>
      </c>
      <c r="I12" s="8">
        <v>259.8</v>
      </c>
      <c r="J12" s="8">
        <v>6</v>
      </c>
      <c r="K12" s="8">
        <v>3</v>
      </c>
      <c r="L12" s="8">
        <v>1851</v>
      </c>
      <c r="M12" s="8">
        <v>192</v>
      </c>
    </row>
    <row r="13" spans="1:15" ht="21.75" thickBot="1" x14ac:dyDescent="0.3">
      <c r="A13" s="9" t="s">
        <v>59</v>
      </c>
      <c r="B13" s="9">
        <v>322</v>
      </c>
      <c r="C13" s="9">
        <v>511</v>
      </c>
      <c r="D13" s="9">
        <v>4169</v>
      </c>
      <c r="E13" s="9">
        <v>12.9</v>
      </c>
      <c r="F13" s="9">
        <v>34</v>
      </c>
      <c r="G13" s="9">
        <v>75</v>
      </c>
      <c r="H13" s="9">
        <v>52</v>
      </c>
      <c r="I13" s="9">
        <v>260.60000000000002</v>
      </c>
      <c r="J13" s="9">
        <v>5</v>
      </c>
      <c r="K13" s="9">
        <v>5</v>
      </c>
      <c r="L13" s="9">
        <v>1845</v>
      </c>
      <c r="M13" s="9">
        <v>186</v>
      </c>
    </row>
    <row r="14" spans="1:15" ht="15.75" thickBot="1" x14ac:dyDescent="0.3">
      <c r="A14" s="48" t="s">
        <v>69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5" ht="15.75" thickBot="1" x14ac:dyDescent="0.3">
      <c r="A15" s="10"/>
      <c r="B15" s="15" t="s">
        <v>70</v>
      </c>
      <c r="C15" s="16"/>
      <c r="D15" s="16"/>
      <c r="E15" s="17"/>
      <c r="F15" s="15" t="s">
        <v>71</v>
      </c>
      <c r="G15" s="16"/>
      <c r="H15" s="17"/>
      <c r="I15" s="15" t="s">
        <v>72</v>
      </c>
      <c r="J15" s="16"/>
      <c r="K15" s="17"/>
      <c r="L15" s="15" t="s">
        <v>73</v>
      </c>
      <c r="M15" s="17"/>
    </row>
    <row r="16" spans="1:15" ht="15.75" thickBot="1" x14ac:dyDescent="0.3">
      <c r="A16" s="7" t="s">
        <v>43</v>
      </c>
      <c r="B16" s="7" t="s">
        <v>74</v>
      </c>
      <c r="C16" s="7" t="s">
        <v>75</v>
      </c>
      <c r="D16" s="7" t="s">
        <v>76</v>
      </c>
      <c r="E16" s="7" t="s">
        <v>77</v>
      </c>
      <c r="F16" s="7" t="s">
        <v>78</v>
      </c>
      <c r="G16" s="7" t="s">
        <v>44</v>
      </c>
      <c r="H16" s="7" t="s">
        <v>46</v>
      </c>
      <c r="I16" s="7" t="s">
        <v>78</v>
      </c>
      <c r="J16" s="7" t="s">
        <v>44</v>
      </c>
      <c r="K16" s="7" t="s">
        <v>46</v>
      </c>
      <c r="L16" s="7" t="s">
        <v>74</v>
      </c>
      <c r="M16" s="7" t="s">
        <v>47</v>
      </c>
    </row>
    <row r="17" spans="1:16" ht="15.75" thickBot="1" x14ac:dyDescent="0.3">
      <c r="A17" s="8" t="s">
        <v>123</v>
      </c>
      <c r="B17" s="8">
        <v>307</v>
      </c>
      <c r="C17" s="8">
        <v>81</v>
      </c>
      <c r="D17" s="8">
        <v>192</v>
      </c>
      <c r="E17" s="8">
        <v>34</v>
      </c>
      <c r="F17" s="8">
        <v>95</v>
      </c>
      <c r="G17" s="8">
        <v>227</v>
      </c>
      <c r="H17" s="8">
        <v>41.9</v>
      </c>
      <c r="I17" s="8">
        <v>10</v>
      </c>
      <c r="J17" s="8">
        <v>24</v>
      </c>
      <c r="K17" s="8">
        <v>41.7</v>
      </c>
      <c r="L17" s="8">
        <v>120</v>
      </c>
      <c r="M17" s="8">
        <v>1083</v>
      </c>
    </row>
    <row r="18" spans="1:16" ht="21.75" thickBot="1" x14ac:dyDescent="0.3">
      <c r="A18" s="9" t="s">
        <v>59</v>
      </c>
      <c r="B18" s="9">
        <v>321</v>
      </c>
      <c r="C18" s="9">
        <v>104</v>
      </c>
      <c r="D18" s="9">
        <v>186</v>
      </c>
      <c r="E18" s="9">
        <v>31</v>
      </c>
      <c r="F18" s="9">
        <v>81</v>
      </c>
      <c r="G18" s="9">
        <v>203</v>
      </c>
      <c r="H18" s="9">
        <v>39.9</v>
      </c>
      <c r="I18" s="9">
        <v>10</v>
      </c>
      <c r="J18" s="9">
        <v>15</v>
      </c>
      <c r="K18" s="9">
        <v>66.7</v>
      </c>
      <c r="L18" s="9">
        <v>108</v>
      </c>
      <c r="M18" s="9">
        <v>833</v>
      </c>
    </row>
    <row r="19" spans="1:16" ht="15.75" thickBot="1" x14ac:dyDescent="0.3">
      <c r="A19" s="46" t="s">
        <v>79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ht="15.75" thickBot="1" x14ac:dyDescent="0.3">
      <c r="A20" s="10"/>
      <c r="B20" s="15" t="s">
        <v>80</v>
      </c>
      <c r="C20" s="16"/>
      <c r="D20" s="17"/>
      <c r="E20" s="15" t="s">
        <v>81</v>
      </c>
      <c r="F20" s="16"/>
      <c r="G20" s="17"/>
      <c r="H20" s="15" t="s">
        <v>82</v>
      </c>
      <c r="I20" s="16"/>
      <c r="J20" s="16"/>
      <c r="K20" s="16"/>
      <c r="L20" s="17"/>
      <c r="M20" s="15" t="s">
        <v>83</v>
      </c>
      <c r="N20" s="16"/>
      <c r="O20" s="17"/>
      <c r="P20" s="10"/>
    </row>
    <row r="21" spans="1:16" ht="15.75" thickBot="1" x14ac:dyDescent="0.3">
      <c r="A21" s="7" t="s">
        <v>43</v>
      </c>
      <c r="B21" s="7" t="s">
        <v>84</v>
      </c>
      <c r="C21" s="7" t="s">
        <v>85</v>
      </c>
      <c r="D21" s="7" t="s">
        <v>86</v>
      </c>
      <c r="E21" s="7" t="s">
        <v>55</v>
      </c>
      <c r="F21" s="7" t="s">
        <v>56</v>
      </c>
      <c r="G21" s="7" t="s">
        <v>87</v>
      </c>
      <c r="H21" s="7" t="s">
        <v>88</v>
      </c>
      <c r="I21" s="7" t="s">
        <v>53</v>
      </c>
      <c r="J21" s="7" t="s">
        <v>47</v>
      </c>
      <c r="K21" s="7" t="s">
        <v>50</v>
      </c>
      <c r="L21" s="7" t="s">
        <v>51</v>
      </c>
      <c r="M21" s="7" t="s">
        <v>89</v>
      </c>
      <c r="N21" s="7" t="s">
        <v>66</v>
      </c>
      <c r="O21" s="7" t="s">
        <v>51</v>
      </c>
      <c r="P21" s="7" t="s">
        <v>90</v>
      </c>
    </row>
    <row r="22" spans="1:16" ht="15.75" thickBot="1" x14ac:dyDescent="0.3">
      <c r="A22" s="8" t="s">
        <v>123</v>
      </c>
      <c r="B22" s="8">
        <v>720</v>
      </c>
      <c r="C22" s="8">
        <v>324</v>
      </c>
      <c r="D22" s="8">
        <v>1044</v>
      </c>
      <c r="E22" s="8">
        <v>29</v>
      </c>
      <c r="F22" s="8">
        <v>157</v>
      </c>
      <c r="G22" s="8">
        <v>46</v>
      </c>
      <c r="H22" s="8">
        <v>53</v>
      </c>
      <c r="I22" s="8">
        <v>11</v>
      </c>
      <c r="J22" s="8">
        <v>210</v>
      </c>
      <c r="K22" s="8">
        <v>52</v>
      </c>
      <c r="L22" s="8">
        <v>2</v>
      </c>
      <c r="M22" s="8">
        <v>14</v>
      </c>
      <c r="N22" s="8">
        <v>10</v>
      </c>
      <c r="O22" s="8">
        <v>0</v>
      </c>
      <c r="P22" s="8">
        <v>1</v>
      </c>
    </row>
    <row r="23" spans="1:16" ht="21.75" thickBot="1" x14ac:dyDescent="0.3">
      <c r="A23" s="9" t="s">
        <v>59</v>
      </c>
      <c r="B23" s="9">
        <v>778</v>
      </c>
      <c r="C23" s="9">
        <v>224</v>
      </c>
      <c r="D23" s="9">
        <v>1002</v>
      </c>
      <c r="E23" s="9">
        <v>53</v>
      </c>
      <c r="F23" s="9">
        <v>374</v>
      </c>
      <c r="G23" s="9">
        <v>61</v>
      </c>
      <c r="H23" s="9">
        <v>68</v>
      </c>
      <c r="I23" s="9">
        <v>12</v>
      </c>
      <c r="J23" s="9">
        <v>204</v>
      </c>
      <c r="K23" s="9">
        <v>63</v>
      </c>
      <c r="L23" s="9">
        <v>1</v>
      </c>
      <c r="M23" s="9">
        <v>25</v>
      </c>
      <c r="N23" s="9">
        <v>18</v>
      </c>
      <c r="O23" s="9">
        <v>1</v>
      </c>
      <c r="P23" s="9">
        <v>4</v>
      </c>
    </row>
    <row r="24" spans="1:16" ht="15.75" thickBot="1" x14ac:dyDescent="0.3">
      <c r="A24" s="48" t="s">
        <v>91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6" ht="15.75" thickBot="1" x14ac:dyDescent="0.3">
      <c r="A25" s="10"/>
      <c r="B25" s="15" t="s">
        <v>92</v>
      </c>
      <c r="C25" s="16"/>
      <c r="D25" s="16"/>
      <c r="E25" s="16"/>
      <c r="F25" s="17"/>
      <c r="G25" s="15" t="s">
        <v>93</v>
      </c>
      <c r="H25" s="16"/>
      <c r="I25" s="16"/>
      <c r="J25" s="16"/>
      <c r="K25" s="16"/>
      <c r="L25" s="17"/>
    </row>
    <row r="26" spans="1:16" ht="15.75" thickBot="1" x14ac:dyDescent="0.3">
      <c r="A26" s="7" t="s">
        <v>43</v>
      </c>
      <c r="B26" s="7" t="s">
        <v>44</v>
      </c>
      <c r="C26" s="7" t="s">
        <v>47</v>
      </c>
      <c r="D26" s="7" t="s">
        <v>48</v>
      </c>
      <c r="E26" s="7" t="s">
        <v>50</v>
      </c>
      <c r="F26" s="7" t="s">
        <v>51</v>
      </c>
      <c r="G26" s="7" t="s">
        <v>94</v>
      </c>
      <c r="H26" s="7" t="s">
        <v>95</v>
      </c>
      <c r="I26" s="7" t="s">
        <v>48</v>
      </c>
      <c r="J26" s="7" t="s">
        <v>50</v>
      </c>
      <c r="K26" s="7" t="s">
        <v>51</v>
      </c>
      <c r="L26" s="7" t="s">
        <v>96</v>
      </c>
    </row>
    <row r="27" spans="1:16" ht="15.75" thickBot="1" x14ac:dyDescent="0.3">
      <c r="A27" s="8" t="s">
        <v>123</v>
      </c>
      <c r="B27" s="8">
        <v>41</v>
      </c>
      <c r="C27" s="8">
        <v>1041</v>
      </c>
      <c r="D27" s="8">
        <v>25.4</v>
      </c>
      <c r="E27" s="8">
        <v>53</v>
      </c>
      <c r="F27" s="8">
        <v>0</v>
      </c>
      <c r="G27" s="8">
        <v>29</v>
      </c>
      <c r="H27" s="8">
        <v>325</v>
      </c>
      <c r="I27" s="8">
        <v>11.2</v>
      </c>
      <c r="J27" s="8">
        <v>78</v>
      </c>
      <c r="K27" s="8">
        <v>1</v>
      </c>
      <c r="L27" s="8">
        <v>10</v>
      </c>
    </row>
    <row r="28" spans="1:16" ht="15.75" thickBot="1" x14ac:dyDescent="0.3">
      <c r="A28" s="9" t="s">
        <v>59</v>
      </c>
      <c r="B28" s="9">
        <v>42</v>
      </c>
      <c r="C28" s="9">
        <v>894</v>
      </c>
      <c r="D28" s="9">
        <v>21.3</v>
      </c>
      <c r="E28" s="9">
        <v>46</v>
      </c>
      <c r="F28" s="9">
        <v>0</v>
      </c>
      <c r="G28" s="9">
        <v>37</v>
      </c>
      <c r="H28" s="9">
        <v>381</v>
      </c>
      <c r="I28" s="9">
        <v>10.3</v>
      </c>
      <c r="J28" s="9">
        <v>82</v>
      </c>
      <c r="K28" s="9">
        <v>1</v>
      </c>
      <c r="L28" s="9">
        <v>15</v>
      </c>
    </row>
    <row r="29" spans="1:16" ht="15.75" thickBot="1" x14ac:dyDescent="0.3">
      <c r="A29" s="46" t="s">
        <v>97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</row>
    <row r="30" spans="1:16" ht="15.75" thickBot="1" x14ac:dyDescent="0.3">
      <c r="A30" s="10"/>
      <c r="B30" s="15" t="s">
        <v>98</v>
      </c>
      <c r="C30" s="16"/>
      <c r="D30" s="16"/>
      <c r="E30" s="16"/>
      <c r="F30" s="16"/>
      <c r="G30" s="16"/>
      <c r="H30" s="16"/>
      <c r="I30" s="16"/>
      <c r="J30" s="17"/>
      <c r="K30" s="15" t="s">
        <v>99</v>
      </c>
      <c r="L30" s="16"/>
      <c r="M30" s="17"/>
    </row>
    <row r="31" spans="1:16" ht="15.75" thickBot="1" x14ac:dyDescent="0.3">
      <c r="A31" s="7" t="s">
        <v>43</v>
      </c>
      <c r="B31" s="7" t="s">
        <v>100</v>
      </c>
      <c r="C31" s="7" t="s">
        <v>101</v>
      </c>
      <c r="D31" s="7" t="s">
        <v>46</v>
      </c>
      <c r="E31" s="7" t="s">
        <v>50</v>
      </c>
      <c r="F31" s="11">
        <v>42388</v>
      </c>
      <c r="G31" s="7" t="s">
        <v>102</v>
      </c>
      <c r="H31" s="7" t="s">
        <v>103</v>
      </c>
      <c r="I31" s="7" t="s">
        <v>104</v>
      </c>
      <c r="J31" s="7" t="s">
        <v>105</v>
      </c>
      <c r="K31" s="7" t="s">
        <v>106</v>
      </c>
      <c r="L31" s="7" t="s">
        <v>107</v>
      </c>
      <c r="M31" s="7" t="s">
        <v>46</v>
      </c>
    </row>
    <row r="32" spans="1:16" ht="15.75" thickBot="1" x14ac:dyDescent="0.3">
      <c r="A32" s="8" t="s">
        <v>123</v>
      </c>
      <c r="B32" s="8">
        <v>28</v>
      </c>
      <c r="C32" s="8">
        <v>32</v>
      </c>
      <c r="D32" s="8">
        <v>87.5</v>
      </c>
      <c r="E32" s="8">
        <v>47</v>
      </c>
      <c r="F32" s="8" t="s">
        <v>109</v>
      </c>
      <c r="G32" s="12">
        <v>42685</v>
      </c>
      <c r="H32" s="12">
        <v>42653</v>
      </c>
      <c r="I32" s="12">
        <v>42560</v>
      </c>
      <c r="J32" s="8" t="s">
        <v>108</v>
      </c>
      <c r="K32" s="8">
        <v>22</v>
      </c>
      <c r="L32" s="8">
        <v>24</v>
      </c>
      <c r="M32" s="8">
        <v>91.7</v>
      </c>
    </row>
    <row r="33" spans="1:13" ht="15.75" thickBot="1" x14ac:dyDescent="0.3">
      <c r="A33" s="9" t="s">
        <v>59</v>
      </c>
      <c r="B33" s="9">
        <v>30</v>
      </c>
      <c r="C33" s="9">
        <v>35</v>
      </c>
      <c r="D33" s="9">
        <v>85.7</v>
      </c>
      <c r="E33" s="9">
        <v>49</v>
      </c>
      <c r="F33" s="9" t="s">
        <v>109</v>
      </c>
      <c r="G33" s="13">
        <v>42653</v>
      </c>
      <c r="H33" s="13">
        <v>42717</v>
      </c>
      <c r="I33" s="13">
        <v>42591</v>
      </c>
      <c r="J33" s="9" t="s">
        <v>124</v>
      </c>
      <c r="K33" s="9">
        <v>44</v>
      </c>
      <c r="L33" s="9">
        <v>45</v>
      </c>
      <c r="M33" s="9">
        <v>97.8</v>
      </c>
    </row>
    <row r="34" spans="1:13" x14ac:dyDescent="0.25">
      <c r="A34" s="47" t="s">
        <v>110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5.75" thickBot="1" x14ac:dyDescent="0.3">
      <c r="A35" s="7" t="s">
        <v>43</v>
      </c>
      <c r="B35" s="7" t="s">
        <v>93</v>
      </c>
      <c r="C35" s="7" t="s">
        <v>47</v>
      </c>
      <c r="D35" s="7" t="s">
        <v>50</v>
      </c>
      <c r="E35" s="7" t="s">
        <v>48</v>
      </c>
      <c r="F35" s="7" t="s">
        <v>111</v>
      </c>
      <c r="G35" s="7" t="s">
        <v>112</v>
      </c>
      <c r="H35" s="7" t="s">
        <v>113</v>
      </c>
      <c r="I35" s="7" t="s">
        <v>114</v>
      </c>
      <c r="J35" s="7" t="s">
        <v>96</v>
      </c>
      <c r="K35" s="7" t="s">
        <v>94</v>
      </c>
      <c r="L35" s="7" t="s">
        <v>95</v>
      </c>
      <c r="M35" s="7" t="s">
        <v>48</v>
      </c>
    </row>
    <row r="36" spans="1:13" ht="15.75" thickBot="1" x14ac:dyDescent="0.3">
      <c r="A36" s="8" t="s">
        <v>123</v>
      </c>
      <c r="B36" s="8">
        <v>70</v>
      </c>
      <c r="C36" s="8">
        <v>3270</v>
      </c>
      <c r="D36" s="8">
        <v>67</v>
      </c>
      <c r="E36" s="8">
        <v>46.7</v>
      </c>
      <c r="F36" s="8">
        <v>41.3</v>
      </c>
      <c r="G36" s="8">
        <v>0</v>
      </c>
      <c r="H36" s="8">
        <v>25</v>
      </c>
      <c r="I36" s="8">
        <v>4</v>
      </c>
      <c r="J36" s="8">
        <v>15</v>
      </c>
      <c r="K36" s="8">
        <v>37</v>
      </c>
      <c r="L36" s="8">
        <v>381</v>
      </c>
      <c r="M36" s="8">
        <v>10.3</v>
      </c>
    </row>
    <row r="37" spans="1:13" ht="15.75" thickBot="1" x14ac:dyDescent="0.3">
      <c r="A37" s="9" t="s">
        <v>59</v>
      </c>
      <c r="B37" s="9">
        <v>62</v>
      </c>
      <c r="C37" s="9">
        <v>2741</v>
      </c>
      <c r="D37" s="9">
        <v>64</v>
      </c>
      <c r="E37" s="9">
        <v>44.2</v>
      </c>
      <c r="F37" s="9">
        <v>38.299999999999997</v>
      </c>
      <c r="G37" s="9">
        <v>1</v>
      </c>
      <c r="H37" s="9">
        <v>17</v>
      </c>
      <c r="I37" s="9">
        <v>6</v>
      </c>
      <c r="J37" s="9">
        <v>10</v>
      </c>
      <c r="K37" s="9">
        <v>29</v>
      </c>
      <c r="L37" s="9">
        <v>325</v>
      </c>
      <c r="M37" s="9">
        <v>11.2</v>
      </c>
    </row>
    <row r="38" spans="1:13" x14ac:dyDescent="0.25">
      <c r="A38" s="14" t="s">
        <v>116</v>
      </c>
    </row>
  </sheetData>
  <mergeCells count="20">
    <mergeCell ref="A2:O2"/>
    <mergeCell ref="A6:O6"/>
    <mergeCell ref="A10:O10"/>
    <mergeCell ref="A14:M14"/>
    <mergeCell ref="B15:E15"/>
    <mergeCell ref="F15:H15"/>
    <mergeCell ref="I15:K15"/>
    <mergeCell ref="L15:M15"/>
    <mergeCell ref="A34:M34"/>
    <mergeCell ref="A19:P19"/>
    <mergeCell ref="B20:D20"/>
    <mergeCell ref="E20:G20"/>
    <mergeCell ref="H20:L20"/>
    <mergeCell ref="M20:O20"/>
    <mergeCell ref="A24:L24"/>
    <mergeCell ref="B25:F25"/>
    <mergeCell ref="G25:L25"/>
    <mergeCell ref="A29:M29"/>
    <mergeCell ref="B30:J30"/>
    <mergeCell ref="K30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dxhaa_000</dc:creator>
  <cp:lastModifiedBy>dxhaa_000</cp:lastModifiedBy>
  <dcterms:created xsi:type="dcterms:W3CDTF">2016-01-20T22:08:28Z</dcterms:created>
  <dcterms:modified xsi:type="dcterms:W3CDTF">2016-01-28T20:10:50Z</dcterms:modified>
</cp:coreProperties>
</file>