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1109925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12" i="1" l="1"/>
  <c r="F10" i="1"/>
  <c r="F13" i="1"/>
</calcChain>
</file>

<file path=xl/sharedStrings.xml><?xml version="1.0" encoding="utf-8"?>
<sst xmlns="http://schemas.openxmlformats.org/spreadsheetml/2006/main" count="34" uniqueCount="34">
  <si>
    <t>Part #</t>
  </si>
  <si>
    <t>Price</t>
  </si>
  <si>
    <t>Name</t>
  </si>
  <si>
    <t>EL-CP-004</t>
  </si>
  <si>
    <t>Wires</t>
  </si>
  <si>
    <t>GY-VL53L0XV2V</t>
  </si>
  <si>
    <t>VL53L0X Time-of-Flight (ToF) Laser Distance Sensor Module</t>
  </si>
  <si>
    <t>Raspberry Pi Set</t>
  </si>
  <si>
    <t>Total</t>
  </si>
  <si>
    <t>Company</t>
  </si>
  <si>
    <t>Humber</t>
  </si>
  <si>
    <t>Parts Kit</t>
  </si>
  <si>
    <t>ELEGOO</t>
  </si>
  <si>
    <t>ROBOJAX</t>
  </si>
  <si>
    <t>CanaKit</t>
  </si>
  <si>
    <t>Obstruction Sensor Budget</t>
  </si>
  <si>
    <t>Aldous Mendoza</t>
  </si>
  <si>
    <t>Quantity</t>
  </si>
  <si>
    <t>Description</t>
  </si>
  <si>
    <t>Shipping</t>
  </si>
  <si>
    <t>Tax</t>
  </si>
  <si>
    <t>A sensor that checks the distance based on the time light escapes and bounces back.</t>
  </si>
  <si>
    <t>Male to male wires.</t>
  </si>
  <si>
    <t>General parts including wires, leads, IC's, breadboard.</t>
  </si>
  <si>
    <t>Broadcom Development Platform.</t>
  </si>
  <si>
    <t>Personal Total</t>
  </si>
  <si>
    <t>Socket Pin Header Kit</t>
  </si>
  <si>
    <t>Parts soldered to a PCB in order to spare soldering the sensors.</t>
  </si>
  <si>
    <t>Seloky</t>
  </si>
  <si>
    <t>SY009-UK</t>
  </si>
  <si>
    <t>Kuman</t>
  </si>
  <si>
    <t>KY34-BY-US</t>
  </si>
  <si>
    <t>SSD1306 OLED</t>
  </si>
  <si>
    <t>A screen to display the distance.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</si>
</sst>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F13" totalsRowShown="0" headerRowDxfId="4" headerRowBorderDxfId="3" tableBorderDxfId="2">
  <autoFilter ref="A3:F13"/>
  <tableColumns count="6">
    <tableColumn id="1" name="Name" dataDxfId="0"/>
    <tableColumn id="2" name="Description" dataDxfId="1"/>
    <tableColumn id="3" name="Company"/>
    <tableColumn id="4" name="Part #"/>
    <tableColumn id="5" name="Quantity"/>
    <tableColumn id="6" name="Pri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tabSelected="1" workbookViewId="0">
      <selection activeCell="A4" sqref="A4:A13"/>
    </sheetView>
  </sheetViews>
  <sheetFormatPr defaultRowHeight="15" x14ac:dyDescent="0.25"/>
  <cols>
    <col min="1" max="1" width="32.140625" customWidth="1"/>
    <col min="2" max="2" width="35.85546875" customWidth="1"/>
    <col min="3" max="3" width="11.42578125" customWidth="1"/>
    <col min="4" max="4" width="16.5703125" customWidth="1"/>
    <col min="5" max="5" width="13.42578125" customWidth="1"/>
  </cols>
  <sheetData>
    <row r="1" spans="1:6" x14ac:dyDescent="0.25">
      <c r="A1" t="s">
        <v>15</v>
      </c>
    </row>
    <row r="2" spans="1:6" ht="15.75" thickBot="1" x14ac:dyDescent="0.3"/>
    <row r="3" spans="1:6" ht="15" customHeight="1" thickBot="1" x14ac:dyDescent="0.3">
      <c r="A3" s="3" t="s">
        <v>2</v>
      </c>
      <c r="B3" s="4" t="s">
        <v>18</v>
      </c>
      <c r="C3" s="4" t="s">
        <v>9</v>
      </c>
      <c r="D3" s="4" t="s">
        <v>0</v>
      </c>
      <c r="E3" s="4" t="s">
        <v>17</v>
      </c>
      <c r="F3" s="5" t="s">
        <v>1</v>
      </c>
    </row>
    <row r="4" spans="1:6" ht="15" customHeight="1" x14ac:dyDescent="0.25">
      <c r="A4" s="6" t="s">
        <v>4</v>
      </c>
      <c r="B4" s="6" t="s">
        <v>22</v>
      </c>
      <c r="C4" s="1" t="s">
        <v>12</v>
      </c>
      <c r="D4" s="1" t="s">
        <v>3</v>
      </c>
      <c r="E4" s="1">
        <v>1</v>
      </c>
      <c r="F4" s="1">
        <f>10.99 * E4</f>
        <v>10.99</v>
      </c>
    </row>
    <row r="5" spans="1:6" ht="30" customHeight="1" x14ac:dyDescent="0.25">
      <c r="A5" s="6" t="s">
        <v>6</v>
      </c>
      <c r="B5" s="6" t="s">
        <v>21</v>
      </c>
      <c r="C5" s="1" t="s">
        <v>13</v>
      </c>
      <c r="D5" s="1" t="s">
        <v>5</v>
      </c>
      <c r="E5" s="1">
        <v>1</v>
      </c>
      <c r="F5" s="1">
        <f xml:space="preserve"> 22.4 * E5</f>
        <v>22.4</v>
      </c>
    </row>
    <row r="6" spans="1:6" ht="15" customHeight="1" x14ac:dyDescent="0.25">
      <c r="A6" s="6" t="s">
        <v>32</v>
      </c>
      <c r="B6" s="6" t="s">
        <v>33</v>
      </c>
      <c r="C6" s="1" t="s">
        <v>30</v>
      </c>
      <c r="D6" s="1" t="s">
        <v>31</v>
      </c>
      <c r="E6" s="1">
        <v>1</v>
      </c>
      <c r="F6" s="1">
        <f xml:space="preserve"> 14.4 * E6</f>
        <v>14.4</v>
      </c>
    </row>
    <row r="7" spans="1:6" ht="15" customHeight="1" x14ac:dyDescent="0.25">
      <c r="A7" s="6" t="s">
        <v>7</v>
      </c>
      <c r="B7" s="6" t="s">
        <v>24</v>
      </c>
      <c r="C7" s="1" t="s">
        <v>14</v>
      </c>
      <c r="D7" s="1">
        <v>99152</v>
      </c>
      <c r="E7" s="1">
        <v>1</v>
      </c>
      <c r="F7" s="1">
        <f xml:space="preserve"> 99.99 * E7</f>
        <v>99.99</v>
      </c>
    </row>
    <row r="8" spans="1:6" ht="30" customHeight="1" x14ac:dyDescent="0.25">
      <c r="A8" s="6" t="s">
        <v>11</v>
      </c>
      <c r="B8" s="6" t="s">
        <v>23</v>
      </c>
      <c r="C8" s="1" t="s">
        <v>10</v>
      </c>
      <c r="D8" s="1"/>
      <c r="E8" s="1">
        <v>1</v>
      </c>
      <c r="F8" s="1">
        <f xml:space="preserve"> 120 * E8</f>
        <v>120</v>
      </c>
    </row>
    <row r="9" spans="1:6" ht="30" customHeight="1" thickBot="1" x14ac:dyDescent="0.3">
      <c r="A9" s="7" t="s">
        <v>26</v>
      </c>
      <c r="B9" s="7" t="s">
        <v>27</v>
      </c>
      <c r="C9" s="2" t="s">
        <v>28</v>
      </c>
      <c r="D9" s="2" t="s">
        <v>29</v>
      </c>
      <c r="E9" s="2">
        <v>1</v>
      </c>
      <c r="F9" s="2">
        <v>21.99</v>
      </c>
    </row>
    <row r="10" spans="1:6" x14ac:dyDescent="0.25">
      <c r="A10" s="6"/>
      <c r="B10" s="6"/>
      <c r="C10" s="1"/>
      <c r="D10" s="1"/>
      <c r="E10" s="1" t="s">
        <v>20</v>
      </c>
      <c r="F10" s="1">
        <f>(F4 + F5 + F6 + F7 + F8 + F9) * 0.13</f>
        <v>37.670099999999998</v>
      </c>
    </row>
    <row r="11" spans="1:6" x14ac:dyDescent="0.25">
      <c r="A11" s="6"/>
      <c r="B11" s="6"/>
      <c r="C11" s="1"/>
      <c r="D11" s="1"/>
      <c r="E11" s="1" t="s">
        <v>19</v>
      </c>
      <c r="F11" s="1">
        <v>0</v>
      </c>
    </row>
    <row r="12" spans="1:6" ht="15.75" thickBot="1" x14ac:dyDescent="0.3">
      <c r="A12" s="7"/>
      <c r="B12" s="7"/>
      <c r="C12" s="2"/>
      <c r="D12" s="2"/>
      <c r="E12" s="2" t="s">
        <v>8</v>
      </c>
      <c r="F12" s="2">
        <f xml:space="preserve"> F4 + F5 + F6 + F7 + F8 + F9 + F10 + F11</f>
        <v>327.44009999999997</v>
      </c>
    </row>
    <row r="13" spans="1:6" x14ac:dyDescent="0.25">
      <c r="A13" s="6"/>
      <c r="B13" s="6"/>
      <c r="C13" s="1"/>
      <c r="D13" s="1"/>
      <c r="E13" s="1" t="s">
        <v>25</v>
      </c>
      <c r="F13" s="1">
        <f xml:space="preserve"> F4 + F5 + F6 + F9</f>
        <v>69.78</v>
      </c>
    </row>
    <row r="15" spans="1:6" x14ac:dyDescent="0.25">
      <c r="A15" t="s">
        <v>16</v>
      </c>
    </row>
  </sheetData>
  <printOptions horizontalCentered="1" verticalCentered="1"/>
  <pageMargins left="0.7" right="0.7" top="0.75" bottom="0.75" header="0.3" footer="0.3"/>
  <pageSetup orientation="landscape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5 0 Z o T Y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5 0 Z o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G a E 0 o i k e 4 D g A A A B E A A A A T A B w A R m 9 y b X V s Y X M v U 2 V j d G l v b j E u b S C i G A A o o B Q A A A A A A A A A A A A A A A A A A A A A A A A A A A A r T k 0 u y c z P U w i G 0 I b W A F B L A Q I t A B Q A A g A I A O d G a E 2 A L f d N p w A A A P g A A A A S A A A A A A A A A A A A A A A A A A A A A A B D b 2 5 m a W c v U G F j a 2 F n Z S 5 4 b W x Q S w E C L Q A U A A I A C A D n R m h N D 8 r p q 6 Q A A A D p A A A A E w A A A A A A A A A A A A A A A A D z A A A A W 0 N v b n R l b n R f V H l w Z X N d L n h t b F B L A Q I t A B Q A A g A I A O d G a E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B R s l o u D c U Q Z l 9 + Z J P h 3 b M A A A A A A I A A A A A A A N m A A D A A A A A E A A A A I S 4 K A L j o 9 L P F Z V Z M K S 0 e Y c A A A A A B I A A A K A A A A A Q A A A A 1 h u m v c u b A w h j M 1 W K G M Q p Q 1 A A A A D i K F J Q / w 5 7 I E + 5 W c C S 5 y e r 1 p J o T M p k R G r 2 F J F H i Z / 2 4 n o s X v N n K H T o n H p Q l p k y M 1 X p Z j A 9 T I T Z s J C X I k B v X f s J p t 1 7 a L 0 e u Z L 4 j k F a z U q 7 4 R Q A A A B e a N a R K i s w 1 k R F d i d 5 S L V O w p T s 4 Q = = < / D a t a M a s h u p > 
</file>

<file path=customXml/itemProps1.xml><?xml version="1.0" encoding="utf-8"?>
<ds:datastoreItem xmlns:ds="http://schemas.openxmlformats.org/officeDocument/2006/customXml" ds:itemID="{072900AE-32CF-4C85-BC3C-89CC265C2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Aldous Mendoza</dc:creator>
  <cp:lastModifiedBy>Aldous Mendoza</cp:lastModifiedBy>
  <cp:lastPrinted>2018-09-25T21:16:06Z</cp:lastPrinted>
  <dcterms:created xsi:type="dcterms:W3CDTF">2018-09-25T19:36:34Z</dcterms:created>
  <dcterms:modified xsi:type="dcterms:W3CDTF">2018-11-27T19:48:33Z</dcterms:modified>
</cp:coreProperties>
</file>