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UC\8vo Semestre\Capstone\"/>
    </mc:Choice>
  </mc:AlternateContent>
  <xr:revisionPtr revIDLastSave="0" documentId="13_ncr:1_{0F009992-41A8-4AF5-8601-100E82933753}" xr6:coauthVersionLast="38" xr6:coauthVersionMax="38" xr10:uidLastSave="{00000000-0000-0000-0000-000000000000}"/>
  <bookViews>
    <workbookView xWindow="0" yWindow="0" windowWidth="20490" windowHeight="7485" activeTab="2" xr2:uid="{15EBE15B-F186-479B-83D2-45F053C59ADB}"/>
  </bookViews>
  <sheets>
    <sheet name="Modelo Caso Base" sheetId="3" r:id="rId1"/>
    <sheet name="Modelo 1 día futuro" sheetId="1" r:id="rId2"/>
    <sheet name="Modelo 2 días futuro" sheetId="2" r:id="rId3"/>
    <sheet name="Análisis de sensibilidad I" sheetId="4" r:id="rId4"/>
    <sheet name="Análisis de sensibilidad II" sheetId="5" r:id="rId5"/>
    <sheet name="Análisis de sensibilidad III" sheetId="6" r:id="rId6"/>
    <sheet name="Análisis de sensibilidad IV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0" i="4" l="1"/>
  <c r="Q60" i="4"/>
  <c r="N60" i="4"/>
  <c r="M60" i="4"/>
  <c r="L60" i="4"/>
  <c r="K60" i="4"/>
  <c r="J60" i="4"/>
  <c r="I60" i="4"/>
  <c r="H60" i="4"/>
  <c r="G60" i="4"/>
  <c r="F60" i="4"/>
  <c r="R58" i="4"/>
  <c r="E58" i="4" s="1"/>
  <c r="R57" i="4"/>
  <c r="E57" i="4" s="1"/>
  <c r="R56" i="4"/>
  <c r="E56" i="4" s="1"/>
  <c r="R55" i="4"/>
  <c r="E55" i="4" s="1"/>
  <c r="R54" i="4"/>
  <c r="E54" i="4" s="1"/>
  <c r="R53" i="4"/>
  <c r="E53" i="4" s="1"/>
  <c r="R52" i="4"/>
  <c r="E52" i="4" s="1"/>
  <c r="R51" i="4"/>
  <c r="E51" i="4" s="1"/>
  <c r="R50" i="4"/>
  <c r="E50" i="4" s="1"/>
  <c r="R49" i="4"/>
  <c r="E49" i="4" s="1"/>
  <c r="R48" i="4"/>
  <c r="E48" i="4" s="1"/>
  <c r="R47" i="4"/>
  <c r="E47" i="4" s="1"/>
  <c r="R46" i="4"/>
  <c r="E46" i="4" s="1"/>
  <c r="R45" i="4"/>
  <c r="T41" i="6"/>
  <c r="R41" i="6"/>
  <c r="O41" i="6"/>
  <c r="N41" i="6"/>
  <c r="M41" i="6"/>
  <c r="L41" i="6"/>
  <c r="K41" i="6"/>
  <c r="J41" i="6"/>
  <c r="I41" i="6"/>
  <c r="H41" i="6"/>
  <c r="G41" i="6"/>
  <c r="F41" i="6"/>
  <c r="S6" i="6"/>
  <c r="F6" i="6" s="1"/>
  <c r="F9" i="6"/>
  <c r="F18" i="6"/>
  <c r="F15" i="6"/>
  <c r="F12" i="6"/>
  <c r="T21" i="6"/>
  <c r="R21" i="6"/>
  <c r="O21" i="6"/>
  <c r="N21" i="6"/>
  <c r="M21" i="6"/>
  <c r="L21" i="6"/>
  <c r="K21" i="6"/>
  <c r="J21" i="6"/>
  <c r="I21" i="6"/>
  <c r="H21" i="6"/>
  <c r="G21" i="6"/>
  <c r="T22" i="5"/>
  <c r="R22" i="5"/>
  <c r="O22" i="5"/>
  <c r="N22" i="5"/>
  <c r="M22" i="5"/>
  <c r="L22" i="5"/>
  <c r="K22" i="5"/>
  <c r="J22" i="5"/>
  <c r="I22" i="5"/>
  <c r="H22" i="5"/>
  <c r="G22" i="5"/>
  <c r="E9" i="4"/>
  <c r="E10" i="4"/>
  <c r="E14" i="4"/>
  <c r="E17" i="4"/>
  <c r="E18" i="4"/>
  <c r="F21" i="4"/>
  <c r="G21" i="4"/>
  <c r="H21" i="4"/>
  <c r="I21" i="4"/>
  <c r="J21" i="4"/>
  <c r="K21" i="4"/>
  <c r="L21" i="4"/>
  <c r="M21" i="4"/>
  <c r="N21" i="4"/>
  <c r="R7" i="4"/>
  <c r="E7" i="4" s="1"/>
  <c r="R8" i="4"/>
  <c r="E8" i="4" s="1"/>
  <c r="R9" i="4"/>
  <c r="R10" i="4"/>
  <c r="R11" i="4"/>
  <c r="E11" i="4" s="1"/>
  <c r="R12" i="4"/>
  <c r="E12" i="4" s="1"/>
  <c r="R13" i="4"/>
  <c r="E13" i="4" s="1"/>
  <c r="R14" i="4"/>
  <c r="R15" i="4"/>
  <c r="E15" i="4" s="1"/>
  <c r="R16" i="4"/>
  <c r="E16" i="4" s="1"/>
  <c r="R17" i="4"/>
  <c r="R18" i="4"/>
  <c r="R19" i="4"/>
  <c r="E19" i="4" s="1"/>
  <c r="R6" i="4"/>
  <c r="R21" i="4" s="1"/>
  <c r="S21" i="4"/>
  <c r="Q21" i="4"/>
  <c r="E6" i="4" l="1"/>
  <c r="R60" i="4"/>
  <c r="E45" i="4"/>
  <c r="E60" i="4" s="1"/>
  <c r="F21" i="6"/>
  <c r="F22" i="5"/>
  <c r="E21" i="4"/>
  <c r="Q18" i="1"/>
  <c r="Q19" i="1"/>
  <c r="Q12" i="1"/>
  <c r="R21" i="3"/>
  <c r="Q16" i="3"/>
  <c r="Q18" i="3"/>
  <c r="Q19" i="3"/>
  <c r="Q12" i="3"/>
  <c r="Q21" i="3" l="1"/>
  <c r="P21" i="3"/>
  <c r="N21" i="3"/>
  <c r="M21" i="3"/>
  <c r="L21" i="3"/>
  <c r="K21" i="3"/>
  <c r="J21" i="3"/>
  <c r="I21" i="3"/>
  <c r="H21" i="3"/>
  <c r="G21" i="3"/>
  <c r="F21" i="3"/>
  <c r="E21" i="3"/>
  <c r="D21" i="3"/>
  <c r="Q8" i="2" l="1"/>
  <c r="Q9" i="2"/>
  <c r="Q11" i="2"/>
  <c r="Q13" i="2"/>
  <c r="Q15" i="2"/>
  <c r="Q18" i="2"/>
  <c r="Q19" i="2"/>
  <c r="Q6" i="2"/>
  <c r="R21" i="2"/>
  <c r="P21" i="2"/>
  <c r="N21" i="2"/>
  <c r="M21" i="2"/>
  <c r="L21" i="2"/>
  <c r="K21" i="2"/>
  <c r="J21" i="2"/>
  <c r="I21" i="2"/>
  <c r="H21" i="2"/>
  <c r="G21" i="2"/>
  <c r="F21" i="2"/>
  <c r="E21" i="2"/>
  <c r="D21" i="2"/>
  <c r="Q21" i="1"/>
  <c r="R21" i="1"/>
  <c r="P21" i="1"/>
  <c r="Q21" i="2" l="1"/>
  <c r="G21" i="1"/>
  <c r="H21" i="1"/>
  <c r="I21" i="1"/>
  <c r="J21" i="1"/>
  <c r="K21" i="1"/>
  <c r="L21" i="1"/>
  <c r="M21" i="1"/>
  <c r="N21" i="1"/>
  <c r="F21" i="1"/>
  <c r="D21" i="1"/>
  <c r="E21" i="1"/>
</calcChain>
</file>

<file path=xl/sharedStrings.xml><?xml version="1.0" encoding="utf-8"?>
<sst xmlns="http://schemas.openxmlformats.org/spreadsheetml/2006/main" count="183" uniqueCount="29">
  <si>
    <t>Día</t>
  </si>
  <si>
    <t>Insumos</t>
  </si>
  <si>
    <t>Utilidad [$]</t>
  </si>
  <si>
    <t>Piezas 1</t>
  </si>
  <si>
    <t>Piezas 2</t>
  </si>
  <si>
    <t>Piezas 3</t>
  </si>
  <si>
    <t>Piezas 4</t>
  </si>
  <si>
    <t>Piezas 5</t>
  </si>
  <si>
    <t>Piezas 6</t>
  </si>
  <si>
    <t>Piezas 7</t>
  </si>
  <si>
    <t>Piezas 8</t>
  </si>
  <si>
    <t>Piezas 9</t>
  </si>
  <si>
    <t>Totales</t>
  </si>
  <si>
    <t>Precios1</t>
  </si>
  <si>
    <t>Precios2</t>
  </si>
  <si>
    <t>Precios3</t>
  </si>
  <si>
    <t>Precios4</t>
  </si>
  <si>
    <t>Precios5</t>
  </si>
  <si>
    <t>Precios6</t>
  </si>
  <si>
    <t>Precios7</t>
  </si>
  <si>
    <t>Precios8</t>
  </si>
  <si>
    <t>Precios9</t>
  </si>
  <si>
    <t>Cantidad de Troncos cortados</t>
  </si>
  <si>
    <t>Cantidad de Troncos astillados</t>
  </si>
  <si>
    <t>Cantidad de Troncos traspasadas</t>
  </si>
  <si>
    <t>recibe</t>
  </si>
  <si>
    <t>Caso Base</t>
  </si>
  <si>
    <t xml:space="preserve">Viendo 2 días </t>
  </si>
  <si>
    <t>Costo astillado disminuido en $5000/m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</si>
</sst>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8DB4-4F65-4980-BCC9-E457B4174D14}">
  <dimension ref="B5:S39"/>
  <sheetViews>
    <sheetView topLeftCell="A2" workbookViewId="0">
      <selection activeCell="B39" sqref="B39"/>
    </sheetView>
  </sheetViews>
  <sheetFormatPr baseColWidth="10" defaultRowHeight="15" x14ac:dyDescent="0.25"/>
  <cols>
    <col min="2" max="2" width="7.42578125" bestFit="1" customWidth="1"/>
    <col min="3" max="3" width="3.85546875" bestFit="1" customWidth="1"/>
    <col min="4" max="4" width="8.42578125" bestFit="1" customWidth="1"/>
    <col min="5" max="5" width="12.7109375" bestFit="1" customWidth="1"/>
    <col min="6" max="6" width="8.42578125" bestFit="1" customWidth="1"/>
    <col min="7" max="8" width="9" bestFit="1" customWidth="1"/>
    <col min="9" max="11" width="8.42578125" bestFit="1" customWidth="1"/>
    <col min="12" max="12" width="11" bestFit="1" customWidth="1"/>
    <col min="13" max="14" width="8" bestFit="1" customWidth="1"/>
    <col min="16" max="16" width="27.28515625" bestFit="1" customWidth="1"/>
    <col min="17" max="17" width="28.140625" bestFit="1" customWidth="1"/>
    <col min="18" max="19" width="30" bestFit="1" customWidth="1"/>
  </cols>
  <sheetData>
    <row r="5" spans="3:19" x14ac:dyDescent="0.25"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P5" s="2" t="s">
        <v>22</v>
      </c>
      <c r="Q5" s="2" t="s">
        <v>23</v>
      </c>
      <c r="R5" s="2" t="s">
        <v>24</v>
      </c>
      <c r="S5" s="2"/>
    </row>
    <row r="6" spans="3:19" x14ac:dyDescent="0.25">
      <c r="C6" s="4">
        <v>1</v>
      </c>
      <c r="D6" s="4">
        <v>39</v>
      </c>
      <c r="E6" s="5">
        <v>18484160.317460299</v>
      </c>
      <c r="F6" s="4">
        <v>28</v>
      </c>
      <c r="G6" s="4">
        <v>27</v>
      </c>
      <c r="H6" s="4">
        <v>37</v>
      </c>
      <c r="I6" s="4">
        <v>12</v>
      </c>
      <c r="J6" s="4">
        <v>20</v>
      </c>
      <c r="K6" s="4">
        <v>41</v>
      </c>
      <c r="L6" s="4">
        <v>17</v>
      </c>
      <c r="M6" s="4">
        <v>16</v>
      </c>
      <c r="N6" s="4">
        <v>11</v>
      </c>
      <c r="P6" s="1">
        <v>39</v>
      </c>
      <c r="Q6" s="1">
        <v>0</v>
      </c>
      <c r="R6" s="1">
        <v>0</v>
      </c>
      <c r="S6" s="1"/>
    </row>
    <row r="7" spans="3:19" x14ac:dyDescent="0.25">
      <c r="C7" s="4">
        <v>2</v>
      </c>
      <c r="D7" s="4">
        <v>42</v>
      </c>
      <c r="E7" s="6">
        <v>18583705.5555555</v>
      </c>
      <c r="F7" s="4">
        <v>28</v>
      </c>
      <c r="G7" s="4">
        <v>28</v>
      </c>
      <c r="H7" s="4">
        <v>37</v>
      </c>
      <c r="I7" s="4">
        <v>14</v>
      </c>
      <c r="J7" s="4">
        <v>25</v>
      </c>
      <c r="K7" s="4">
        <v>43</v>
      </c>
      <c r="L7" s="4">
        <v>16</v>
      </c>
      <c r="M7" s="4">
        <v>18</v>
      </c>
      <c r="N7" s="4">
        <v>13</v>
      </c>
      <c r="P7" s="1">
        <v>42</v>
      </c>
      <c r="Q7" s="1">
        <v>0</v>
      </c>
      <c r="R7" s="1">
        <v>0</v>
      </c>
      <c r="S7" s="1"/>
    </row>
    <row r="8" spans="3:19" x14ac:dyDescent="0.25">
      <c r="C8" s="4">
        <v>3</v>
      </c>
      <c r="D8" s="4">
        <v>33</v>
      </c>
      <c r="E8" s="6">
        <v>17964604.761904702</v>
      </c>
      <c r="F8" s="4">
        <v>22</v>
      </c>
      <c r="G8" s="4">
        <v>27</v>
      </c>
      <c r="H8" s="4">
        <v>33</v>
      </c>
      <c r="I8" s="4">
        <v>8</v>
      </c>
      <c r="J8" s="4">
        <v>12</v>
      </c>
      <c r="K8" s="4">
        <v>40</v>
      </c>
      <c r="L8" s="4">
        <v>17</v>
      </c>
      <c r="M8" s="4">
        <v>11</v>
      </c>
      <c r="N8" s="4">
        <v>9</v>
      </c>
      <c r="P8" s="1">
        <v>33</v>
      </c>
      <c r="Q8" s="1">
        <v>0</v>
      </c>
      <c r="R8" s="1">
        <v>0</v>
      </c>
      <c r="S8" s="1"/>
    </row>
    <row r="9" spans="3:19" x14ac:dyDescent="0.25">
      <c r="C9" s="4">
        <v>4</v>
      </c>
      <c r="D9" s="4">
        <v>37</v>
      </c>
      <c r="E9" s="5">
        <v>18361134.126984101</v>
      </c>
      <c r="F9" s="4">
        <v>27</v>
      </c>
      <c r="G9" s="4">
        <v>28</v>
      </c>
      <c r="H9" s="4">
        <v>35</v>
      </c>
      <c r="I9" s="4">
        <v>10</v>
      </c>
      <c r="J9" s="4">
        <v>17</v>
      </c>
      <c r="K9" s="4">
        <v>41</v>
      </c>
      <c r="L9" s="4">
        <v>16</v>
      </c>
      <c r="M9" s="4">
        <v>14</v>
      </c>
      <c r="N9" s="4">
        <v>11</v>
      </c>
      <c r="P9" s="1">
        <v>37</v>
      </c>
      <c r="Q9" s="1">
        <v>0</v>
      </c>
      <c r="R9" s="1">
        <v>0</v>
      </c>
      <c r="S9" s="1"/>
    </row>
    <row r="10" spans="3:19" x14ac:dyDescent="0.25">
      <c r="C10" s="4">
        <v>5</v>
      </c>
      <c r="D10" s="4">
        <v>52</v>
      </c>
      <c r="E10" s="6">
        <v>19003955.5555555</v>
      </c>
      <c r="F10" s="4">
        <v>28</v>
      </c>
      <c r="G10" s="4">
        <v>28</v>
      </c>
      <c r="H10" s="4">
        <v>40</v>
      </c>
      <c r="I10" s="4">
        <v>13</v>
      </c>
      <c r="J10" s="4">
        <v>26</v>
      </c>
      <c r="K10" s="4">
        <v>44</v>
      </c>
      <c r="L10" s="4">
        <v>17</v>
      </c>
      <c r="M10" s="4">
        <v>20</v>
      </c>
      <c r="N10" s="4">
        <v>14</v>
      </c>
      <c r="P10" s="1">
        <v>44</v>
      </c>
      <c r="Q10" s="1">
        <v>8</v>
      </c>
      <c r="R10" s="1">
        <v>0</v>
      </c>
      <c r="S10" s="1"/>
    </row>
    <row r="11" spans="3:19" x14ac:dyDescent="0.25">
      <c r="C11" s="4">
        <v>6</v>
      </c>
      <c r="D11" s="4">
        <v>41</v>
      </c>
      <c r="E11" s="6">
        <v>18568942.857142799</v>
      </c>
      <c r="F11" s="4">
        <v>28</v>
      </c>
      <c r="G11" s="4">
        <v>28</v>
      </c>
      <c r="H11" s="4">
        <v>37</v>
      </c>
      <c r="I11" s="4">
        <v>12</v>
      </c>
      <c r="J11" s="4">
        <v>24</v>
      </c>
      <c r="K11" s="4">
        <v>43</v>
      </c>
      <c r="L11" s="4">
        <v>17</v>
      </c>
      <c r="M11" s="4">
        <v>17</v>
      </c>
      <c r="N11" s="4">
        <v>12</v>
      </c>
      <c r="P11" s="1">
        <v>41</v>
      </c>
      <c r="Q11" s="1">
        <v>0</v>
      </c>
      <c r="R11" s="1">
        <v>0</v>
      </c>
      <c r="S11" s="1"/>
    </row>
    <row r="12" spans="3:19" x14ac:dyDescent="0.25">
      <c r="C12" s="4">
        <v>7</v>
      </c>
      <c r="D12" s="4">
        <v>71</v>
      </c>
      <c r="E12" s="5">
        <v>19983405.5555555</v>
      </c>
      <c r="F12" s="4">
        <v>28</v>
      </c>
      <c r="G12" s="4">
        <v>28</v>
      </c>
      <c r="H12" s="4">
        <v>40</v>
      </c>
      <c r="I12" s="4">
        <v>13</v>
      </c>
      <c r="J12" s="4">
        <v>26</v>
      </c>
      <c r="K12" s="4">
        <v>44</v>
      </c>
      <c r="L12" s="4">
        <v>17</v>
      </c>
      <c r="M12" s="4">
        <v>20</v>
      </c>
      <c r="N12" s="4">
        <v>14</v>
      </c>
      <c r="P12" s="1">
        <v>44</v>
      </c>
      <c r="Q12" s="1">
        <f>D12-P12</f>
        <v>27</v>
      </c>
      <c r="R12" s="1">
        <v>0</v>
      </c>
      <c r="S12" s="1"/>
    </row>
    <row r="13" spans="3:19" x14ac:dyDescent="0.25">
      <c r="C13" s="4">
        <v>8</v>
      </c>
      <c r="D13" s="4">
        <v>35</v>
      </c>
      <c r="E13" s="5">
        <v>18184474.603174601</v>
      </c>
      <c r="F13" s="4">
        <v>27</v>
      </c>
      <c r="G13" s="4">
        <v>25</v>
      </c>
      <c r="H13" s="4">
        <v>34</v>
      </c>
      <c r="I13" s="4">
        <v>8</v>
      </c>
      <c r="J13" s="4">
        <v>14</v>
      </c>
      <c r="K13" s="4">
        <v>41</v>
      </c>
      <c r="L13" s="4">
        <v>16</v>
      </c>
      <c r="M13" s="4">
        <v>12</v>
      </c>
      <c r="N13" s="4">
        <v>11</v>
      </c>
      <c r="P13" s="1">
        <v>35</v>
      </c>
      <c r="Q13" s="1">
        <v>0</v>
      </c>
      <c r="R13" s="1">
        <v>0</v>
      </c>
      <c r="S13" s="1"/>
    </row>
    <row r="14" spans="3:19" x14ac:dyDescent="0.25">
      <c r="C14" s="4">
        <v>9</v>
      </c>
      <c r="D14" s="4">
        <v>23</v>
      </c>
      <c r="E14" s="5">
        <v>15965917.460317399</v>
      </c>
      <c r="F14" s="4">
        <v>18</v>
      </c>
      <c r="G14" s="4">
        <v>29</v>
      </c>
      <c r="H14" s="4">
        <v>24</v>
      </c>
      <c r="I14" s="4">
        <v>0</v>
      </c>
      <c r="J14" s="4">
        <v>4</v>
      </c>
      <c r="K14" s="4">
        <v>34</v>
      </c>
      <c r="L14" s="4">
        <v>16</v>
      </c>
      <c r="M14" s="4">
        <v>4</v>
      </c>
      <c r="N14" s="4">
        <v>4</v>
      </c>
      <c r="P14" s="1">
        <v>23</v>
      </c>
      <c r="Q14" s="1">
        <v>0</v>
      </c>
      <c r="R14" s="1">
        <v>0</v>
      </c>
      <c r="S14" s="1"/>
    </row>
    <row r="15" spans="3:19" x14ac:dyDescent="0.25">
      <c r="C15" s="4">
        <v>10</v>
      </c>
      <c r="D15" s="4">
        <v>59</v>
      </c>
      <c r="E15" s="5">
        <v>19364805.5555555</v>
      </c>
      <c r="F15" s="4">
        <v>28</v>
      </c>
      <c r="G15" s="4">
        <v>28</v>
      </c>
      <c r="H15" s="4">
        <v>40</v>
      </c>
      <c r="I15" s="4">
        <v>13</v>
      </c>
      <c r="J15" s="4">
        <v>26</v>
      </c>
      <c r="K15" s="4">
        <v>44</v>
      </c>
      <c r="L15" s="4">
        <v>17</v>
      </c>
      <c r="M15" s="4">
        <v>20</v>
      </c>
      <c r="N15" s="4">
        <v>14</v>
      </c>
      <c r="P15" s="1">
        <v>44</v>
      </c>
      <c r="Q15" s="1">
        <v>15</v>
      </c>
      <c r="R15" s="1">
        <v>0</v>
      </c>
      <c r="S15" s="1"/>
    </row>
    <row r="16" spans="3:19" x14ac:dyDescent="0.25">
      <c r="C16" s="4">
        <v>11</v>
      </c>
      <c r="D16" s="4">
        <v>85</v>
      </c>
      <c r="E16" s="5">
        <v>20705105.5555555</v>
      </c>
      <c r="F16" s="4">
        <v>28</v>
      </c>
      <c r="G16" s="4">
        <v>28</v>
      </c>
      <c r="H16" s="4">
        <v>40</v>
      </c>
      <c r="I16" s="4">
        <v>13</v>
      </c>
      <c r="J16" s="4">
        <v>26</v>
      </c>
      <c r="K16" s="4">
        <v>44</v>
      </c>
      <c r="L16" s="4">
        <v>17</v>
      </c>
      <c r="M16" s="4">
        <v>20</v>
      </c>
      <c r="N16" s="4">
        <v>14</v>
      </c>
      <c r="P16" s="1">
        <v>44</v>
      </c>
      <c r="Q16" s="1">
        <f>D16-P16</f>
        <v>41</v>
      </c>
      <c r="R16" s="1">
        <v>0</v>
      </c>
      <c r="S16" s="1"/>
    </row>
    <row r="17" spans="2:19" x14ac:dyDescent="0.25">
      <c r="C17" s="4">
        <v>12</v>
      </c>
      <c r="D17" s="4">
        <v>32</v>
      </c>
      <c r="E17" s="5">
        <v>17835179.365079299</v>
      </c>
      <c r="F17" s="4">
        <v>24</v>
      </c>
      <c r="G17" s="4">
        <v>24</v>
      </c>
      <c r="H17" s="4">
        <v>32</v>
      </c>
      <c r="I17" s="4">
        <v>8</v>
      </c>
      <c r="J17" s="4">
        <v>11</v>
      </c>
      <c r="K17" s="4">
        <v>39</v>
      </c>
      <c r="L17" s="4">
        <v>17</v>
      </c>
      <c r="M17" s="4">
        <v>10</v>
      </c>
      <c r="N17" s="4">
        <v>9</v>
      </c>
      <c r="P17" s="1">
        <v>32</v>
      </c>
      <c r="Q17" s="1">
        <v>0</v>
      </c>
      <c r="R17" s="1">
        <v>0</v>
      </c>
      <c r="S17" s="1"/>
    </row>
    <row r="18" spans="2:19" x14ac:dyDescent="0.25">
      <c r="C18" s="4">
        <v>13</v>
      </c>
      <c r="D18" s="4">
        <v>89</v>
      </c>
      <c r="E18" s="5">
        <v>20911305.5555555</v>
      </c>
      <c r="F18" s="4">
        <v>28</v>
      </c>
      <c r="G18" s="4">
        <v>28</v>
      </c>
      <c r="H18" s="4">
        <v>40</v>
      </c>
      <c r="I18" s="4">
        <v>13</v>
      </c>
      <c r="J18" s="4">
        <v>26</v>
      </c>
      <c r="K18" s="4">
        <v>44</v>
      </c>
      <c r="L18" s="4">
        <v>17</v>
      </c>
      <c r="M18" s="4">
        <v>20</v>
      </c>
      <c r="N18" s="4">
        <v>14</v>
      </c>
      <c r="P18" s="1">
        <v>44</v>
      </c>
      <c r="Q18" s="1">
        <f>D18-P18</f>
        <v>45</v>
      </c>
      <c r="R18" s="1">
        <v>0</v>
      </c>
      <c r="S18" s="1"/>
    </row>
    <row r="19" spans="2:19" x14ac:dyDescent="0.25">
      <c r="C19" s="4">
        <v>14</v>
      </c>
      <c r="D19" s="4">
        <v>87</v>
      </c>
      <c r="E19" s="5">
        <v>20808205.5555555</v>
      </c>
      <c r="F19" s="4">
        <v>28</v>
      </c>
      <c r="G19" s="4">
        <v>28</v>
      </c>
      <c r="H19" s="4">
        <v>40</v>
      </c>
      <c r="I19" s="4">
        <v>13</v>
      </c>
      <c r="J19" s="4">
        <v>26</v>
      </c>
      <c r="K19" s="4">
        <v>44</v>
      </c>
      <c r="L19" s="4">
        <v>17</v>
      </c>
      <c r="M19" s="4">
        <v>20</v>
      </c>
      <c r="N19" s="4">
        <v>14</v>
      </c>
      <c r="P19" s="1">
        <v>44</v>
      </c>
      <c r="Q19" s="1">
        <f>D19-P19</f>
        <v>43</v>
      </c>
      <c r="R19" s="1">
        <v>0</v>
      </c>
      <c r="S19" s="1"/>
    </row>
    <row r="20" spans="2:19" x14ac:dyDescent="0.25">
      <c r="C20" s="1">
        <v>15</v>
      </c>
      <c r="D20" s="1">
        <v>52</v>
      </c>
      <c r="E20" s="3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P20" s="1">
        <v>0</v>
      </c>
      <c r="Q20" s="1">
        <v>0</v>
      </c>
      <c r="R20" s="1">
        <v>0</v>
      </c>
      <c r="S20" s="1"/>
    </row>
    <row r="21" spans="2:19" x14ac:dyDescent="0.25">
      <c r="B21" s="2" t="s">
        <v>12</v>
      </c>
      <c r="D21" s="1">
        <f>SUM(D6:D19)</f>
        <v>725</v>
      </c>
      <c r="E21" s="3">
        <f>SUM(E6:E20)</f>
        <v>264724902.38095164</v>
      </c>
      <c r="F21" s="1">
        <f>SUM(F6:F20)</f>
        <v>370</v>
      </c>
      <c r="G21" s="1">
        <f t="shared" ref="G21:N21" si="0">SUM(G6:G20)</f>
        <v>384</v>
      </c>
      <c r="H21" s="1">
        <f t="shared" si="0"/>
        <v>509</v>
      </c>
      <c r="I21" s="1">
        <f t="shared" si="0"/>
        <v>150</v>
      </c>
      <c r="J21" s="1">
        <f t="shared" si="0"/>
        <v>283</v>
      </c>
      <c r="K21" s="1">
        <f t="shared" si="0"/>
        <v>586</v>
      </c>
      <c r="L21" s="1">
        <f t="shared" si="0"/>
        <v>234</v>
      </c>
      <c r="M21" s="1">
        <f t="shared" si="0"/>
        <v>222</v>
      </c>
      <c r="N21" s="1">
        <f t="shared" si="0"/>
        <v>164</v>
      </c>
      <c r="P21" s="1">
        <f>SUM(P6:P20)</f>
        <v>546</v>
      </c>
      <c r="Q21" s="1">
        <f t="shared" ref="Q21" si="1">SUM(Q6:Q20)</f>
        <v>179</v>
      </c>
      <c r="R21" s="1">
        <f>SUM(R6:R20)</f>
        <v>0</v>
      </c>
      <c r="S21" s="1"/>
    </row>
    <row r="24" spans="2:19" x14ac:dyDescent="0.25">
      <c r="C24" s="2" t="s">
        <v>0</v>
      </c>
      <c r="D24" s="2" t="s">
        <v>13</v>
      </c>
      <c r="E24" s="2" t="s">
        <v>14</v>
      </c>
      <c r="F24" s="2" t="s">
        <v>15</v>
      </c>
      <c r="G24" s="2" t="s">
        <v>16</v>
      </c>
      <c r="H24" s="2" t="s">
        <v>17</v>
      </c>
      <c r="I24" s="2" t="s">
        <v>18</v>
      </c>
      <c r="J24" s="2" t="s">
        <v>19</v>
      </c>
      <c r="K24" s="2" t="s">
        <v>20</v>
      </c>
      <c r="L24" s="2" t="s">
        <v>21</v>
      </c>
    </row>
    <row r="25" spans="2:19" x14ac:dyDescent="0.25">
      <c r="C25" s="4">
        <v>1</v>
      </c>
      <c r="D25" s="4">
        <v>76000</v>
      </c>
      <c r="E25" s="4">
        <v>62847.14</v>
      </c>
      <c r="F25" s="4">
        <v>125000</v>
      </c>
      <c r="G25" s="4">
        <v>49999.99</v>
      </c>
      <c r="H25" s="4">
        <v>54444.44</v>
      </c>
      <c r="I25" s="4">
        <v>265000</v>
      </c>
      <c r="J25" s="4">
        <v>44000</v>
      </c>
      <c r="K25" s="4">
        <v>66000</v>
      </c>
      <c r="L25" s="5">
        <v>22857.142</v>
      </c>
    </row>
    <row r="26" spans="2:19" x14ac:dyDescent="0.25">
      <c r="C26" s="4">
        <v>2</v>
      </c>
      <c r="D26" s="4">
        <v>76000</v>
      </c>
      <c r="E26" s="4">
        <v>61428.571400000001</v>
      </c>
      <c r="F26" s="4">
        <v>125000</v>
      </c>
      <c r="G26" s="4">
        <v>46666.66</v>
      </c>
      <c r="H26" s="4">
        <v>48888.88</v>
      </c>
      <c r="I26" s="4">
        <v>255000</v>
      </c>
      <c r="J26" s="4">
        <v>46000</v>
      </c>
      <c r="K26" s="4">
        <v>62000</v>
      </c>
      <c r="L26" s="4">
        <v>20000</v>
      </c>
    </row>
    <row r="27" spans="2:19" x14ac:dyDescent="0.25">
      <c r="C27" s="4">
        <v>3</v>
      </c>
      <c r="D27" s="4">
        <v>88000</v>
      </c>
      <c r="E27" s="4">
        <v>61857.14</v>
      </c>
      <c r="F27" s="4">
        <v>135000</v>
      </c>
      <c r="G27" s="4">
        <v>56666.66</v>
      </c>
      <c r="H27" s="4">
        <v>63333.33</v>
      </c>
      <c r="I27" s="4">
        <v>270000</v>
      </c>
      <c r="J27" s="4">
        <v>44000</v>
      </c>
      <c r="K27" s="4">
        <v>76000</v>
      </c>
      <c r="L27" s="4">
        <v>25714.28</v>
      </c>
    </row>
    <row r="28" spans="2:19" x14ac:dyDescent="0.25">
      <c r="C28" s="4">
        <v>4</v>
      </c>
      <c r="D28" s="4">
        <v>78000</v>
      </c>
      <c r="E28" s="4">
        <v>61428.571400000001</v>
      </c>
      <c r="F28" s="4">
        <v>130000</v>
      </c>
      <c r="G28" s="4">
        <v>53333.33</v>
      </c>
      <c r="H28" s="4">
        <v>57777.77</v>
      </c>
      <c r="I28" s="4">
        <v>265000</v>
      </c>
      <c r="J28" s="4">
        <v>46000</v>
      </c>
      <c r="K28" s="4">
        <v>70000</v>
      </c>
      <c r="L28" s="4">
        <v>22857.14</v>
      </c>
    </row>
    <row r="29" spans="2:19" x14ac:dyDescent="0.25">
      <c r="C29" s="4">
        <v>5</v>
      </c>
      <c r="D29" s="4">
        <v>76000</v>
      </c>
      <c r="E29" s="4">
        <v>61428.571400000001</v>
      </c>
      <c r="F29" s="4">
        <v>117500</v>
      </c>
      <c r="G29" s="4">
        <v>48333.33</v>
      </c>
      <c r="H29" s="4">
        <v>47777.77</v>
      </c>
      <c r="I29" s="4">
        <v>250000</v>
      </c>
      <c r="J29" s="4">
        <v>44000</v>
      </c>
      <c r="K29" s="4">
        <v>58000</v>
      </c>
      <c r="L29" s="4">
        <v>18571.4218</v>
      </c>
    </row>
    <row r="30" spans="2:19" x14ac:dyDescent="0.25">
      <c r="C30" s="4">
        <v>6</v>
      </c>
      <c r="D30" s="4">
        <v>76000</v>
      </c>
      <c r="E30" s="4">
        <v>61428.571400000001</v>
      </c>
      <c r="F30" s="4">
        <v>125000</v>
      </c>
      <c r="G30" s="4">
        <v>50000</v>
      </c>
      <c r="H30" s="4">
        <v>50000</v>
      </c>
      <c r="I30" s="4">
        <v>255000</v>
      </c>
      <c r="J30" s="4">
        <v>44000</v>
      </c>
      <c r="K30" s="4">
        <v>64000</v>
      </c>
      <c r="L30" s="4">
        <v>21428.57</v>
      </c>
    </row>
    <row r="31" spans="2:19" x14ac:dyDescent="0.25">
      <c r="C31" s="4">
        <v>7</v>
      </c>
      <c r="D31" s="4">
        <v>76000</v>
      </c>
      <c r="E31" s="4">
        <v>61428.571400000001</v>
      </c>
      <c r="F31" s="4">
        <v>117500</v>
      </c>
      <c r="G31" s="4">
        <v>48333.33</v>
      </c>
      <c r="H31" s="4">
        <v>47777.77</v>
      </c>
      <c r="I31" s="4">
        <v>250000</v>
      </c>
      <c r="J31" s="4">
        <v>44000</v>
      </c>
      <c r="K31" s="4">
        <v>58000</v>
      </c>
      <c r="L31" s="4">
        <v>18571.4218</v>
      </c>
    </row>
    <row r="32" spans="2:19" x14ac:dyDescent="0.25">
      <c r="C32" s="4">
        <v>8</v>
      </c>
      <c r="D32" s="4">
        <v>78000</v>
      </c>
      <c r="E32" s="4">
        <v>65714.28</v>
      </c>
      <c r="F32" s="4">
        <v>132500</v>
      </c>
      <c r="G32" s="4">
        <v>56666.66</v>
      </c>
      <c r="H32" s="4">
        <v>61111.11</v>
      </c>
      <c r="I32" s="4">
        <v>265000</v>
      </c>
      <c r="J32" s="4">
        <v>46000</v>
      </c>
      <c r="K32" s="4">
        <v>74000</v>
      </c>
      <c r="L32" s="4">
        <v>22857.14</v>
      </c>
    </row>
    <row r="33" spans="3:12" x14ac:dyDescent="0.25">
      <c r="C33" s="4">
        <v>9</v>
      </c>
      <c r="D33" s="4">
        <v>96000</v>
      </c>
      <c r="E33" s="4">
        <v>59999.99</v>
      </c>
      <c r="F33" s="4">
        <v>157500</v>
      </c>
      <c r="G33" s="4">
        <v>70000</v>
      </c>
      <c r="H33" s="4">
        <v>72222.22</v>
      </c>
      <c r="I33" s="4">
        <v>300000</v>
      </c>
      <c r="J33" s="4">
        <v>46000</v>
      </c>
      <c r="K33" s="4">
        <v>90000</v>
      </c>
      <c r="L33" s="4">
        <v>32857.14</v>
      </c>
    </row>
    <row r="34" spans="3:12" x14ac:dyDescent="0.25">
      <c r="C34" s="4">
        <v>10</v>
      </c>
      <c r="D34" s="4">
        <v>76000</v>
      </c>
      <c r="E34" s="4">
        <v>61428.571400000001</v>
      </c>
      <c r="F34" s="4">
        <v>117500</v>
      </c>
      <c r="G34" s="4">
        <v>48333.33</v>
      </c>
      <c r="H34" s="4">
        <v>47777.77</v>
      </c>
      <c r="I34" s="4">
        <v>250000</v>
      </c>
      <c r="J34" s="4">
        <v>44000</v>
      </c>
      <c r="K34" s="4">
        <v>58000</v>
      </c>
      <c r="L34" s="4">
        <v>18571.4218</v>
      </c>
    </row>
    <row r="35" spans="3:12" x14ac:dyDescent="0.25">
      <c r="C35" s="4">
        <v>11</v>
      </c>
      <c r="D35" s="4">
        <v>76000</v>
      </c>
      <c r="E35" s="4">
        <v>61428.571400000001</v>
      </c>
      <c r="F35" s="4">
        <v>117500</v>
      </c>
      <c r="G35" s="4">
        <v>48333.33</v>
      </c>
      <c r="H35" s="4">
        <v>47777.77</v>
      </c>
      <c r="I35" s="4">
        <v>250000</v>
      </c>
      <c r="J35" s="4">
        <v>44000</v>
      </c>
      <c r="K35" s="4">
        <v>58000</v>
      </c>
      <c r="L35" s="4">
        <v>18571.4218</v>
      </c>
    </row>
    <row r="36" spans="3:12" x14ac:dyDescent="0.25">
      <c r="C36" s="4">
        <v>12</v>
      </c>
      <c r="D36" s="4">
        <v>84000</v>
      </c>
      <c r="E36" s="4">
        <v>67142.850000000006</v>
      </c>
      <c r="F36" s="4">
        <v>137500</v>
      </c>
      <c r="G36" s="4">
        <v>56666.66</v>
      </c>
      <c r="H36" s="4">
        <v>64444.44</v>
      </c>
      <c r="I36" s="4">
        <v>275000</v>
      </c>
      <c r="J36" s="4">
        <v>44000</v>
      </c>
      <c r="K36" s="4">
        <v>78000</v>
      </c>
      <c r="L36" s="4">
        <v>25714.28</v>
      </c>
    </row>
    <row r="37" spans="3:12" x14ac:dyDescent="0.25">
      <c r="C37" s="4">
        <v>13</v>
      </c>
      <c r="D37" s="4">
        <v>76000</v>
      </c>
      <c r="E37" s="4">
        <v>61428.571400000001</v>
      </c>
      <c r="F37" s="4">
        <v>117500</v>
      </c>
      <c r="G37" s="4">
        <v>48333.33</v>
      </c>
      <c r="H37" s="4">
        <v>47777.77</v>
      </c>
      <c r="I37" s="4">
        <v>250000</v>
      </c>
      <c r="J37" s="4">
        <v>44000</v>
      </c>
      <c r="K37" s="4">
        <v>58000</v>
      </c>
      <c r="L37" s="4">
        <v>18571.4218</v>
      </c>
    </row>
    <row r="38" spans="3:12" x14ac:dyDescent="0.25">
      <c r="C38" s="4">
        <v>14</v>
      </c>
      <c r="D38" s="4">
        <v>76000</v>
      </c>
      <c r="E38" s="4">
        <v>61428.571400000001</v>
      </c>
      <c r="F38" s="4">
        <v>117500</v>
      </c>
      <c r="G38" s="4">
        <v>48333.33</v>
      </c>
      <c r="H38" s="4">
        <v>47777.77</v>
      </c>
      <c r="I38" s="4">
        <v>250000</v>
      </c>
      <c r="J38" s="4">
        <v>44000</v>
      </c>
      <c r="K38" s="4">
        <v>58000</v>
      </c>
      <c r="L38" s="4">
        <v>18571.4218</v>
      </c>
    </row>
    <row r="39" spans="3:12" x14ac:dyDescent="0.25">
      <c r="C39" s="4">
        <v>15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3EED4-3DB4-47DB-AE6D-6E5440DC1702}">
  <dimension ref="B5:R39"/>
  <sheetViews>
    <sheetView workbookViewId="0">
      <selection activeCell="P10" sqref="P10"/>
    </sheetView>
  </sheetViews>
  <sheetFormatPr baseColWidth="10" defaultRowHeight="15" x14ac:dyDescent="0.25"/>
  <cols>
    <col min="2" max="2" width="7.42578125" bestFit="1" customWidth="1"/>
    <col min="3" max="3" width="3.85546875" bestFit="1" customWidth="1"/>
    <col min="4" max="4" width="8.42578125" bestFit="1" customWidth="1"/>
    <col min="5" max="5" width="20" bestFit="1" customWidth="1"/>
    <col min="6" max="6" width="8.42578125" bestFit="1" customWidth="1"/>
    <col min="7" max="8" width="9" bestFit="1" customWidth="1"/>
    <col min="9" max="11" width="8.42578125" bestFit="1" customWidth="1"/>
    <col min="12" max="12" width="11" bestFit="1" customWidth="1"/>
    <col min="13" max="14" width="8" bestFit="1" customWidth="1"/>
    <col min="16" max="16" width="27.28515625" bestFit="1" customWidth="1"/>
    <col min="17" max="17" width="28.140625" bestFit="1" customWidth="1"/>
    <col min="18" max="18" width="30" bestFit="1" customWidth="1"/>
  </cols>
  <sheetData>
    <row r="5" spans="3:18" x14ac:dyDescent="0.25"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P5" s="2" t="s">
        <v>22</v>
      </c>
      <c r="Q5" s="2" t="s">
        <v>23</v>
      </c>
      <c r="R5" s="2" t="s">
        <v>24</v>
      </c>
    </row>
    <row r="6" spans="3:18" x14ac:dyDescent="0.25">
      <c r="C6" s="4">
        <v>1</v>
      </c>
      <c r="D6" s="4">
        <v>39</v>
      </c>
      <c r="E6" s="5">
        <v>18484160.317460299</v>
      </c>
      <c r="F6" s="4">
        <v>28</v>
      </c>
      <c r="G6" s="4">
        <v>27</v>
      </c>
      <c r="H6" s="4">
        <v>37</v>
      </c>
      <c r="I6" s="4">
        <v>12</v>
      </c>
      <c r="J6" s="4">
        <v>20</v>
      </c>
      <c r="K6" s="4">
        <v>41</v>
      </c>
      <c r="L6" s="4">
        <v>17</v>
      </c>
      <c r="M6" s="4">
        <v>16</v>
      </c>
      <c r="N6" s="4">
        <v>11</v>
      </c>
      <c r="P6" s="1">
        <v>39</v>
      </c>
      <c r="Q6" s="1">
        <v>0</v>
      </c>
      <c r="R6" s="1">
        <v>0</v>
      </c>
    </row>
    <row r="7" spans="3:18" x14ac:dyDescent="0.25">
      <c r="C7" s="4">
        <v>2</v>
      </c>
      <c r="D7" s="4">
        <v>42</v>
      </c>
      <c r="E7" s="6">
        <v>18583705.5555555</v>
      </c>
      <c r="F7" s="4">
        <v>28</v>
      </c>
      <c r="G7" s="4">
        <v>28</v>
      </c>
      <c r="H7" s="4">
        <v>37</v>
      </c>
      <c r="I7" s="4">
        <v>14</v>
      </c>
      <c r="J7" s="4">
        <v>25</v>
      </c>
      <c r="K7" s="4">
        <v>43</v>
      </c>
      <c r="L7" s="4">
        <v>16</v>
      </c>
      <c r="M7" s="4">
        <v>18</v>
      </c>
      <c r="N7" s="4">
        <v>13</v>
      </c>
      <c r="P7" s="1">
        <v>42</v>
      </c>
      <c r="Q7" s="1">
        <v>0</v>
      </c>
      <c r="R7" s="1">
        <v>0</v>
      </c>
    </row>
    <row r="8" spans="3:18" x14ac:dyDescent="0.25">
      <c r="C8" s="4">
        <v>3</v>
      </c>
      <c r="D8" s="4">
        <v>33</v>
      </c>
      <c r="E8" s="6">
        <v>17964604.761904702</v>
      </c>
      <c r="F8" s="4">
        <v>22</v>
      </c>
      <c r="G8" s="4">
        <v>27</v>
      </c>
      <c r="H8" s="4">
        <v>33</v>
      </c>
      <c r="I8" s="4">
        <v>8</v>
      </c>
      <c r="J8" s="4">
        <v>12</v>
      </c>
      <c r="K8" s="4">
        <v>40</v>
      </c>
      <c r="L8" s="4">
        <v>17</v>
      </c>
      <c r="M8" s="4">
        <v>11</v>
      </c>
      <c r="N8" s="4">
        <v>9</v>
      </c>
      <c r="P8" s="1">
        <v>33</v>
      </c>
      <c r="Q8" s="1">
        <v>0</v>
      </c>
      <c r="R8" s="1">
        <v>0</v>
      </c>
    </row>
    <row r="9" spans="3:18" x14ac:dyDescent="0.25">
      <c r="C9" s="4">
        <v>4</v>
      </c>
      <c r="D9" s="4">
        <v>37</v>
      </c>
      <c r="E9" s="5">
        <v>18361134.126984101</v>
      </c>
      <c r="F9" s="4">
        <v>27</v>
      </c>
      <c r="G9" s="4">
        <v>28</v>
      </c>
      <c r="H9" s="4">
        <v>35</v>
      </c>
      <c r="I9" s="4">
        <v>10</v>
      </c>
      <c r="J9" s="4">
        <v>17</v>
      </c>
      <c r="K9" s="4">
        <v>41</v>
      </c>
      <c r="L9" s="4">
        <v>16</v>
      </c>
      <c r="M9" s="4">
        <v>14</v>
      </c>
      <c r="N9" s="4">
        <v>11</v>
      </c>
      <c r="P9" s="1">
        <v>37</v>
      </c>
      <c r="Q9" s="1">
        <v>0</v>
      </c>
      <c r="R9" s="1">
        <v>0</v>
      </c>
    </row>
    <row r="10" spans="3:18" x14ac:dyDescent="0.25">
      <c r="C10" s="4">
        <v>5</v>
      </c>
      <c r="D10" s="4">
        <v>52</v>
      </c>
      <c r="E10" s="6">
        <v>19003955.5555555</v>
      </c>
      <c r="F10" s="4">
        <v>28</v>
      </c>
      <c r="G10" s="4">
        <v>28</v>
      </c>
      <c r="H10" s="4">
        <v>40</v>
      </c>
      <c r="I10" s="4">
        <v>13</v>
      </c>
      <c r="J10" s="4">
        <v>26</v>
      </c>
      <c r="K10" s="4">
        <v>44</v>
      </c>
      <c r="L10" s="4">
        <v>17</v>
      </c>
      <c r="M10" s="4">
        <v>20</v>
      </c>
      <c r="N10" s="4">
        <v>14</v>
      </c>
      <c r="P10" s="1">
        <v>44</v>
      </c>
      <c r="Q10" s="1">
        <v>8</v>
      </c>
      <c r="R10" s="1">
        <v>0</v>
      </c>
    </row>
    <row r="11" spans="3:18" x14ac:dyDescent="0.25">
      <c r="C11" s="4">
        <v>6</v>
      </c>
      <c r="D11" s="4">
        <v>41</v>
      </c>
      <c r="E11" s="6">
        <v>18568942.857142799</v>
      </c>
      <c r="F11" s="4">
        <v>28</v>
      </c>
      <c r="G11" s="4">
        <v>28</v>
      </c>
      <c r="H11" s="4">
        <v>37</v>
      </c>
      <c r="I11" s="4">
        <v>12</v>
      </c>
      <c r="J11" s="4">
        <v>24</v>
      </c>
      <c r="K11" s="4">
        <v>43</v>
      </c>
      <c r="L11" s="4">
        <v>17</v>
      </c>
      <c r="M11" s="4">
        <v>17</v>
      </c>
      <c r="N11" s="4">
        <v>12</v>
      </c>
      <c r="P11" s="1">
        <v>41</v>
      </c>
      <c r="Q11" s="1">
        <v>0</v>
      </c>
      <c r="R11" s="1">
        <v>0</v>
      </c>
    </row>
    <row r="12" spans="3:18" x14ac:dyDescent="0.25">
      <c r="C12" s="4">
        <v>7</v>
      </c>
      <c r="D12" s="4">
        <v>71</v>
      </c>
      <c r="E12" s="5">
        <v>19983405.5555555</v>
      </c>
      <c r="F12" s="4">
        <v>28</v>
      </c>
      <c r="G12" s="4">
        <v>28</v>
      </c>
      <c r="H12" s="4">
        <v>40</v>
      </c>
      <c r="I12" s="4">
        <v>13</v>
      </c>
      <c r="J12" s="4">
        <v>26</v>
      </c>
      <c r="K12" s="4">
        <v>44</v>
      </c>
      <c r="L12" s="4">
        <v>17</v>
      </c>
      <c r="M12" s="4">
        <v>20</v>
      </c>
      <c r="N12" s="4">
        <v>14</v>
      </c>
      <c r="P12" s="1">
        <v>44</v>
      </c>
      <c r="Q12" s="1">
        <f>D12-44</f>
        <v>27</v>
      </c>
      <c r="R12" s="1">
        <v>0</v>
      </c>
    </row>
    <row r="13" spans="3:18" x14ac:dyDescent="0.25">
      <c r="C13" s="4">
        <v>8</v>
      </c>
      <c r="D13" s="4">
        <v>35</v>
      </c>
      <c r="E13" s="5">
        <v>18184474.603174601</v>
      </c>
      <c r="F13" s="4">
        <v>27</v>
      </c>
      <c r="G13" s="4">
        <v>25</v>
      </c>
      <c r="H13" s="4">
        <v>34</v>
      </c>
      <c r="I13" s="4">
        <v>8</v>
      </c>
      <c r="J13" s="4">
        <v>14</v>
      </c>
      <c r="K13" s="4">
        <v>41</v>
      </c>
      <c r="L13" s="4">
        <v>16</v>
      </c>
      <c r="M13" s="4">
        <v>12</v>
      </c>
      <c r="N13" s="4">
        <v>11</v>
      </c>
      <c r="P13" s="1">
        <v>35</v>
      </c>
      <c r="Q13" s="1">
        <v>0</v>
      </c>
      <c r="R13" s="1">
        <v>0</v>
      </c>
    </row>
    <row r="14" spans="3:18" x14ac:dyDescent="0.25">
      <c r="C14" s="4">
        <v>9</v>
      </c>
      <c r="D14" s="4">
        <v>23</v>
      </c>
      <c r="E14" s="5">
        <v>15965917.460317399</v>
      </c>
      <c r="F14" s="4">
        <v>18</v>
      </c>
      <c r="G14" s="4">
        <v>29</v>
      </c>
      <c r="H14" s="4">
        <v>24</v>
      </c>
      <c r="I14" s="4">
        <v>0</v>
      </c>
      <c r="J14" s="4">
        <v>4</v>
      </c>
      <c r="K14" s="4">
        <v>34</v>
      </c>
      <c r="L14" s="4">
        <v>16</v>
      </c>
      <c r="M14" s="4">
        <v>4</v>
      </c>
      <c r="N14" s="4">
        <v>4</v>
      </c>
      <c r="P14" s="1">
        <v>23</v>
      </c>
      <c r="Q14" s="1">
        <v>0</v>
      </c>
      <c r="R14" s="1">
        <v>0</v>
      </c>
    </row>
    <row r="15" spans="3:18" x14ac:dyDescent="0.25">
      <c r="C15" s="4">
        <v>10</v>
      </c>
      <c r="D15" s="4">
        <v>59</v>
      </c>
      <c r="E15" s="5">
        <v>19364805.5555555</v>
      </c>
      <c r="F15" s="4">
        <v>28</v>
      </c>
      <c r="G15" s="4">
        <v>28</v>
      </c>
      <c r="H15" s="4">
        <v>40</v>
      </c>
      <c r="I15" s="4">
        <v>13</v>
      </c>
      <c r="J15" s="4">
        <v>26</v>
      </c>
      <c r="K15" s="4">
        <v>44</v>
      </c>
      <c r="L15" s="4">
        <v>17</v>
      </c>
      <c r="M15" s="4">
        <v>20</v>
      </c>
      <c r="N15" s="4">
        <v>14</v>
      </c>
      <c r="P15" s="1">
        <v>44</v>
      </c>
      <c r="Q15" s="1">
        <v>15</v>
      </c>
      <c r="R15" s="1">
        <v>0</v>
      </c>
    </row>
    <row r="16" spans="3:18" x14ac:dyDescent="0.25">
      <c r="C16" s="4">
        <v>11</v>
      </c>
      <c r="D16" s="4">
        <v>85</v>
      </c>
      <c r="E16" s="5">
        <v>20086505.5555555</v>
      </c>
      <c r="F16" s="4">
        <v>28</v>
      </c>
      <c r="G16" s="4">
        <v>28</v>
      </c>
      <c r="H16" s="4">
        <v>40</v>
      </c>
      <c r="I16" s="4">
        <v>13</v>
      </c>
      <c r="J16" s="4">
        <v>26</v>
      </c>
      <c r="K16" s="4">
        <v>44</v>
      </c>
      <c r="L16" s="4">
        <v>17</v>
      </c>
      <c r="M16" s="4">
        <v>20</v>
      </c>
      <c r="N16" s="4">
        <v>14</v>
      </c>
      <c r="P16" s="1">
        <v>44</v>
      </c>
      <c r="Q16" s="1">
        <v>29</v>
      </c>
      <c r="R16" s="1">
        <v>12</v>
      </c>
    </row>
    <row r="17" spans="2:18" x14ac:dyDescent="0.25">
      <c r="C17" s="4">
        <v>12</v>
      </c>
      <c r="D17" s="4">
        <v>32</v>
      </c>
      <c r="E17" s="5">
        <v>18591555.5555555</v>
      </c>
      <c r="F17" s="4">
        <v>28</v>
      </c>
      <c r="G17" s="4">
        <v>28</v>
      </c>
      <c r="H17" s="4">
        <v>40</v>
      </c>
      <c r="I17" s="4">
        <v>13</v>
      </c>
      <c r="J17" s="4">
        <v>26</v>
      </c>
      <c r="K17" s="4">
        <v>44</v>
      </c>
      <c r="L17" s="4">
        <v>17</v>
      </c>
      <c r="M17" s="4">
        <v>20</v>
      </c>
      <c r="N17" s="4">
        <v>14</v>
      </c>
      <c r="P17" s="1">
        <v>44</v>
      </c>
      <c r="Q17" s="1">
        <v>0</v>
      </c>
      <c r="R17" s="1">
        <v>0</v>
      </c>
    </row>
    <row r="18" spans="2:18" x14ac:dyDescent="0.25">
      <c r="C18" s="4">
        <v>13</v>
      </c>
      <c r="D18" s="4">
        <v>89</v>
      </c>
      <c r="E18" s="5">
        <v>20911305.5555555</v>
      </c>
      <c r="F18" s="4">
        <v>28</v>
      </c>
      <c r="G18" s="4">
        <v>28</v>
      </c>
      <c r="H18" s="4">
        <v>40</v>
      </c>
      <c r="I18" s="4">
        <v>13</v>
      </c>
      <c r="J18" s="4">
        <v>26</v>
      </c>
      <c r="K18" s="4">
        <v>44</v>
      </c>
      <c r="L18" s="4">
        <v>17</v>
      </c>
      <c r="M18" s="4">
        <v>20</v>
      </c>
      <c r="N18" s="4">
        <v>14</v>
      </c>
      <c r="P18" s="1">
        <v>44</v>
      </c>
      <c r="Q18" s="1">
        <f>D18-44</f>
        <v>45</v>
      </c>
      <c r="R18" s="1">
        <v>0</v>
      </c>
    </row>
    <row r="19" spans="2:18" x14ac:dyDescent="0.25">
      <c r="C19" s="4">
        <v>14</v>
      </c>
      <c r="D19" s="4">
        <v>87</v>
      </c>
      <c r="E19" s="5">
        <v>20808205.5555555</v>
      </c>
      <c r="F19" s="4">
        <v>28</v>
      </c>
      <c r="G19" s="4">
        <v>28</v>
      </c>
      <c r="H19" s="4">
        <v>40</v>
      </c>
      <c r="I19" s="4">
        <v>13</v>
      </c>
      <c r="J19" s="4">
        <v>26</v>
      </c>
      <c r="K19" s="4">
        <v>44</v>
      </c>
      <c r="L19" s="4">
        <v>17</v>
      </c>
      <c r="M19" s="4">
        <v>20</v>
      </c>
      <c r="N19" s="4">
        <v>14</v>
      </c>
      <c r="P19" s="1">
        <v>44</v>
      </c>
      <c r="Q19" s="1">
        <f>D19-44</f>
        <v>43</v>
      </c>
      <c r="R19" s="1">
        <v>0</v>
      </c>
    </row>
    <row r="20" spans="2:18" x14ac:dyDescent="0.25">
      <c r="C20" s="1">
        <v>15</v>
      </c>
      <c r="D20" s="1">
        <v>52</v>
      </c>
      <c r="E20" s="3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P20" s="1">
        <v>0</v>
      </c>
      <c r="Q20" s="1">
        <v>0</v>
      </c>
      <c r="R20" s="1">
        <v>0</v>
      </c>
    </row>
    <row r="21" spans="2:18" x14ac:dyDescent="0.25">
      <c r="B21" s="2" t="s">
        <v>12</v>
      </c>
      <c r="D21" s="1">
        <f>SUM(D6:D19)</f>
        <v>725</v>
      </c>
      <c r="E21" s="3">
        <f>SUM(E6:E20)</f>
        <v>264862678.57142785</v>
      </c>
      <c r="F21" s="1">
        <f>SUM(F6:F20)</f>
        <v>374</v>
      </c>
      <c r="G21" s="1">
        <f t="shared" ref="G21:N21" si="0">SUM(G6:G20)</f>
        <v>388</v>
      </c>
      <c r="H21" s="1">
        <f t="shared" si="0"/>
        <v>517</v>
      </c>
      <c r="I21" s="1">
        <f t="shared" si="0"/>
        <v>155</v>
      </c>
      <c r="J21" s="1">
        <f t="shared" si="0"/>
        <v>298</v>
      </c>
      <c r="K21" s="1">
        <f t="shared" si="0"/>
        <v>591</v>
      </c>
      <c r="L21" s="1">
        <f t="shared" si="0"/>
        <v>234</v>
      </c>
      <c r="M21" s="1">
        <f t="shared" si="0"/>
        <v>232</v>
      </c>
      <c r="N21" s="1">
        <f t="shared" si="0"/>
        <v>169</v>
      </c>
      <c r="P21" s="1">
        <f>SUM(P6:P20)</f>
        <v>558</v>
      </c>
      <c r="Q21" s="1">
        <f t="shared" ref="Q21:R21" si="1">SUM(Q6:Q20)</f>
        <v>167</v>
      </c>
      <c r="R21" s="1">
        <f t="shared" si="1"/>
        <v>12</v>
      </c>
    </row>
    <row r="24" spans="2:18" x14ac:dyDescent="0.25">
      <c r="C24" s="2" t="s">
        <v>0</v>
      </c>
      <c r="D24" s="2" t="s">
        <v>13</v>
      </c>
      <c r="E24" s="2" t="s">
        <v>14</v>
      </c>
      <c r="F24" s="2" t="s">
        <v>15</v>
      </c>
      <c r="G24" s="2" t="s">
        <v>16</v>
      </c>
      <c r="H24" s="2" t="s">
        <v>17</v>
      </c>
      <c r="I24" s="2" t="s">
        <v>18</v>
      </c>
      <c r="J24" s="2" t="s">
        <v>19</v>
      </c>
      <c r="K24" s="2" t="s">
        <v>20</v>
      </c>
      <c r="L24" s="2" t="s">
        <v>21</v>
      </c>
    </row>
    <row r="25" spans="2:18" x14ac:dyDescent="0.25">
      <c r="C25" s="4">
        <v>1</v>
      </c>
      <c r="D25" s="4">
        <v>76000</v>
      </c>
      <c r="E25" s="4">
        <v>62847.14</v>
      </c>
      <c r="F25" s="4">
        <v>125000</v>
      </c>
      <c r="G25" s="4">
        <v>49999.99</v>
      </c>
      <c r="H25" s="4">
        <v>54444.44</v>
      </c>
      <c r="I25" s="4">
        <v>265000</v>
      </c>
      <c r="J25" s="4">
        <v>44000</v>
      </c>
      <c r="K25" s="4">
        <v>66000</v>
      </c>
      <c r="L25" s="5">
        <v>22857.142</v>
      </c>
    </row>
    <row r="26" spans="2:18" x14ac:dyDescent="0.25">
      <c r="C26" s="4">
        <v>2</v>
      </c>
      <c r="D26" s="4">
        <v>76000</v>
      </c>
      <c r="E26" s="4">
        <v>61428.571400000001</v>
      </c>
      <c r="F26" s="4">
        <v>125000</v>
      </c>
      <c r="G26" s="4">
        <v>46666.66</v>
      </c>
      <c r="H26" s="4">
        <v>48888.88</v>
      </c>
      <c r="I26" s="4">
        <v>255000</v>
      </c>
      <c r="J26" s="4">
        <v>46000</v>
      </c>
      <c r="K26" s="4">
        <v>62000</v>
      </c>
      <c r="L26" s="4">
        <v>20000</v>
      </c>
    </row>
    <row r="27" spans="2:18" x14ac:dyDescent="0.25">
      <c r="C27" s="4">
        <v>3</v>
      </c>
      <c r="D27" s="4">
        <v>88000</v>
      </c>
      <c r="E27" s="4">
        <v>61857.14</v>
      </c>
      <c r="F27" s="4">
        <v>135000</v>
      </c>
      <c r="G27" s="4">
        <v>56666.66</v>
      </c>
      <c r="H27" s="4">
        <v>63333.33</v>
      </c>
      <c r="I27" s="4">
        <v>270000</v>
      </c>
      <c r="J27" s="4">
        <v>44000</v>
      </c>
      <c r="K27" s="4">
        <v>76000</v>
      </c>
      <c r="L27" s="4">
        <v>25714.28</v>
      </c>
    </row>
    <row r="28" spans="2:18" x14ac:dyDescent="0.25">
      <c r="C28" s="4">
        <v>4</v>
      </c>
      <c r="D28" s="4">
        <v>78000</v>
      </c>
      <c r="E28" s="4">
        <v>61428.571400000001</v>
      </c>
      <c r="F28" s="4">
        <v>130000</v>
      </c>
      <c r="G28" s="4">
        <v>53333.33</v>
      </c>
      <c r="H28" s="4">
        <v>57777.77</v>
      </c>
      <c r="I28" s="4">
        <v>265000</v>
      </c>
      <c r="J28" s="4">
        <v>46000</v>
      </c>
      <c r="K28" s="4">
        <v>70000</v>
      </c>
      <c r="L28" s="4">
        <v>22857.14</v>
      </c>
    </row>
    <row r="29" spans="2:18" x14ac:dyDescent="0.25">
      <c r="C29" s="4">
        <v>5</v>
      </c>
      <c r="D29" s="4">
        <v>76000</v>
      </c>
      <c r="E29" s="4">
        <v>61428.571400000001</v>
      </c>
      <c r="F29" s="4">
        <v>117500</v>
      </c>
      <c r="G29" s="4">
        <v>48333.33</v>
      </c>
      <c r="H29" s="4">
        <v>47777.77</v>
      </c>
      <c r="I29" s="4">
        <v>250000</v>
      </c>
      <c r="J29" s="4">
        <v>44000</v>
      </c>
      <c r="K29" s="4">
        <v>58000</v>
      </c>
      <c r="L29" s="4">
        <v>18571.4218</v>
      </c>
    </row>
    <row r="30" spans="2:18" x14ac:dyDescent="0.25">
      <c r="C30" s="4">
        <v>6</v>
      </c>
      <c r="D30" s="4">
        <v>76000</v>
      </c>
      <c r="E30" s="4">
        <v>61428.571400000001</v>
      </c>
      <c r="F30" s="4">
        <v>125000</v>
      </c>
      <c r="G30" s="4">
        <v>50000</v>
      </c>
      <c r="H30" s="4">
        <v>50000</v>
      </c>
      <c r="I30" s="4">
        <v>255000</v>
      </c>
      <c r="J30" s="4">
        <v>44000</v>
      </c>
      <c r="K30" s="4">
        <v>64000</v>
      </c>
      <c r="L30" s="4">
        <v>21428.57</v>
      </c>
    </row>
    <row r="31" spans="2:18" x14ac:dyDescent="0.25">
      <c r="C31" s="4">
        <v>7</v>
      </c>
      <c r="D31" s="4">
        <v>76000</v>
      </c>
      <c r="E31" s="4">
        <v>61428.571400000001</v>
      </c>
      <c r="F31" s="4">
        <v>117500</v>
      </c>
      <c r="G31" s="4">
        <v>48333.33</v>
      </c>
      <c r="H31" s="4">
        <v>47777.77</v>
      </c>
      <c r="I31" s="4">
        <v>250000</v>
      </c>
      <c r="J31" s="4">
        <v>44000</v>
      </c>
      <c r="K31" s="4">
        <v>58000</v>
      </c>
      <c r="L31" s="4">
        <v>18571.4218</v>
      </c>
    </row>
    <row r="32" spans="2:18" x14ac:dyDescent="0.25">
      <c r="C32" s="4">
        <v>8</v>
      </c>
      <c r="D32" s="4">
        <v>78000</v>
      </c>
      <c r="E32" s="4">
        <v>65714.28</v>
      </c>
      <c r="F32" s="4">
        <v>132500</v>
      </c>
      <c r="G32" s="4">
        <v>56666.66</v>
      </c>
      <c r="H32" s="4">
        <v>61111.11</v>
      </c>
      <c r="I32" s="4">
        <v>265000</v>
      </c>
      <c r="J32" s="4">
        <v>46000</v>
      </c>
      <c r="K32" s="4">
        <v>74000</v>
      </c>
      <c r="L32" s="4">
        <v>22857.14</v>
      </c>
    </row>
    <row r="33" spans="3:12" x14ac:dyDescent="0.25">
      <c r="C33" s="4">
        <v>9</v>
      </c>
      <c r="D33" s="4">
        <v>96000</v>
      </c>
      <c r="E33" s="4">
        <v>59999.99</v>
      </c>
      <c r="F33" s="4">
        <v>157500</v>
      </c>
      <c r="G33" s="4">
        <v>70000</v>
      </c>
      <c r="H33" s="4">
        <v>72222.22</v>
      </c>
      <c r="I33" s="4">
        <v>300000</v>
      </c>
      <c r="J33" s="4">
        <v>46000</v>
      </c>
      <c r="K33" s="4">
        <v>90000</v>
      </c>
      <c r="L33" s="4">
        <v>32857.14</v>
      </c>
    </row>
    <row r="34" spans="3:12" x14ac:dyDescent="0.25">
      <c r="C34" s="4">
        <v>10</v>
      </c>
      <c r="D34" s="4">
        <v>76000</v>
      </c>
      <c r="E34" s="4">
        <v>61428.571400000001</v>
      </c>
      <c r="F34" s="4">
        <v>117500</v>
      </c>
      <c r="G34" s="4">
        <v>48333.33</v>
      </c>
      <c r="H34" s="4">
        <v>47777.77</v>
      </c>
      <c r="I34" s="4">
        <v>250000</v>
      </c>
      <c r="J34" s="4">
        <v>44000</v>
      </c>
      <c r="K34" s="4">
        <v>58000</v>
      </c>
      <c r="L34" s="4">
        <v>18571.4218</v>
      </c>
    </row>
    <row r="35" spans="3:12" x14ac:dyDescent="0.25">
      <c r="C35" s="4">
        <v>11</v>
      </c>
      <c r="D35" s="4">
        <v>76000</v>
      </c>
      <c r="E35" s="4">
        <v>61428.571400000001</v>
      </c>
      <c r="F35" s="4">
        <v>117500</v>
      </c>
      <c r="G35" s="4">
        <v>48333.33</v>
      </c>
      <c r="H35" s="4">
        <v>47777.77</v>
      </c>
      <c r="I35" s="4">
        <v>250000</v>
      </c>
      <c r="J35" s="4">
        <v>44000</v>
      </c>
      <c r="K35" s="4">
        <v>58000</v>
      </c>
      <c r="L35" s="4">
        <v>18571.4218</v>
      </c>
    </row>
    <row r="36" spans="3:12" x14ac:dyDescent="0.25">
      <c r="C36" s="4">
        <v>12</v>
      </c>
      <c r="D36" s="4">
        <v>76000</v>
      </c>
      <c r="E36" s="4">
        <v>61428.571400000001</v>
      </c>
      <c r="F36" s="4">
        <v>117500</v>
      </c>
      <c r="G36" s="4">
        <v>48333.33</v>
      </c>
      <c r="H36" s="4">
        <v>47777.77</v>
      </c>
      <c r="I36" s="4">
        <v>250000</v>
      </c>
      <c r="J36" s="4">
        <v>44000</v>
      </c>
      <c r="K36" s="4">
        <v>58000</v>
      </c>
      <c r="L36" s="4">
        <v>18571.4218</v>
      </c>
    </row>
    <row r="37" spans="3:12" x14ac:dyDescent="0.25">
      <c r="C37" s="4">
        <v>13</v>
      </c>
      <c r="D37" s="4">
        <v>76000</v>
      </c>
      <c r="E37" s="4">
        <v>61428.571400000001</v>
      </c>
      <c r="F37" s="4">
        <v>117500</v>
      </c>
      <c r="G37" s="4">
        <v>48333.33</v>
      </c>
      <c r="H37" s="4">
        <v>47777.77</v>
      </c>
      <c r="I37" s="4">
        <v>250000</v>
      </c>
      <c r="J37" s="4">
        <v>44000</v>
      </c>
      <c r="K37" s="4">
        <v>58000</v>
      </c>
      <c r="L37" s="4">
        <v>18571.4218</v>
      </c>
    </row>
    <row r="38" spans="3:12" x14ac:dyDescent="0.25">
      <c r="C38" s="4">
        <v>14</v>
      </c>
      <c r="D38" s="4">
        <v>76000</v>
      </c>
      <c r="E38" s="4">
        <v>61428.571400000001</v>
      </c>
      <c r="F38" s="4">
        <v>117500</v>
      </c>
      <c r="G38" s="4">
        <v>48333.33</v>
      </c>
      <c r="H38" s="4">
        <v>47777.77</v>
      </c>
      <c r="I38" s="4">
        <v>250000</v>
      </c>
      <c r="J38" s="4">
        <v>44000</v>
      </c>
      <c r="K38" s="4">
        <v>58000</v>
      </c>
      <c r="L38" s="4">
        <v>18571.4218</v>
      </c>
    </row>
    <row r="39" spans="3:12" x14ac:dyDescent="0.25">
      <c r="C39" s="1">
        <v>15</v>
      </c>
      <c r="D39" s="1">
        <v>76000</v>
      </c>
      <c r="E39" s="1">
        <v>61428.571400000001</v>
      </c>
      <c r="F39" s="1">
        <v>117500</v>
      </c>
      <c r="G39" s="1">
        <v>48333.33</v>
      </c>
      <c r="H39" s="1">
        <v>47777.77</v>
      </c>
      <c r="I39" s="1">
        <v>250000</v>
      </c>
      <c r="J39" s="1">
        <v>44000</v>
      </c>
      <c r="K39" s="1">
        <v>58000</v>
      </c>
      <c r="L39" s="1">
        <v>18571.4218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F36D1-758E-4B06-88EE-146F9339EFE5}">
  <dimension ref="B5:S39"/>
  <sheetViews>
    <sheetView tabSelected="1" topLeftCell="C4" workbookViewId="0">
      <selection activeCell="E11" sqref="E11"/>
    </sheetView>
  </sheetViews>
  <sheetFormatPr baseColWidth="10" defaultRowHeight="15" x14ac:dyDescent="0.25"/>
  <cols>
    <col min="2" max="2" width="7.42578125" bestFit="1" customWidth="1"/>
    <col min="3" max="3" width="3.85546875" bestFit="1" customWidth="1"/>
    <col min="4" max="4" width="8.42578125" bestFit="1" customWidth="1"/>
    <col min="5" max="5" width="23.7109375" bestFit="1" customWidth="1"/>
    <col min="6" max="6" width="8.42578125" bestFit="1" customWidth="1"/>
    <col min="7" max="8" width="9" bestFit="1" customWidth="1"/>
    <col min="9" max="11" width="8.42578125" bestFit="1" customWidth="1"/>
    <col min="12" max="12" width="11" bestFit="1" customWidth="1"/>
    <col min="13" max="14" width="8" bestFit="1" customWidth="1"/>
    <col min="16" max="16" width="27.28515625" bestFit="1" customWidth="1"/>
    <col min="17" max="17" width="28.140625" bestFit="1" customWidth="1"/>
    <col min="18" max="18" width="30" bestFit="1" customWidth="1"/>
  </cols>
  <sheetData>
    <row r="5" spans="3:19" x14ac:dyDescent="0.25"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P5" s="2" t="s">
        <v>22</v>
      </c>
      <c r="Q5" s="2" t="s">
        <v>23</v>
      </c>
      <c r="R5" s="2" t="s">
        <v>24</v>
      </c>
    </row>
    <row r="6" spans="3:19" x14ac:dyDescent="0.25">
      <c r="C6" s="4">
        <v>1</v>
      </c>
      <c r="D6" s="4">
        <v>39</v>
      </c>
      <c r="E6" s="5">
        <v>18484160.317460299</v>
      </c>
      <c r="F6" s="4">
        <v>28</v>
      </c>
      <c r="G6" s="4">
        <v>27</v>
      </c>
      <c r="H6" s="4">
        <v>37</v>
      </c>
      <c r="I6" s="4">
        <v>12</v>
      </c>
      <c r="J6" s="4">
        <v>20</v>
      </c>
      <c r="K6" s="4">
        <v>41</v>
      </c>
      <c r="L6" s="4">
        <v>17</v>
      </c>
      <c r="M6" s="4">
        <v>16</v>
      </c>
      <c r="N6" s="4">
        <v>11</v>
      </c>
      <c r="P6" s="1">
        <v>39</v>
      </c>
      <c r="Q6" s="1">
        <f>D6-P6</f>
        <v>0</v>
      </c>
      <c r="R6" s="1">
        <v>0</v>
      </c>
    </row>
    <row r="7" spans="3:19" x14ac:dyDescent="0.25">
      <c r="C7" s="4">
        <v>2</v>
      </c>
      <c r="D7" s="4">
        <v>42</v>
      </c>
      <c r="E7" s="6">
        <v>18583705.5555555</v>
      </c>
      <c r="F7" s="4">
        <v>28</v>
      </c>
      <c r="G7" s="4">
        <v>28</v>
      </c>
      <c r="H7" s="4">
        <v>37</v>
      </c>
      <c r="I7" s="4">
        <v>14</v>
      </c>
      <c r="J7" s="4">
        <v>25</v>
      </c>
      <c r="K7" s="4">
        <v>43</v>
      </c>
      <c r="L7" s="4">
        <v>16</v>
      </c>
      <c r="M7" s="4">
        <v>18</v>
      </c>
      <c r="N7" s="4">
        <v>13</v>
      </c>
      <c r="P7" s="1">
        <v>39</v>
      </c>
      <c r="Q7" s="1">
        <v>0</v>
      </c>
      <c r="R7" s="1">
        <v>0</v>
      </c>
    </row>
    <row r="8" spans="3:19" x14ac:dyDescent="0.25">
      <c r="C8" s="4">
        <v>3</v>
      </c>
      <c r="D8" s="4">
        <v>33</v>
      </c>
      <c r="E8" s="6">
        <v>17964604.761904702</v>
      </c>
      <c r="F8" s="4">
        <v>22</v>
      </c>
      <c r="G8" s="4">
        <v>27</v>
      </c>
      <c r="H8" s="4">
        <v>33</v>
      </c>
      <c r="I8" s="4">
        <v>8</v>
      </c>
      <c r="J8" s="4">
        <v>12</v>
      </c>
      <c r="K8" s="4">
        <v>40</v>
      </c>
      <c r="L8" s="4">
        <v>17</v>
      </c>
      <c r="M8" s="4">
        <v>11</v>
      </c>
      <c r="N8" s="4">
        <v>9</v>
      </c>
      <c r="P8" s="1">
        <v>33</v>
      </c>
      <c r="Q8" s="1">
        <f t="shared" ref="Q8:Q19" si="0">D8-P8</f>
        <v>0</v>
      </c>
      <c r="R8" s="1">
        <v>0</v>
      </c>
    </row>
    <row r="9" spans="3:19" x14ac:dyDescent="0.25">
      <c r="C9" s="4">
        <v>4</v>
      </c>
      <c r="D9" s="4">
        <v>37</v>
      </c>
      <c r="E9" s="5">
        <v>18361134.126984101</v>
      </c>
      <c r="F9" s="4">
        <v>27</v>
      </c>
      <c r="G9" s="4">
        <v>28</v>
      </c>
      <c r="H9" s="4">
        <v>35</v>
      </c>
      <c r="I9" s="4">
        <v>10</v>
      </c>
      <c r="J9" s="4">
        <v>17</v>
      </c>
      <c r="K9" s="4">
        <v>41</v>
      </c>
      <c r="L9" s="4">
        <v>16</v>
      </c>
      <c r="M9" s="4">
        <v>14</v>
      </c>
      <c r="N9" s="4">
        <v>11</v>
      </c>
      <c r="P9" s="1">
        <v>37</v>
      </c>
      <c r="Q9" s="1">
        <f t="shared" si="0"/>
        <v>0</v>
      </c>
      <c r="R9" s="1">
        <v>0</v>
      </c>
    </row>
    <row r="10" spans="3:19" x14ac:dyDescent="0.25">
      <c r="C10" s="4">
        <v>5</v>
      </c>
      <c r="D10" s="4">
        <v>52</v>
      </c>
      <c r="E10" s="6">
        <v>19003955.5555555</v>
      </c>
      <c r="F10" s="4">
        <v>28</v>
      </c>
      <c r="G10" s="4">
        <v>28</v>
      </c>
      <c r="H10" s="4">
        <v>40</v>
      </c>
      <c r="I10" s="4">
        <v>13</v>
      </c>
      <c r="J10" s="4">
        <v>26</v>
      </c>
      <c r="K10" s="4">
        <v>44</v>
      </c>
      <c r="L10" s="4">
        <v>17</v>
      </c>
      <c r="M10" s="4">
        <v>20</v>
      </c>
      <c r="N10" s="4">
        <v>14</v>
      </c>
      <c r="P10" s="1">
        <v>44</v>
      </c>
      <c r="Q10" s="1">
        <v>8</v>
      </c>
      <c r="R10" s="1">
        <v>0</v>
      </c>
    </row>
    <row r="11" spans="3:19" x14ac:dyDescent="0.25">
      <c r="C11" s="4">
        <v>6</v>
      </c>
      <c r="D11" s="4">
        <v>41</v>
      </c>
      <c r="E11" s="6">
        <v>18568942.857142799</v>
      </c>
      <c r="F11" s="4">
        <v>28</v>
      </c>
      <c r="G11" s="4">
        <v>28</v>
      </c>
      <c r="H11" s="4">
        <v>37</v>
      </c>
      <c r="I11" s="4">
        <v>12</v>
      </c>
      <c r="J11" s="4">
        <v>24</v>
      </c>
      <c r="K11" s="4">
        <v>43</v>
      </c>
      <c r="L11" s="4">
        <v>17</v>
      </c>
      <c r="M11" s="4">
        <v>17</v>
      </c>
      <c r="N11" s="4">
        <v>12</v>
      </c>
      <c r="P11" s="1">
        <v>41</v>
      </c>
      <c r="Q11" s="1">
        <f t="shared" si="0"/>
        <v>0</v>
      </c>
      <c r="R11" s="1">
        <v>0</v>
      </c>
    </row>
    <row r="12" spans="3:19" x14ac:dyDescent="0.25">
      <c r="C12" s="4">
        <v>7</v>
      </c>
      <c r="D12" s="4">
        <v>71</v>
      </c>
      <c r="E12" s="5">
        <v>18900855.5555555</v>
      </c>
      <c r="F12" s="4">
        <v>28</v>
      </c>
      <c r="G12" s="4">
        <v>28</v>
      </c>
      <c r="H12" s="4">
        <v>40</v>
      </c>
      <c r="I12" s="4">
        <v>13</v>
      </c>
      <c r="J12" s="4">
        <v>26</v>
      </c>
      <c r="K12" s="4">
        <v>44</v>
      </c>
      <c r="L12" s="4">
        <v>17</v>
      </c>
      <c r="M12" s="4">
        <v>20</v>
      </c>
      <c r="N12" s="4">
        <v>14</v>
      </c>
      <c r="P12" s="1">
        <v>44</v>
      </c>
      <c r="Q12" s="1">
        <v>6</v>
      </c>
      <c r="R12" s="1">
        <v>21</v>
      </c>
    </row>
    <row r="13" spans="3:19" x14ac:dyDescent="0.25">
      <c r="C13" s="4">
        <v>8</v>
      </c>
      <c r="D13" s="4">
        <v>35</v>
      </c>
      <c r="E13" s="5">
        <v>18184474.603174601</v>
      </c>
      <c r="F13" s="4">
        <v>27</v>
      </c>
      <c r="G13" s="4">
        <v>25</v>
      </c>
      <c r="H13" s="4">
        <v>34</v>
      </c>
      <c r="I13" s="4">
        <v>8</v>
      </c>
      <c r="J13" s="4">
        <v>14</v>
      </c>
      <c r="K13" s="4">
        <v>41</v>
      </c>
      <c r="L13" s="4">
        <v>16</v>
      </c>
      <c r="M13" s="4">
        <v>12</v>
      </c>
      <c r="N13" s="4">
        <v>11</v>
      </c>
      <c r="P13" s="1">
        <v>35</v>
      </c>
      <c r="Q13" s="1">
        <f t="shared" si="0"/>
        <v>0</v>
      </c>
      <c r="R13" s="1">
        <v>0</v>
      </c>
    </row>
    <row r="14" spans="3:19" x14ac:dyDescent="0.25">
      <c r="C14" s="4">
        <v>9</v>
      </c>
      <c r="D14" s="4">
        <v>23</v>
      </c>
      <c r="E14" s="5">
        <v>18591555.5555555</v>
      </c>
      <c r="F14" s="4">
        <v>28</v>
      </c>
      <c r="G14" s="4">
        <v>28</v>
      </c>
      <c r="H14" s="4">
        <v>40</v>
      </c>
      <c r="I14" s="4">
        <v>13</v>
      </c>
      <c r="J14" s="4">
        <v>26</v>
      </c>
      <c r="K14" s="4">
        <v>44</v>
      </c>
      <c r="L14" s="4">
        <v>17</v>
      </c>
      <c r="M14" s="4">
        <v>20</v>
      </c>
      <c r="N14" s="4">
        <v>14</v>
      </c>
      <c r="P14" s="1">
        <v>44</v>
      </c>
      <c r="Q14" s="1">
        <v>0</v>
      </c>
      <c r="R14" s="1">
        <v>0</v>
      </c>
      <c r="S14" t="s">
        <v>25</v>
      </c>
    </row>
    <row r="15" spans="3:19" x14ac:dyDescent="0.25">
      <c r="C15" s="4">
        <v>10</v>
      </c>
      <c r="D15" s="4">
        <v>59</v>
      </c>
      <c r="E15" s="5">
        <v>19364805.5555555</v>
      </c>
      <c r="F15" s="4">
        <v>28</v>
      </c>
      <c r="G15" s="4">
        <v>28</v>
      </c>
      <c r="H15" s="4">
        <v>40</v>
      </c>
      <c r="I15" s="4">
        <v>13</v>
      </c>
      <c r="J15" s="4">
        <v>26</v>
      </c>
      <c r="K15" s="4">
        <v>44</v>
      </c>
      <c r="L15" s="4">
        <v>17</v>
      </c>
      <c r="M15" s="4">
        <v>20</v>
      </c>
      <c r="N15" s="4">
        <v>14</v>
      </c>
      <c r="P15" s="1">
        <v>44</v>
      </c>
      <c r="Q15" s="1">
        <f t="shared" si="0"/>
        <v>15</v>
      </c>
      <c r="R15" s="1">
        <v>0</v>
      </c>
    </row>
    <row r="16" spans="3:19" x14ac:dyDescent="0.25">
      <c r="C16" s="4">
        <v>11</v>
      </c>
      <c r="D16" s="4">
        <v>85</v>
      </c>
      <c r="E16" s="5">
        <v>20086505.5555555</v>
      </c>
      <c r="F16" s="4">
        <v>28</v>
      </c>
      <c r="G16" s="4">
        <v>28</v>
      </c>
      <c r="H16" s="4">
        <v>40</v>
      </c>
      <c r="I16" s="4">
        <v>13</v>
      </c>
      <c r="J16" s="4">
        <v>26</v>
      </c>
      <c r="K16" s="4">
        <v>44</v>
      </c>
      <c r="L16" s="4">
        <v>17</v>
      </c>
      <c r="M16" s="4">
        <v>20</v>
      </c>
      <c r="N16" s="4">
        <v>14</v>
      </c>
      <c r="P16" s="1">
        <v>44</v>
      </c>
      <c r="Q16" s="1">
        <v>29</v>
      </c>
      <c r="R16" s="1">
        <v>12</v>
      </c>
    </row>
    <row r="17" spans="2:19" x14ac:dyDescent="0.25">
      <c r="C17" s="4">
        <v>12</v>
      </c>
      <c r="D17" s="4">
        <v>32</v>
      </c>
      <c r="E17" s="5">
        <v>18591555.5555555</v>
      </c>
      <c r="F17" s="4">
        <v>28</v>
      </c>
      <c r="G17" s="4">
        <v>28</v>
      </c>
      <c r="H17" s="4">
        <v>40</v>
      </c>
      <c r="I17" s="4">
        <v>13</v>
      </c>
      <c r="J17" s="4">
        <v>26</v>
      </c>
      <c r="K17" s="4">
        <v>44</v>
      </c>
      <c r="L17" s="4">
        <v>17</v>
      </c>
      <c r="M17" s="4">
        <v>20</v>
      </c>
      <c r="N17" s="4">
        <v>14</v>
      </c>
      <c r="P17" s="1">
        <v>44</v>
      </c>
      <c r="Q17" s="1">
        <v>0</v>
      </c>
      <c r="R17" s="1">
        <v>0</v>
      </c>
      <c r="S17" t="s">
        <v>25</v>
      </c>
    </row>
    <row r="18" spans="2:19" x14ac:dyDescent="0.25">
      <c r="C18" s="4">
        <v>13</v>
      </c>
      <c r="D18" s="4">
        <v>89</v>
      </c>
      <c r="E18" s="5">
        <v>20911305.5555555</v>
      </c>
      <c r="F18" s="4">
        <v>28</v>
      </c>
      <c r="G18" s="4">
        <v>28</v>
      </c>
      <c r="H18" s="4">
        <v>40</v>
      </c>
      <c r="I18" s="4">
        <v>13</v>
      </c>
      <c r="J18" s="4">
        <v>26</v>
      </c>
      <c r="K18" s="4">
        <v>44</v>
      </c>
      <c r="L18" s="4">
        <v>17</v>
      </c>
      <c r="M18" s="4">
        <v>20</v>
      </c>
      <c r="N18" s="4">
        <v>14</v>
      </c>
      <c r="P18" s="1">
        <v>44</v>
      </c>
      <c r="Q18" s="1">
        <f t="shared" si="0"/>
        <v>45</v>
      </c>
      <c r="R18" s="1">
        <v>0</v>
      </c>
    </row>
    <row r="19" spans="2:19" x14ac:dyDescent="0.25">
      <c r="C19" s="4">
        <v>14</v>
      </c>
      <c r="D19" s="4">
        <v>87</v>
      </c>
      <c r="E19" s="5">
        <v>20808205.5555555</v>
      </c>
      <c r="F19" s="4">
        <v>28</v>
      </c>
      <c r="G19" s="4">
        <v>28</v>
      </c>
      <c r="H19" s="4">
        <v>40</v>
      </c>
      <c r="I19" s="4">
        <v>13</v>
      </c>
      <c r="J19" s="4">
        <v>26</v>
      </c>
      <c r="K19" s="4">
        <v>44</v>
      </c>
      <c r="L19" s="4">
        <v>17</v>
      </c>
      <c r="M19" s="4">
        <v>20</v>
      </c>
      <c r="N19" s="4">
        <v>14</v>
      </c>
      <c r="P19" s="1">
        <v>44</v>
      </c>
      <c r="Q19" s="1">
        <f t="shared" si="0"/>
        <v>43</v>
      </c>
      <c r="R19" s="1">
        <v>0</v>
      </c>
    </row>
    <row r="20" spans="2:19" x14ac:dyDescent="0.25">
      <c r="C20" s="4">
        <v>15</v>
      </c>
      <c r="D20" s="4">
        <v>52</v>
      </c>
      <c r="E20" s="5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P20" s="1">
        <v>0</v>
      </c>
      <c r="Q20" s="1">
        <v>0</v>
      </c>
      <c r="R20" s="1">
        <v>0</v>
      </c>
    </row>
    <row r="21" spans="2:19" x14ac:dyDescent="0.25">
      <c r="B21" s="2" t="s">
        <v>12</v>
      </c>
      <c r="D21" s="1">
        <f>SUM(D6:D19)</f>
        <v>725</v>
      </c>
      <c r="E21" s="3">
        <f>SUM(E6:E20)</f>
        <v>266405766.66666594</v>
      </c>
      <c r="F21" s="1">
        <f>SUM(F6:F20)</f>
        <v>384</v>
      </c>
      <c r="G21" s="1">
        <f t="shared" ref="G21:N21" si="1">SUM(G6:G20)</f>
        <v>387</v>
      </c>
      <c r="H21" s="1">
        <f t="shared" si="1"/>
        <v>533</v>
      </c>
      <c r="I21" s="1">
        <f t="shared" si="1"/>
        <v>168</v>
      </c>
      <c r="J21" s="1">
        <f t="shared" si="1"/>
        <v>320</v>
      </c>
      <c r="K21" s="1">
        <f t="shared" si="1"/>
        <v>601</v>
      </c>
      <c r="L21" s="1">
        <f t="shared" si="1"/>
        <v>235</v>
      </c>
      <c r="M21" s="1">
        <f t="shared" si="1"/>
        <v>248</v>
      </c>
      <c r="N21" s="1">
        <f t="shared" si="1"/>
        <v>179</v>
      </c>
      <c r="P21" s="1">
        <f>SUM(P6:P20)</f>
        <v>576</v>
      </c>
      <c r="Q21" s="1">
        <f t="shared" ref="Q21:R21" si="2">SUM(Q6:Q20)</f>
        <v>146</v>
      </c>
      <c r="R21" s="1">
        <f t="shared" si="2"/>
        <v>33</v>
      </c>
    </row>
    <row r="24" spans="2:19" x14ac:dyDescent="0.25">
      <c r="C24" s="2" t="s">
        <v>0</v>
      </c>
      <c r="D24" s="2" t="s">
        <v>13</v>
      </c>
      <c r="E24" s="2" t="s">
        <v>14</v>
      </c>
      <c r="F24" s="2" t="s">
        <v>15</v>
      </c>
      <c r="G24" s="2" t="s">
        <v>16</v>
      </c>
      <c r="H24" s="2" t="s">
        <v>17</v>
      </c>
      <c r="I24" s="2" t="s">
        <v>18</v>
      </c>
      <c r="J24" s="2" t="s">
        <v>19</v>
      </c>
      <c r="K24" s="2" t="s">
        <v>20</v>
      </c>
      <c r="L24" s="2" t="s">
        <v>21</v>
      </c>
    </row>
    <row r="25" spans="2:19" x14ac:dyDescent="0.25">
      <c r="C25" s="4">
        <v>1</v>
      </c>
      <c r="D25" s="4">
        <v>76000</v>
      </c>
      <c r="E25" s="4">
        <v>62847.14</v>
      </c>
      <c r="F25" s="4">
        <v>125000</v>
      </c>
      <c r="G25" s="4">
        <v>49999.99</v>
      </c>
      <c r="H25" s="4">
        <v>54444.44</v>
      </c>
      <c r="I25" s="4">
        <v>265000</v>
      </c>
      <c r="J25" s="4">
        <v>44000</v>
      </c>
      <c r="K25" s="4">
        <v>66000</v>
      </c>
      <c r="L25" s="5">
        <v>22857.142</v>
      </c>
    </row>
    <row r="26" spans="2:19" x14ac:dyDescent="0.25">
      <c r="C26" s="4">
        <v>2</v>
      </c>
      <c r="D26" s="4">
        <v>76000</v>
      </c>
      <c r="E26" s="4">
        <v>61428.571400000001</v>
      </c>
      <c r="F26" s="4">
        <v>125000</v>
      </c>
      <c r="G26" s="4">
        <v>46666.66</v>
      </c>
      <c r="H26" s="4">
        <v>48888.88</v>
      </c>
      <c r="I26" s="4">
        <v>255000</v>
      </c>
      <c r="J26" s="4">
        <v>46000</v>
      </c>
      <c r="K26" s="4">
        <v>62000</v>
      </c>
      <c r="L26" s="4">
        <v>20000</v>
      </c>
    </row>
    <row r="27" spans="2:19" x14ac:dyDescent="0.25">
      <c r="C27" s="4">
        <v>3</v>
      </c>
      <c r="D27" s="4">
        <v>88000</v>
      </c>
      <c r="E27" s="4">
        <v>61857.14</v>
      </c>
      <c r="F27" s="4">
        <v>135000</v>
      </c>
      <c r="G27" s="4">
        <v>56666.66</v>
      </c>
      <c r="H27" s="4">
        <v>63333.33</v>
      </c>
      <c r="I27" s="4">
        <v>270000</v>
      </c>
      <c r="J27" s="4">
        <v>44000</v>
      </c>
      <c r="K27" s="4">
        <v>76000</v>
      </c>
      <c r="L27" s="4">
        <v>25714.28</v>
      </c>
    </row>
    <row r="28" spans="2:19" x14ac:dyDescent="0.25">
      <c r="C28" s="4">
        <v>4</v>
      </c>
      <c r="D28" s="4">
        <v>78000</v>
      </c>
      <c r="E28" s="4">
        <v>61428.571400000001</v>
      </c>
      <c r="F28" s="4">
        <v>130000</v>
      </c>
      <c r="G28" s="4">
        <v>53333.33</v>
      </c>
      <c r="H28" s="4">
        <v>57777.77</v>
      </c>
      <c r="I28" s="4">
        <v>265000</v>
      </c>
      <c r="J28" s="4">
        <v>46000</v>
      </c>
      <c r="K28" s="4">
        <v>70000</v>
      </c>
      <c r="L28" s="4">
        <v>22857.14</v>
      </c>
    </row>
    <row r="29" spans="2:19" x14ac:dyDescent="0.25">
      <c r="C29" s="4">
        <v>5</v>
      </c>
      <c r="D29" s="4">
        <v>76000</v>
      </c>
      <c r="E29" s="4">
        <v>61428.571400000001</v>
      </c>
      <c r="F29" s="4">
        <v>117500</v>
      </c>
      <c r="G29" s="4">
        <v>48333.33</v>
      </c>
      <c r="H29" s="4">
        <v>47777.77</v>
      </c>
      <c r="I29" s="4">
        <v>250000</v>
      </c>
      <c r="J29" s="4">
        <v>44000</v>
      </c>
      <c r="K29" s="4">
        <v>58000</v>
      </c>
      <c r="L29" s="4">
        <v>18571.4218</v>
      </c>
    </row>
    <row r="30" spans="2:19" x14ac:dyDescent="0.25">
      <c r="C30" s="4">
        <v>6</v>
      </c>
      <c r="D30" s="4">
        <v>76000</v>
      </c>
      <c r="E30" s="4">
        <v>61428.571400000001</v>
      </c>
      <c r="F30" s="4">
        <v>125000</v>
      </c>
      <c r="G30" s="4">
        <v>50000</v>
      </c>
      <c r="H30" s="4">
        <v>50000</v>
      </c>
      <c r="I30" s="4">
        <v>255000</v>
      </c>
      <c r="J30" s="4">
        <v>44000</v>
      </c>
      <c r="K30" s="4">
        <v>64000</v>
      </c>
      <c r="L30" s="4">
        <v>21428.57</v>
      </c>
    </row>
    <row r="31" spans="2:19" x14ac:dyDescent="0.25">
      <c r="C31" s="4">
        <v>7</v>
      </c>
      <c r="D31" s="4">
        <v>76000</v>
      </c>
      <c r="E31" s="4">
        <v>61428.571400000001</v>
      </c>
      <c r="F31" s="4">
        <v>117500</v>
      </c>
      <c r="G31" s="4">
        <v>48333.33</v>
      </c>
      <c r="H31" s="4">
        <v>47777.77</v>
      </c>
      <c r="I31" s="4">
        <v>250000</v>
      </c>
      <c r="J31" s="4">
        <v>44000</v>
      </c>
      <c r="K31" s="4">
        <v>58000</v>
      </c>
      <c r="L31" s="4">
        <v>18571.4218</v>
      </c>
    </row>
    <row r="32" spans="2:19" x14ac:dyDescent="0.25">
      <c r="C32" s="4">
        <v>8</v>
      </c>
      <c r="D32" s="4">
        <v>78000</v>
      </c>
      <c r="E32" s="4">
        <v>65714.28</v>
      </c>
      <c r="F32" s="4">
        <v>132500</v>
      </c>
      <c r="G32" s="4">
        <v>56666.66</v>
      </c>
      <c r="H32" s="4">
        <v>61111.11</v>
      </c>
      <c r="I32" s="4">
        <v>265000</v>
      </c>
      <c r="J32" s="4">
        <v>46000</v>
      </c>
      <c r="K32" s="4">
        <v>74000</v>
      </c>
      <c r="L32" s="4">
        <v>22857.14</v>
      </c>
    </row>
    <row r="33" spans="3:12" x14ac:dyDescent="0.25">
      <c r="C33" s="4">
        <v>9</v>
      </c>
      <c r="D33" s="4">
        <v>76000</v>
      </c>
      <c r="E33" s="4">
        <v>61428.571400000001</v>
      </c>
      <c r="F33" s="4">
        <v>117500</v>
      </c>
      <c r="G33" s="4">
        <v>48333.33</v>
      </c>
      <c r="H33" s="4">
        <v>47777.77</v>
      </c>
      <c r="I33" s="4">
        <v>250000</v>
      </c>
      <c r="J33" s="4">
        <v>44000</v>
      </c>
      <c r="K33" s="4">
        <v>58000</v>
      </c>
      <c r="L33" s="4">
        <v>18571.4218</v>
      </c>
    </row>
    <row r="34" spans="3:12" x14ac:dyDescent="0.25">
      <c r="C34" s="4">
        <v>10</v>
      </c>
      <c r="D34" s="4">
        <v>76000</v>
      </c>
      <c r="E34" s="4">
        <v>61428.571400000001</v>
      </c>
      <c r="F34" s="4">
        <v>117500</v>
      </c>
      <c r="G34" s="4">
        <v>48333.33</v>
      </c>
      <c r="H34" s="4">
        <v>47777.77</v>
      </c>
      <c r="I34" s="4">
        <v>250000</v>
      </c>
      <c r="J34" s="4">
        <v>44000</v>
      </c>
      <c r="K34" s="4">
        <v>58000</v>
      </c>
      <c r="L34" s="4">
        <v>18571.4218</v>
      </c>
    </row>
    <row r="35" spans="3:12" x14ac:dyDescent="0.25">
      <c r="C35" s="4">
        <v>11</v>
      </c>
      <c r="D35" s="4">
        <v>76000</v>
      </c>
      <c r="E35" s="4">
        <v>61428.571400000001</v>
      </c>
      <c r="F35" s="4">
        <v>117500</v>
      </c>
      <c r="G35" s="4">
        <v>48333.33</v>
      </c>
      <c r="H35" s="4">
        <v>47777.77</v>
      </c>
      <c r="I35" s="4">
        <v>250000</v>
      </c>
      <c r="J35" s="4">
        <v>44000</v>
      </c>
      <c r="K35" s="4">
        <v>58000</v>
      </c>
      <c r="L35" s="4">
        <v>18571.4218</v>
      </c>
    </row>
    <row r="36" spans="3:12" x14ac:dyDescent="0.25">
      <c r="C36" s="4">
        <v>12</v>
      </c>
      <c r="D36" s="4">
        <v>76000</v>
      </c>
      <c r="E36" s="4">
        <v>61428.571400000001</v>
      </c>
      <c r="F36" s="4">
        <v>117500</v>
      </c>
      <c r="G36" s="4">
        <v>48333.33</v>
      </c>
      <c r="H36" s="4">
        <v>47777.77</v>
      </c>
      <c r="I36" s="4">
        <v>250000</v>
      </c>
      <c r="J36" s="4">
        <v>44000</v>
      </c>
      <c r="K36" s="4">
        <v>58000</v>
      </c>
      <c r="L36" s="4">
        <v>18571.4218</v>
      </c>
    </row>
    <row r="37" spans="3:12" x14ac:dyDescent="0.25">
      <c r="C37" s="4">
        <v>13</v>
      </c>
      <c r="D37" s="4">
        <v>76000</v>
      </c>
      <c r="E37" s="4">
        <v>61428.571400000001</v>
      </c>
      <c r="F37" s="4">
        <v>117500</v>
      </c>
      <c r="G37" s="4">
        <v>48333.33</v>
      </c>
      <c r="H37" s="4">
        <v>47777.77</v>
      </c>
      <c r="I37" s="4">
        <v>250000</v>
      </c>
      <c r="J37" s="4">
        <v>44000</v>
      </c>
      <c r="K37" s="4">
        <v>58000</v>
      </c>
      <c r="L37" s="4">
        <v>18571.4218</v>
      </c>
    </row>
    <row r="38" spans="3:12" x14ac:dyDescent="0.25">
      <c r="C38" s="4">
        <v>14</v>
      </c>
      <c r="D38" s="4">
        <v>76000</v>
      </c>
      <c r="E38" s="4">
        <v>61428.571400000001</v>
      </c>
      <c r="F38" s="4">
        <v>117500</v>
      </c>
      <c r="G38" s="4">
        <v>48333.33</v>
      </c>
      <c r="H38" s="4">
        <v>47777.77</v>
      </c>
      <c r="I38" s="4">
        <v>250000</v>
      </c>
      <c r="J38" s="4">
        <v>44000</v>
      </c>
      <c r="K38" s="4">
        <v>58000</v>
      </c>
      <c r="L38" s="4">
        <v>18571.4218</v>
      </c>
    </row>
    <row r="39" spans="3:12" x14ac:dyDescent="0.25">
      <c r="C39" s="1">
        <v>15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B261-70E1-490A-A83B-6018A2844372}">
  <dimension ref="B5:S60"/>
  <sheetViews>
    <sheetView workbookViewId="0">
      <selection activeCell="Q19" sqref="Q19"/>
    </sheetView>
  </sheetViews>
  <sheetFormatPr baseColWidth="10" defaultRowHeight="15" x14ac:dyDescent="0.25"/>
  <cols>
    <col min="2" max="2" width="24.7109375" bestFit="1" customWidth="1"/>
    <col min="3" max="3" width="3.85546875" bestFit="1" customWidth="1"/>
    <col min="4" max="4" width="8.42578125" bestFit="1" customWidth="1"/>
    <col min="5" max="5" width="11.140625" bestFit="1" customWidth="1"/>
    <col min="6" max="6" width="8.42578125" bestFit="1" customWidth="1"/>
    <col min="7" max="7" width="11" bestFit="1" customWidth="1"/>
    <col min="8" max="8" width="8.42578125" bestFit="1" customWidth="1"/>
    <col min="9" max="10" width="9" bestFit="1" customWidth="1"/>
    <col min="11" max="13" width="8.42578125" bestFit="1" customWidth="1"/>
    <col min="14" max="14" width="11" bestFit="1" customWidth="1"/>
    <col min="17" max="17" width="27.28515625" bestFit="1" customWidth="1"/>
    <col min="18" max="18" width="28.140625" bestFit="1" customWidth="1"/>
    <col min="19" max="19" width="30" bestFit="1" customWidth="1"/>
  </cols>
  <sheetData>
    <row r="5" spans="3:19" x14ac:dyDescent="0.25">
      <c r="C5" s="7" t="s">
        <v>0</v>
      </c>
      <c r="D5" s="7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Q5" s="2" t="s">
        <v>22</v>
      </c>
      <c r="R5" s="2" t="s">
        <v>23</v>
      </c>
      <c r="S5" s="2" t="s">
        <v>24</v>
      </c>
    </row>
    <row r="6" spans="3:19" x14ac:dyDescent="0.25">
      <c r="C6" s="1">
        <v>1</v>
      </c>
      <c r="D6" s="1">
        <v>101</v>
      </c>
      <c r="E6" s="5">
        <f>18591555.55+R6*(65*2050-81700)</f>
        <v>21529905.550000001</v>
      </c>
      <c r="F6" s="4">
        <v>28</v>
      </c>
      <c r="G6" s="4">
        <v>28</v>
      </c>
      <c r="H6" s="4">
        <v>40</v>
      </c>
      <c r="I6" s="4">
        <v>13</v>
      </c>
      <c r="J6" s="4">
        <v>26</v>
      </c>
      <c r="K6" s="4">
        <v>44</v>
      </c>
      <c r="L6" s="4">
        <v>17</v>
      </c>
      <c r="M6" s="4">
        <v>20</v>
      </c>
      <c r="N6" s="4">
        <v>14</v>
      </c>
      <c r="Q6" s="1">
        <v>44</v>
      </c>
      <c r="R6" s="1">
        <f>D6-44</f>
        <v>57</v>
      </c>
      <c r="S6" s="1">
        <v>0</v>
      </c>
    </row>
    <row r="7" spans="3:19" x14ac:dyDescent="0.25">
      <c r="C7" s="1">
        <v>2</v>
      </c>
      <c r="D7" s="1">
        <v>101</v>
      </c>
      <c r="E7" s="5">
        <f t="shared" ref="E7:E19" si="0">18591555.55+R7*(65*2050-81700)</f>
        <v>21529905.550000001</v>
      </c>
      <c r="F7" s="4">
        <v>28</v>
      </c>
      <c r="G7" s="4">
        <v>28</v>
      </c>
      <c r="H7" s="4">
        <v>40</v>
      </c>
      <c r="I7" s="4">
        <v>13</v>
      </c>
      <c r="J7" s="4">
        <v>26</v>
      </c>
      <c r="K7" s="4">
        <v>44</v>
      </c>
      <c r="L7" s="4">
        <v>17</v>
      </c>
      <c r="M7" s="4">
        <v>20</v>
      </c>
      <c r="N7" s="4">
        <v>14</v>
      </c>
      <c r="Q7" s="1">
        <v>44</v>
      </c>
      <c r="R7" s="1">
        <f t="shared" ref="R7:R19" si="1">D7-44</f>
        <v>57</v>
      </c>
      <c r="S7" s="1">
        <v>0</v>
      </c>
    </row>
    <row r="8" spans="3:19" x14ac:dyDescent="0.25">
      <c r="C8" s="1">
        <v>3</v>
      </c>
      <c r="D8" s="1">
        <v>101</v>
      </c>
      <c r="E8" s="5">
        <f t="shared" si="0"/>
        <v>21529905.550000001</v>
      </c>
      <c r="F8" s="4">
        <v>28</v>
      </c>
      <c r="G8" s="4">
        <v>28</v>
      </c>
      <c r="H8" s="4">
        <v>40</v>
      </c>
      <c r="I8" s="4">
        <v>13</v>
      </c>
      <c r="J8" s="4">
        <v>26</v>
      </c>
      <c r="K8" s="4">
        <v>44</v>
      </c>
      <c r="L8" s="4">
        <v>17</v>
      </c>
      <c r="M8" s="4">
        <v>20</v>
      </c>
      <c r="N8" s="4">
        <v>14</v>
      </c>
      <c r="Q8" s="1">
        <v>44</v>
      </c>
      <c r="R8" s="1">
        <f t="shared" si="1"/>
        <v>57</v>
      </c>
      <c r="S8" s="1">
        <v>0</v>
      </c>
    </row>
    <row r="9" spans="3:19" x14ac:dyDescent="0.25">
      <c r="C9" s="1">
        <v>4</v>
      </c>
      <c r="D9" s="1">
        <v>101</v>
      </c>
      <c r="E9" s="5">
        <f t="shared" si="0"/>
        <v>21529905.550000001</v>
      </c>
      <c r="F9" s="4">
        <v>28</v>
      </c>
      <c r="G9" s="4">
        <v>28</v>
      </c>
      <c r="H9" s="4">
        <v>40</v>
      </c>
      <c r="I9" s="4">
        <v>13</v>
      </c>
      <c r="J9" s="4">
        <v>26</v>
      </c>
      <c r="K9" s="4">
        <v>44</v>
      </c>
      <c r="L9" s="4">
        <v>17</v>
      </c>
      <c r="M9" s="4">
        <v>20</v>
      </c>
      <c r="N9" s="4">
        <v>14</v>
      </c>
      <c r="Q9" s="1">
        <v>44</v>
      </c>
      <c r="R9" s="1">
        <f t="shared" si="1"/>
        <v>57</v>
      </c>
      <c r="S9" s="1">
        <v>0</v>
      </c>
    </row>
    <row r="10" spans="3:19" x14ac:dyDescent="0.25">
      <c r="C10" s="1">
        <v>5</v>
      </c>
      <c r="D10" s="1">
        <v>101</v>
      </c>
      <c r="E10" s="5">
        <f t="shared" si="0"/>
        <v>21529905.550000001</v>
      </c>
      <c r="F10" s="4">
        <v>28</v>
      </c>
      <c r="G10" s="4">
        <v>28</v>
      </c>
      <c r="H10" s="4">
        <v>40</v>
      </c>
      <c r="I10" s="4">
        <v>13</v>
      </c>
      <c r="J10" s="4">
        <v>26</v>
      </c>
      <c r="K10" s="4">
        <v>44</v>
      </c>
      <c r="L10" s="4">
        <v>17</v>
      </c>
      <c r="M10" s="4">
        <v>20</v>
      </c>
      <c r="N10" s="4">
        <v>14</v>
      </c>
      <c r="Q10" s="1">
        <v>44</v>
      </c>
      <c r="R10" s="1">
        <f t="shared" si="1"/>
        <v>57</v>
      </c>
      <c r="S10" s="1">
        <v>0</v>
      </c>
    </row>
    <row r="11" spans="3:19" x14ac:dyDescent="0.25">
      <c r="C11" s="1">
        <v>6</v>
      </c>
      <c r="D11" s="1">
        <v>101</v>
      </c>
      <c r="E11" s="5">
        <f t="shared" si="0"/>
        <v>21529905.550000001</v>
      </c>
      <c r="F11" s="4">
        <v>28</v>
      </c>
      <c r="G11" s="4">
        <v>28</v>
      </c>
      <c r="H11" s="4">
        <v>40</v>
      </c>
      <c r="I11" s="4">
        <v>13</v>
      </c>
      <c r="J11" s="4">
        <v>26</v>
      </c>
      <c r="K11" s="4">
        <v>44</v>
      </c>
      <c r="L11" s="4">
        <v>17</v>
      </c>
      <c r="M11" s="4">
        <v>20</v>
      </c>
      <c r="N11" s="4">
        <v>14</v>
      </c>
      <c r="Q11" s="1">
        <v>44</v>
      </c>
      <c r="R11" s="1">
        <f t="shared" si="1"/>
        <v>57</v>
      </c>
      <c r="S11" s="1">
        <v>0</v>
      </c>
    </row>
    <row r="12" spans="3:19" x14ac:dyDescent="0.25">
      <c r="C12" s="1">
        <v>7</v>
      </c>
      <c r="D12" s="1">
        <v>101</v>
      </c>
      <c r="E12" s="5">
        <f t="shared" si="0"/>
        <v>21529905.550000001</v>
      </c>
      <c r="F12" s="4">
        <v>28</v>
      </c>
      <c r="G12" s="4">
        <v>28</v>
      </c>
      <c r="H12" s="4">
        <v>40</v>
      </c>
      <c r="I12" s="4">
        <v>13</v>
      </c>
      <c r="J12" s="4">
        <v>26</v>
      </c>
      <c r="K12" s="4">
        <v>44</v>
      </c>
      <c r="L12" s="4">
        <v>17</v>
      </c>
      <c r="M12" s="4">
        <v>20</v>
      </c>
      <c r="N12" s="4">
        <v>14</v>
      </c>
      <c r="Q12" s="1">
        <v>44</v>
      </c>
      <c r="R12" s="1">
        <f t="shared" si="1"/>
        <v>57</v>
      </c>
      <c r="S12" s="1">
        <v>0</v>
      </c>
    </row>
    <row r="13" spans="3:19" x14ac:dyDescent="0.25">
      <c r="C13" s="1">
        <v>8</v>
      </c>
      <c r="D13" s="1">
        <v>101</v>
      </c>
      <c r="E13" s="5">
        <f t="shared" si="0"/>
        <v>21529905.550000001</v>
      </c>
      <c r="F13" s="4">
        <v>28</v>
      </c>
      <c r="G13" s="4">
        <v>28</v>
      </c>
      <c r="H13" s="4">
        <v>40</v>
      </c>
      <c r="I13" s="4">
        <v>13</v>
      </c>
      <c r="J13" s="4">
        <v>26</v>
      </c>
      <c r="K13" s="4">
        <v>44</v>
      </c>
      <c r="L13" s="4">
        <v>17</v>
      </c>
      <c r="M13" s="4">
        <v>20</v>
      </c>
      <c r="N13" s="4">
        <v>14</v>
      </c>
      <c r="Q13" s="1">
        <v>44</v>
      </c>
      <c r="R13" s="1">
        <f t="shared" si="1"/>
        <v>57</v>
      </c>
      <c r="S13" s="1">
        <v>0</v>
      </c>
    </row>
    <row r="14" spans="3:19" x14ac:dyDescent="0.25">
      <c r="C14" s="1">
        <v>9</v>
      </c>
      <c r="D14" s="1">
        <v>101</v>
      </c>
      <c r="E14" s="5">
        <f t="shared" si="0"/>
        <v>21529905.550000001</v>
      </c>
      <c r="F14" s="4">
        <v>28</v>
      </c>
      <c r="G14" s="4">
        <v>28</v>
      </c>
      <c r="H14" s="4">
        <v>40</v>
      </c>
      <c r="I14" s="4">
        <v>13</v>
      </c>
      <c r="J14" s="4">
        <v>26</v>
      </c>
      <c r="K14" s="4">
        <v>44</v>
      </c>
      <c r="L14" s="4">
        <v>17</v>
      </c>
      <c r="M14" s="4">
        <v>20</v>
      </c>
      <c r="N14" s="4">
        <v>14</v>
      </c>
      <c r="Q14" s="1">
        <v>44</v>
      </c>
      <c r="R14" s="1">
        <f t="shared" si="1"/>
        <v>57</v>
      </c>
      <c r="S14" s="1">
        <v>0</v>
      </c>
    </row>
    <row r="15" spans="3:19" x14ac:dyDescent="0.25">
      <c r="C15" s="1">
        <v>10</v>
      </c>
      <c r="D15" s="1">
        <v>101</v>
      </c>
      <c r="E15" s="5">
        <f t="shared" si="0"/>
        <v>21529905.550000001</v>
      </c>
      <c r="F15" s="4">
        <v>28</v>
      </c>
      <c r="G15" s="4">
        <v>28</v>
      </c>
      <c r="H15" s="4">
        <v>40</v>
      </c>
      <c r="I15" s="4">
        <v>13</v>
      </c>
      <c r="J15" s="4">
        <v>26</v>
      </c>
      <c r="K15" s="4">
        <v>44</v>
      </c>
      <c r="L15" s="4">
        <v>17</v>
      </c>
      <c r="M15" s="4">
        <v>20</v>
      </c>
      <c r="N15" s="4">
        <v>14</v>
      </c>
      <c r="Q15" s="1">
        <v>44</v>
      </c>
      <c r="R15" s="1">
        <f t="shared" si="1"/>
        <v>57</v>
      </c>
      <c r="S15" s="1">
        <v>0</v>
      </c>
    </row>
    <row r="16" spans="3:19" x14ac:dyDescent="0.25">
      <c r="C16" s="1">
        <v>11</v>
      </c>
      <c r="D16" s="1">
        <v>101</v>
      </c>
      <c r="E16" s="5">
        <f t="shared" si="0"/>
        <v>21529905.550000001</v>
      </c>
      <c r="F16" s="4">
        <v>28</v>
      </c>
      <c r="G16" s="4">
        <v>28</v>
      </c>
      <c r="H16" s="4">
        <v>40</v>
      </c>
      <c r="I16" s="4">
        <v>13</v>
      </c>
      <c r="J16" s="4">
        <v>26</v>
      </c>
      <c r="K16" s="4">
        <v>44</v>
      </c>
      <c r="L16" s="4">
        <v>17</v>
      </c>
      <c r="M16" s="4">
        <v>20</v>
      </c>
      <c r="N16" s="4">
        <v>14</v>
      </c>
      <c r="Q16" s="1">
        <v>44</v>
      </c>
      <c r="R16" s="1">
        <f t="shared" si="1"/>
        <v>57</v>
      </c>
      <c r="S16" s="1">
        <v>0</v>
      </c>
    </row>
    <row r="17" spans="2:19" x14ac:dyDescent="0.25">
      <c r="C17" s="1">
        <v>12</v>
      </c>
      <c r="D17" s="1">
        <v>101</v>
      </c>
      <c r="E17" s="5">
        <f t="shared" si="0"/>
        <v>21529905.550000001</v>
      </c>
      <c r="F17" s="4">
        <v>28</v>
      </c>
      <c r="G17" s="4">
        <v>28</v>
      </c>
      <c r="H17" s="4">
        <v>40</v>
      </c>
      <c r="I17" s="4">
        <v>13</v>
      </c>
      <c r="J17" s="4">
        <v>26</v>
      </c>
      <c r="K17" s="4">
        <v>44</v>
      </c>
      <c r="L17" s="4">
        <v>17</v>
      </c>
      <c r="M17" s="4">
        <v>20</v>
      </c>
      <c r="N17" s="4">
        <v>14</v>
      </c>
      <c r="Q17" s="1">
        <v>44</v>
      </c>
      <c r="R17" s="1">
        <f t="shared" si="1"/>
        <v>57</v>
      </c>
      <c r="S17" s="1">
        <v>0</v>
      </c>
    </row>
    <row r="18" spans="2:19" x14ac:dyDescent="0.25">
      <c r="C18" s="1">
        <v>13</v>
      </c>
      <c r="D18" s="1">
        <v>101</v>
      </c>
      <c r="E18" s="5">
        <f t="shared" si="0"/>
        <v>21529905.550000001</v>
      </c>
      <c r="F18" s="4">
        <v>28</v>
      </c>
      <c r="G18" s="4">
        <v>28</v>
      </c>
      <c r="H18" s="4">
        <v>40</v>
      </c>
      <c r="I18" s="4">
        <v>13</v>
      </c>
      <c r="J18" s="4">
        <v>26</v>
      </c>
      <c r="K18" s="4">
        <v>44</v>
      </c>
      <c r="L18" s="4">
        <v>17</v>
      </c>
      <c r="M18" s="4">
        <v>20</v>
      </c>
      <c r="N18" s="4">
        <v>14</v>
      </c>
      <c r="Q18" s="1">
        <v>44</v>
      </c>
      <c r="R18" s="1">
        <f t="shared" si="1"/>
        <v>57</v>
      </c>
      <c r="S18" s="1">
        <v>0</v>
      </c>
    </row>
    <row r="19" spans="2:19" x14ac:dyDescent="0.25">
      <c r="C19" s="1">
        <v>14</v>
      </c>
      <c r="D19" s="1">
        <v>101</v>
      </c>
      <c r="E19" s="5">
        <f t="shared" si="0"/>
        <v>21529905.550000001</v>
      </c>
      <c r="F19" s="4">
        <v>28</v>
      </c>
      <c r="G19" s="4">
        <v>28</v>
      </c>
      <c r="H19" s="4">
        <v>40</v>
      </c>
      <c r="I19" s="4">
        <v>13</v>
      </c>
      <c r="J19" s="4">
        <v>26</v>
      </c>
      <c r="K19" s="4">
        <v>44</v>
      </c>
      <c r="L19" s="4">
        <v>17</v>
      </c>
      <c r="M19" s="4">
        <v>20</v>
      </c>
      <c r="N19" s="4">
        <v>14</v>
      </c>
      <c r="Q19" s="1">
        <v>44</v>
      </c>
      <c r="R19" s="1">
        <f t="shared" si="1"/>
        <v>57</v>
      </c>
      <c r="S19" s="1">
        <v>0</v>
      </c>
    </row>
    <row r="20" spans="2:19" x14ac:dyDescent="0.25">
      <c r="C20" s="1">
        <v>15</v>
      </c>
      <c r="D20" s="1">
        <v>0</v>
      </c>
      <c r="Q20" s="1">
        <v>0</v>
      </c>
      <c r="R20" s="1">
        <v>0</v>
      </c>
      <c r="S20" s="1">
        <v>0</v>
      </c>
    </row>
    <row r="21" spans="2:19" x14ac:dyDescent="0.25">
      <c r="B21" s="2" t="s">
        <v>12</v>
      </c>
      <c r="E21" s="3">
        <f>SUM(E6:E19)</f>
        <v>301418677.70000005</v>
      </c>
      <c r="F21" s="3">
        <f t="shared" ref="F21:N21" si="2">SUM(F6:F19)</f>
        <v>392</v>
      </c>
      <c r="G21" s="3">
        <f t="shared" si="2"/>
        <v>392</v>
      </c>
      <c r="H21" s="3">
        <f t="shared" si="2"/>
        <v>560</v>
      </c>
      <c r="I21" s="3">
        <f t="shared" si="2"/>
        <v>182</v>
      </c>
      <c r="J21" s="3">
        <f t="shared" si="2"/>
        <v>364</v>
      </c>
      <c r="K21" s="3">
        <f t="shared" si="2"/>
        <v>616</v>
      </c>
      <c r="L21" s="3">
        <f t="shared" si="2"/>
        <v>238</v>
      </c>
      <c r="M21" s="3">
        <f t="shared" si="2"/>
        <v>280</v>
      </c>
      <c r="N21" s="3">
        <f t="shared" si="2"/>
        <v>196</v>
      </c>
      <c r="Q21" s="1">
        <f>SUM(Q6:Q20)</f>
        <v>616</v>
      </c>
      <c r="R21" s="1">
        <f>SUM(R6:R20)</f>
        <v>798</v>
      </c>
      <c r="S21" s="1">
        <f t="shared" ref="S21" si="3">SUM(S6:S20)</f>
        <v>0</v>
      </c>
    </row>
    <row r="24" spans="2:19" x14ac:dyDescent="0.25">
      <c r="E24" s="2" t="s">
        <v>0</v>
      </c>
      <c r="F24" s="2" t="s">
        <v>13</v>
      </c>
      <c r="G24" s="2" t="s">
        <v>14</v>
      </c>
      <c r="H24" s="2" t="s">
        <v>15</v>
      </c>
      <c r="I24" s="2" t="s">
        <v>16</v>
      </c>
      <c r="J24" s="2" t="s">
        <v>17</v>
      </c>
      <c r="K24" s="2" t="s">
        <v>18</v>
      </c>
      <c r="L24" s="2" t="s">
        <v>19</v>
      </c>
      <c r="M24" s="2" t="s">
        <v>20</v>
      </c>
      <c r="N24" s="2" t="s">
        <v>21</v>
      </c>
    </row>
    <row r="25" spans="2:19" x14ac:dyDescent="0.25">
      <c r="E25" s="4">
        <v>1</v>
      </c>
      <c r="F25" s="4">
        <v>76000</v>
      </c>
      <c r="G25" s="4">
        <v>61428.571400000001</v>
      </c>
      <c r="H25" s="4">
        <v>117500</v>
      </c>
      <c r="I25" s="4">
        <v>48333.33</v>
      </c>
      <c r="J25" s="4">
        <v>47777.77</v>
      </c>
      <c r="K25" s="4">
        <v>250000</v>
      </c>
      <c r="L25" s="4">
        <v>44000</v>
      </c>
      <c r="M25" s="4">
        <v>58000</v>
      </c>
      <c r="N25" s="4">
        <v>18571.4218</v>
      </c>
    </row>
    <row r="26" spans="2:19" x14ac:dyDescent="0.25">
      <c r="E26" s="4">
        <v>2</v>
      </c>
      <c r="F26" s="4">
        <v>76000</v>
      </c>
      <c r="G26" s="4">
        <v>61428.571400000001</v>
      </c>
      <c r="H26" s="4">
        <v>117500</v>
      </c>
      <c r="I26" s="4">
        <v>48333.33</v>
      </c>
      <c r="J26" s="4">
        <v>47777.77</v>
      </c>
      <c r="K26" s="4">
        <v>250000</v>
      </c>
      <c r="L26" s="4">
        <v>44000</v>
      </c>
      <c r="M26" s="4">
        <v>58000</v>
      </c>
      <c r="N26" s="4">
        <v>18571.4218</v>
      </c>
    </row>
    <row r="27" spans="2:19" x14ac:dyDescent="0.25">
      <c r="E27" s="4">
        <v>3</v>
      </c>
      <c r="F27" s="4">
        <v>76000</v>
      </c>
      <c r="G27" s="4">
        <v>61428.571400000001</v>
      </c>
      <c r="H27" s="4">
        <v>117500</v>
      </c>
      <c r="I27" s="4">
        <v>48333.33</v>
      </c>
      <c r="J27" s="4">
        <v>47777.77</v>
      </c>
      <c r="K27" s="4">
        <v>250000</v>
      </c>
      <c r="L27" s="4">
        <v>44000</v>
      </c>
      <c r="M27" s="4">
        <v>58000</v>
      </c>
      <c r="N27" s="4">
        <v>18571.4218</v>
      </c>
    </row>
    <row r="28" spans="2:19" x14ac:dyDescent="0.25">
      <c r="E28" s="4">
        <v>4</v>
      </c>
      <c r="F28" s="4">
        <v>76000</v>
      </c>
      <c r="G28" s="4">
        <v>61428.571400000001</v>
      </c>
      <c r="H28" s="4">
        <v>117500</v>
      </c>
      <c r="I28" s="4">
        <v>48333.33</v>
      </c>
      <c r="J28" s="4">
        <v>47777.77</v>
      </c>
      <c r="K28" s="4">
        <v>250000</v>
      </c>
      <c r="L28" s="4">
        <v>44000</v>
      </c>
      <c r="M28" s="4">
        <v>58000</v>
      </c>
      <c r="N28" s="4">
        <v>18571.4218</v>
      </c>
    </row>
    <row r="29" spans="2:19" x14ac:dyDescent="0.25">
      <c r="E29" s="4">
        <v>5</v>
      </c>
      <c r="F29" s="4">
        <v>76000</v>
      </c>
      <c r="G29" s="4">
        <v>61428.571400000001</v>
      </c>
      <c r="H29" s="4">
        <v>117500</v>
      </c>
      <c r="I29" s="4">
        <v>48333.33</v>
      </c>
      <c r="J29" s="4">
        <v>47777.77</v>
      </c>
      <c r="K29" s="4">
        <v>250000</v>
      </c>
      <c r="L29" s="4">
        <v>44000</v>
      </c>
      <c r="M29" s="4">
        <v>58000</v>
      </c>
      <c r="N29" s="4">
        <v>18571.4218</v>
      </c>
    </row>
    <row r="30" spans="2:19" x14ac:dyDescent="0.25">
      <c r="E30" s="4">
        <v>6</v>
      </c>
      <c r="F30" s="4">
        <v>76000</v>
      </c>
      <c r="G30" s="4">
        <v>61428.571400000001</v>
      </c>
      <c r="H30" s="4">
        <v>117500</v>
      </c>
      <c r="I30" s="4">
        <v>48333.33</v>
      </c>
      <c r="J30" s="4">
        <v>47777.77</v>
      </c>
      <c r="K30" s="4">
        <v>250000</v>
      </c>
      <c r="L30" s="4">
        <v>44000</v>
      </c>
      <c r="M30" s="4">
        <v>58000</v>
      </c>
      <c r="N30" s="4">
        <v>18571.4218</v>
      </c>
    </row>
    <row r="31" spans="2:19" x14ac:dyDescent="0.25">
      <c r="E31" s="4">
        <v>7</v>
      </c>
      <c r="F31" s="4">
        <v>76000</v>
      </c>
      <c r="G31" s="4">
        <v>61428.571400000001</v>
      </c>
      <c r="H31" s="4">
        <v>117500</v>
      </c>
      <c r="I31" s="4">
        <v>48333.33</v>
      </c>
      <c r="J31" s="4">
        <v>47777.77</v>
      </c>
      <c r="K31" s="4">
        <v>250000</v>
      </c>
      <c r="L31" s="4">
        <v>44000</v>
      </c>
      <c r="M31" s="4">
        <v>58000</v>
      </c>
      <c r="N31" s="4">
        <v>18571.4218</v>
      </c>
    </row>
    <row r="32" spans="2:19" x14ac:dyDescent="0.25">
      <c r="E32" s="4">
        <v>8</v>
      </c>
      <c r="F32" s="4">
        <v>76000</v>
      </c>
      <c r="G32" s="4">
        <v>61428.571400000001</v>
      </c>
      <c r="H32" s="4">
        <v>117500</v>
      </c>
      <c r="I32" s="4">
        <v>48333.33</v>
      </c>
      <c r="J32" s="4">
        <v>47777.77</v>
      </c>
      <c r="K32" s="4">
        <v>250000</v>
      </c>
      <c r="L32" s="4">
        <v>44000</v>
      </c>
      <c r="M32" s="4">
        <v>58000</v>
      </c>
      <c r="N32" s="4">
        <v>18571.4218</v>
      </c>
    </row>
    <row r="33" spans="2:19" x14ac:dyDescent="0.25">
      <c r="E33" s="4">
        <v>9</v>
      </c>
      <c r="F33" s="4">
        <v>76000</v>
      </c>
      <c r="G33" s="4">
        <v>61428.571400000001</v>
      </c>
      <c r="H33" s="4">
        <v>117500</v>
      </c>
      <c r="I33" s="4">
        <v>48333.33</v>
      </c>
      <c r="J33" s="4">
        <v>47777.77</v>
      </c>
      <c r="K33" s="4">
        <v>250000</v>
      </c>
      <c r="L33" s="4">
        <v>44000</v>
      </c>
      <c r="M33" s="4">
        <v>58000</v>
      </c>
      <c r="N33" s="4">
        <v>18571.4218</v>
      </c>
    </row>
    <row r="34" spans="2:19" x14ac:dyDescent="0.25">
      <c r="E34" s="4">
        <v>10</v>
      </c>
      <c r="F34" s="4">
        <v>76000</v>
      </c>
      <c r="G34" s="4">
        <v>61428.571400000001</v>
      </c>
      <c r="H34" s="4">
        <v>117500</v>
      </c>
      <c r="I34" s="4">
        <v>48333.33</v>
      </c>
      <c r="J34" s="4">
        <v>47777.77</v>
      </c>
      <c r="K34" s="4">
        <v>250000</v>
      </c>
      <c r="L34" s="4">
        <v>44000</v>
      </c>
      <c r="M34" s="4">
        <v>58000</v>
      </c>
      <c r="N34" s="4">
        <v>18571.4218</v>
      </c>
    </row>
    <row r="35" spans="2:19" x14ac:dyDescent="0.25">
      <c r="E35" s="4">
        <v>11</v>
      </c>
      <c r="F35" s="4">
        <v>76000</v>
      </c>
      <c r="G35" s="4">
        <v>61428.571400000001</v>
      </c>
      <c r="H35" s="4">
        <v>117500</v>
      </c>
      <c r="I35" s="4">
        <v>48333.33</v>
      </c>
      <c r="J35" s="4">
        <v>47777.77</v>
      </c>
      <c r="K35" s="4">
        <v>250000</v>
      </c>
      <c r="L35" s="4">
        <v>44000</v>
      </c>
      <c r="M35" s="4">
        <v>58000</v>
      </c>
      <c r="N35" s="4">
        <v>18571.4218</v>
      </c>
    </row>
    <row r="36" spans="2:19" x14ac:dyDescent="0.25">
      <c r="E36" s="4">
        <v>12</v>
      </c>
      <c r="F36" s="4">
        <v>76000</v>
      </c>
      <c r="G36" s="4">
        <v>61428.571400000001</v>
      </c>
      <c r="H36" s="4">
        <v>117500</v>
      </c>
      <c r="I36" s="4">
        <v>48333.33</v>
      </c>
      <c r="J36" s="4">
        <v>47777.77</v>
      </c>
      <c r="K36" s="4">
        <v>250000</v>
      </c>
      <c r="L36" s="4">
        <v>44000</v>
      </c>
      <c r="M36" s="4">
        <v>58000</v>
      </c>
      <c r="N36" s="4">
        <v>18571.4218</v>
      </c>
    </row>
    <row r="37" spans="2:19" x14ac:dyDescent="0.25">
      <c r="E37" s="4">
        <v>13</v>
      </c>
      <c r="F37" s="4">
        <v>76000</v>
      </c>
      <c r="G37" s="4">
        <v>61428.571400000001</v>
      </c>
      <c r="H37" s="4">
        <v>117500</v>
      </c>
      <c r="I37" s="4">
        <v>48333.33</v>
      </c>
      <c r="J37" s="4">
        <v>47777.77</v>
      </c>
      <c r="K37" s="4">
        <v>250000</v>
      </c>
      <c r="L37" s="4">
        <v>44000</v>
      </c>
      <c r="M37" s="4">
        <v>58000</v>
      </c>
      <c r="N37" s="4">
        <v>18571.4218</v>
      </c>
    </row>
    <row r="38" spans="2:19" x14ac:dyDescent="0.25">
      <c r="E38" s="4">
        <v>14</v>
      </c>
      <c r="F38" s="4">
        <v>76000</v>
      </c>
      <c r="G38" s="4">
        <v>61428.571400000001</v>
      </c>
      <c r="H38" s="4">
        <v>117500</v>
      </c>
      <c r="I38" s="4">
        <v>48333.33</v>
      </c>
      <c r="J38" s="4">
        <v>47777.77</v>
      </c>
      <c r="K38" s="4">
        <v>250000</v>
      </c>
      <c r="L38" s="4">
        <v>44000</v>
      </c>
      <c r="M38" s="4">
        <v>58000</v>
      </c>
      <c r="N38" s="4">
        <v>18571.4218</v>
      </c>
    </row>
    <row r="39" spans="2:19" x14ac:dyDescent="0.25">
      <c r="E39" s="4">
        <v>15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</row>
    <row r="42" spans="2:19" x14ac:dyDescent="0.25">
      <c r="B42" s="8" t="s">
        <v>28</v>
      </c>
      <c r="C42" s="8"/>
      <c r="D42" s="8"/>
      <c r="E42" s="8"/>
    </row>
    <row r="44" spans="2:19" x14ac:dyDescent="0.25">
      <c r="C44" s="7" t="s">
        <v>0</v>
      </c>
      <c r="D44" s="7" t="s">
        <v>1</v>
      </c>
      <c r="E44" s="2" t="s">
        <v>2</v>
      </c>
      <c r="F44" s="2" t="s">
        <v>3</v>
      </c>
      <c r="G44" s="2" t="s">
        <v>4</v>
      </c>
      <c r="H44" s="2" t="s">
        <v>5</v>
      </c>
      <c r="I44" s="2" t="s">
        <v>6</v>
      </c>
      <c r="J44" s="2" t="s">
        <v>7</v>
      </c>
      <c r="K44" s="2" t="s">
        <v>8</v>
      </c>
      <c r="L44" s="2" t="s">
        <v>9</v>
      </c>
      <c r="M44" s="2" t="s">
        <v>10</v>
      </c>
      <c r="N44" s="2" t="s">
        <v>11</v>
      </c>
      <c r="Q44" s="2" t="s">
        <v>22</v>
      </c>
      <c r="R44" s="2" t="s">
        <v>23</v>
      </c>
      <c r="S44" s="2" t="s">
        <v>24</v>
      </c>
    </row>
    <row r="45" spans="2:19" x14ac:dyDescent="0.25">
      <c r="C45" s="1">
        <v>1</v>
      </c>
      <c r="D45" s="1">
        <v>101</v>
      </c>
      <c r="E45" s="5">
        <f>18591555.55+R45*(65*7050-81700)</f>
        <v>40054905.549999997</v>
      </c>
      <c r="F45" s="4">
        <v>28</v>
      </c>
      <c r="G45" s="4">
        <v>28</v>
      </c>
      <c r="H45" s="4">
        <v>40</v>
      </c>
      <c r="I45" s="4">
        <v>13</v>
      </c>
      <c r="J45" s="4">
        <v>26</v>
      </c>
      <c r="K45" s="4">
        <v>44</v>
      </c>
      <c r="L45" s="4">
        <v>17</v>
      </c>
      <c r="M45" s="4">
        <v>20</v>
      </c>
      <c r="N45" s="4">
        <v>14</v>
      </c>
      <c r="Q45" s="1">
        <v>44</v>
      </c>
      <c r="R45" s="1">
        <f>D45-44</f>
        <v>57</v>
      </c>
      <c r="S45" s="1">
        <v>0</v>
      </c>
    </row>
    <row r="46" spans="2:19" x14ac:dyDescent="0.25">
      <c r="C46" s="1">
        <v>2</v>
      </c>
      <c r="D46" s="1">
        <v>101</v>
      </c>
      <c r="E46" s="5">
        <f t="shared" ref="E46:E58" si="4">18591555.55+R46*(65*7050-81700)</f>
        <v>40054905.549999997</v>
      </c>
      <c r="F46" s="4">
        <v>28</v>
      </c>
      <c r="G46" s="4">
        <v>28</v>
      </c>
      <c r="H46" s="4">
        <v>40</v>
      </c>
      <c r="I46" s="4">
        <v>13</v>
      </c>
      <c r="J46" s="4">
        <v>26</v>
      </c>
      <c r="K46" s="4">
        <v>44</v>
      </c>
      <c r="L46" s="4">
        <v>17</v>
      </c>
      <c r="M46" s="4">
        <v>20</v>
      </c>
      <c r="N46" s="4">
        <v>14</v>
      </c>
      <c r="Q46" s="1">
        <v>44</v>
      </c>
      <c r="R46" s="1">
        <f t="shared" ref="R46:R58" si="5">D46-44</f>
        <v>57</v>
      </c>
      <c r="S46" s="1">
        <v>0</v>
      </c>
    </row>
    <row r="47" spans="2:19" x14ac:dyDescent="0.25">
      <c r="C47" s="1">
        <v>3</v>
      </c>
      <c r="D47" s="1">
        <v>101</v>
      </c>
      <c r="E47" s="5">
        <f t="shared" si="4"/>
        <v>40054905.549999997</v>
      </c>
      <c r="F47" s="4">
        <v>28</v>
      </c>
      <c r="G47" s="4">
        <v>28</v>
      </c>
      <c r="H47" s="4">
        <v>40</v>
      </c>
      <c r="I47" s="4">
        <v>13</v>
      </c>
      <c r="J47" s="4">
        <v>26</v>
      </c>
      <c r="K47" s="4">
        <v>44</v>
      </c>
      <c r="L47" s="4">
        <v>17</v>
      </c>
      <c r="M47" s="4">
        <v>20</v>
      </c>
      <c r="N47" s="4">
        <v>14</v>
      </c>
      <c r="Q47" s="1">
        <v>44</v>
      </c>
      <c r="R47" s="1">
        <f t="shared" si="5"/>
        <v>57</v>
      </c>
      <c r="S47" s="1">
        <v>0</v>
      </c>
    </row>
    <row r="48" spans="2:19" x14ac:dyDescent="0.25">
      <c r="C48" s="1">
        <v>4</v>
      </c>
      <c r="D48" s="1">
        <v>101</v>
      </c>
      <c r="E48" s="5">
        <f t="shared" si="4"/>
        <v>40054905.549999997</v>
      </c>
      <c r="F48" s="4">
        <v>28</v>
      </c>
      <c r="G48" s="4">
        <v>28</v>
      </c>
      <c r="H48" s="4">
        <v>40</v>
      </c>
      <c r="I48" s="4">
        <v>13</v>
      </c>
      <c r="J48" s="4">
        <v>26</v>
      </c>
      <c r="K48" s="4">
        <v>44</v>
      </c>
      <c r="L48" s="4">
        <v>17</v>
      </c>
      <c r="M48" s="4">
        <v>20</v>
      </c>
      <c r="N48" s="4">
        <v>14</v>
      </c>
      <c r="Q48" s="1">
        <v>44</v>
      </c>
      <c r="R48" s="1">
        <f t="shared" si="5"/>
        <v>57</v>
      </c>
      <c r="S48" s="1">
        <v>0</v>
      </c>
    </row>
    <row r="49" spans="2:19" x14ac:dyDescent="0.25">
      <c r="C49" s="1">
        <v>5</v>
      </c>
      <c r="D49" s="1">
        <v>101</v>
      </c>
      <c r="E49" s="5">
        <f t="shared" si="4"/>
        <v>40054905.549999997</v>
      </c>
      <c r="F49" s="4">
        <v>28</v>
      </c>
      <c r="G49" s="4">
        <v>28</v>
      </c>
      <c r="H49" s="4">
        <v>40</v>
      </c>
      <c r="I49" s="4">
        <v>13</v>
      </c>
      <c r="J49" s="4">
        <v>26</v>
      </c>
      <c r="K49" s="4">
        <v>44</v>
      </c>
      <c r="L49" s="4">
        <v>17</v>
      </c>
      <c r="M49" s="4">
        <v>20</v>
      </c>
      <c r="N49" s="4">
        <v>14</v>
      </c>
      <c r="Q49" s="1">
        <v>44</v>
      </c>
      <c r="R49" s="1">
        <f t="shared" si="5"/>
        <v>57</v>
      </c>
      <c r="S49" s="1">
        <v>0</v>
      </c>
    </row>
    <row r="50" spans="2:19" x14ac:dyDescent="0.25">
      <c r="C50" s="1">
        <v>6</v>
      </c>
      <c r="D50" s="1">
        <v>101</v>
      </c>
      <c r="E50" s="5">
        <f t="shared" si="4"/>
        <v>40054905.549999997</v>
      </c>
      <c r="F50" s="4">
        <v>28</v>
      </c>
      <c r="G50" s="4">
        <v>28</v>
      </c>
      <c r="H50" s="4">
        <v>40</v>
      </c>
      <c r="I50" s="4">
        <v>13</v>
      </c>
      <c r="J50" s="4">
        <v>26</v>
      </c>
      <c r="K50" s="4">
        <v>44</v>
      </c>
      <c r="L50" s="4">
        <v>17</v>
      </c>
      <c r="M50" s="4">
        <v>20</v>
      </c>
      <c r="N50" s="4">
        <v>14</v>
      </c>
      <c r="Q50" s="1">
        <v>44</v>
      </c>
      <c r="R50" s="1">
        <f t="shared" si="5"/>
        <v>57</v>
      </c>
      <c r="S50" s="1">
        <v>0</v>
      </c>
    </row>
    <row r="51" spans="2:19" x14ac:dyDescent="0.25">
      <c r="C51" s="1">
        <v>7</v>
      </c>
      <c r="D51" s="1">
        <v>101</v>
      </c>
      <c r="E51" s="5">
        <f t="shared" si="4"/>
        <v>40054905.549999997</v>
      </c>
      <c r="F51" s="4">
        <v>28</v>
      </c>
      <c r="G51" s="4">
        <v>28</v>
      </c>
      <c r="H51" s="4">
        <v>40</v>
      </c>
      <c r="I51" s="4">
        <v>13</v>
      </c>
      <c r="J51" s="4">
        <v>26</v>
      </c>
      <c r="K51" s="4">
        <v>44</v>
      </c>
      <c r="L51" s="4">
        <v>17</v>
      </c>
      <c r="M51" s="4">
        <v>20</v>
      </c>
      <c r="N51" s="4">
        <v>14</v>
      </c>
      <c r="Q51" s="1">
        <v>44</v>
      </c>
      <c r="R51" s="1">
        <f t="shared" si="5"/>
        <v>57</v>
      </c>
      <c r="S51" s="1">
        <v>0</v>
      </c>
    </row>
    <row r="52" spans="2:19" x14ac:dyDescent="0.25">
      <c r="C52" s="1">
        <v>8</v>
      </c>
      <c r="D52" s="1">
        <v>101</v>
      </c>
      <c r="E52" s="5">
        <f t="shared" si="4"/>
        <v>40054905.549999997</v>
      </c>
      <c r="F52" s="4">
        <v>28</v>
      </c>
      <c r="G52" s="4">
        <v>28</v>
      </c>
      <c r="H52" s="4">
        <v>40</v>
      </c>
      <c r="I52" s="4">
        <v>13</v>
      </c>
      <c r="J52" s="4">
        <v>26</v>
      </c>
      <c r="K52" s="4">
        <v>44</v>
      </c>
      <c r="L52" s="4">
        <v>17</v>
      </c>
      <c r="M52" s="4">
        <v>20</v>
      </c>
      <c r="N52" s="4">
        <v>14</v>
      </c>
      <c r="Q52" s="1">
        <v>44</v>
      </c>
      <c r="R52" s="1">
        <f t="shared" si="5"/>
        <v>57</v>
      </c>
      <c r="S52" s="1">
        <v>0</v>
      </c>
    </row>
    <row r="53" spans="2:19" x14ac:dyDescent="0.25">
      <c r="C53" s="1">
        <v>9</v>
      </c>
      <c r="D53" s="1">
        <v>101</v>
      </c>
      <c r="E53" s="5">
        <f t="shared" si="4"/>
        <v>40054905.549999997</v>
      </c>
      <c r="F53" s="4">
        <v>28</v>
      </c>
      <c r="G53" s="4">
        <v>28</v>
      </c>
      <c r="H53" s="4">
        <v>40</v>
      </c>
      <c r="I53" s="4">
        <v>13</v>
      </c>
      <c r="J53" s="4">
        <v>26</v>
      </c>
      <c r="K53" s="4">
        <v>44</v>
      </c>
      <c r="L53" s="4">
        <v>17</v>
      </c>
      <c r="M53" s="4">
        <v>20</v>
      </c>
      <c r="N53" s="4">
        <v>14</v>
      </c>
      <c r="Q53" s="1">
        <v>44</v>
      </c>
      <c r="R53" s="1">
        <f t="shared" si="5"/>
        <v>57</v>
      </c>
      <c r="S53" s="1">
        <v>0</v>
      </c>
    </row>
    <row r="54" spans="2:19" x14ac:dyDescent="0.25">
      <c r="C54" s="1">
        <v>10</v>
      </c>
      <c r="D54" s="1">
        <v>101</v>
      </c>
      <c r="E54" s="5">
        <f t="shared" si="4"/>
        <v>40054905.549999997</v>
      </c>
      <c r="F54" s="4">
        <v>28</v>
      </c>
      <c r="G54" s="4">
        <v>28</v>
      </c>
      <c r="H54" s="4">
        <v>40</v>
      </c>
      <c r="I54" s="4">
        <v>13</v>
      </c>
      <c r="J54" s="4">
        <v>26</v>
      </c>
      <c r="K54" s="4">
        <v>44</v>
      </c>
      <c r="L54" s="4">
        <v>17</v>
      </c>
      <c r="M54" s="4">
        <v>20</v>
      </c>
      <c r="N54" s="4">
        <v>14</v>
      </c>
      <c r="Q54" s="1">
        <v>44</v>
      </c>
      <c r="R54" s="1">
        <f t="shared" si="5"/>
        <v>57</v>
      </c>
      <c r="S54" s="1">
        <v>0</v>
      </c>
    </row>
    <row r="55" spans="2:19" x14ac:dyDescent="0.25">
      <c r="C55" s="1">
        <v>11</v>
      </c>
      <c r="D55" s="1">
        <v>101</v>
      </c>
      <c r="E55" s="5">
        <f t="shared" si="4"/>
        <v>40054905.549999997</v>
      </c>
      <c r="F55" s="4">
        <v>28</v>
      </c>
      <c r="G55" s="4">
        <v>28</v>
      </c>
      <c r="H55" s="4">
        <v>40</v>
      </c>
      <c r="I55" s="4">
        <v>13</v>
      </c>
      <c r="J55" s="4">
        <v>26</v>
      </c>
      <c r="K55" s="4">
        <v>44</v>
      </c>
      <c r="L55" s="4">
        <v>17</v>
      </c>
      <c r="M55" s="4">
        <v>20</v>
      </c>
      <c r="N55" s="4">
        <v>14</v>
      </c>
      <c r="Q55" s="1">
        <v>44</v>
      </c>
      <c r="R55" s="1">
        <f t="shared" si="5"/>
        <v>57</v>
      </c>
      <c r="S55" s="1">
        <v>0</v>
      </c>
    </row>
    <row r="56" spans="2:19" x14ac:dyDescent="0.25">
      <c r="C56" s="1">
        <v>12</v>
      </c>
      <c r="D56" s="1">
        <v>101</v>
      </c>
      <c r="E56" s="5">
        <f t="shared" si="4"/>
        <v>40054905.549999997</v>
      </c>
      <c r="F56" s="4">
        <v>28</v>
      </c>
      <c r="G56" s="4">
        <v>28</v>
      </c>
      <c r="H56" s="4">
        <v>40</v>
      </c>
      <c r="I56" s="4">
        <v>13</v>
      </c>
      <c r="J56" s="4">
        <v>26</v>
      </c>
      <c r="K56" s="4">
        <v>44</v>
      </c>
      <c r="L56" s="4">
        <v>17</v>
      </c>
      <c r="M56" s="4">
        <v>20</v>
      </c>
      <c r="N56" s="4">
        <v>14</v>
      </c>
      <c r="Q56" s="1">
        <v>44</v>
      </c>
      <c r="R56" s="1">
        <f t="shared" si="5"/>
        <v>57</v>
      </c>
      <c r="S56" s="1">
        <v>0</v>
      </c>
    </row>
    <row r="57" spans="2:19" x14ac:dyDescent="0.25">
      <c r="C57" s="1">
        <v>13</v>
      </c>
      <c r="D57" s="1">
        <v>101</v>
      </c>
      <c r="E57" s="5">
        <f t="shared" si="4"/>
        <v>40054905.549999997</v>
      </c>
      <c r="F57" s="4">
        <v>28</v>
      </c>
      <c r="G57" s="4">
        <v>28</v>
      </c>
      <c r="H57" s="4">
        <v>40</v>
      </c>
      <c r="I57" s="4">
        <v>13</v>
      </c>
      <c r="J57" s="4">
        <v>26</v>
      </c>
      <c r="K57" s="4">
        <v>44</v>
      </c>
      <c r="L57" s="4">
        <v>17</v>
      </c>
      <c r="M57" s="4">
        <v>20</v>
      </c>
      <c r="N57" s="4">
        <v>14</v>
      </c>
      <c r="Q57" s="1">
        <v>44</v>
      </c>
      <c r="R57" s="1">
        <f t="shared" si="5"/>
        <v>57</v>
      </c>
      <c r="S57" s="1">
        <v>0</v>
      </c>
    </row>
    <row r="58" spans="2:19" x14ac:dyDescent="0.25">
      <c r="C58" s="1">
        <v>14</v>
      </c>
      <c r="D58" s="1">
        <v>101</v>
      </c>
      <c r="E58" s="5">
        <f t="shared" si="4"/>
        <v>40054905.549999997</v>
      </c>
      <c r="F58" s="4">
        <v>28</v>
      </c>
      <c r="G58" s="4">
        <v>28</v>
      </c>
      <c r="H58" s="4">
        <v>40</v>
      </c>
      <c r="I58" s="4">
        <v>13</v>
      </c>
      <c r="J58" s="4">
        <v>26</v>
      </c>
      <c r="K58" s="4">
        <v>44</v>
      </c>
      <c r="L58" s="4">
        <v>17</v>
      </c>
      <c r="M58" s="4">
        <v>20</v>
      </c>
      <c r="N58" s="4">
        <v>14</v>
      </c>
      <c r="Q58" s="1">
        <v>44</v>
      </c>
      <c r="R58" s="1">
        <f t="shared" si="5"/>
        <v>57</v>
      </c>
      <c r="S58" s="1">
        <v>0</v>
      </c>
    </row>
    <row r="59" spans="2:19" x14ac:dyDescent="0.25">
      <c r="C59" s="1">
        <v>15</v>
      </c>
      <c r="D59" s="1">
        <v>0</v>
      </c>
      <c r="Q59" s="1">
        <v>0</v>
      </c>
      <c r="R59" s="1">
        <v>0</v>
      </c>
      <c r="S59" s="1">
        <v>0</v>
      </c>
    </row>
    <row r="60" spans="2:19" x14ac:dyDescent="0.25">
      <c r="B60" s="2" t="s">
        <v>12</v>
      </c>
      <c r="E60" s="3">
        <f>SUM(E45:E58)</f>
        <v>560768677.70000005</v>
      </c>
      <c r="F60" s="3">
        <f t="shared" ref="F60:N60" si="6">SUM(F45:F58)</f>
        <v>392</v>
      </c>
      <c r="G60" s="3">
        <f t="shared" si="6"/>
        <v>392</v>
      </c>
      <c r="H60" s="3">
        <f t="shared" si="6"/>
        <v>560</v>
      </c>
      <c r="I60" s="3">
        <f t="shared" si="6"/>
        <v>182</v>
      </c>
      <c r="J60" s="3">
        <f t="shared" si="6"/>
        <v>364</v>
      </c>
      <c r="K60" s="3">
        <f t="shared" si="6"/>
        <v>616</v>
      </c>
      <c r="L60" s="3">
        <f t="shared" si="6"/>
        <v>238</v>
      </c>
      <c r="M60" s="3">
        <f t="shared" si="6"/>
        <v>280</v>
      </c>
      <c r="N60" s="3">
        <f t="shared" si="6"/>
        <v>196</v>
      </c>
      <c r="Q60" s="1">
        <f>SUM(Q45:Q59)</f>
        <v>616</v>
      </c>
      <c r="R60" s="1">
        <f>SUM(R45:R59)</f>
        <v>798</v>
      </c>
      <c r="S60" s="1">
        <f t="shared" ref="S60" si="7">SUM(S45:S59)</f>
        <v>0</v>
      </c>
    </row>
  </sheetData>
  <mergeCells count="1">
    <mergeCell ref="B42:E42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E24D-C8C8-4DF3-B8D1-80EBBE3002BD}">
  <dimension ref="C6:T40"/>
  <sheetViews>
    <sheetView topLeftCell="A5" workbookViewId="0">
      <selection activeCell="F7" sqref="F7"/>
    </sheetView>
  </sheetViews>
  <sheetFormatPr baseColWidth="10" defaultRowHeight="15" x14ac:dyDescent="0.25"/>
  <cols>
    <col min="3" max="3" width="7.42578125" bestFit="1" customWidth="1"/>
    <col min="4" max="4" width="3.85546875" bestFit="1" customWidth="1"/>
    <col min="5" max="5" width="8.42578125" bestFit="1" customWidth="1"/>
    <col min="6" max="6" width="11.140625" bestFit="1" customWidth="1"/>
    <col min="7" max="7" width="8.42578125" bestFit="1" customWidth="1"/>
    <col min="8" max="8" width="11" bestFit="1" customWidth="1"/>
    <col min="9" max="9" width="8.42578125" bestFit="1" customWidth="1"/>
    <col min="10" max="11" width="9" bestFit="1" customWidth="1"/>
    <col min="12" max="14" width="8.42578125" bestFit="1" customWidth="1"/>
    <col min="15" max="15" width="11" bestFit="1" customWidth="1"/>
    <col min="18" max="18" width="27.28515625" bestFit="1" customWidth="1"/>
    <col min="19" max="19" width="28.140625" bestFit="1" customWidth="1"/>
    <col min="20" max="20" width="30" bestFit="1" customWidth="1"/>
  </cols>
  <sheetData>
    <row r="6" spans="4:20" x14ac:dyDescent="0.25">
      <c r="D6" s="7" t="s">
        <v>0</v>
      </c>
      <c r="E6" s="7" t="s">
        <v>1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6</v>
      </c>
      <c r="K6" s="2" t="s">
        <v>7</v>
      </c>
      <c r="L6" s="2" t="s">
        <v>8</v>
      </c>
      <c r="M6" s="2" t="s">
        <v>9</v>
      </c>
      <c r="N6" s="2" t="s">
        <v>10</v>
      </c>
      <c r="O6" s="2" t="s">
        <v>11</v>
      </c>
      <c r="R6" s="2" t="s">
        <v>22</v>
      </c>
      <c r="S6" s="2" t="s">
        <v>23</v>
      </c>
      <c r="T6" s="2" t="s">
        <v>24</v>
      </c>
    </row>
    <row r="7" spans="4:20" x14ac:dyDescent="0.25">
      <c r="D7" s="1">
        <v>1</v>
      </c>
      <c r="E7" s="1">
        <v>21</v>
      </c>
      <c r="F7" s="5">
        <v>15360357.142857101</v>
      </c>
      <c r="G7" s="4">
        <v>18</v>
      </c>
      <c r="H7" s="4">
        <v>29</v>
      </c>
      <c r="I7" s="4">
        <v>21</v>
      </c>
      <c r="J7" s="4">
        <v>0</v>
      </c>
      <c r="K7" s="4">
        <v>3</v>
      </c>
      <c r="L7" s="4">
        <v>32</v>
      </c>
      <c r="M7" s="4">
        <v>15</v>
      </c>
      <c r="N7" s="4">
        <v>3</v>
      </c>
      <c r="O7" s="4">
        <v>3</v>
      </c>
      <c r="R7" s="1">
        <v>21</v>
      </c>
      <c r="S7" s="1">
        <v>0</v>
      </c>
      <c r="T7" s="1">
        <v>0</v>
      </c>
    </row>
    <row r="8" spans="4:20" x14ac:dyDescent="0.25">
      <c r="D8" s="1">
        <v>2</v>
      </c>
      <c r="E8" s="1">
        <v>21</v>
      </c>
      <c r="F8" s="5">
        <v>15360357.142857101</v>
      </c>
      <c r="G8" s="4">
        <v>18</v>
      </c>
      <c r="H8" s="4">
        <v>29</v>
      </c>
      <c r="I8" s="4">
        <v>21</v>
      </c>
      <c r="J8" s="4">
        <v>0</v>
      </c>
      <c r="K8" s="4">
        <v>3</v>
      </c>
      <c r="L8" s="4">
        <v>32</v>
      </c>
      <c r="M8" s="4">
        <v>15</v>
      </c>
      <c r="N8" s="4">
        <v>3</v>
      </c>
      <c r="O8" s="4">
        <v>3</v>
      </c>
      <c r="R8" s="1">
        <v>21</v>
      </c>
      <c r="S8" s="1">
        <v>0</v>
      </c>
      <c r="T8" s="1">
        <v>0</v>
      </c>
    </row>
    <row r="9" spans="4:20" x14ac:dyDescent="0.25">
      <c r="D9" s="1">
        <v>3</v>
      </c>
      <c r="E9" s="1">
        <v>21</v>
      </c>
      <c r="F9" s="5">
        <v>15360357.142857101</v>
      </c>
      <c r="G9" s="4">
        <v>18</v>
      </c>
      <c r="H9" s="4">
        <v>29</v>
      </c>
      <c r="I9" s="4">
        <v>21</v>
      </c>
      <c r="J9" s="4">
        <v>0</v>
      </c>
      <c r="K9" s="4">
        <v>3</v>
      </c>
      <c r="L9" s="4">
        <v>32</v>
      </c>
      <c r="M9" s="4">
        <v>15</v>
      </c>
      <c r="N9" s="4">
        <v>3</v>
      </c>
      <c r="O9" s="4">
        <v>3</v>
      </c>
      <c r="R9" s="1">
        <v>21</v>
      </c>
      <c r="S9" s="1">
        <v>0</v>
      </c>
      <c r="T9" s="1">
        <v>0</v>
      </c>
    </row>
    <row r="10" spans="4:20" x14ac:dyDescent="0.25">
      <c r="D10" s="1">
        <v>4</v>
      </c>
      <c r="E10" s="1">
        <v>21</v>
      </c>
      <c r="F10" s="5">
        <v>15360357.142857101</v>
      </c>
      <c r="G10" s="4">
        <v>18</v>
      </c>
      <c r="H10" s="4">
        <v>29</v>
      </c>
      <c r="I10" s="4">
        <v>21</v>
      </c>
      <c r="J10" s="4">
        <v>0</v>
      </c>
      <c r="K10" s="4">
        <v>3</v>
      </c>
      <c r="L10" s="4">
        <v>32</v>
      </c>
      <c r="M10" s="4">
        <v>15</v>
      </c>
      <c r="N10" s="4">
        <v>3</v>
      </c>
      <c r="O10" s="4">
        <v>3</v>
      </c>
      <c r="R10" s="1">
        <v>21</v>
      </c>
      <c r="S10" s="1">
        <v>0</v>
      </c>
      <c r="T10" s="1">
        <v>0</v>
      </c>
    </row>
    <row r="11" spans="4:20" x14ac:dyDescent="0.25">
      <c r="D11" s="1">
        <v>5</v>
      </c>
      <c r="E11" s="1">
        <v>21</v>
      </c>
      <c r="F11" s="5">
        <v>15360357.142857101</v>
      </c>
      <c r="G11" s="4">
        <v>18</v>
      </c>
      <c r="H11" s="4">
        <v>29</v>
      </c>
      <c r="I11" s="4">
        <v>21</v>
      </c>
      <c r="J11" s="4">
        <v>0</v>
      </c>
      <c r="K11" s="4">
        <v>3</v>
      </c>
      <c r="L11" s="4">
        <v>32</v>
      </c>
      <c r="M11" s="4">
        <v>15</v>
      </c>
      <c r="N11" s="4">
        <v>3</v>
      </c>
      <c r="O11" s="4">
        <v>3</v>
      </c>
      <c r="R11" s="1">
        <v>21</v>
      </c>
      <c r="S11" s="1">
        <v>0</v>
      </c>
      <c r="T11" s="1">
        <v>0</v>
      </c>
    </row>
    <row r="12" spans="4:20" x14ac:dyDescent="0.25">
      <c r="D12" s="1">
        <v>6</v>
      </c>
      <c r="E12" s="1">
        <v>21</v>
      </c>
      <c r="F12" s="5">
        <v>15360357.142857101</v>
      </c>
      <c r="G12" s="4">
        <v>18</v>
      </c>
      <c r="H12" s="4">
        <v>29</v>
      </c>
      <c r="I12" s="4">
        <v>21</v>
      </c>
      <c r="J12" s="4">
        <v>0</v>
      </c>
      <c r="K12" s="4">
        <v>3</v>
      </c>
      <c r="L12" s="4">
        <v>32</v>
      </c>
      <c r="M12" s="4">
        <v>15</v>
      </c>
      <c r="N12" s="4">
        <v>3</v>
      </c>
      <c r="O12" s="4">
        <v>3</v>
      </c>
      <c r="R12" s="1">
        <v>21</v>
      </c>
      <c r="S12" s="1">
        <v>0</v>
      </c>
      <c r="T12" s="1">
        <v>0</v>
      </c>
    </row>
    <row r="13" spans="4:20" x14ac:dyDescent="0.25">
      <c r="D13" s="1">
        <v>7</v>
      </c>
      <c r="E13" s="1">
        <v>21</v>
      </c>
      <c r="F13" s="5">
        <v>15360357.142857101</v>
      </c>
      <c r="G13" s="4">
        <v>18</v>
      </c>
      <c r="H13" s="4">
        <v>29</v>
      </c>
      <c r="I13" s="4">
        <v>21</v>
      </c>
      <c r="J13" s="4">
        <v>0</v>
      </c>
      <c r="K13" s="4">
        <v>3</v>
      </c>
      <c r="L13" s="4">
        <v>32</v>
      </c>
      <c r="M13" s="4">
        <v>15</v>
      </c>
      <c r="N13" s="4">
        <v>3</v>
      </c>
      <c r="O13" s="4">
        <v>3</v>
      </c>
      <c r="R13" s="1">
        <v>21</v>
      </c>
      <c r="S13" s="1">
        <v>0</v>
      </c>
      <c r="T13" s="1">
        <v>0</v>
      </c>
    </row>
    <row r="14" spans="4:20" x14ac:dyDescent="0.25">
      <c r="D14" s="1">
        <v>8</v>
      </c>
      <c r="E14" s="1">
        <v>21</v>
      </c>
      <c r="F14" s="5">
        <v>15360357.142857101</v>
      </c>
      <c r="G14" s="4">
        <v>18</v>
      </c>
      <c r="H14" s="4">
        <v>29</v>
      </c>
      <c r="I14" s="4">
        <v>21</v>
      </c>
      <c r="J14" s="4">
        <v>0</v>
      </c>
      <c r="K14" s="4">
        <v>3</v>
      </c>
      <c r="L14" s="4">
        <v>32</v>
      </c>
      <c r="M14" s="4">
        <v>15</v>
      </c>
      <c r="N14" s="4">
        <v>3</v>
      </c>
      <c r="O14" s="4">
        <v>3</v>
      </c>
      <c r="R14" s="1">
        <v>21</v>
      </c>
      <c r="S14" s="1">
        <v>0</v>
      </c>
      <c r="T14" s="1">
        <v>0</v>
      </c>
    </row>
    <row r="15" spans="4:20" x14ac:dyDescent="0.25">
      <c r="D15" s="1">
        <v>9</v>
      </c>
      <c r="E15" s="1">
        <v>21</v>
      </c>
      <c r="F15" s="5">
        <v>15360357.142857101</v>
      </c>
      <c r="G15" s="4">
        <v>18</v>
      </c>
      <c r="H15" s="4">
        <v>29</v>
      </c>
      <c r="I15" s="4">
        <v>21</v>
      </c>
      <c r="J15" s="4">
        <v>0</v>
      </c>
      <c r="K15" s="4">
        <v>3</v>
      </c>
      <c r="L15" s="4">
        <v>32</v>
      </c>
      <c r="M15" s="4">
        <v>15</v>
      </c>
      <c r="N15" s="4">
        <v>3</v>
      </c>
      <c r="O15" s="4">
        <v>3</v>
      </c>
      <c r="R15" s="1">
        <v>21</v>
      </c>
      <c r="S15" s="1">
        <v>0</v>
      </c>
      <c r="T15" s="1">
        <v>0</v>
      </c>
    </row>
    <row r="16" spans="4:20" x14ac:dyDescent="0.25">
      <c r="D16" s="1">
        <v>10</v>
      </c>
      <c r="E16" s="1">
        <v>21</v>
      </c>
      <c r="F16" s="5">
        <v>15360357.142857101</v>
      </c>
      <c r="G16" s="4">
        <v>18</v>
      </c>
      <c r="H16" s="4">
        <v>29</v>
      </c>
      <c r="I16" s="4">
        <v>21</v>
      </c>
      <c r="J16" s="4">
        <v>0</v>
      </c>
      <c r="K16" s="4">
        <v>3</v>
      </c>
      <c r="L16" s="4">
        <v>32</v>
      </c>
      <c r="M16" s="4">
        <v>15</v>
      </c>
      <c r="N16" s="4">
        <v>3</v>
      </c>
      <c r="O16" s="4">
        <v>3</v>
      </c>
      <c r="R16" s="1">
        <v>21</v>
      </c>
      <c r="S16" s="1">
        <v>0</v>
      </c>
      <c r="T16" s="1">
        <v>0</v>
      </c>
    </row>
    <row r="17" spans="3:20" x14ac:dyDescent="0.25">
      <c r="D17" s="1">
        <v>11</v>
      </c>
      <c r="E17" s="1">
        <v>21</v>
      </c>
      <c r="F17" s="5">
        <v>15360357.142857101</v>
      </c>
      <c r="G17" s="4">
        <v>18</v>
      </c>
      <c r="H17" s="4">
        <v>29</v>
      </c>
      <c r="I17" s="4">
        <v>21</v>
      </c>
      <c r="J17" s="4">
        <v>0</v>
      </c>
      <c r="K17" s="4">
        <v>3</v>
      </c>
      <c r="L17" s="4">
        <v>32</v>
      </c>
      <c r="M17" s="4">
        <v>15</v>
      </c>
      <c r="N17" s="4">
        <v>3</v>
      </c>
      <c r="O17" s="4">
        <v>3</v>
      </c>
      <c r="R17" s="1">
        <v>21</v>
      </c>
      <c r="S17" s="1">
        <v>0</v>
      </c>
      <c r="T17" s="1">
        <v>0</v>
      </c>
    </row>
    <row r="18" spans="3:20" x14ac:dyDescent="0.25">
      <c r="D18" s="1">
        <v>12</v>
      </c>
      <c r="E18" s="1">
        <v>21</v>
      </c>
      <c r="F18" s="5">
        <v>15360357.142857101</v>
      </c>
      <c r="G18" s="4">
        <v>18</v>
      </c>
      <c r="H18" s="4">
        <v>29</v>
      </c>
      <c r="I18" s="4">
        <v>21</v>
      </c>
      <c r="J18" s="4">
        <v>0</v>
      </c>
      <c r="K18" s="4">
        <v>3</v>
      </c>
      <c r="L18" s="4">
        <v>32</v>
      </c>
      <c r="M18" s="4">
        <v>15</v>
      </c>
      <c r="N18" s="4">
        <v>3</v>
      </c>
      <c r="O18" s="4">
        <v>3</v>
      </c>
      <c r="R18" s="1">
        <v>21</v>
      </c>
      <c r="S18" s="1">
        <v>0</v>
      </c>
      <c r="T18" s="1">
        <v>0</v>
      </c>
    </row>
    <row r="19" spans="3:20" x14ac:dyDescent="0.25">
      <c r="D19" s="1">
        <v>13</v>
      </c>
      <c r="E19" s="1">
        <v>21</v>
      </c>
      <c r="F19" s="5">
        <v>15360357.142857101</v>
      </c>
      <c r="G19" s="4">
        <v>18</v>
      </c>
      <c r="H19" s="4">
        <v>29</v>
      </c>
      <c r="I19" s="4">
        <v>21</v>
      </c>
      <c r="J19" s="4">
        <v>0</v>
      </c>
      <c r="K19" s="4">
        <v>3</v>
      </c>
      <c r="L19" s="4">
        <v>32</v>
      </c>
      <c r="M19" s="4">
        <v>15</v>
      </c>
      <c r="N19" s="4">
        <v>3</v>
      </c>
      <c r="O19" s="4">
        <v>3</v>
      </c>
      <c r="R19" s="1">
        <v>21</v>
      </c>
      <c r="S19" s="1">
        <v>0</v>
      </c>
      <c r="T19" s="1">
        <v>0</v>
      </c>
    </row>
    <row r="20" spans="3:20" x14ac:dyDescent="0.25">
      <c r="D20" s="1">
        <v>14</v>
      </c>
      <c r="E20" s="1">
        <v>21</v>
      </c>
      <c r="F20" s="5">
        <v>15360357.142857101</v>
      </c>
      <c r="G20" s="4">
        <v>18</v>
      </c>
      <c r="H20" s="4">
        <v>29</v>
      </c>
      <c r="I20" s="4">
        <v>21</v>
      </c>
      <c r="J20" s="4">
        <v>0</v>
      </c>
      <c r="K20" s="4">
        <v>3</v>
      </c>
      <c r="L20" s="4">
        <v>32</v>
      </c>
      <c r="M20" s="4">
        <v>15</v>
      </c>
      <c r="N20" s="4">
        <v>3</v>
      </c>
      <c r="O20" s="4">
        <v>3</v>
      </c>
      <c r="R20" s="1">
        <v>21</v>
      </c>
      <c r="S20" s="1">
        <v>0</v>
      </c>
      <c r="T20" s="1">
        <v>0</v>
      </c>
    </row>
    <row r="21" spans="3:20" x14ac:dyDescent="0.25">
      <c r="D21" s="1">
        <v>15</v>
      </c>
      <c r="E21" s="1">
        <v>0</v>
      </c>
      <c r="R21" s="1">
        <v>0</v>
      </c>
      <c r="S21" s="1">
        <v>0</v>
      </c>
      <c r="T21" s="1">
        <v>0</v>
      </c>
    </row>
    <row r="22" spans="3:20" x14ac:dyDescent="0.25">
      <c r="C22" s="2" t="s">
        <v>12</v>
      </c>
      <c r="F22" s="3">
        <f>SUM(F7:F20)</f>
        <v>215044999.99999943</v>
      </c>
      <c r="G22" s="3">
        <f t="shared" ref="G22:O22" si="0">SUM(G7:G20)</f>
        <v>252</v>
      </c>
      <c r="H22" s="3">
        <f t="shared" si="0"/>
        <v>406</v>
      </c>
      <c r="I22" s="3">
        <f t="shared" si="0"/>
        <v>294</v>
      </c>
      <c r="J22" s="3">
        <f t="shared" si="0"/>
        <v>0</v>
      </c>
      <c r="K22" s="3">
        <f t="shared" si="0"/>
        <v>42</v>
      </c>
      <c r="L22" s="3">
        <f t="shared" si="0"/>
        <v>448</v>
      </c>
      <c r="M22" s="3">
        <f t="shared" si="0"/>
        <v>210</v>
      </c>
      <c r="N22" s="3">
        <f t="shared" si="0"/>
        <v>42</v>
      </c>
      <c r="O22" s="3">
        <f t="shared" si="0"/>
        <v>42</v>
      </c>
      <c r="R22" s="1">
        <f>SUM(R7:R21)</f>
        <v>294</v>
      </c>
      <c r="S22" s="1">
        <v>0</v>
      </c>
      <c r="T22" s="1">
        <f t="shared" ref="T22" si="1">SUM(T7:T21)</f>
        <v>0</v>
      </c>
    </row>
    <row r="25" spans="3:20" x14ac:dyDescent="0.25">
      <c r="F25" s="2" t="s">
        <v>0</v>
      </c>
      <c r="G25" s="2" t="s">
        <v>13</v>
      </c>
      <c r="H25" s="2" t="s">
        <v>14</v>
      </c>
      <c r="I25" s="2" t="s">
        <v>15</v>
      </c>
      <c r="J25" s="2" t="s">
        <v>16</v>
      </c>
      <c r="K25" s="2" t="s">
        <v>17</v>
      </c>
      <c r="L25" s="2" t="s">
        <v>18</v>
      </c>
      <c r="M25" s="2" t="s">
        <v>19</v>
      </c>
      <c r="N25" s="2" t="s">
        <v>20</v>
      </c>
      <c r="O25" s="2" t="s">
        <v>21</v>
      </c>
    </row>
    <row r="26" spans="3:20" x14ac:dyDescent="0.25">
      <c r="F26" s="4">
        <v>1</v>
      </c>
      <c r="G26" s="4">
        <v>96000</v>
      </c>
      <c r="H26" s="4">
        <v>60000</v>
      </c>
      <c r="I26" s="4">
        <v>165000</v>
      </c>
      <c r="J26" s="4">
        <v>70000</v>
      </c>
      <c r="K26" s="4">
        <v>73333.33</v>
      </c>
      <c r="L26" s="4">
        <v>310000</v>
      </c>
      <c r="M26" s="4">
        <v>48000</v>
      </c>
      <c r="N26" s="4">
        <v>92000</v>
      </c>
      <c r="O26" s="4">
        <v>34285.71</v>
      </c>
    </row>
    <row r="27" spans="3:20" x14ac:dyDescent="0.25">
      <c r="F27" s="4">
        <v>2</v>
      </c>
      <c r="G27" s="4">
        <v>96000</v>
      </c>
      <c r="H27" s="4">
        <v>60000</v>
      </c>
      <c r="I27" s="4">
        <v>165000</v>
      </c>
      <c r="J27" s="4">
        <v>70000</v>
      </c>
      <c r="K27" s="4">
        <v>73333.33</v>
      </c>
      <c r="L27" s="4">
        <v>310000</v>
      </c>
      <c r="M27" s="4">
        <v>48000</v>
      </c>
      <c r="N27" s="4">
        <v>92000</v>
      </c>
      <c r="O27" s="4">
        <v>34285.71</v>
      </c>
    </row>
    <row r="28" spans="3:20" x14ac:dyDescent="0.25">
      <c r="F28" s="4">
        <v>3</v>
      </c>
      <c r="G28" s="4">
        <v>96000</v>
      </c>
      <c r="H28" s="4">
        <v>60000</v>
      </c>
      <c r="I28" s="4">
        <v>165000</v>
      </c>
      <c r="J28" s="4">
        <v>70000</v>
      </c>
      <c r="K28" s="4">
        <v>73333.33</v>
      </c>
      <c r="L28" s="4">
        <v>310000</v>
      </c>
      <c r="M28" s="4">
        <v>48000</v>
      </c>
      <c r="N28" s="4">
        <v>92000</v>
      </c>
      <c r="O28" s="4">
        <v>34285.71</v>
      </c>
    </row>
    <row r="29" spans="3:20" x14ac:dyDescent="0.25">
      <c r="F29" s="4">
        <v>4</v>
      </c>
      <c r="G29" s="4">
        <v>96000</v>
      </c>
      <c r="H29" s="4">
        <v>60000</v>
      </c>
      <c r="I29" s="4">
        <v>165000</v>
      </c>
      <c r="J29" s="4">
        <v>70000</v>
      </c>
      <c r="K29" s="4">
        <v>73333.33</v>
      </c>
      <c r="L29" s="4">
        <v>310000</v>
      </c>
      <c r="M29" s="4">
        <v>48000</v>
      </c>
      <c r="N29" s="4">
        <v>92000</v>
      </c>
      <c r="O29" s="4">
        <v>34285.71</v>
      </c>
    </row>
    <row r="30" spans="3:20" x14ac:dyDescent="0.25">
      <c r="F30" s="4">
        <v>5</v>
      </c>
      <c r="G30" s="4">
        <v>96000</v>
      </c>
      <c r="H30" s="4">
        <v>60000</v>
      </c>
      <c r="I30" s="4">
        <v>165000</v>
      </c>
      <c r="J30" s="4">
        <v>70000</v>
      </c>
      <c r="K30" s="4">
        <v>73333.33</v>
      </c>
      <c r="L30" s="4">
        <v>310000</v>
      </c>
      <c r="M30" s="4">
        <v>48000</v>
      </c>
      <c r="N30" s="4">
        <v>92000</v>
      </c>
      <c r="O30" s="4">
        <v>34285.71</v>
      </c>
    </row>
    <row r="31" spans="3:20" x14ac:dyDescent="0.25">
      <c r="F31" s="4">
        <v>6</v>
      </c>
      <c r="G31" s="4">
        <v>96000</v>
      </c>
      <c r="H31" s="4">
        <v>60000</v>
      </c>
      <c r="I31" s="4">
        <v>165000</v>
      </c>
      <c r="J31" s="4">
        <v>70000</v>
      </c>
      <c r="K31" s="4">
        <v>73333.33</v>
      </c>
      <c r="L31" s="4">
        <v>310000</v>
      </c>
      <c r="M31" s="4">
        <v>48000</v>
      </c>
      <c r="N31" s="4">
        <v>92000</v>
      </c>
      <c r="O31" s="4">
        <v>34285.71</v>
      </c>
    </row>
    <row r="32" spans="3:20" x14ac:dyDescent="0.25">
      <c r="F32" s="4">
        <v>7</v>
      </c>
      <c r="G32" s="4">
        <v>96000</v>
      </c>
      <c r="H32" s="4">
        <v>60000</v>
      </c>
      <c r="I32" s="4">
        <v>165000</v>
      </c>
      <c r="J32" s="4">
        <v>70000</v>
      </c>
      <c r="K32" s="4">
        <v>73333.33</v>
      </c>
      <c r="L32" s="4">
        <v>310000</v>
      </c>
      <c r="M32" s="4">
        <v>48000</v>
      </c>
      <c r="N32" s="4">
        <v>92000</v>
      </c>
      <c r="O32" s="4">
        <v>34285.71</v>
      </c>
    </row>
    <row r="33" spans="6:15" x14ac:dyDescent="0.25">
      <c r="F33" s="4">
        <v>8</v>
      </c>
      <c r="G33" s="4">
        <v>96000</v>
      </c>
      <c r="H33" s="4">
        <v>60000</v>
      </c>
      <c r="I33" s="4">
        <v>165000</v>
      </c>
      <c r="J33" s="4">
        <v>70000</v>
      </c>
      <c r="K33" s="4">
        <v>73333.33</v>
      </c>
      <c r="L33" s="4">
        <v>310000</v>
      </c>
      <c r="M33" s="4">
        <v>48000</v>
      </c>
      <c r="N33" s="4">
        <v>92000</v>
      </c>
      <c r="O33" s="4">
        <v>34285.71</v>
      </c>
    </row>
    <row r="34" spans="6:15" x14ac:dyDescent="0.25">
      <c r="F34" s="4">
        <v>9</v>
      </c>
      <c r="G34" s="4">
        <v>96000</v>
      </c>
      <c r="H34" s="4">
        <v>60000</v>
      </c>
      <c r="I34" s="4">
        <v>165000</v>
      </c>
      <c r="J34" s="4">
        <v>70000</v>
      </c>
      <c r="K34" s="4">
        <v>73333.33</v>
      </c>
      <c r="L34" s="4">
        <v>310000</v>
      </c>
      <c r="M34" s="4">
        <v>48000</v>
      </c>
      <c r="N34" s="4">
        <v>92000</v>
      </c>
      <c r="O34" s="4">
        <v>34285.71</v>
      </c>
    </row>
    <row r="35" spans="6:15" x14ac:dyDescent="0.25">
      <c r="F35" s="4">
        <v>10</v>
      </c>
      <c r="G35" s="4">
        <v>96000</v>
      </c>
      <c r="H35" s="4">
        <v>60000</v>
      </c>
      <c r="I35" s="4">
        <v>165000</v>
      </c>
      <c r="J35" s="4">
        <v>70000</v>
      </c>
      <c r="K35" s="4">
        <v>73333.33</v>
      </c>
      <c r="L35" s="4">
        <v>310000</v>
      </c>
      <c r="M35" s="4">
        <v>48000</v>
      </c>
      <c r="N35" s="4">
        <v>92000</v>
      </c>
      <c r="O35" s="4">
        <v>34285.71</v>
      </c>
    </row>
    <row r="36" spans="6:15" x14ac:dyDescent="0.25">
      <c r="F36" s="4">
        <v>11</v>
      </c>
      <c r="G36" s="4">
        <v>96000</v>
      </c>
      <c r="H36" s="4">
        <v>60000</v>
      </c>
      <c r="I36" s="4">
        <v>165000</v>
      </c>
      <c r="J36" s="4">
        <v>70000</v>
      </c>
      <c r="K36" s="4">
        <v>73333.33</v>
      </c>
      <c r="L36" s="4">
        <v>310000</v>
      </c>
      <c r="M36" s="4">
        <v>48000</v>
      </c>
      <c r="N36" s="4">
        <v>92000</v>
      </c>
      <c r="O36" s="4">
        <v>34285.71</v>
      </c>
    </row>
    <row r="37" spans="6:15" x14ac:dyDescent="0.25">
      <c r="F37" s="4">
        <v>12</v>
      </c>
      <c r="G37" s="4">
        <v>96000</v>
      </c>
      <c r="H37" s="4">
        <v>60000</v>
      </c>
      <c r="I37" s="4">
        <v>165000</v>
      </c>
      <c r="J37" s="4">
        <v>70000</v>
      </c>
      <c r="K37" s="4">
        <v>73333.33</v>
      </c>
      <c r="L37" s="4">
        <v>310000</v>
      </c>
      <c r="M37" s="4">
        <v>48000</v>
      </c>
      <c r="N37" s="4">
        <v>92000</v>
      </c>
      <c r="O37" s="4">
        <v>34285.71</v>
      </c>
    </row>
    <row r="38" spans="6:15" x14ac:dyDescent="0.25">
      <c r="F38" s="4">
        <v>13</v>
      </c>
      <c r="G38" s="4">
        <v>96000</v>
      </c>
      <c r="H38" s="4">
        <v>60000</v>
      </c>
      <c r="I38" s="4">
        <v>165000</v>
      </c>
      <c r="J38" s="4">
        <v>70000</v>
      </c>
      <c r="K38" s="4">
        <v>73333.33</v>
      </c>
      <c r="L38" s="4">
        <v>310000</v>
      </c>
      <c r="M38" s="4">
        <v>48000</v>
      </c>
      <c r="N38" s="4">
        <v>92000</v>
      </c>
      <c r="O38" s="4">
        <v>34285.71</v>
      </c>
    </row>
    <row r="39" spans="6:15" x14ac:dyDescent="0.25">
      <c r="F39" s="4">
        <v>14</v>
      </c>
      <c r="G39" s="4">
        <v>96000</v>
      </c>
      <c r="H39" s="4">
        <v>60000</v>
      </c>
      <c r="I39" s="4">
        <v>165000</v>
      </c>
      <c r="J39" s="4">
        <v>70000</v>
      </c>
      <c r="K39" s="4">
        <v>73333.33</v>
      </c>
      <c r="L39" s="4">
        <v>310000</v>
      </c>
      <c r="M39" s="4">
        <v>48000</v>
      </c>
      <c r="N39" s="4">
        <v>92000</v>
      </c>
      <c r="O39" s="4">
        <v>34285.71</v>
      </c>
    </row>
    <row r="40" spans="6:15" x14ac:dyDescent="0.25">
      <c r="F40" s="4">
        <v>15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0E6FB-60F4-4C86-A60E-52ABC9058A26}">
  <dimension ref="C3:T41"/>
  <sheetViews>
    <sheetView topLeftCell="B3" workbookViewId="0">
      <selection activeCell="T36" sqref="T36"/>
    </sheetView>
  </sheetViews>
  <sheetFormatPr baseColWidth="10" defaultRowHeight="15" x14ac:dyDescent="0.25"/>
  <cols>
    <col min="3" max="3" width="7.42578125" bestFit="1" customWidth="1"/>
    <col min="4" max="4" width="3.85546875" bestFit="1" customWidth="1"/>
    <col min="5" max="5" width="8.42578125" bestFit="1" customWidth="1"/>
    <col min="6" max="6" width="11.140625" bestFit="1" customWidth="1"/>
    <col min="7" max="15" width="8" bestFit="1" customWidth="1"/>
    <col min="18" max="18" width="27.28515625" bestFit="1" customWidth="1"/>
    <col min="19" max="19" width="28.140625" bestFit="1" customWidth="1"/>
    <col min="20" max="20" width="30" bestFit="1" customWidth="1"/>
  </cols>
  <sheetData>
    <row r="3" spans="4:20" x14ac:dyDescent="0.25">
      <c r="E3" s="9" t="s">
        <v>26</v>
      </c>
      <c r="F3" s="9"/>
      <c r="G3" s="9"/>
      <c r="H3" s="9"/>
    </row>
    <row r="5" spans="4:20" x14ac:dyDescent="0.25">
      <c r="D5" s="7" t="s">
        <v>0</v>
      </c>
      <c r="E5" s="7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R5" s="2" t="s">
        <v>22</v>
      </c>
      <c r="S5" s="2" t="s">
        <v>23</v>
      </c>
      <c r="T5" s="2" t="s">
        <v>24</v>
      </c>
    </row>
    <row r="6" spans="4:20" x14ac:dyDescent="0.25">
      <c r="D6" s="1">
        <v>1</v>
      </c>
      <c r="E6" s="1">
        <v>101</v>
      </c>
      <c r="F6" s="5">
        <f>18591555.55+S6*(65*2050-81700)</f>
        <v>21529905.550000001</v>
      </c>
      <c r="G6" s="4">
        <v>28</v>
      </c>
      <c r="H6" s="4">
        <v>28</v>
      </c>
      <c r="I6" s="4">
        <v>40</v>
      </c>
      <c r="J6" s="4">
        <v>13</v>
      </c>
      <c r="K6" s="4">
        <v>26</v>
      </c>
      <c r="L6" s="4">
        <v>44</v>
      </c>
      <c r="M6" s="4">
        <v>17</v>
      </c>
      <c r="N6" s="4">
        <v>20</v>
      </c>
      <c r="O6" s="4">
        <v>14</v>
      </c>
      <c r="R6" s="1">
        <v>44</v>
      </c>
      <c r="S6" s="1">
        <f>E6-44</f>
        <v>57</v>
      </c>
      <c r="T6" s="1">
        <v>0</v>
      </c>
    </row>
    <row r="7" spans="4:20" x14ac:dyDescent="0.25">
      <c r="D7" s="1">
        <v>2</v>
      </c>
      <c r="E7" s="1">
        <v>21</v>
      </c>
      <c r="F7" s="5">
        <v>15360357.142857101</v>
      </c>
      <c r="G7" s="4">
        <v>18</v>
      </c>
      <c r="H7" s="4">
        <v>29</v>
      </c>
      <c r="I7" s="4">
        <v>21</v>
      </c>
      <c r="J7" s="4">
        <v>0</v>
      </c>
      <c r="K7" s="4">
        <v>3</v>
      </c>
      <c r="L7" s="4">
        <v>32</v>
      </c>
      <c r="M7" s="4">
        <v>15</v>
      </c>
      <c r="N7" s="4">
        <v>3</v>
      </c>
      <c r="O7" s="4">
        <v>3</v>
      </c>
      <c r="R7" s="1">
        <v>21</v>
      </c>
      <c r="S7" s="1">
        <v>0</v>
      </c>
      <c r="T7" s="1">
        <v>0</v>
      </c>
    </row>
    <row r="8" spans="4:20" x14ac:dyDescent="0.25">
      <c r="D8" s="1">
        <v>3</v>
      </c>
      <c r="E8" s="1">
        <v>21</v>
      </c>
      <c r="F8" s="5">
        <v>15360357.142857101</v>
      </c>
      <c r="G8" s="4">
        <v>18</v>
      </c>
      <c r="H8" s="4">
        <v>29</v>
      </c>
      <c r="I8" s="4">
        <v>21</v>
      </c>
      <c r="J8" s="4">
        <v>0</v>
      </c>
      <c r="K8" s="4">
        <v>3</v>
      </c>
      <c r="L8" s="4">
        <v>32</v>
      </c>
      <c r="M8" s="4">
        <v>15</v>
      </c>
      <c r="N8" s="4">
        <v>3</v>
      </c>
      <c r="O8" s="4">
        <v>3</v>
      </c>
      <c r="R8" s="1">
        <v>21</v>
      </c>
      <c r="S8" s="1">
        <v>0</v>
      </c>
      <c r="T8" s="1">
        <v>0</v>
      </c>
    </row>
    <row r="9" spans="4:20" x14ac:dyDescent="0.25">
      <c r="D9" s="1">
        <v>4</v>
      </c>
      <c r="E9" s="1">
        <v>101</v>
      </c>
      <c r="F9" s="5">
        <f>18591555.55+S9*(65*2050-81700)</f>
        <v>21529905.550000001</v>
      </c>
      <c r="G9" s="4">
        <v>28</v>
      </c>
      <c r="H9" s="4">
        <v>28</v>
      </c>
      <c r="I9" s="4">
        <v>40</v>
      </c>
      <c r="J9" s="4">
        <v>13</v>
      </c>
      <c r="K9" s="4">
        <v>26</v>
      </c>
      <c r="L9" s="4">
        <v>44</v>
      </c>
      <c r="M9" s="4">
        <v>17</v>
      </c>
      <c r="N9" s="4">
        <v>20</v>
      </c>
      <c r="O9" s="4">
        <v>14</v>
      </c>
      <c r="R9" s="1">
        <v>44</v>
      </c>
      <c r="S9" s="1">
        <v>57</v>
      </c>
      <c r="T9" s="1">
        <v>0</v>
      </c>
    </row>
    <row r="10" spans="4:20" x14ac:dyDescent="0.25">
      <c r="D10" s="1">
        <v>5</v>
      </c>
      <c r="E10" s="1">
        <v>21</v>
      </c>
      <c r="F10" s="5">
        <v>15360357.142857101</v>
      </c>
      <c r="G10" s="4">
        <v>18</v>
      </c>
      <c r="H10" s="4">
        <v>29</v>
      </c>
      <c r="I10" s="4">
        <v>21</v>
      </c>
      <c r="J10" s="4">
        <v>0</v>
      </c>
      <c r="K10" s="4">
        <v>3</v>
      </c>
      <c r="L10" s="4">
        <v>32</v>
      </c>
      <c r="M10" s="4">
        <v>15</v>
      </c>
      <c r="N10" s="4">
        <v>3</v>
      </c>
      <c r="O10" s="4">
        <v>3</v>
      </c>
      <c r="R10" s="1">
        <v>21</v>
      </c>
      <c r="S10" s="1">
        <v>0</v>
      </c>
      <c r="T10" s="1">
        <v>0</v>
      </c>
    </row>
    <row r="11" spans="4:20" x14ac:dyDescent="0.25">
      <c r="D11" s="1">
        <v>6</v>
      </c>
      <c r="E11" s="1">
        <v>21</v>
      </c>
      <c r="F11" s="5">
        <v>15360357.142857101</v>
      </c>
      <c r="G11" s="4">
        <v>18</v>
      </c>
      <c r="H11" s="4">
        <v>29</v>
      </c>
      <c r="I11" s="4">
        <v>21</v>
      </c>
      <c r="J11" s="4">
        <v>0</v>
      </c>
      <c r="K11" s="4">
        <v>3</v>
      </c>
      <c r="L11" s="4">
        <v>32</v>
      </c>
      <c r="M11" s="4">
        <v>15</v>
      </c>
      <c r="N11" s="4">
        <v>3</v>
      </c>
      <c r="O11" s="4">
        <v>3</v>
      </c>
      <c r="R11" s="1">
        <v>21</v>
      </c>
      <c r="S11" s="1">
        <v>0</v>
      </c>
      <c r="T11" s="1">
        <v>0</v>
      </c>
    </row>
    <row r="12" spans="4:20" x14ac:dyDescent="0.25">
      <c r="D12" s="1">
        <v>7</v>
      </c>
      <c r="E12" s="1">
        <v>101</v>
      </c>
      <c r="F12" s="5">
        <f t="shared" ref="F12" si="0">18591555.55+S12*(65*2050-81700)</f>
        <v>21529905.550000001</v>
      </c>
      <c r="G12" s="4">
        <v>28</v>
      </c>
      <c r="H12" s="4">
        <v>28</v>
      </c>
      <c r="I12" s="4">
        <v>40</v>
      </c>
      <c r="J12" s="4">
        <v>13</v>
      </c>
      <c r="K12" s="4">
        <v>26</v>
      </c>
      <c r="L12" s="4">
        <v>44</v>
      </c>
      <c r="M12" s="4">
        <v>17</v>
      </c>
      <c r="N12" s="4">
        <v>20</v>
      </c>
      <c r="O12" s="4">
        <v>14</v>
      </c>
      <c r="R12" s="1">
        <v>44</v>
      </c>
      <c r="S12" s="1">
        <v>57</v>
      </c>
      <c r="T12" s="1">
        <v>0</v>
      </c>
    </row>
    <row r="13" spans="4:20" x14ac:dyDescent="0.25">
      <c r="D13" s="1">
        <v>8</v>
      </c>
      <c r="E13" s="1">
        <v>21</v>
      </c>
      <c r="F13" s="5">
        <v>15360357.142857101</v>
      </c>
      <c r="G13" s="4">
        <v>18</v>
      </c>
      <c r="H13" s="4">
        <v>29</v>
      </c>
      <c r="I13" s="4">
        <v>21</v>
      </c>
      <c r="J13" s="4">
        <v>0</v>
      </c>
      <c r="K13" s="4">
        <v>3</v>
      </c>
      <c r="L13" s="4">
        <v>32</v>
      </c>
      <c r="M13" s="4">
        <v>15</v>
      </c>
      <c r="N13" s="4">
        <v>3</v>
      </c>
      <c r="O13" s="4">
        <v>3</v>
      </c>
      <c r="R13" s="1">
        <v>21</v>
      </c>
      <c r="S13" s="1">
        <v>0</v>
      </c>
      <c r="T13" s="1">
        <v>0</v>
      </c>
    </row>
    <row r="14" spans="4:20" x14ac:dyDescent="0.25">
      <c r="D14" s="1">
        <v>9</v>
      </c>
      <c r="E14" s="1">
        <v>21</v>
      </c>
      <c r="F14" s="5">
        <v>15360357.142857101</v>
      </c>
      <c r="G14" s="4">
        <v>18</v>
      </c>
      <c r="H14" s="4">
        <v>29</v>
      </c>
      <c r="I14" s="4">
        <v>21</v>
      </c>
      <c r="J14" s="4">
        <v>0</v>
      </c>
      <c r="K14" s="4">
        <v>3</v>
      </c>
      <c r="L14" s="4">
        <v>32</v>
      </c>
      <c r="M14" s="4">
        <v>15</v>
      </c>
      <c r="N14" s="4">
        <v>3</v>
      </c>
      <c r="O14" s="4">
        <v>3</v>
      </c>
      <c r="R14" s="1">
        <v>21</v>
      </c>
      <c r="S14" s="1">
        <v>0</v>
      </c>
      <c r="T14" s="1">
        <v>0</v>
      </c>
    </row>
    <row r="15" spans="4:20" x14ac:dyDescent="0.25">
      <c r="D15" s="1">
        <v>10</v>
      </c>
      <c r="E15" s="1">
        <v>101</v>
      </c>
      <c r="F15" s="5">
        <f t="shared" ref="F15" si="1">18591555.55+S15*(65*2050-81700)</f>
        <v>21529905.550000001</v>
      </c>
      <c r="G15" s="4">
        <v>28</v>
      </c>
      <c r="H15" s="4">
        <v>28</v>
      </c>
      <c r="I15" s="4">
        <v>40</v>
      </c>
      <c r="J15" s="4">
        <v>13</v>
      </c>
      <c r="K15" s="4">
        <v>26</v>
      </c>
      <c r="L15" s="4">
        <v>44</v>
      </c>
      <c r="M15" s="4">
        <v>17</v>
      </c>
      <c r="N15" s="4">
        <v>20</v>
      </c>
      <c r="O15" s="4">
        <v>14</v>
      </c>
      <c r="R15" s="1">
        <v>44</v>
      </c>
      <c r="S15" s="1">
        <v>57</v>
      </c>
      <c r="T15" s="1">
        <v>0</v>
      </c>
    </row>
    <row r="16" spans="4:20" x14ac:dyDescent="0.25">
      <c r="D16" s="1">
        <v>11</v>
      </c>
      <c r="E16" s="1">
        <v>21</v>
      </c>
      <c r="F16" s="5">
        <v>15360357.142857101</v>
      </c>
      <c r="G16" s="4">
        <v>18</v>
      </c>
      <c r="H16" s="4">
        <v>29</v>
      </c>
      <c r="I16" s="4">
        <v>21</v>
      </c>
      <c r="J16" s="4">
        <v>0</v>
      </c>
      <c r="K16" s="4">
        <v>3</v>
      </c>
      <c r="L16" s="4">
        <v>32</v>
      </c>
      <c r="M16" s="4">
        <v>15</v>
      </c>
      <c r="N16" s="4">
        <v>3</v>
      </c>
      <c r="O16" s="4">
        <v>3</v>
      </c>
      <c r="R16" s="1">
        <v>21</v>
      </c>
      <c r="S16" s="1">
        <v>0</v>
      </c>
      <c r="T16" s="1">
        <v>0</v>
      </c>
    </row>
    <row r="17" spans="3:20" x14ac:dyDescent="0.25">
      <c r="D17" s="1">
        <v>12</v>
      </c>
      <c r="E17" s="1">
        <v>21</v>
      </c>
      <c r="F17" s="5">
        <v>15360357.142857101</v>
      </c>
      <c r="G17" s="4">
        <v>18</v>
      </c>
      <c r="H17" s="4">
        <v>29</v>
      </c>
      <c r="I17" s="4">
        <v>21</v>
      </c>
      <c r="J17" s="4">
        <v>0</v>
      </c>
      <c r="K17" s="4">
        <v>3</v>
      </c>
      <c r="L17" s="4">
        <v>32</v>
      </c>
      <c r="M17" s="4">
        <v>15</v>
      </c>
      <c r="N17" s="4">
        <v>3</v>
      </c>
      <c r="O17" s="4">
        <v>3</v>
      </c>
      <c r="R17" s="1">
        <v>21</v>
      </c>
      <c r="S17" s="1">
        <v>0</v>
      </c>
      <c r="T17" s="1">
        <v>0</v>
      </c>
    </row>
    <row r="18" spans="3:20" x14ac:dyDescent="0.25">
      <c r="D18" s="1">
        <v>13</v>
      </c>
      <c r="E18" s="1">
        <v>101</v>
      </c>
      <c r="F18" s="5">
        <f t="shared" ref="F18" si="2">18591555.55+S18*(65*2050-81700)</f>
        <v>21529905.550000001</v>
      </c>
      <c r="G18" s="4">
        <v>28</v>
      </c>
      <c r="H18" s="4">
        <v>28</v>
      </c>
      <c r="I18" s="4">
        <v>40</v>
      </c>
      <c r="J18" s="4">
        <v>13</v>
      </c>
      <c r="K18" s="4">
        <v>26</v>
      </c>
      <c r="L18" s="4">
        <v>44</v>
      </c>
      <c r="M18" s="4">
        <v>17</v>
      </c>
      <c r="N18" s="4">
        <v>20</v>
      </c>
      <c r="O18" s="4">
        <v>14</v>
      </c>
      <c r="R18" s="1">
        <v>44</v>
      </c>
      <c r="S18" s="1">
        <v>57</v>
      </c>
      <c r="T18" s="1">
        <v>0</v>
      </c>
    </row>
    <row r="19" spans="3:20" x14ac:dyDescent="0.25">
      <c r="D19" s="1">
        <v>14</v>
      </c>
      <c r="E19" s="1">
        <v>21</v>
      </c>
      <c r="F19" s="5">
        <v>15360357.142857101</v>
      </c>
      <c r="G19" s="4">
        <v>18</v>
      </c>
      <c r="H19" s="4">
        <v>29</v>
      </c>
      <c r="I19" s="4">
        <v>21</v>
      </c>
      <c r="J19" s="4">
        <v>0</v>
      </c>
      <c r="K19" s="4">
        <v>3</v>
      </c>
      <c r="L19" s="4">
        <v>32</v>
      </c>
      <c r="M19" s="4">
        <v>15</v>
      </c>
      <c r="N19" s="4">
        <v>3</v>
      </c>
      <c r="O19" s="4">
        <v>3</v>
      </c>
      <c r="R19" s="1">
        <v>21</v>
      </c>
      <c r="S19" s="1">
        <v>0</v>
      </c>
      <c r="T19" s="1">
        <v>0</v>
      </c>
    </row>
    <row r="20" spans="3:20" x14ac:dyDescent="0.25">
      <c r="D20" s="1">
        <v>15</v>
      </c>
      <c r="E20" s="1">
        <v>0</v>
      </c>
      <c r="R20" s="1">
        <v>0</v>
      </c>
      <c r="S20" s="1">
        <v>0</v>
      </c>
      <c r="T20" s="1">
        <v>0</v>
      </c>
    </row>
    <row r="21" spans="3:20" x14ac:dyDescent="0.25">
      <c r="C21" s="2" t="s">
        <v>12</v>
      </c>
      <c r="F21" s="3">
        <f>SUM(F6:F19)</f>
        <v>245892742.03571394</v>
      </c>
      <c r="G21" s="3">
        <f t="shared" ref="G21:O21" si="3">SUM(G6:G19)</f>
        <v>302</v>
      </c>
      <c r="H21" s="3">
        <f t="shared" si="3"/>
        <v>401</v>
      </c>
      <c r="I21" s="3">
        <f t="shared" si="3"/>
        <v>389</v>
      </c>
      <c r="J21" s="3">
        <f t="shared" si="3"/>
        <v>65</v>
      </c>
      <c r="K21" s="3">
        <f t="shared" si="3"/>
        <v>157</v>
      </c>
      <c r="L21" s="3">
        <f t="shared" si="3"/>
        <v>508</v>
      </c>
      <c r="M21" s="3">
        <f t="shared" si="3"/>
        <v>220</v>
      </c>
      <c r="N21" s="3">
        <f t="shared" si="3"/>
        <v>127</v>
      </c>
      <c r="O21" s="3">
        <f t="shared" si="3"/>
        <v>97</v>
      </c>
      <c r="R21" s="1">
        <f>SUM(R6:R20)</f>
        <v>409</v>
      </c>
      <c r="S21" s="1">
        <v>0</v>
      </c>
      <c r="T21" s="1">
        <f t="shared" ref="T21" si="4">SUM(T6:T20)</f>
        <v>0</v>
      </c>
    </row>
    <row r="24" spans="3:20" x14ac:dyDescent="0.25">
      <c r="E24" s="9" t="s">
        <v>27</v>
      </c>
      <c r="F24" s="9"/>
      <c r="G24" s="9"/>
      <c r="H24" s="2"/>
      <c r="I24" s="2"/>
      <c r="J24" s="2"/>
      <c r="K24" s="2"/>
      <c r="L24" s="2"/>
      <c r="M24" s="2"/>
      <c r="N24" s="2"/>
      <c r="O24" s="2"/>
    </row>
    <row r="25" spans="3:20" x14ac:dyDescent="0.25">
      <c r="D25" s="7" t="s">
        <v>0</v>
      </c>
      <c r="E25" s="7" t="s">
        <v>1</v>
      </c>
      <c r="F25" s="2" t="s">
        <v>2</v>
      </c>
      <c r="G25" s="2" t="s">
        <v>3</v>
      </c>
      <c r="H25" s="2" t="s">
        <v>4</v>
      </c>
      <c r="I25" s="2" t="s">
        <v>5</v>
      </c>
      <c r="J25" s="2" t="s">
        <v>6</v>
      </c>
      <c r="K25" s="2" t="s">
        <v>7</v>
      </c>
      <c r="L25" s="2" t="s">
        <v>8</v>
      </c>
      <c r="M25" s="2" t="s">
        <v>9</v>
      </c>
      <c r="N25" s="2" t="s">
        <v>10</v>
      </c>
      <c r="O25" s="2" t="s">
        <v>11</v>
      </c>
      <c r="R25" s="2" t="s">
        <v>22</v>
      </c>
      <c r="S25" s="2" t="s">
        <v>23</v>
      </c>
      <c r="T25" s="2" t="s">
        <v>24</v>
      </c>
    </row>
    <row r="26" spans="3:20" x14ac:dyDescent="0.25">
      <c r="D26" s="1">
        <v>1</v>
      </c>
      <c r="E26" s="1">
        <v>101</v>
      </c>
      <c r="F26" s="5">
        <v>19158605.5555555</v>
      </c>
      <c r="G26" s="4">
        <v>28</v>
      </c>
      <c r="H26" s="4">
        <v>28</v>
      </c>
      <c r="I26" s="4">
        <v>40</v>
      </c>
      <c r="J26" s="4">
        <v>13</v>
      </c>
      <c r="K26" s="4">
        <v>26</v>
      </c>
      <c r="L26" s="4">
        <v>44</v>
      </c>
      <c r="M26" s="4">
        <v>17</v>
      </c>
      <c r="N26" s="4">
        <v>20</v>
      </c>
      <c r="O26" s="4">
        <v>14</v>
      </c>
      <c r="R26" s="1">
        <v>44</v>
      </c>
      <c r="S26" s="1">
        <v>11</v>
      </c>
      <c r="T26" s="1">
        <v>46</v>
      </c>
    </row>
    <row r="27" spans="3:20" x14ac:dyDescent="0.25">
      <c r="D27" s="1">
        <v>2</v>
      </c>
      <c r="E27" s="1">
        <v>21</v>
      </c>
      <c r="F27" s="5">
        <v>18591555.5555555</v>
      </c>
      <c r="G27" s="4">
        <v>28</v>
      </c>
      <c r="H27" s="4">
        <v>28</v>
      </c>
      <c r="I27" s="4">
        <v>40</v>
      </c>
      <c r="J27" s="4">
        <v>13</v>
      </c>
      <c r="K27" s="4">
        <v>26</v>
      </c>
      <c r="L27" s="4">
        <v>44</v>
      </c>
      <c r="M27" s="4">
        <v>17</v>
      </c>
      <c r="N27" s="4">
        <v>20</v>
      </c>
      <c r="O27" s="4">
        <v>14</v>
      </c>
      <c r="R27" s="1">
        <v>44</v>
      </c>
      <c r="S27" s="1">
        <v>0</v>
      </c>
      <c r="T27" s="1">
        <v>0</v>
      </c>
    </row>
    <row r="28" spans="3:20" x14ac:dyDescent="0.25">
      <c r="D28" s="1">
        <v>3</v>
      </c>
      <c r="E28" s="1">
        <v>21</v>
      </c>
      <c r="F28" s="5">
        <v>18591555.5555555</v>
      </c>
      <c r="G28" s="4">
        <v>28</v>
      </c>
      <c r="H28" s="4">
        <v>28</v>
      </c>
      <c r="I28" s="4">
        <v>40</v>
      </c>
      <c r="J28" s="4">
        <v>13</v>
      </c>
      <c r="K28" s="4">
        <v>26</v>
      </c>
      <c r="L28" s="4">
        <v>44</v>
      </c>
      <c r="M28" s="4">
        <v>17</v>
      </c>
      <c r="N28" s="4">
        <v>20</v>
      </c>
      <c r="O28" s="4">
        <v>14</v>
      </c>
      <c r="R28" s="1">
        <v>44</v>
      </c>
      <c r="S28" s="1">
        <v>0</v>
      </c>
      <c r="T28" s="1">
        <v>0</v>
      </c>
    </row>
    <row r="29" spans="3:20" x14ac:dyDescent="0.25">
      <c r="D29" s="1">
        <v>4</v>
      </c>
      <c r="E29" s="1">
        <v>101</v>
      </c>
      <c r="F29" s="5">
        <v>19158605.5555555</v>
      </c>
      <c r="G29" s="4">
        <v>28</v>
      </c>
      <c r="H29" s="4">
        <v>28</v>
      </c>
      <c r="I29" s="4">
        <v>40</v>
      </c>
      <c r="J29" s="4">
        <v>13</v>
      </c>
      <c r="K29" s="4">
        <v>26</v>
      </c>
      <c r="L29" s="4">
        <v>44</v>
      </c>
      <c r="M29" s="4">
        <v>17</v>
      </c>
      <c r="N29" s="4">
        <v>20</v>
      </c>
      <c r="O29" s="4">
        <v>14</v>
      </c>
      <c r="R29" s="1">
        <v>44</v>
      </c>
      <c r="S29" s="1">
        <v>11</v>
      </c>
      <c r="T29" s="1">
        <v>46</v>
      </c>
    </row>
    <row r="30" spans="3:20" x14ac:dyDescent="0.25">
      <c r="D30" s="1">
        <v>5</v>
      </c>
      <c r="E30" s="1">
        <v>21</v>
      </c>
      <c r="F30" s="5">
        <v>18591555.5555555</v>
      </c>
      <c r="G30" s="4">
        <v>28</v>
      </c>
      <c r="H30" s="4">
        <v>28</v>
      </c>
      <c r="I30" s="4">
        <v>40</v>
      </c>
      <c r="J30" s="4">
        <v>13</v>
      </c>
      <c r="K30" s="4">
        <v>26</v>
      </c>
      <c r="L30" s="4">
        <v>44</v>
      </c>
      <c r="M30" s="4">
        <v>17</v>
      </c>
      <c r="N30" s="4">
        <v>20</v>
      </c>
      <c r="O30" s="4">
        <v>14</v>
      </c>
      <c r="R30" s="1">
        <v>44</v>
      </c>
      <c r="S30" s="1">
        <v>0</v>
      </c>
      <c r="T30" s="1">
        <v>0</v>
      </c>
    </row>
    <row r="31" spans="3:20" x14ac:dyDescent="0.25">
      <c r="D31" s="1">
        <v>6</v>
      </c>
      <c r="E31" s="1">
        <v>21</v>
      </c>
      <c r="F31" s="5">
        <v>18591555.5555555</v>
      </c>
      <c r="G31" s="4">
        <v>28</v>
      </c>
      <c r="H31" s="4">
        <v>28</v>
      </c>
      <c r="I31" s="4">
        <v>40</v>
      </c>
      <c r="J31" s="4">
        <v>13</v>
      </c>
      <c r="K31" s="4">
        <v>26</v>
      </c>
      <c r="L31" s="4">
        <v>44</v>
      </c>
      <c r="M31" s="4">
        <v>17</v>
      </c>
      <c r="N31" s="4">
        <v>20</v>
      </c>
      <c r="O31" s="4">
        <v>14</v>
      </c>
      <c r="R31" s="1">
        <v>44</v>
      </c>
      <c r="S31" s="1">
        <v>0</v>
      </c>
      <c r="T31" s="1">
        <v>0</v>
      </c>
    </row>
    <row r="32" spans="3:20" x14ac:dyDescent="0.25">
      <c r="D32" s="1">
        <v>7</v>
      </c>
      <c r="E32" s="1">
        <v>101</v>
      </c>
      <c r="F32" s="5">
        <v>19158605.5555555</v>
      </c>
      <c r="G32" s="4">
        <v>28</v>
      </c>
      <c r="H32" s="4">
        <v>28</v>
      </c>
      <c r="I32" s="4">
        <v>40</v>
      </c>
      <c r="J32" s="4">
        <v>13</v>
      </c>
      <c r="K32" s="4">
        <v>26</v>
      </c>
      <c r="L32" s="4">
        <v>44</v>
      </c>
      <c r="M32" s="4">
        <v>17</v>
      </c>
      <c r="N32" s="4">
        <v>20</v>
      </c>
      <c r="O32" s="4">
        <v>14</v>
      </c>
      <c r="R32" s="1">
        <v>44</v>
      </c>
      <c r="S32" s="1">
        <v>11</v>
      </c>
      <c r="T32" s="1">
        <v>46</v>
      </c>
    </row>
    <row r="33" spans="3:20" x14ac:dyDescent="0.25">
      <c r="D33" s="1">
        <v>8</v>
      </c>
      <c r="E33" s="1">
        <v>21</v>
      </c>
      <c r="F33" s="5">
        <v>18591555.5555555</v>
      </c>
      <c r="G33" s="4">
        <v>28</v>
      </c>
      <c r="H33" s="4">
        <v>28</v>
      </c>
      <c r="I33" s="4">
        <v>40</v>
      </c>
      <c r="J33" s="4">
        <v>13</v>
      </c>
      <c r="K33" s="4">
        <v>26</v>
      </c>
      <c r="L33" s="4">
        <v>44</v>
      </c>
      <c r="M33" s="4">
        <v>17</v>
      </c>
      <c r="N33" s="4">
        <v>20</v>
      </c>
      <c r="O33" s="4">
        <v>14</v>
      </c>
      <c r="R33" s="1">
        <v>44</v>
      </c>
      <c r="S33" s="1">
        <v>0</v>
      </c>
      <c r="T33" s="1">
        <v>0</v>
      </c>
    </row>
    <row r="34" spans="3:20" x14ac:dyDescent="0.25">
      <c r="D34" s="1">
        <v>9</v>
      </c>
      <c r="E34" s="1">
        <v>21</v>
      </c>
      <c r="F34" s="5">
        <v>18591555.5555555</v>
      </c>
      <c r="G34" s="4">
        <v>28</v>
      </c>
      <c r="H34" s="4">
        <v>28</v>
      </c>
      <c r="I34" s="4">
        <v>40</v>
      </c>
      <c r="J34" s="4">
        <v>13</v>
      </c>
      <c r="K34" s="4">
        <v>26</v>
      </c>
      <c r="L34" s="4">
        <v>44</v>
      </c>
      <c r="M34" s="4">
        <v>17</v>
      </c>
      <c r="N34" s="4">
        <v>20</v>
      </c>
      <c r="O34" s="4">
        <v>14</v>
      </c>
      <c r="R34" s="1">
        <v>44</v>
      </c>
      <c r="S34" s="1">
        <v>0</v>
      </c>
      <c r="T34" s="1">
        <v>0</v>
      </c>
    </row>
    <row r="35" spans="3:20" x14ac:dyDescent="0.25">
      <c r="D35" s="1">
        <v>10</v>
      </c>
      <c r="E35" s="1">
        <v>101</v>
      </c>
      <c r="F35" s="5">
        <v>19158605.5555555</v>
      </c>
      <c r="G35" s="4">
        <v>28</v>
      </c>
      <c r="H35" s="4">
        <v>28</v>
      </c>
      <c r="I35" s="4">
        <v>40</v>
      </c>
      <c r="J35" s="4">
        <v>13</v>
      </c>
      <c r="K35" s="4">
        <v>26</v>
      </c>
      <c r="L35" s="4">
        <v>44</v>
      </c>
      <c r="M35" s="4">
        <v>17</v>
      </c>
      <c r="N35" s="4">
        <v>20</v>
      </c>
      <c r="O35" s="4">
        <v>14</v>
      </c>
      <c r="R35" s="1">
        <v>44</v>
      </c>
      <c r="S35" s="1">
        <v>11</v>
      </c>
      <c r="T35" s="1">
        <v>46</v>
      </c>
    </row>
    <row r="36" spans="3:20" x14ac:dyDescent="0.25">
      <c r="D36" s="1">
        <v>11</v>
      </c>
      <c r="E36" s="1">
        <v>21</v>
      </c>
      <c r="F36" s="5">
        <v>18591555.5555555</v>
      </c>
      <c r="G36" s="4">
        <v>28</v>
      </c>
      <c r="H36" s="4">
        <v>28</v>
      </c>
      <c r="I36" s="4">
        <v>40</v>
      </c>
      <c r="J36" s="4">
        <v>13</v>
      </c>
      <c r="K36" s="4">
        <v>26</v>
      </c>
      <c r="L36" s="4">
        <v>44</v>
      </c>
      <c r="M36" s="4">
        <v>17</v>
      </c>
      <c r="N36" s="4">
        <v>20</v>
      </c>
      <c r="O36" s="4">
        <v>14</v>
      </c>
      <c r="R36" s="1">
        <v>44</v>
      </c>
      <c r="S36" s="1">
        <v>0</v>
      </c>
      <c r="T36" s="1">
        <v>0</v>
      </c>
    </row>
    <row r="37" spans="3:20" x14ac:dyDescent="0.25">
      <c r="D37" s="1">
        <v>12</v>
      </c>
      <c r="E37" s="1">
        <v>21</v>
      </c>
      <c r="F37" s="5">
        <v>18591555.5555555</v>
      </c>
      <c r="G37" s="4">
        <v>28</v>
      </c>
      <c r="H37" s="4">
        <v>28</v>
      </c>
      <c r="I37" s="4">
        <v>40</v>
      </c>
      <c r="J37" s="4">
        <v>13</v>
      </c>
      <c r="K37" s="4">
        <v>26</v>
      </c>
      <c r="L37" s="4">
        <v>44</v>
      </c>
      <c r="M37" s="4">
        <v>17</v>
      </c>
      <c r="N37" s="4">
        <v>20</v>
      </c>
      <c r="O37" s="4">
        <v>14</v>
      </c>
      <c r="R37" s="1">
        <v>44</v>
      </c>
      <c r="S37" s="1">
        <v>0</v>
      </c>
      <c r="T37" s="1">
        <v>0</v>
      </c>
    </row>
    <row r="38" spans="3:20" x14ac:dyDescent="0.25">
      <c r="D38" s="1">
        <v>13</v>
      </c>
      <c r="E38" s="1">
        <v>101</v>
      </c>
      <c r="F38" s="5">
        <v>21529905.5555555</v>
      </c>
      <c r="G38" s="4">
        <v>28</v>
      </c>
      <c r="H38" s="4">
        <v>28</v>
      </c>
      <c r="I38" s="4">
        <v>40</v>
      </c>
      <c r="J38" s="4">
        <v>13</v>
      </c>
      <c r="K38" s="4">
        <v>26</v>
      </c>
      <c r="L38" s="4">
        <v>44</v>
      </c>
      <c r="M38" s="4">
        <v>17</v>
      </c>
      <c r="N38" s="4">
        <v>20</v>
      </c>
      <c r="O38" s="4">
        <v>14</v>
      </c>
      <c r="R38" s="1">
        <v>44</v>
      </c>
      <c r="S38" s="1">
        <v>34</v>
      </c>
      <c r="T38" s="1">
        <v>23</v>
      </c>
    </row>
    <row r="39" spans="3:20" x14ac:dyDescent="0.25">
      <c r="D39" s="1">
        <v>14</v>
      </c>
      <c r="E39" s="1">
        <v>21</v>
      </c>
      <c r="F39" s="5">
        <v>18591555.5555555</v>
      </c>
      <c r="G39" s="4">
        <v>28</v>
      </c>
      <c r="H39" s="4">
        <v>28</v>
      </c>
      <c r="I39" s="4">
        <v>40</v>
      </c>
      <c r="J39" s="4">
        <v>13</v>
      </c>
      <c r="K39" s="4">
        <v>26</v>
      </c>
      <c r="L39" s="4">
        <v>44</v>
      </c>
      <c r="M39" s="4">
        <v>17</v>
      </c>
      <c r="N39" s="4">
        <v>20</v>
      </c>
      <c r="O39" s="4">
        <v>14</v>
      </c>
      <c r="R39" s="1">
        <v>44</v>
      </c>
      <c r="S39" s="1">
        <v>0</v>
      </c>
      <c r="T39" s="1">
        <v>0</v>
      </c>
    </row>
    <row r="40" spans="3:20" x14ac:dyDescent="0.25">
      <c r="D40" s="1">
        <v>15</v>
      </c>
      <c r="E40" s="1">
        <v>0</v>
      </c>
      <c r="R40" s="1">
        <v>0</v>
      </c>
      <c r="S40" s="1">
        <v>0</v>
      </c>
      <c r="T40" s="1">
        <v>0</v>
      </c>
    </row>
    <row r="41" spans="3:20" x14ac:dyDescent="0.25">
      <c r="C41" s="2" t="s">
        <v>12</v>
      </c>
      <c r="F41" s="3">
        <f>SUM(F26:F39)</f>
        <v>265488327.77777693</v>
      </c>
      <c r="G41" s="3">
        <f t="shared" ref="G41:O41" si="5">SUM(G26:G39)</f>
        <v>392</v>
      </c>
      <c r="H41" s="3">
        <f t="shared" si="5"/>
        <v>392</v>
      </c>
      <c r="I41" s="3">
        <f t="shared" si="5"/>
        <v>560</v>
      </c>
      <c r="J41" s="3">
        <f t="shared" si="5"/>
        <v>182</v>
      </c>
      <c r="K41" s="3">
        <f t="shared" si="5"/>
        <v>364</v>
      </c>
      <c r="L41" s="3">
        <f t="shared" si="5"/>
        <v>616</v>
      </c>
      <c r="M41" s="3">
        <f t="shared" si="5"/>
        <v>238</v>
      </c>
      <c r="N41" s="3">
        <f t="shared" si="5"/>
        <v>280</v>
      </c>
      <c r="O41" s="3">
        <f t="shared" si="5"/>
        <v>196</v>
      </c>
      <c r="R41" s="1">
        <f>SUM(R26:R40)</f>
        <v>616</v>
      </c>
      <c r="S41" s="1">
        <v>0</v>
      </c>
      <c r="T41" s="1">
        <f t="shared" ref="T41" si="6">SUM(T26:T40)</f>
        <v>207</v>
      </c>
    </row>
  </sheetData>
  <mergeCells count="2">
    <mergeCell ref="E3:H3"/>
    <mergeCell ref="E24:G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9658-E976-4AA7-B597-0AFBC43AB00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Modelo Caso Base</vt:lpstr>
      <vt:lpstr>Modelo 1 día futuro</vt:lpstr>
      <vt:lpstr>Modelo 2 días futuro</vt:lpstr>
      <vt:lpstr>Análisis de sensibilidad I</vt:lpstr>
      <vt:lpstr>Análisis de sensibilidad II</vt:lpstr>
      <vt:lpstr>Análisis de sensibilidad III</vt:lpstr>
      <vt:lpstr>Análisis de sensibilidad 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castillo gutierrez</dc:creator>
  <cp:lastModifiedBy>franco castillo gutierrez</cp:lastModifiedBy>
  <dcterms:created xsi:type="dcterms:W3CDTF">2018-11-16T01:15:58Z</dcterms:created>
  <dcterms:modified xsi:type="dcterms:W3CDTF">2018-11-21T21:22:46Z</dcterms:modified>
</cp:coreProperties>
</file>