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0495\OneDrive\Documentos\"/>
    </mc:Choice>
  </mc:AlternateContent>
  <xr:revisionPtr revIDLastSave="0" documentId="13_ncr:1_{A2DD4FFD-D5B3-4031-B6CE-E0D18C80D0F8}" xr6:coauthVersionLast="47" xr6:coauthVersionMax="47" xr10:uidLastSave="{00000000-0000-0000-0000-000000000000}"/>
  <bookViews>
    <workbookView xWindow="-120" yWindow="-120" windowWidth="20730" windowHeight="11760" xr2:uid="{ECA378EA-6DD3-4BE5-A274-439EFFE9A2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C49" i="1"/>
  <c r="C35" i="1"/>
  <c r="B61" i="1" s="1"/>
  <c r="C25" i="1"/>
  <c r="C17" i="1"/>
  <c r="C7" i="1"/>
  <c r="B62" i="1" l="1"/>
</calcChain>
</file>

<file path=xl/sharedStrings.xml><?xml version="1.0" encoding="utf-8"?>
<sst xmlns="http://schemas.openxmlformats.org/spreadsheetml/2006/main" count="118" uniqueCount="100">
  <si>
    <t>FASE 1 → PLANIFICACION</t>
  </si>
  <si>
    <t>Rubro</t>
  </si>
  <si>
    <t>Descripción</t>
  </si>
  <si>
    <t>Costo Estimado (HNL)</t>
  </si>
  <si>
    <t>Notas</t>
  </si>
  <si>
    <t>Mano de obra profesional</t>
  </si>
  <si>
    <t>Consultores y coordinadores de proyecto</t>
  </si>
  <si>
    <t>Planificación y entrevistas iniciales</t>
  </si>
  <si>
    <t>Transporte y viáticos</t>
  </si>
  <si>
    <t>Movilización a comunidades rurales</t>
  </si>
  <si>
    <t>Incluye gasolina, alimentación y hospedaje</t>
  </si>
  <si>
    <t>Asesoría técnica y legal</t>
  </si>
  <si>
    <t>Revisión normativa, validación médica</t>
  </si>
  <si>
    <t>Consultoría externa</t>
  </si>
  <si>
    <t>Materiales</t>
  </si>
  <si>
    <t>Papelería, impresiones, formularios</t>
  </si>
  <si>
    <t>Para recolección de datos y planificación</t>
  </si>
  <si>
    <t>TOTAL Fase 1</t>
  </si>
  <si>
    <t>Costo Estimado</t>
  </si>
  <si>
    <t>FASE 2 → DESARROLLO</t>
  </si>
  <si>
    <t>Desarrollo del sistema</t>
  </si>
  <si>
    <t>Programación backend y frontend</t>
  </si>
  <si>
    <t>App móvil y sistema web</t>
  </si>
  <si>
    <t>Diseño y experiencia de usuario</t>
  </si>
  <si>
    <t>Interfaces simples, accesibles</t>
  </si>
  <si>
    <t>Diseño UX/UI rural</t>
  </si>
  <si>
    <t>Infraestructura tecnológica</t>
  </si>
  <si>
    <t>Servicios en la nube</t>
  </si>
  <si>
    <t>AWS, GCP o Azure por 1 año</t>
  </si>
  <si>
    <t>Licencias y herramientas</t>
  </si>
  <si>
    <t>Software para desarrollo</t>
  </si>
  <si>
    <t>Jira, GitHub, otros</t>
  </si>
  <si>
    <t>Equipamiento básico</t>
  </si>
  <si>
    <t>Dispositivos móviles y accesorios</t>
  </si>
  <si>
    <t>Tabletas, celulares, cargadores</t>
  </si>
  <si>
    <t xml:space="preserve">TOTAL Fase 2 </t>
  </si>
  <si>
    <t>FASE 3 → CAPACITACION</t>
  </si>
  <si>
    <t xml:space="preserve">Costo Estimado </t>
  </si>
  <si>
    <t>Capacitadores</t>
  </si>
  <si>
    <t>Formadores locales</t>
  </si>
  <si>
    <t>Incluye honorarios</t>
  </si>
  <si>
    <t>Material educativo</t>
  </si>
  <si>
    <t>Guías, manuales, videos</t>
  </si>
  <si>
    <t>Material impreso y digital</t>
  </si>
  <si>
    <t>Logística</t>
  </si>
  <si>
    <t>Talleres de formación</t>
  </si>
  <si>
    <t>Transporte, refrigerios, espacios</t>
  </si>
  <si>
    <t>TOTAL Fase 3</t>
  </si>
  <si>
    <t>FASE 4 → OPERACIÓN</t>
  </si>
  <si>
    <t>Hosting y bases de datos</t>
  </si>
  <si>
    <t>Costo anual</t>
  </si>
  <si>
    <t>Soporte técnico</t>
  </si>
  <si>
    <t>Mantenimiento y actualizaciones</t>
  </si>
  <si>
    <t>Soporte a usuarios</t>
  </si>
  <si>
    <t>Licencias</t>
  </si>
  <si>
    <t>Renovación de herramientas</t>
  </si>
  <si>
    <t>Anuales</t>
  </si>
  <si>
    <t>Comunicación</t>
  </si>
  <si>
    <t>Planes de datos móviles</t>
  </si>
  <si>
    <t>Para promotores de salud</t>
  </si>
  <si>
    <t>Evaluación</t>
  </si>
  <si>
    <t>Seguimiento y monitoreo</t>
  </si>
  <si>
    <t>Encuestas, entrevistas</t>
  </si>
  <si>
    <t>TOTAL Fase 4(anual)</t>
  </si>
  <si>
    <t>Fase</t>
  </si>
  <si>
    <t>Costo Total (HNL)</t>
  </si>
  <si>
    <t>Fase 1 – Planificación</t>
  </si>
  <si>
    <t>Fase 2 – Desarrollo</t>
  </si>
  <si>
    <t>Fase 3 – Capacitación</t>
  </si>
  <si>
    <t>Inversión Inicial Total</t>
  </si>
  <si>
    <t>Fase 4 – Operación Anual</t>
  </si>
  <si>
    <t>Costo Total a 3 años</t>
  </si>
  <si>
    <t>RESUMEN GENERAL</t>
  </si>
  <si>
    <t>Categoría</t>
  </si>
  <si>
    <t>Equipo de Red</t>
  </si>
  <si>
    <t>ISR4321 ISP (Router principal)</t>
  </si>
  <si>
    <t>Router empresarial Cisco para conexión SD-WAN</t>
  </si>
  <si>
    <t>ISR4327 Antena Satelital</t>
  </si>
  <si>
    <t>Para zonas sin conectividad tradicional</t>
  </si>
  <si>
    <t>ISR4321 Router 4G</t>
  </si>
  <si>
    <t>Router de respaldo con conectividad móvil</t>
  </si>
  <si>
    <t>Conmutador</t>
  </si>
  <si>
    <t>Switch Cisco 2960 24TT</t>
  </si>
  <si>
    <t>Switch de 24 puertos para red local</t>
  </si>
  <si>
    <t>Servidor</t>
  </si>
  <si>
    <t>PC-PT PC-server</t>
  </si>
  <si>
    <t>Servidor local básico</t>
  </si>
  <si>
    <t>Usuario Final</t>
  </si>
  <si>
    <t>PC-PT PC-Monitor</t>
  </si>
  <si>
    <t>Computadora de escritorio para operador</t>
  </si>
  <si>
    <t>SMARTPHONE-PT Smartphone1</t>
  </si>
  <si>
    <t>Smartphone de gama baja para promotores</t>
  </si>
  <si>
    <t>TabletPC-PT Tablet PC0</t>
  </si>
  <si>
    <t>Tablet para uso médico o comunitario</t>
  </si>
  <si>
    <t>Red Inalámbrica</t>
  </si>
  <si>
    <t>AccessPoint-PT Access Point0</t>
  </si>
  <si>
    <t>Punto de acceso WiFi para la red local</t>
  </si>
  <si>
    <t>TOTAL Redes</t>
  </si>
  <si>
    <t>REDES</t>
  </si>
  <si>
    <t>Fase 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</si>
</sst>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&quot;L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right"/>
    </xf>
    <xf numFmtId="164" fontId="0" fillId="2" borderId="0" xfId="0" applyNumberFormat="1" applyFill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/>
    <xf numFmtId="164" fontId="5" fillId="0" borderId="1" xfId="0" applyNumberFormat="1" applyFont="1" applyBorder="1"/>
    <xf numFmtId="44" fontId="2" fillId="2" borderId="1" xfId="1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0" borderId="0" xfId="0" applyNumberFormat="1" applyFill="1"/>
    <xf numFmtId="0" fontId="2" fillId="5" borderId="1" xfId="0" applyFont="1" applyFill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0F5D-F0C4-4ECF-A1E9-BE57490BD23C}">
  <dimension ref="A1:D62"/>
  <sheetViews>
    <sheetView tabSelected="1" topLeftCell="A36" zoomScale="104" workbookViewId="0">
      <selection activeCell="C17" sqref="C17"/>
    </sheetView>
  </sheetViews>
  <sheetFormatPr baseColWidth="10" defaultRowHeight="15" x14ac:dyDescent="0.25"/>
  <cols>
    <col min="1" max="1" width="24" bestFit="1" customWidth="1"/>
    <col min="2" max="2" width="37.5703125" bestFit="1" customWidth="1"/>
    <col min="3" max="3" width="21.28515625" bestFit="1" customWidth="1"/>
    <col min="4" max="4" width="44.7109375" bestFit="1" customWidth="1"/>
  </cols>
  <sheetData>
    <row r="1" spans="1:4" ht="15.75" x14ac:dyDescent="0.25">
      <c r="A1" s="3" t="s">
        <v>0</v>
      </c>
      <c r="B1" s="3"/>
      <c r="C1" s="3"/>
      <c r="D1" s="3"/>
    </row>
    <row r="2" spans="1:4" x14ac:dyDescent="0.25">
      <c r="A2" s="10" t="s">
        <v>1</v>
      </c>
      <c r="B2" s="10" t="s">
        <v>2</v>
      </c>
      <c r="C2" s="10" t="s">
        <v>18</v>
      </c>
      <c r="D2" s="10" t="s">
        <v>4</v>
      </c>
    </row>
    <row r="3" spans="1:4" x14ac:dyDescent="0.25">
      <c r="A3" s="4" t="s">
        <v>5</v>
      </c>
      <c r="B3" s="4" t="s">
        <v>6</v>
      </c>
      <c r="C3" s="5">
        <v>25000</v>
      </c>
      <c r="D3" s="4" t="s">
        <v>7</v>
      </c>
    </row>
    <row r="4" spans="1:4" x14ac:dyDescent="0.25">
      <c r="A4" s="4" t="s">
        <v>8</v>
      </c>
      <c r="B4" s="4" t="s">
        <v>9</v>
      </c>
      <c r="C4" s="5">
        <v>10000</v>
      </c>
      <c r="D4" s="4" t="s">
        <v>10</v>
      </c>
    </row>
    <row r="5" spans="1:4" x14ac:dyDescent="0.25">
      <c r="A5" s="4" t="s">
        <v>11</v>
      </c>
      <c r="B5" s="4" t="s">
        <v>12</v>
      </c>
      <c r="C5" s="5">
        <v>12000</v>
      </c>
      <c r="D5" s="4" t="s">
        <v>13</v>
      </c>
    </row>
    <row r="6" spans="1:4" x14ac:dyDescent="0.25">
      <c r="A6" s="4" t="s">
        <v>14</v>
      </c>
      <c r="B6" s="4" t="s">
        <v>15</v>
      </c>
      <c r="C6" s="5">
        <v>3000</v>
      </c>
      <c r="D6" s="4" t="s">
        <v>16</v>
      </c>
    </row>
    <row r="7" spans="1:4" x14ac:dyDescent="0.25">
      <c r="B7" s="1" t="s">
        <v>17</v>
      </c>
      <c r="C7" s="2">
        <f>SUM(C3:C6)</f>
        <v>50000</v>
      </c>
    </row>
    <row r="10" spans="1:4" ht="15.75" x14ac:dyDescent="0.25">
      <c r="A10" s="3" t="s">
        <v>19</v>
      </c>
      <c r="B10" s="3"/>
      <c r="C10" s="3"/>
      <c r="D10" s="3"/>
    </row>
    <row r="11" spans="1:4" x14ac:dyDescent="0.25">
      <c r="A11" s="10" t="s">
        <v>1</v>
      </c>
      <c r="B11" s="10" t="s">
        <v>2</v>
      </c>
      <c r="C11" s="10" t="s">
        <v>18</v>
      </c>
      <c r="D11" s="10" t="s">
        <v>4</v>
      </c>
    </row>
    <row r="12" spans="1:4" x14ac:dyDescent="0.25">
      <c r="A12" s="4" t="s">
        <v>20</v>
      </c>
      <c r="B12" s="4" t="s">
        <v>21</v>
      </c>
      <c r="C12" s="5">
        <v>60000</v>
      </c>
      <c r="D12" s="4" t="s">
        <v>22</v>
      </c>
    </row>
    <row r="13" spans="1:4" x14ac:dyDescent="0.25">
      <c r="A13" s="4" t="s">
        <v>23</v>
      </c>
      <c r="B13" s="4" t="s">
        <v>24</v>
      </c>
      <c r="C13" s="5">
        <v>15000</v>
      </c>
      <c r="D13" s="4" t="s">
        <v>25</v>
      </c>
    </row>
    <row r="14" spans="1:4" x14ac:dyDescent="0.25">
      <c r="A14" s="4" t="s">
        <v>26</v>
      </c>
      <c r="B14" s="4" t="s">
        <v>27</v>
      </c>
      <c r="C14" s="5">
        <v>25000</v>
      </c>
      <c r="D14" s="4" t="s">
        <v>28</v>
      </c>
    </row>
    <row r="15" spans="1:4" x14ac:dyDescent="0.25">
      <c r="A15" s="4" t="s">
        <v>29</v>
      </c>
      <c r="B15" s="4" t="s">
        <v>30</v>
      </c>
      <c r="C15" s="5">
        <v>5000</v>
      </c>
      <c r="D15" s="4" t="s">
        <v>31</v>
      </c>
    </row>
    <row r="16" spans="1:4" x14ac:dyDescent="0.25">
      <c r="A16" s="4" t="s">
        <v>32</v>
      </c>
      <c r="B16" s="4" t="s">
        <v>33</v>
      </c>
      <c r="C16" s="5">
        <v>30000</v>
      </c>
      <c r="D16" s="4" t="s">
        <v>34</v>
      </c>
    </row>
    <row r="17" spans="1:4" x14ac:dyDescent="0.25">
      <c r="B17" s="1" t="s">
        <v>35</v>
      </c>
      <c r="C17" s="2">
        <f>SUM(C12:C16)</f>
        <v>135000</v>
      </c>
    </row>
    <row r="20" spans="1:4" ht="15.75" x14ac:dyDescent="0.25">
      <c r="A20" s="3" t="s">
        <v>36</v>
      </c>
      <c r="B20" s="3"/>
      <c r="C20" s="3"/>
      <c r="D20" s="3"/>
    </row>
    <row r="21" spans="1:4" x14ac:dyDescent="0.25">
      <c r="A21" s="10" t="s">
        <v>1</v>
      </c>
      <c r="B21" s="10" t="s">
        <v>2</v>
      </c>
      <c r="C21" s="10" t="s">
        <v>37</v>
      </c>
      <c r="D21" s="10" t="s">
        <v>4</v>
      </c>
    </row>
    <row r="22" spans="1:4" x14ac:dyDescent="0.25">
      <c r="A22" s="4" t="s">
        <v>38</v>
      </c>
      <c r="B22" s="4" t="s">
        <v>39</v>
      </c>
      <c r="C22" s="5">
        <v>10000</v>
      </c>
      <c r="D22" s="4" t="s">
        <v>40</v>
      </c>
    </row>
    <row r="23" spans="1:4" x14ac:dyDescent="0.25">
      <c r="A23" s="4" t="s">
        <v>41</v>
      </c>
      <c r="B23" s="4" t="s">
        <v>42</v>
      </c>
      <c r="C23" s="5">
        <v>4000</v>
      </c>
      <c r="D23" s="4" t="s">
        <v>43</v>
      </c>
    </row>
    <row r="24" spans="1:4" x14ac:dyDescent="0.25">
      <c r="A24" s="4" t="s">
        <v>44</v>
      </c>
      <c r="B24" s="4" t="s">
        <v>45</v>
      </c>
      <c r="C24" s="5">
        <v>6000</v>
      </c>
      <c r="D24" s="4" t="s">
        <v>46</v>
      </c>
    </row>
    <row r="25" spans="1:4" x14ac:dyDescent="0.25">
      <c r="B25" s="1" t="s">
        <v>47</v>
      </c>
      <c r="C25" s="2">
        <f>SUM(C22:C24)</f>
        <v>20000</v>
      </c>
    </row>
    <row r="28" spans="1:4" ht="15.75" x14ac:dyDescent="0.25">
      <c r="A28" s="3" t="s">
        <v>48</v>
      </c>
      <c r="B28" s="3"/>
      <c r="C28" s="3"/>
      <c r="D28" s="3"/>
    </row>
    <row r="29" spans="1:4" x14ac:dyDescent="0.25">
      <c r="A29" s="10" t="s">
        <v>1</v>
      </c>
      <c r="B29" s="10" t="s">
        <v>2</v>
      </c>
      <c r="C29" s="10" t="s">
        <v>18</v>
      </c>
      <c r="D29" s="10" t="s">
        <v>4</v>
      </c>
    </row>
    <row r="30" spans="1:4" x14ac:dyDescent="0.25">
      <c r="A30" s="4" t="s">
        <v>27</v>
      </c>
      <c r="B30" s="4" t="s">
        <v>49</v>
      </c>
      <c r="C30" s="5">
        <v>12000</v>
      </c>
      <c r="D30" s="4" t="s">
        <v>50</v>
      </c>
    </row>
    <row r="31" spans="1:4" x14ac:dyDescent="0.25">
      <c r="A31" s="4" t="s">
        <v>51</v>
      </c>
      <c r="B31" s="4" t="s">
        <v>52</v>
      </c>
      <c r="C31" s="5">
        <v>18000</v>
      </c>
      <c r="D31" s="4" t="s">
        <v>53</v>
      </c>
    </row>
    <row r="32" spans="1:4" x14ac:dyDescent="0.25">
      <c r="A32" s="4" t="s">
        <v>54</v>
      </c>
      <c r="B32" s="4" t="s">
        <v>55</v>
      </c>
      <c r="C32" s="5">
        <v>4000</v>
      </c>
      <c r="D32" s="4" t="s">
        <v>56</v>
      </c>
    </row>
    <row r="33" spans="1:4" x14ac:dyDescent="0.25">
      <c r="A33" s="4" t="s">
        <v>57</v>
      </c>
      <c r="B33" s="4" t="s">
        <v>58</v>
      </c>
      <c r="C33" s="5">
        <v>10000</v>
      </c>
      <c r="D33" s="4" t="s">
        <v>59</v>
      </c>
    </row>
    <row r="34" spans="1:4" x14ac:dyDescent="0.25">
      <c r="A34" s="4" t="s">
        <v>60</v>
      </c>
      <c r="B34" s="4" t="s">
        <v>61</v>
      </c>
      <c r="C34" s="5">
        <v>6000</v>
      </c>
      <c r="D34" s="4" t="s">
        <v>62</v>
      </c>
    </row>
    <row r="35" spans="1:4" x14ac:dyDescent="0.25">
      <c r="B35" s="1" t="s">
        <v>63</v>
      </c>
      <c r="C35" s="2">
        <f>SUM(C30:C34)</f>
        <v>50000</v>
      </c>
    </row>
    <row r="36" spans="1:4" x14ac:dyDescent="0.25">
      <c r="B36" s="1"/>
      <c r="C36" s="13"/>
    </row>
    <row r="37" spans="1:4" x14ac:dyDescent="0.25">
      <c r="B37" s="1"/>
      <c r="C37" s="13"/>
    </row>
    <row r="38" spans="1:4" x14ac:dyDescent="0.25">
      <c r="A38" s="6" t="s">
        <v>98</v>
      </c>
      <c r="B38" s="6"/>
      <c r="C38" s="6"/>
      <c r="D38" s="6"/>
    </row>
    <row r="39" spans="1:4" x14ac:dyDescent="0.25">
      <c r="A39" s="14" t="s">
        <v>73</v>
      </c>
      <c r="B39" s="14" t="s">
        <v>2</v>
      </c>
      <c r="C39" s="14" t="s">
        <v>3</v>
      </c>
      <c r="D39" s="14" t="s">
        <v>4</v>
      </c>
    </row>
    <row r="40" spans="1:4" x14ac:dyDescent="0.25">
      <c r="A40" s="4" t="s">
        <v>74</v>
      </c>
      <c r="B40" s="4" t="s">
        <v>75</v>
      </c>
      <c r="C40" s="5">
        <v>18000</v>
      </c>
      <c r="D40" s="4" t="s">
        <v>76</v>
      </c>
    </row>
    <row r="41" spans="1:4" x14ac:dyDescent="0.25">
      <c r="A41" s="4" t="s">
        <v>74</v>
      </c>
      <c r="B41" s="4" t="s">
        <v>77</v>
      </c>
      <c r="C41" s="5">
        <v>25000</v>
      </c>
      <c r="D41" s="4" t="s">
        <v>78</v>
      </c>
    </row>
    <row r="42" spans="1:4" x14ac:dyDescent="0.25">
      <c r="A42" s="4" t="s">
        <v>74</v>
      </c>
      <c r="B42" s="4" t="s">
        <v>79</v>
      </c>
      <c r="C42" s="5">
        <v>15000</v>
      </c>
      <c r="D42" s="4" t="s">
        <v>80</v>
      </c>
    </row>
    <row r="43" spans="1:4" x14ac:dyDescent="0.25">
      <c r="A43" s="4" t="s">
        <v>81</v>
      </c>
      <c r="B43" s="4" t="s">
        <v>82</v>
      </c>
      <c r="C43" s="5">
        <v>12000</v>
      </c>
      <c r="D43" s="4" t="s">
        <v>83</v>
      </c>
    </row>
    <row r="44" spans="1:4" x14ac:dyDescent="0.25">
      <c r="A44" s="4" t="s">
        <v>84</v>
      </c>
      <c r="B44" s="4" t="s">
        <v>85</v>
      </c>
      <c r="C44" s="5">
        <v>20000</v>
      </c>
      <c r="D44" s="4" t="s">
        <v>86</v>
      </c>
    </row>
    <row r="45" spans="1:4" x14ac:dyDescent="0.25">
      <c r="A45" s="4" t="s">
        <v>87</v>
      </c>
      <c r="B45" s="4" t="s">
        <v>88</v>
      </c>
      <c r="C45" s="5">
        <v>8000</v>
      </c>
      <c r="D45" s="4" t="s">
        <v>89</v>
      </c>
    </row>
    <row r="46" spans="1:4" x14ac:dyDescent="0.25">
      <c r="A46" s="4" t="s">
        <v>87</v>
      </c>
      <c r="B46" s="4" t="s">
        <v>90</v>
      </c>
      <c r="C46" s="5">
        <v>5000</v>
      </c>
      <c r="D46" s="4" t="s">
        <v>91</v>
      </c>
    </row>
    <row r="47" spans="1:4" x14ac:dyDescent="0.25">
      <c r="A47" s="4" t="s">
        <v>87</v>
      </c>
      <c r="B47" s="4" t="s">
        <v>92</v>
      </c>
      <c r="C47" s="5">
        <v>9000</v>
      </c>
      <c r="D47" s="4" t="s">
        <v>93</v>
      </c>
    </row>
    <row r="48" spans="1:4" x14ac:dyDescent="0.25">
      <c r="A48" s="4" t="s">
        <v>94</v>
      </c>
      <c r="B48" s="4" t="s">
        <v>95</v>
      </c>
      <c r="C48" s="5">
        <v>3500</v>
      </c>
      <c r="D48" s="4" t="s">
        <v>96</v>
      </c>
    </row>
    <row r="49" spans="1:3" x14ac:dyDescent="0.25">
      <c r="B49" s="1" t="s">
        <v>97</v>
      </c>
      <c r="C49" s="2">
        <f>SUM(C40:C48)</f>
        <v>115500</v>
      </c>
    </row>
    <row r="50" spans="1:3" x14ac:dyDescent="0.25">
      <c r="B50" s="1"/>
      <c r="C50" s="13"/>
    </row>
    <row r="51" spans="1:3" x14ac:dyDescent="0.25">
      <c r="B51" s="1"/>
      <c r="C51" s="13"/>
    </row>
    <row r="54" spans="1:3" x14ac:dyDescent="0.25">
      <c r="A54" s="11" t="s">
        <v>72</v>
      </c>
      <c r="B54" s="12"/>
    </row>
    <row r="55" spans="1:3" x14ac:dyDescent="0.25">
      <c r="A55" s="10" t="s">
        <v>64</v>
      </c>
      <c r="B55" s="10" t="s">
        <v>65</v>
      </c>
    </row>
    <row r="56" spans="1:3" x14ac:dyDescent="0.25">
      <c r="A56" s="4" t="s">
        <v>66</v>
      </c>
      <c r="B56" s="5">
        <v>50000</v>
      </c>
    </row>
    <row r="57" spans="1:3" x14ac:dyDescent="0.25">
      <c r="A57" s="4" t="s">
        <v>67</v>
      </c>
      <c r="B57" s="5">
        <v>135000</v>
      </c>
    </row>
    <row r="58" spans="1:3" x14ac:dyDescent="0.25">
      <c r="A58" s="4" t="s">
        <v>68</v>
      </c>
      <c r="B58" s="5">
        <v>20000</v>
      </c>
    </row>
    <row r="59" spans="1:3" x14ac:dyDescent="0.25">
      <c r="A59" s="4" t="s">
        <v>99</v>
      </c>
      <c r="B59" s="5">
        <f>C49</f>
        <v>115500</v>
      </c>
    </row>
    <row r="60" spans="1:3" x14ac:dyDescent="0.25">
      <c r="A60" s="7" t="s">
        <v>69</v>
      </c>
      <c r="B60" s="8">
        <f>B56+B57+B58+B59</f>
        <v>320500</v>
      </c>
    </row>
    <row r="61" spans="1:3" x14ac:dyDescent="0.25">
      <c r="A61" s="4" t="s">
        <v>70</v>
      </c>
      <c r="B61" s="5">
        <f>C35</f>
        <v>50000</v>
      </c>
    </row>
    <row r="62" spans="1:3" x14ac:dyDescent="0.25">
      <c r="A62" s="4" t="s">
        <v>71</v>
      </c>
      <c r="B62" s="9">
        <f>B60+(B61*3)</f>
        <v>470500</v>
      </c>
    </row>
  </sheetData>
  <mergeCells count="6">
    <mergeCell ref="A1:D1"/>
    <mergeCell ref="A10:D10"/>
    <mergeCell ref="A20:D20"/>
    <mergeCell ref="A28:D28"/>
    <mergeCell ref="A54:B54"/>
    <mergeCell ref="A38:D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Fiorella Tosta</dc:creator>
  <cp:lastModifiedBy>Abby Fiorella Tosta</cp:lastModifiedBy>
  <dcterms:created xsi:type="dcterms:W3CDTF">2025-07-26T19:12:36Z</dcterms:created>
  <dcterms:modified xsi:type="dcterms:W3CDTF">2025-07-26T20:01:04Z</dcterms:modified>
</cp:coreProperties>
</file>