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Complete_genomes hi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<sst xmlns="http://schemas.openxmlformats.org/spreadsheetml/2006/main" count="237" uniqueCount="133">
  <si>
    <t xml:space="preserve">general hit indications</t>
  </si>
  <si>
    <t xml:space="preserve">sequence indications</t>
  </si>
  <si>
    <t xml:space="preserve">lenght of sequences</t>
  </si>
  <si>
    <t xml:space="preserve">lenght tests</t>
  </si>
  <si>
    <t xml:space="preserve">strand of the hits</t>
  </si>
  <si>
    <t xml:space="preserve">strand tests</t>
  </si>
  <si>
    <t xml:space="preserve">genomic “left” bound</t>
  </si>
  <si>
    <t xml:space="preserve">left bound tests</t>
  </si>
  <si>
    <t xml:space="preserve">genomic “right” bound</t>
  </si>
  <si>
    <t xml:space="preserve">right bound tests</t>
  </si>
  <si>
    <t xml:space="preserve">sequences in 4_prodigal</t>
  </si>
  <si>
    <t xml:space="preserve">sequences in 5_prodigal</t>
  </si>
  <si>
    <t xml:space="preserve">sequences in 6_prodigal</t>
  </si>
  <si>
    <t xml:space="preserve">Genome</t>
  </si>
  <si>
    <t xml:space="preserve">KO</t>
  </si>
  <si>
    <t xml:space="preserve">seq4</t>
  </si>
  <si>
    <t xml:space="preserve">xseq4</t>
  </si>
  <si>
    <t xml:space="preserve">seq5</t>
  </si>
  <si>
    <t xml:space="preserve">xseq5</t>
  </si>
  <si>
    <t xml:space="preserve">seq6</t>
  </si>
  <si>
    <t xml:space="preserve">xseq6</t>
  </si>
  <si>
    <t xml:space="preserve">len_prodigal_xseq</t>
  </si>
  <si>
    <t xml:space="preserve">len_xseq4</t>
  </si>
  <si>
    <t xml:space="preserve">len_xseq5</t>
  </si>
  <si>
    <t xml:space="preserve">len_xseq6</t>
  </si>
  <si>
    <t xml:space="preserve">xseq6 &gt; xseq5</t>
  </si>
  <si>
    <t xml:space="preserve">xseq4 &gt; xseq6</t>
  </si>
  <si>
    <t xml:space="preserve">len_xseq5+70%</t>
  </si>
  <si>
    <t xml:space="preserve">len_xseq6+30%</t>
  </si>
  <si>
    <t xml:space="preserve">prodigal_strand</t>
  </si>
  <si>
    <t xml:space="preserve">4_strand</t>
  </si>
  <si>
    <t xml:space="preserve">5_strand</t>
  </si>
  <si>
    <t xml:space="preserve">6_strand</t>
  </si>
  <si>
    <t xml:space="preserve">4_strand AS pr_strand</t>
  </si>
  <si>
    <t xml:space="preserve">5_strand AS pr_strand</t>
  </si>
  <si>
    <t xml:space="preserve">6_strand AS pr_strand</t>
  </si>
  <si>
    <t xml:space="preserve">prodigal_lbound</t>
  </si>
  <si>
    <t xml:space="preserve">4_lbound</t>
  </si>
  <si>
    <t xml:space="preserve">5_lbound</t>
  </si>
  <si>
    <t xml:space="preserve">6_lbound</t>
  </si>
  <si>
    <t xml:space="preserve">4_lbound AS pr_lbound</t>
  </si>
  <si>
    <t xml:space="preserve">5_lbound AS pr_lbound</t>
  </si>
  <si>
    <t xml:space="preserve">6_lbound AS pr_lbound</t>
  </si>
  <si>
    <t xml:space="preserve">prodigal_rbound</t>
  </si>
  <si>
    <t xml:space="preserve">4_rbound</t>
  </si>
  <si>
    <t xml:space="preserve">5_rbound</t>
  </si>
  <si>
    <t xml:space="preserve">6_rbound</t>
  </si>
  <si>
    <t xml:space="preserve">4_rbound AS pr_rbound</t>
  </si>
  <si>
    <t xml:space="preserve">5_rbound AS pr_rbound</t>
  </si>
  <si>
    <t xml:space="preserve">6_rbound AS pr_rbound</t>
  </si>
  <si>
    <t xml:space="preserve">seq4 in 4_prodigal</t>
  </si>
  <si>
    <t xml:space="preserve">seq5 in 4_prodigal</t>
  </si>
  <si>
    <t xml:space="preserve">seq6 in 4_prodigal</t>
  </si>
  <si>
    <t xml:space="preserve">seq4 in 5_prodigal</t>
  </si>
  <si>
    <t xml:space="preserve">seq5 in 5_prodigal</t>
  </si>
  <si>
    <t xml:space="preserve">seq6 in 5_prodigal</t>
  </si>
  <si>
    <t xml:space="preserve">se4 in 6_prodigal</t>
  </si>
  <si>
    <t xml:space="preserve">seq5 in 6_prodigal</t>
  </si>
  <si>
    <t xml:space="preserve">seq6 in 6_prodigal</t>
  </si>
  <si>
    <t xml:space="preserve">NC_000908.2</t>
  </si>
  <si>
    <t xml:space="preserve">K00925</t>
  </si>
  <si>
    <t xml:space="preserve">CAAAATCTTGGTTGTTAATGCAGGTAGCAGTTCAATTAAATTTCAACTTTTTAATGATAAAAAACAAGTACTAGCTAAAGGACTTTGTGAACGTATTTTCATTGATGGTTTTTTTAAGCTTGAATTTAATCAAAAAAAGATAGAAGAAAAGGTTCAATTTAATGATCATAATCTTGCTGTTAAGCATTTTTTAAATGCGCTTAAAAAAAACAAAATTATTACTGAACTTTCAGAAATTGGGCTAATAGGGCATAGAGTAGTACAAGGAGCAAATTATTTTACAGATGCAGTTCTTGTTGATACACATTCACTAGCAAAAATAAAAGAATTCATTAAGTTAGCACCGCTTCATAATAAACCAGAAGCAGATGTTATTGAAATTTTTCTAAAAGAGATAAAAACTGCTAAGAATGTTGCTGTATTTGATACCACTTTTCACACTACTATTCCAAGGGAAAATTATCTTTATGCAGTTCCTGAAAATTGAGAGAAAAATAACTTAGTAAGAAGATATGGTTTTCATGGAACTTCTTATAAATACATTAACGAGTTTTTAGAAAAAAAGTTTAATAAAAAACCACTTAATTTAATTGTTTGTCATCTTGGTAATGGTGCAAGTGTTTGTGCGATTAAACAAGGCAAATCACTAAACACATCGATGGGATTCACTCCCCTTGAAGGATTAATAATGGGAACACGTAGTGGTGATATTGATCCTGCCATTGTTAGTTACATTGCTGAACAGCAAAAGCTTTCATGTAATGATGTTGTAAATGAATTAAATAAAAAGAGTGGAATGTTTGCTATAACAGGTAGTTCTGACATGCGTGATATTTTTGATAAACCAGAAATTAATGATATTGCTATAAAAATGTATGTTAATCGTGTTGCTGACTATATTGCTAAATACCTAAATCAACTTTCAGGTGAAATTGATAGCTTGGTATTTACTGGGGGAGTTGGTGAAAATGCTAGTTATTGTGTGCAATTAATAATTGAAAAAGTTGCTTCACTTGGTTTTAAAACTAACAGTAATTTATTTGGAAATTATCAAGATAGTTCTCTAATTTCAACAAATGAAAGCAAGTATCAAATTTTTAGAGTTCGTACAAATGAGGAATTGATGATTGTAGAAGATGCTTTGAGAGTAA</t>
  </si>
  <si>
    <t xml:space="preserve">EKNNLVRRYGFHGTSYKYINEFLEKKFNKKPLNLIVCHLGNGASVCAIKQGKSLNTSMGFTPLEGLIMGTRSGDIDPAIVSYIAEQQKLSCNDVVNELNKKSGMFAITGSSDMRDIFDKPEINDIAIKMYVNRVADYIAKYLNQLSGEIDSLVFTGGVGENASYCVQLIIEKVASLGFKTNSNLFGNYQDSSLISTNESKYQIFRVRTNEELMIVEDALRV</t>
  </si>
  <si>
    <t xml:space="preserve">AGCACCGCTTCATAATAAACCAGAAGCAGATGTTATTGAAATTTTTCTAAAAGAGATAAAAACTGCTAAGAATGTTGCTGTATTTGATACCACTTTTCACACTACTATTCCAAGGGAAAATTATCTTTATGCAGTTCCTGAAAATTGAGAGAAAAATAACTTAGTAAGAAGATATGGTTTTCATGGAACTTCTTATAAATACATTAACGAGTTTTTAGAAAAAAAGTTTAATAAAAAACCACTTAATTTAATTGTTTGTCATCTTGGTAATGGTGCAAGTGTTTGTGCGATTAAACAAGGCAAATCACTAAACACATC</t>
  </si>
  <si>
    <t xml:space="preserve">EKNNLVRRYGFHGTSYKYINEFLEKKFNKKPLNLIVCHLGNGASVCAIKQGKSLNT</t>
  </si>
  <si>
    <t xml:space="preserve">GATAGAAGAAAAGGTTCAATTTAATGATCATAATCTTGCTGTTAAGCATTTTTTAAATGCGCTTAAAAAAAACAAAATTATTACTGAACTTTCAGAAATTGGGCTAATAGGGCATAGAGTAGTACAAGGAGCAAATTATTTTACAGATGCAGTTCTTGTTGATACACATTCACTAGCAAAAATAAAAGAATTCATTAAGTTAGCACCGCTTCATAATAAACCAGAAGCAGATGTTATTGAAATTTTTCTAAAAGAGATAAAAACTGCTAAGAATGTTGCTGTATTTGATACCACTTTTCACACTACTATTCCAAGGGAAAATTATCTTTATGCAGTTCCTGAAAATTGAGAGAAAAATAACTTAGTAAGAAGATATGGTTTTCATGGAACTTCTTATAAATACATTAACGAGTTTTTAGAAAAAAAGTTTAATAAAAAACCACTTAATTTAATTGTTTGTCATCTTGGTAATGGTGCAAGTGTTTGTGCGATTAAACAAGGCAAATCACTAAACACATCG</t>
  </si>
  <si>
    <t xml:space="preserve">IEEKVQFNDHNLAVKHFLNALKKNKIITELSEIGLIGHRVVQGANYFTDAVLVDTHSLAKIKEFIKLAPLHNKPEADVIEIFLKEIKTAKNVAVFDTTFHTTIPRENYLYAVPEN</t>
  </si>
  <si>
    <t xml:space="preserve">170;165</t>
  </si>
  <si>
    <t xml:space="preserve">-;-</t>
  </si>
  <si>
    <t xml:space="preserve">-</t>
  </si>
  <si>
    <t xml:space="preserve">454765;455449</t>
  </si>
  <si>
    <t xml:space="preserve">455278;455947</t>
  </si>
  <si>
    <t xml:space="preserve">K00948</t>
  </si>
  <si>
    <t xml:space="preserve">CGATAATAAAAAGCACGTTATTTTTAGTTTATCTAAAAGCAAAACACTGGTTGAAAATATCTGCAAAAAACTAAATATTTCAGAGGGCAAAATGGTTTGCGAACACTTTGCTGATGGTGAAACTTATATCCGTTTTGATGAATCAGTTCGTAACAAAGATATCTATATTTTTCAATCAACCTGTCCTAATGTTAACGATAGCTTAATGGAACTTTTAATTGCTATTGATGCATTGAAAAGAGGTAGTGCTAAAAGTATTACTGCCATTCTACCCTATTATGGATATGCAAGACAAGATAGAAAAACAAAAGGAAGAGAACCAATTACCAGTAAATTGATTGCTGATATGTTAACAAAAGCAGGTGCTAACAGGGTTGTTCTAACTGACATTCATAGTGATCAAACCCAAGGTTTTTTTGATATTCCCGTTGATTCTTTAAGAACTTATCACATCTTTCTTTTTAGAGTTATAGAACTACTTGGTAAAAAAGACTTGGTGGTTGTTTCCCCTGATTATGGTGGGGTTAAAAGAGCAAGGTTAATTGCAAATACACTAGAACTACCATTAGCCATTATTGATAAAAGAAGACCATCTCATAATGTTGCTGAATCAATTAATGTTTTAGGTGAAGTGAAAAATAAAAACTGTTTAATAGTTGATGACATGATAGATACTGGTGGTACAGTAATTGCAGCAGCCAAGCTATTACAAAAAGAACAAGCTAAAAAAGTGTGTGTAATGGCAACTCATGGTTTGTTTAACAATGATGCAGAACAAAAGTTTATGGAAGCATTTGATCAAAAACTAATTGATTTCTTGTTTGTATCAAACTCTATTCCTCAATATAAGTTTAAAGCTGTAAAGCAGTTTGAAGTAGTTGATCTAGCATCTTTATATGAAGAGGTTGTTCTGTGTTACGCTAACAGCTTATCAGTTTCTGCAATATATGAACGTCACATTGAATGGATCAAAAAGCACGTATA</t>
  </si>
  <si>
    <t xml:space="preserve">DNKKHVIFSLSKSKTLVENICKKLNISEGKMVCEHFADGETYIRFDESVRNKDIYIFQSTCPNVNDSLMELLIAIDALKRGSAKSITAILPYYGYARQDRKTKGREPITSKLIADMLTKAGANRVVLTDIHSDQTQGFFDIPVDSLRTYHIFLFRVIELLGKKDLVVVSPDYGGVKRARLIANTLELPLAIIDKRRPSHNVAESINVLGEVKNKNCLIVDDMIDTGGTVIAAAKLLQKEQAKKVCVMATHGLFNNDAEQKFMEAFDQKLIDFLFVSNSIPQYKFKAVKQFEVVDLASLYEEVVLCYANSLSVSAIYERHIEWIKKHV</t>
  </si>
  <si>
    <t xml:space="preserve">GATGACATGATAGATACTGGTGGTACAGTAATTGCAGCAGCCAAGCTATTACAAAAAGAACAAGCTAAAAAAGTGTGTGTAATGGCAACTCATGGTTTGTTTAACAATGATGCAGAACAAAAGTTTATGGAAGCATTTGATCAAAAACTAATTGATTTCTTGTTTGTATCAAACTCTATTCCTCAATATAAGTTTAAAGCTGTAAAGCAGTTTGAAGTAGTTGATCTAGCATCTTTATATGAAGAGGTTGTTCTGTGTTACGCTAACAGCTTATCAGTTTCTGCAATATATGAACGTCACATTGAATGGATCAAAAAGCACGTAT</t>
  </si>
  <si>
    <t xml:space="preserve">DDMIDTGGTVIAAAKLLQKEQAKKVCVMATHGLFNNDAEQKFMEAFDQKLIDFLFVSNSIPQYKFKAVKQFEVVDLASLYEEVVLCYANSLSVSAIYERHIEWIKKHV</t>
  </si>
  <si>
    <t xml:space="preserve">AGAACTATTGATGCATTGAAAAGAGGTAGTGCTAAAAGTATTACTGCCATTCTACCCTATTATGGATATGCAAGACAAGATAGAAAAACAAAAGGAAGAGAACCAATTACCAGTAAATTGATTGCTGATATGTTAACAAAAGCAGGTGCTAACAGGGTTGTTCTAACTGACATTCATAGTGATCAAACCCAAGGTTTTTTTGATATTCCCGTTGATTCTTTAAGAACTTATCACATCTTTCTTTTTAGAGTTATAGAACTACTTGGTAAAAAAGACTTGGTGGTTGTTTCCCCTGATTATGGTGGGGTTAAAAGAGCAAGGTTAATTGCAAATACACTAGAACTACCATTAGCCATTATTGATAAAAGAAGACCATCTCATAATGTTGCTGAATCAATTAATGTTTTAGGTGAAGTGAAAAATAAAAACTGTTTAATAGTTGATGACATGATAGATACTGGTGGTACAGTAATTGCAGCAGCCAAGCTATTACAAAAAGAACAAGCTAAAAAAGTGTGTGTAATGGCAACTCATGGTTTGTTTAACAATGATGCAGAACAAAAGTTTATGGAAGCATTTGATCAAAAACTAATTGATTTCTTGTTTGTATCAAACTCTATTCCTCAATATAAGTTTAAAGCTGTAAAGCAGTTTGAAGTAGTTGATCTAGCATCTTTATATGAAGAGGTTGTTCTGTGTTACGCTAACAGCTTATCAGTTTCTGCAATATATGAACGTCACATTGAATGGATCAAAAAGCACGTAT</t>
  </si>
  <si>
    <t xml:space="preserve">RTIDALKRGSAKSITAILPYYGYARQDRKTKGREPITSKLIADMLTKAGANRVVLTDIHSDQTQGFFDIPVDSLRTYHIFLFRVIELLGKKDLVVVSPDYGGVKRARLIANTLELPLAIIDKRRPSHNVAESINVLGEVKNKNCLIVDDMIDTGGTVIAAAKLLQKEQAKKVCVMATHGLFNNDAEQKFMEAFDQKLIDFLFVSNSIPQYKFKAVKQFEVVDLASLYEEVVLCYANSLSVSAIYERHIEWIKKHV</t>
  </si>
  <si>
    <t xml:space="preserve">K15633</t>
  </si>
  <si>
    <t xml:space="preserve">ATGCATAAAAAAGTTTTATTAGCAATCCTTGATGGTTATGGGATCTCAAATGCTATTTATGGTAATGCAGTACAAAATGCAAATACCCCAATGCTAGATGAATTAATCAATTCATATCCTTGTGTACTTTTAGATGCATCTGGGGAAGCAGTTGGATTGCCTATGGGTCAAATAGGTAACTCTGAGGTAGGTCATCTAAATATTGGGGCAGGTCGAGTTGTTTATACTGGACTTTCTTTGATTAATCAACATATTAAGGATCGTAGTTTTTTTGCAAATAAAGCTTTTTTAAAAACCATAGAACATGTAGAAAAAAACCATTCAAAAATCCATTTAATTGGGTTATTTTCCAATGGAGGAGTGCATAGTCATAATGAACATCTATTAGCACTCATTGAATTGTTTTCAAAACATGCAAAGGTAGTATTACATTTATTTGGTGATGGTAGAGATGTAGCACCTTGTAGCTTAAAACAAGATCTTGAGAAATTAATGATATTTCTAAAAAACTATCCTAATGTTGTTATTGGAACTATTGGGGGAAGATACTATGGAATGGATCGTGATCAACGCTGGGATCGTGAAATGATTGCTTATAAAGCTTTATTAGGAGTTTCAAAAAATAAATTCAATGACCCAATTGGTTATATTGAAACGCAATATCAGAACCAAATTACTGATGAATTTATTTATCCTGCAATTAATGCCAATTTAAATTCTGATCAGTTTGCATTAAACAATAATGATGGAGTTATTTTCTTTAATTTTAGACCTGATAGAGCAAGACAAATGTCCCATTTGATCTTTAACAGCAATTATTACAACTATCAACCTGAATTGAAACGAAAAGAAAATTTATTTTTTGTAACAATGATGAATTATGAGGGAATTGTACCTAGCGAATTTGCTTTTCCACCTCAAACCATTAAAAATAGTCTTGGTGAAGTAATTGCTAATAATAATTTGAAGCAATTGAGGATTGCAGAAACTGAAAAGTATGCTCACGTTACTTTCTTTTTTGATGGTGGTTTTGAAGTTAATCTCAGCAATGAAACAAAGACATTAATTCCTTCTTTAAAAGTTGCTACATATGATTTAGCTCCCGAAATGTCATGTAAAGCTATTACTGATGCACTACTAGAAAAGCTTAATAACTTTGATTTTACTGTTTTAAATTTTGCTAATCCTGATATGGTAGGTCATACTGGTAACTATCAAGCTTGCATTAAAGCTCTTGAAGCACTCGATGTTCAAATTAAACGAATAGTTGATTTTTGTAAAGCTAATCAAATAACTATGTTTTTAACTGCAGATCATGGGAATGCAGAAGTGATGATTGATAATAATAACAATCCAGTTACTAAACACACTATTAATCCTGTACCATTTGTATGTACTGACAAAAATGTTAACTTTAATCAAACTGGAATTTTAGCTAATATTGCTCCTACTATCTTGGAATATCTTAACCTTAGCAAACCAAAAGAGATGACTGCAAAATCCTTATTAAAAAATAACAA</t>
  </si>
  <si>
    <t xml:space="preserve">MHKKVLLAILDGYGISNAIYGNAVQNANTPMLDELINSYPCVLLDASGEAVGLPMGQIGNSEVGHLNIGAGRVVYTGLSLINQHIKDRSFFANKAFLKTIEHVEKNHSKIHLIGLFSNGGVHSHNEHLLALIELFSKHAKVVLHLFGDGRDVAPCSLKQDLEKLMIFLKNYPNVVIGTIGGRYYGMDRDQRWDREMIAYKALLGVSKNKFNDPIGYIETQYQNQITDEFIYPAINANLNSDQFALNNNDGVIFFNFRPDRARQMSHLIFNSNYYNYQPELKRKENLFFVTMMNYEGIVPSEFAFPPQTIKNSLGEVIANNNLKQLRIAETEKYAHVTFFFDGGFEVNLSNETKTLIPSLKVATYDLAPEMSCKAITDALLEKLNNFDFTVLNFANPDMVGHTGNYQACIKALEALDVQIKRIVDFCKANQITMFLTADHGNAEVMIDNNNNPVTKHTINPVPFVCTDKNVNFNQTGILANIAPTILEYLNLSKPKEMTAKSLLKNN</t>
  </si>
  <si>
    <t xml:space="preserve">TTCCTTCTTTAAAAGTTGCTACATATGATTTAGCTCCCGAAATGTCATGTAAAGCTATTACTGATGCACTACTAGAAAAGCTTAATAACTTTGATTTTACTGTTTTAAATTTTGCTAATCCTGATATGGTAGGTCATACTGGTAACTATCAAGCTTGCATTAAAGCTCTTGAAGCACTCGATGTTCAAATTAAACGAATAGTTGATTTTTGTAAAGCTAATCAAATAACTATGTTTTTAACTGCAGATCATGGGAATGCAGAAGTGATGATTGATAATAATAACAATCCAGTTACTAAACACACTATTAATCCTGTACCATTTGTATGTACTGACAAAAATGTTAACTTTAATCAAACTGGAATTTTAGCTAATATTGCTCCTACTATCTTGGAATATCTTAACCTTAGCAAACCAAAAGAGATGACTGCAAAATCCTTATTAAAAAATAACAA</t>
  </si>
  <si>
    <t xml:space="preserve">PSLKVATYDLAPEMSCKAITDALLEKLNNFDFTVLNFANPDMVGHTGNYQACIKALEALDVQIKRIVDFCKANQITMFLTADHGNAEVMIDNNNNPVTKHTINPVPFVCTDKNVNFNQTGILANIAPTILEYLNLSKPKEMTAKSLLKNN</t>
  </si>
  <si>
    <t xml:space="preserve">NaN</t>
  </si>
  <si>
    <t xml:space="preserve">NC_000913.3</t>
  </si>
  <si>
    <t xml:space="preserve">K00147</t>
  </si>
  <si>
    <t xml:space="preserve">GGTTGCAGGCAGGCCCTGCGAAGGTGGTTGCTGTTAAAGCCGAAGAGTATGACGATGAGTTTCTGTCATTAGATTTGAACGTCAAAATCGTCAGCGATCTTGACGATGCCATCGCCCATATTCGTGAACACGGCACACAACACTCCGATGCGATCCTGACCCGCGATATGCGCAACGCCCAGCGTTTTGTTAACGAAGTGGATTCGTCCGCTGTTTACGTTAACGCCTCTACGCGTTTTACCGACGGCGGCCAGTTTGGTCTGGGTGCGGAAGTGGCGGTAAGCACACAAAAACTCCACGCGCGTGGCCCAATGGGGCTGGAAGCACTGACCACTTACAAGTGGATCGGCATTGGTGATTACACCATTCGTGCGTA</t>
  </si>
  <si>
    <t xml:space="preserve">LQAGPAKVVAVKAEEYDDEFLSLDLNVKIVSDLDDAIAHIREHGTQHSDAILTRDMRNAQRFVNEVDSSAVYVNASTRFTDGGQFGLGAEVAVSTQKLHARGPMGLEALTTYKWIGIGDYTIRA</t>
  </si>
  <si>
    <t xml:space="preserve">CGGTTGATGTCGCTTCGCTGTGCCTGAAAACCGGTAATGCGGTGATCCTGCGCGGTGGCAAAGAAACGTGTCGCACTAACGCTGCAACGGTGGCGGTGATTCAGGACGCCCTGAAATCCTGCGGCTTACCGGCGGGTGCCGTGCAGGCGATTGATAATCCTGACCGTGCGCTGGTCAGTGAAATGCTGCGTATGGATAAATACATCGACATGCTGATCCCGCGTGGTGGCGCTGGTTTGCATAAACTGTGCCGTGAACAGTCGACAATCCCGGTGATCACAGGTGGTATAGGCGTATGCCATATTTACGTTGATGAAAGTGTAGAGATCGCTGAAGCATTAAAAGTGATCGTCAACGCGAAAACTCAGCGTCCGAGCACATGTAATACGGTTGAAACGTTGCTGGTGAATAAAAACATCGCCGATAGCTTCCTGCCCGCATTAAGCAAACAAATGGCGGAAAGCGGCGTGACATTACACGCAGATGCAGCTGCACTGGCGCAGTTGCAGGCAGGCCCTGCGAAGGTGGTTGCTGTTAAAGCCGAAGAGTATGACGATGAGTTTCTGTCATTAGATTTGAACGTCAAAATCGTCAGCGATCTTGACGATGCCATCGCCCATATTCGTGAACACGGCACACAACACTCCGATGCGATCCTGACCCGCGATATGCGCAACGCCCAGCGTTTTGTTAACGAAGTGGATTCGTCCGCTGTTTACGTTAACGCCTCTACGCGTTTTACCGACGGCGGCCAGTTTGGTCTGGGTGCGGAAGTGGCGGTAAGCACACAAAAACTCCACGCGCGTGGCCCAATGGGGCTGGAAGCACTGACCACTTACAAGTGGATCGGCATTGGTGATTACACCATTCGTGCGTA</t>
  </si>
  <si>
    <t xml:space="preserve">VDVASLCLKTGNAVILRGGKETCRTNAATVAVIQDALKSCGLPAGAVQAIDNPDRALVSEMLRMDKYIDMLIPRGGAGLHKLCREQSTIPVITGGIGVCHIYVDESVEIAEALKVIVNAKTQRPSTCNTVETLLVNKNIADSFLPALSKQMAESGVTLHADAAALAQLQAGPAKVVAVKAEEYDDEFLSLDLNVKIVSDLDDAIAHIREHGTQHSDAILTRDMRNAQRFVNEVDSSAVYVNASTRFTDGGQFGLGAEVAVSTQKLHARGPMGLEALTTYKWIGIGDYTIRA</t>
  </si>
  <si>
    <t xml:space="preserve">+</t>
  </si>
  <si>
    <t xml:space="preserve">K01637</t>
  </si>
  <si>
    <t xml:space="preserve">CACCGATCAGATCCAATGGTCCGCGGGCATTGAGCCGGGCGATCCGCGCTATGTCGATTACTTCCTGCCGATCGTTGCCGATGCGGAAGCCGGTTTTGGCGGTGTCCTGAATGCCTTTGAACTGATGAAAGCGATGATTGAAGCCGGTGCAGCGGCAGTTCACTTCGAAGATCAGCTGGCGTCAGTGAAGAAATGCGGTCACATGGGCGGCAAAGTTTTAGTGCCAACTCAGGAAGCTATTCAGAAACTGGTCGCGGCGCGTCTGGCAGCTGACGTGACGGGCGTTCCAACCCTGCTGGTTGCCCGTACCGATGCTGATGCGGCGGATCTGATCACCTCCGATTGCGACCCGTATGACAGCGAATTTATTACCGGCGAGCGTACCAGTGAAGGCTTCTTCCGTACTCATGCGGGCATTGAGCAAGCGATCAGCCGTGGCCTGGCGTATGCGCCATATGCTGACCTGGTCTGGTGTGAAACCTCCACGCCGGATCTGGAACTGGCGCGTCGCTTTGCACAAGCTATCCACGCGAAATATCCGGGCAAACTGCTGGCTTATAACTGCTCGCCGTCGTTCAACTGGCAGAAAAACCTCGACGACAAAACTATTGCCAGCTTCCAGCAGCAGCTGTCGGATATGGGCTACAAGTTCCAGTTCATCACCCTGGCAGGTATCCACAGCATGTGGTTCAACATGTTTGACCTGGCAAACGCCTATGCCCAGGGCGAGGGTATGAAGCACTACGTTGAGAAAGTGCAGCAGCCGGAATTTGCCGCCGCGAAAGATGGCTATACCTTCGTATCTCACCAGCAGGAAGTGGGTACAGGTTACTTCGATAAAGTGACGACTATTATTCAGGGCGGCACGTCTTCAGTCACCGCGCTGACCGGCTCCACTGAAGAATCGCAGTTCTA</t>
  </si>
  <si>
    <t xml:space="preserve">TDQIQWSAGIEPGDPRYVDYFLPIVADAEAGFGGVLNAFELMKAMIEAGAAAVHFEDQLASVKKCGHMGGKVLVPTQEAIQKLVAARLAADVTGVPTLLVARTDADAADLITSDCDPYDSEFITGERTSEGFFRTHAGIEQAISRGLAYAPYADLVWCETSTPDLELARRFAQAIHAKYPGKLLAYNCSPSFNWQKNLDDKTIASFQQQLSDMGYKFQFITLAGIHSMWFNMFDLANAYAQGEGMKHYVEKVQQPEFAAAKDGYTFVSHQQEVGTGYFDKVTTIIQGGTSSVTALTGSTEESQF</t>
  </si>
  <si>
    <t xml:space="preserve">K01952</t>
  </si>
  <si>
    <t xml:space="preserve">TGGAAATTCTGCGTGGTTCGCCTGCACTGTCGGCATTCCGAATCAACAAACTGCTGGCACGTTTTCAGGCTGCCAGGCTCCCGGTTCACAATATTTACGCCGAGTATGTCCATTTTGCTGACCTCAATGCGCCGTTAAACGATGATGAGCACGCACAACTTGAACGCCTGCTGAAATATGGCCCGGCACTCGCCAGCCACGCCCCGCAAGGCAAACTCCTGCTGGTGACCCCGCGTCCTGGCACCATCTCTCCCTGGTCTTCGAAAGCGACCGATATTGCCCATAACTGCGGGCTACAACAGGTAAACCGCCTTGAGCGCGGCGTTGCTTACTATATAGAAGCCGGTACGCTGACCAATGAACAATGGCAGCAGGTTACCGCTGAACTGCACGACCGCATGATGGAAACGGTCTTTTTTGCTTTAGATGATGCAGAGCAGTTGTTTGCCCACCATCAACCGACTCCGGTTACCAGCGTTGATTTGCTGGGGCAGGGCCGTCAGGCGCTGATCGACGCTAACCTGCGTCTTGGCTTGGCTCTGGCGGAAGATGAAATTGACTATCTGCAGGATGCTTTCACAAAGCTTGGTCGTAACCCGAACGACATCGAACTGTATATGTTTGCCCAGGCGAACTCCGAGCACTGCCGCCACAAAATTTTTAACGCCGACTGGGTTATCGATGGTGAACAGCAGCCGAAATCGCTGTTCAAGATGATCAAAAATACTTTCGAAACCACGCCAGATCACGTTCTCTCTGCTTATAAAGATAACGCCGCCGTAATGGAAGGTTCTGAAGTGGGCCGCTACTTTGCTGACCACGAAACGGGCCGCTACGATTTCCATCAGGAACCGGCGCATATTCTGATGAAAGTCGAAACTCACAACCACCCGACGGCGATTTCTCCGTGGCCGGGCGCGGCGACCGGTTCCGGCGGTGAAATCCGCGATGAAGGTGCCACCGGGCGCGGCGCAAAGCCGAAAGCGGGTCTGGTTGGTTTCTCCGTTTCCAACCTGCGAATTCCTGGCTTCGAACAGCCGTGGGAAGAAGATTTCGGTAAGCCTGAGCGCATTGTCACCGCGCTGGACATCATGACCGAAGGCCCGCTGGGCGGCGCGGCGTTTAACAACGAATTTGGTCGTCCGGCACTGAACGGCTACTTCCGTACTTATGAAGAAAAAGTGAACAGCCACAACGGCGAAGAGCTGCGCGGTTATCACAAACCGATCATGCTGGCGGGCGGGATCGGCAACATTCGCGCCGATCACGTACAAAAAGGCGAGATCAACGTCGGTGCGAAGCTGGTCGTTCTCGGCGGCCCGGCAATGAACATCGGTCTTGGCGGTGGTGCAGCGTCTTCTATGGCGTCTGGTCAGTCTGATGCCGACCTCGACTTTGCTTCCGTACAGCGCGACAACCCGGAGATGGAGCGTCGCTGCCAGGAAGTGATCGACCGTTGCTGGCAGCTTGGTGATGCCAACCCAATCCTGTTTATCCACGACGTTGGCGCTGGCGGTCTTTCTAACGCCATGCCGGAACTGGTGAGCGACGGCGGGCGCGGCGGTAAATTTGAACTGCGCGAGATTCTAAGCGACGAACCGGGCATGAGCCCGCTGGAAATCTGGTGTAACGAATCCCAGGAACGCTACGTGCTGGCGGTTGCTGCCGATCAATTACCGCTGTTTGACGAACTGTGTAAGCGTGAGCGCGCACCCTACGCGGTGATTGGTGAAGCGACCGAAGAACTGCATCTTTCTCTGCACGATCGTCATTTTGATAATCAGCCGATCGATCTGCCGCTGGACGTCCTGCTTGGTAAAACGCCGAAGATGACCCGCGATGTACAAACGCTGAAAGCGAAAGGCGACGCGCTGGCCCGTGAAGGGATCACCATTGCAGACGCGGTGAAACGTGTGCTGCATCTGCCGACTGTGGCGGAAAAAACCTTCCTGGTGACCATTGGCGACCGCAGCGTAACCGGCATGGTAGCGCGCGATCAGATGGTGGGGCCGTGGCAGGTGCCGGTCGCTAACTGCGCGGTCACTACCGCCAGCCTCGACAGCTACTACGGTGAAGCGATGGCGATTGGCGAGCGTGCGCCGGTTGCGCTGCTGGATTTCGCCGCCTCTGCCCGTCTGGCGGTCGGTGAAGCGTTAACCAACATCGCCGCAACACAAATTGGCGATATCAAACGCATCAAACTTTCCGCCAACTGGATGGCGGCGGCAGGCCACCCTGGTGAAGATGCGGGCCTGTATGAAGCCGTTAAAGCCGTGGGCGAAGAGCTTTGTCCGGCGCTGGGCCTGACGATCCCGGTGGGTAAAGACTCCATGTCGATGAAAACCCGCTGGCAGGAAGGTAACGAAGAGCGCGAAATGACGTCGCCGCTGTCGCTGGTGATTTCTGCATTTGCCCGCGTGGAAGATGTACGTCACACCATCACGCCGCAGCTTTCTACCGAAGATAACGCACTGCTGCTGATTGATTTGGGCAAAGGCAATAACGCGCTGGGCGCAACGGCGCTGGCGCAGGTTTATCGTCAGCTTGGCGACAAACCGGCAGATGTACGCGATGTCGCGCAACTGAAAGGCTTCTATGACGCGATTCAGGCGCTGGTTGCACAGCGTAAGCTGCTGGCGTATCACGACCGCTCTGATGGCGGCCTGCTGGTAACGCTGGCGGAAATGGCCTTTGCTGGTCATTGTGGCATTGACGCGGATATCGCCACTCTGGGTGACGATCGCCTGGCGGCGTTGTTTAACGAAGAACTGGGTGCGGTGATTCAGGTTCGTGCCGCTGACCGTGAAGCGGTCGAGTCCGTACTGGCACAGCATGGGCTTGCTGATTGTGTCCATTATGTAGGGCAGGCGGTTTCCGGTGACCGTTTTGTGATTACCGCCAACGGGCAGACTGTATTCAGCGAAAGCCGCACCACGTTGCGTGTCTGGTGGGCAGAAACTACCTGGCAGATGCAGCGCCTGCGTGACAACCCGGAGTGTGCCGATCAGGAGCATCAGGCGAAATCTAACGACGCCGATCCGGGCCTGAATGTAAAACTGTCGTTCGATATCAACGAAGATGTGGCAGCACCGTATATTGCCACTGGCGCACGTCCGAAAGTTGCCGTACTGCGTGAGCAGGGCGTGAACTCGCATGTTGAAATGGCGGCAGCTTTCCACCGTGCAGGCTTTGATGCTATCGACGTGCATATGAGTGACCTGCTGACCGGACGCACGGGCCTGGAAGATTTCCACGCCCTGGTCGCGTGCGGTGGTTTCTCCTACGGTGATGTGCTGGGTGCCGGTGAAGGTTGGGCGAAGTCAATCCTGTTCAATGACCGTGTACGCGATGAGTTTGCAACCTTCTTCCACCGTCCGCAAACGCTGGCGCTGGGGGTATGTAACGGTTGCCAGATGATGTCTAATCTGCGTGAACTGATCCCAGGTAGTGAGTTGTGGCCACGTTTTGTGCGCAATACCTCCGATCGCTTTGAAGCGCGTTTCAGCCTGGTTGAAGTAACCCAAAGCCCGTCTCTGCTGTTGCAGGGGATGGTGGGCTCGCAAATGCCGATTGCTGTCTCTCATGGTGAAGGGCGCGTGGAAGTGCGTGATGCGGCGCATCTGGCGGCACTGGAAAGCAAAGGGCTGGTGGCACTGCGCTATGTCGATAACTTCGGCAAAGTCACTGAAACCTACCCGGCTAACCCGAACGGTTCACCGAACGGTATTACGGCAGTCACGACTGAAAGTGGTCGAGTCACCATTATGATGCCGCACCCGGAACGTGTTTTCCGTACTGTCAGCAACTCCTGGCATCCGGAAAACTGGGGCGAGGATGGCCCATGGATGCGCATTTTCCGCAATGCGCGTAAGCAGTTGGGGTAA</t>
  </si>
  <si>
    <t xml:space="preserve">EILRGSPALSAFRINKLLARFQAARLPVHNIYAEYVHFADLNAPLNDDEHAQLERLLKYGPALASHAPQGKLLLVTPRPGTISPWSSKATDIAHNCGLQQVNRLERGVAYYIEAGTLTNEQWQQVTAELHDRMMETVFFALDDAEQLFAHHQPTPVTSVDLLGQGRQALIDANLRLGLALAEDEIDYLQDAFTKLGRNPNDIELYMFAQANSEHCRHKIFNADWVIDGEQQPKSLFKMIKNTFETTPDHVLSAYKDNAAVMEGSEVGRYFADHETGRYDFHQEPAHILMKVETHNHPTAISPWPGAATGSGGEIRDEGATGRGAKPKAGLVGFSVSNLRIPGFEQPWEEDFGKPERIVTALDIMTEGPLGGAAFNNEFGRPALNGYFRTYEEKVNSHNGEELRGYHKPIMLAGGIGNIRADHVQKGEINVGAKLVVLGGPAMNIGLGGGAASSMASGQSDADLDFASVQRDNPEMERRCQEVIDRCWQLGDANPILFIHDVGAGGLSNAMPELVSDGGRGGKFELREILSDEPGMSPLEIWCNESQERYVLAVAADQLPLFDELCKRERAPYAVIGEATEELHLSLHDRHFDNQPIDLPLDVLLGKTPKMTRDVQTLKAKGDALAREGITIADAVKRVLHLPTVAEKTFLVTIGDRSVTGMVARDQMVGPWQVPVANCAVTTASLDSYYGEAMAIGERAPVALLDFAASARLAVGEALTNIAATQIGDIKRIKLSANWMAAAGHPGEDAGLYEAVKAVGEELCPALGLTIPVGKDSMSMKTRWQEGNEEREMTSPLSLVISAFARVEDVRHTITPQLSTEDNALLLIDLGKGNNALGATALAQVYRQLGDKPADVRDVAQLKGFYDAIQALVAQRKLLAYHDRSDGGLLVTLAEMAFAGHCGIDADIATLGDDRLAALFNEELGAVIQVRAADREAVESVLAQHGLADCVHYVGQAVSGDRFVITANGQTVFSESRTTLRVWWAETTWQMQRLRDNPECADQEHQAKSNDADPGLNVKLSFDINEDVAAPYIATGARPKVAVLREQGVNSHVEMAAAFHRAGFDAIDVHMSDLLTGRTGLEDFHALVACGGFSYGDVLGAGEGWAKSILFNDRVRDEFATFFHRPQTLALGVCNGCQMMSNLRELIPGSELWPRFVRNTSDRFEARFSLVEVTQSPSLLLQGMVGSQMPIAVSHGEGRVEVRDAAHLAALESKGLVALRYVDNFGKVTETYPANPNGSPNGITAVTTESGRVTIMMPHPERVFRTVSNSWHPENWGEDGPWMRIFRNARKQLG</t>
  </si>
  <si>
    <t xml:space="preserve">GACTTATATCGCCACTCTGGGTGACGATCGCCTGGCGGCGTTGTTTAACGAAGAACTGGGTGCGGTGATTCAGGTTCGTGCCGCTGACCGTGAAGCGGTCGAGTCCGTACTGGCACAGCATGGGCTTGCTGATTGTGTCCATTATGTAGGGCAGGCGGTTTCCGGTGACCGTTTTGTGATTACCGCCAACGGGCAGACTGTATTCAGCGAAAGCCGCACCACGTTGCGTGTCTGGTGGGCAGAAACTACCTGGCAGATGCAGCGCCTGCGTGACAACCCGGAGTGTGCCGATCAGGAGCATCAGGCGAAATCTAACGACGCCGATCCGGGCCTGAATGTAAAACTGTCGTTCGATATCAACGAAGATGTGGCAGCACCGTATATTGCCACTGGCGCACGTCCGAAAGTTGCCGTACTGCGTGAGCAGGGCGTGAACTCGCATGTTGAAATGGCGGCAGCTTTCCACCGTGCAGGCTTTGATGCTATCGACGTGCATATGAGTGACCTGCTGACCGGACGCACGGGCCTGGAAGATTTCCACGCCCTGGTCGCGTGCGGTGGTTTCTCCTACGGTGATGTGCTGGGTGCCGGTGAAGGTTGGGCGAAGTCAATCCTGTTCAATGACCGTGTACGCGATGAGTTTGCAACCTTCTTCCACCGTCCGCAAACGCTGGCGCTGGGGGTATGTAACGGTTGCCAGATGATGTCTAATCTGCGTGAACTGATCCCAGGTAGTGAGTTGTGGCCACGTTTTGTGCGCAATACCTCCGATCGCTTTGAAGCGCGTTTCAGCCTGGTTGAAGTAACCCAAAGCCCGTCTCTGCTGTTGCAGGGGATGGTGGGCTCGCAAATGCCGATTGCTGTCTCTCATGGTGAAGGGCGCGTGGAAGTGCGTGATGCGGCGCATCTGGCGGCACTGGAAAGCAAAGGGCTGGTGGCACTGCGCTATGTCGATAACTTCGGCAAAGTCACTGAAACCTACCCGGCTAACCCGAACGGTTCACCGAACGGTATTACGGCAGTCACGACTGAAAGTGGTCGAGTCACCATTATGATGCCGCACCCGGAACGTGTTTTCCGTACTGTCAGCAACTCCTGGCATCCGGAAAACTGGGGCGAGGATGGCCCATGGATGCGCATTTTCCGCAATGCGCGTAAGCAGTTGGGGTAA</t>
  </si>
  <si>
    <t xml:space="preserve">TYIATLGDDRLAALFNEELGAVIQVRAADREAVESVLAQHGLADCVHYVGQAVSGDRFVITANGQTVFSESRTTLRVWWAETTWQMQRLRDNPECADQEHQAKSNDADPGLNVKLSFDINEDVAAPYIATGARPKVAVLREQGVNSHVEMAAAFHRAGFDAIDVHMSDLLTGRTGLEDFHALVACGGFSYGDVLGAGEGWAKSILFNDRVRDEFATFFHRPQTLALGVCNGCQMMSNLRELIPGSELWPRFVRNTSDRFEARFSLVEVTQSPSLLLQGMVGSQMPIAVSHGEGRVEVRDAAHLAALESKGLVALRYVDNFGKVTETYPANPNGSPNGITAVTTESGRVTIMMPHPERVFRTVSNSWHPENWGEDGPWMRIFRNARKQLG</t>
  </si>
  <si>
    <t xml:space="preserve">CTTCCGTACTTATGAAGAAAAAGTGAACAGCCACAACGGCGAAGAGCTGCGCGGTTATCACAAACCGATCATGCTGGCGGGCGGGATCGGCAACATTCGCGCCGATCACGTACAAAAAGGCGAGATCAACGTCGGTGCGAAGCTGGTCGTTCTCGGCGGCCCGGCAATGAACATCGGTCTTGGCGGTGGTGCAGCGTCTTCTATGGCGTCTGGTCAGTCTGATGCCGACCTCGACTTTGCTTCCGTACAGCGCGACAACCCGGAGATGGAGCGTCGCTGCCAGGAAGTGATCGACCGTTGCTGGCAGCTTGGTGATGCCAACCCAATCCTGTTTATCCACGACGTTGGCGCTGGCGGTCTTTCTAACGCCATGCCGGAACTGGTGAGCGACGGCGGGCGCGGCGGTAAATTTGAACTGCGCGAGATTCTAAGCGACGAACCGGGCATGAGCCCGCTGGAAATCTGGTGTAACGAATCCCAGGAACGCTACGTGCTGGCGGTTGCTGCCGATCAATTACCGCTGTTTGACGAACTGTGTAAGCGTGAGCGCGCACCCTACGCGGTGATTGGTGAAGCGACCGAAGAACTGCATCTTTCTCTGCACGATCGTCATTTTGATAATCAGCCGATCGATCTGCCGCTGGACGTCCTGCTTGGTAAAACGCCGAAGATGACCCGCGATGTACAAACGCTGAAAGCGAAAGGCGACGCGCTGGCCCGTGAAGGGATCACCATTGCAGACGCGGTGAAACGTGTGCTGCATCTGCCGACTGTGGCGGAAAAAACCTTCCTGGTGACCATTGGCGACCGCAGCGTAACCGGCATGGTAGCGCGCGATCAGATGGTGGGGCCGTGGCAGGTGCCGGTCGCTAACTGCGCGGTCACTACCGCCAGCCTCGACAGCTACTACGGTGAAGCGATGGCGATTGGCGAGCGTGCGCCGGTTGCGCTGCTGGATTTCGCCGCCTCTGCCCGTCTGGCGGTCGGTGAAGCGTTAACCAACATCGCCGCAACACAAATTGGCGATATCAAACGCATCAAACTTTCCGCCAACTGGATGGCGGCGGCAGGCCACCCTGGTGAAGATGCGGGCCTGTATGAAGCCGTTAAAGCCGTGGGCGAAGAGCTTTGTCCGGCGCTGGGCCTGACGATCCCGGTGGGTAAAGACTCCATGTCGATGAAAACCCGCTGGCAGGAAGGTAACGAAGAGCGCGAAATGACGTCGCCGCTGTCGCTGGTGATTTCTGCATTTGCCCGCGTGGAAGATGTACGTCACACCATCACGCCGCAGCTTTCTACCGAAGATAACGCACTGCTGCTGATTGATTTGGGCAAAGGCAATAACGCGCTGGGCGCAACGGCGCTGGCGCAGGTTTATCGTCAGCTTGGCGACAAACCGGCAGATGTACGCGATGTCGCGCAACTGAAAGGCTTCTATGACGCGATTCAGGCGCTGGTTGCACAGCGTAAGCTGCTGGCGTATCACGACCGCTCTGATGGCGGCCTGCTGGTAACGCTGGCGGAAATGGCCTTTGCTGGTCATTGTGGCATTGACGCGGATATCGCCACTCTGGGTGACGATCGCCTGGCGGCGTTGTTTAACGAAGAACTGGGTGCGGTGATTCAGGTTCGTGCCGCTGACCGTGAAGCGGTCGAGTCCGTACTGGCACAGCATGGGCTTGCTGATTGTGTCCATTATGTAGGGCAGGCGGTTTCCGGTGACCGTTTTGTGATTACCGCCAACGGGCAGACTGTATTCAGCGAAAGCCGCACCACGTTGCGTGTCTGGTGGGCAGAAACTACCTGGCAGATGCAGCGCCTGCGTGACAACCCGGAGTGTGCCGATCAGGAGCATCAGGCGAAATCTAACGACGCCGATCCGGGCCTGAATGTAAAACTGTCGTTCGATATCAACGAAGATGTGGCAGCACCGTATATTGCCACTGGCGCACGTCCGAAAGTTGCCGTACTGCGTGAGCAGGGCGTGAACTCGCATGTTGAAATGGCGGCAGCTTTCCACCGTGCAGGCTTTGATGCTATCGACGTGCATATGAGTGACCTGCTGACCGGACGCACGGGCCTGGAAGATTTCCACGCCCTGGTCGCGTGCGGTGGTTTCTCCTACGGTGATGTGCTGGGTGCCGGTGAAGGTTGGGCGAAGTCAATCCTGTTCAATGACCGTGTACGCGATGAGTTTGCAACCTTCTTCCACCGTCCGCAAACGCTGGCGCTGGGGGTATGTAACGGTTGCCAGATGATGTCTAATCTGCGTGAACTGATCCCAGGTAGTGAGTTGTGGCCACGTTTTGTGCGCAATACCTCCGATCGCTTTGAAGCGCGTTTCAGCCTGGTTGAAGTAACCCAAAGCCCGTCTCTGCTGTTGCAGGGGATGGTGGGCTCGCAAATGCCGATTGCTGTCTCTCATGGTGAAGGGCGCGTGGAAGTGCGTGATGCGGCGCATCTGGCGGCACTGGAAAGCAAAGGGCTGGTGGCACTGCGCTATGTCGATAACTTCGGCAAAGTCACTGAAACCTACCCGGCTAACCCGAACGGTTCACCGAACGGTATTACGGCAGTCACGACTGAAAGTGGTCGAGTCACCATTATGATGCCGCACCCGGAACGTGTTTTCCGTACTGTCAGCAACTCCTGGCATCCGGAAAACTGGGGCGAGGATGGCCCATGGATGCGCATTTTCCGCAATGCGCGTAAGCAGTTGGGGTAA</t>
  </si>
  <si>
    <t xml:space="preserve">FRTYEEKVNSHNGEELRGYHKPIMLAGGIGNIRADHVQKGEINVGAKLVVLGGPAMNIGLGGGAASSMASGQSDADLDFASVQRDNPEMERRCQEVIDRCWQLGDANPILFIHDVGAGGLSNAMPELVSDGGRGGKFELREILSDEPGMSPLEIWCNESQERYVLAVAADQLPLFDELCKRERAPYAVIGEATEELHLSLHDRHFDNQPIDLPLDVLLGKTPKMTRDVQTLKAKGDALAREGITIADAVKRVLHLPTVAEKTFLVTIGDRSVTGMVARDQMVGPWQVPVANCAVTTASLDSYYGEAMAIGERAPVALLDFAASARLAVGEALTNIAATQIGDIKRIKLSANWMAAAGHPGEDAGLYEAVKAVGEELCPALGLTIPVGKDSMSMKTRWQEGNEEREMTSPLSLVISAFARVEDVRHTITPQLSTEDNALLLIDLGKGNNALGATALAQVYRQLGDKPADVRDVAQLKGFYDAIQALVAQRKLLAYHDRSDGGLLVTLAEMAFAGHCGIDADIATLGDDRLAALFNEELGAVIQVRAADREAVESVLAQHGLADCVHYVGQAVSGDRFVITANGQTVFSESRTTLRVWWAETTWQMQRLRDNPECADQEHQAKSNDADPGLNVKLSFDINEDVAAPYIATGARPKVAVLREQGVNSHVEMAAAFHRAGFDAIDVHMSDLLTGRTGLEDFHALVACGGFSYGDVLGAGEGWAKSILFNDRVRDEFATFFHRPQTLALGVCNGCQMMSNLRELIPGSELWPRFVRNTSDRFEARFSLVEVTQSPSLLLQGMVGSQMPIAVSHGEGRVEVRDAAHLAALESKGLVALRYVDNFGKVTETYPANPNGSPNGITAVTTESGRVTIMMPHPERVFRTVSNSWHPENWGEDGPWMRIFRNARKQLG</t>
  </si>
  <si>
    <t xml:space="preserve">NC_009012.1</t>
  </si>
  <si>
    <t xml:space="preserve">K00651</t>
  </si>
  <si>
    <t xml:space="preserve">ATGCCAATAAAGATACCTGACAGTTTGCCGGCGAAAGAAGTATTAACCAATGAGAATATATTTGTAATGGACGAACACAGGGCTCTGCACCAGGATGTAAGACCCTTAAGGATTGCCATTTTGAATCTTATGCCTACAAAGATTACCACGGAGACACAGCTTCTTCGACTGATTGGGAATACGCCTATTCAGGTTGAGATAGAGCTTTTGCATCCGAAAACCCATGTATCAAAGAATACTCCGGAAGAACATTTAACAAAATTTTACAAAACCTTTGATGAGGTAAAGGATGAAAAATTTGACGGACTTATAATTACCGGTGCACCGGTGGAACAAATGGAGTTTGAAGAGGTTAATTACTGGGAAGAGCTTAAAAAGATAATGGACTGGAGCGTTCACAATGTGTATTCGACATTTCACATTTGCTGGGGAGCTCAGGCGGCTTTATACCATCATTACGGCATAAAGAAATATCCTTTGAAGGAGAAAATGTTCGGTATCTTCCCACACCGTATTTGCAAGCCAAATACAATGCTTTTAAGAGGATTTGACGATTGCTTCTACGCTCCTCATTCCAGGCACACGGAGGTAAGAAGGGAAGATATTGAAAAGGTGGGCGAAATTGATATTCTTTCCGACTCGGAAGAAGCAGGAGTGTACATTATGAAGACCAGGGGAGGAAGACAGGTTTTTGTGACCGGCCATTCCGAGTATGACCAGTTTACCTTGAAAGAGGAGTATGAAAGAGATTTGGCAAAAGGACTCAAGATAAAAATGCCAAAGAACTACTTCCCGGATGATGACCCGACAAAACCACCGGTTGTTAATTGGAGAGGGCATGCAAATCTCCTTTTTTCAAACTGGCTTAACTATTATGTATACCAGGAAACGCCGTTTGATTTGAATGAATTAAAATAA</t>
  </si>
  <si>
    <t xml:space="preserve">MPIKIPDSLPAKEVLTNENIFVMDEHRALHQDVRPLRIAILNLMPTKITTETQLLRLIGNTPIQVEIELLHPKTHVSKNTPEEHLTKFYKTFDEVKDEKFDGLIITGAPVEQMEFEEVNYWEELKKIMDWSVHNVYSTFHICWGAQAALYHHYGIKKYPLKEKMFGIFPHRICKPNTMLLRGFDDCFYAPHSRHTEVRREDIEKVGEIDILSDSEEAGVYIMKTRGGRQVFVTGHSEYDQFTLKEEYERDLAKGLKIKMPKNYFPDDDPTKPPVVNWRGHANLLFSNWLNYYVYQETPFDLNELK</t>
  </si>
  <si>
    <t xml:space="preserve">AGAAGCAGGAGTGTACATTATGAAGACCAGGGGAGGAAGACAGGTTTTTGTGACCGGCCATTCCGAGTATGACCAGTTTACCTTGAAAGAGGAGTATGAAAGAGATTTGGCAAAAGGACTCAAGATAAAAATGCCAAAGAACTACTTCCCGGATGATGACCCGACAAAACCACCGGTTGTTAATTGGAGAGGGCATGCAAATCTCCTTTTTTCAAACTGGCTTAACTATTATGTATACCAGGAAACGCCGTTTGATTTGAATGAATTAAAATA</t>
  </si>
  <si>
    <t xml:space="preserve">EAGVYIMKTRGGRQVFVTGHSEYDQFTLKEEYERDLAKGLKIKMPKNYFPDDDPTKPPVVNWRGHANLLFSNWLNYYVYQETPFDLNELK</t>
  </si>
  <si>
    <t xml:space="preserve">GATGAGGTAAAGGATGAAAAATTTGACGGACTTATAATTACCGGTGCACCGGTGGAACAAATGGAGTTTGAAGAGGTTAATTACTGGGAAGAGCTTAAAAAGATAATGGACTGGAGCGTTCACAATGTGTATTCGACATTTCACATTTGCTGGGGAGCTCAGGCGGCTTTATACCATCATTACGGCATAAAGAAATATCCTTTGAAGGAGAAAATGTTCGGTATCTTCCCACACCGTATTTGCAAGCCAAATACAATGCTTTTAAGAGGATTTGACGATTGCTTCTACGCTCCTCATTCCAGGCACACGGAGGTAAGAAGGGAAGATATTGAAAAGGTGGGCGAAATTGATATTCTTTCCGACTCGGAAGAAGCAGGAGTGTACATTATGAAGACCAGGGGAGGAAGACAGGTTTTTGTGACCGGCCATTCCGAGTATGACCAGTTTACCTTGAAAGAGGAGTATGAAAGAGATTTGGCAAAAGGACTCAAGATAAAAATGCCAAAGAACTACTTCCCGGATGATGACCCGACAAAACCACCGGTTGTTAATTGGAGAGGGCATGCAAATCTCCTTTTTTCAAACTGGCTTAACTATTATGTATACCAGGAAACGCCGTTTGATTTGAATGAATTAAAATAA</t>
  </si>
  <si>
    <t xml:space="preserve">DEVKDEKFDGLIITGAPVEQMEFEEVNYWEELKKIMDWSVHNVYSTFHICWGAQAALYHHYGIKKYPLKEKMFGIFPHRICKPNTMLLRGFDDCFYAPHSRHTEVRREDIEKVGEIDILSDSEEAGVYIMKTRGGRQVFVTGHSEYDQFTLKEEYERDLAKGLKIKMPKNYFPDDDPTKPPVVNWRGHANLLFSNWLNYYVYQETPFDLNELK</t>
  </si>
  <si>
    <t xml:space="preserve">K01935</t>
  </si>
  <si>
    <t xml:space="preserve">CCAAAGGAATATATATTATCGGCACAGATACAGATGTGGGAAAGACCGTTGTCTGTGCAGGGCTTATGTATTTATTGAAGTCAAAAGGATATGACTGCTGCTATTTTAAGCCCGTATCCAGCGGCGGCAGGCAAACGGAAAACGGCTTTTTCTCTTATGATGTTTCTTTTGTAAAAGAAGTCTCGGGGTTTAATGAAGATGATGAGATGATAAATCCCTTTAGATTTAAAACGCCGGTTTCACCGCATCTGGCATCTGAGGCGGAAGGTTTTGCAGTTGATAAGGAAATCATCCTGGATAGGTACAGAAAGCTTAGTGAAAAGTACCGGTATATCGTGGCTGAAGGATGCGGAGGGCTTGCGGTGCCTTTGTCCAGGGCCGGATATATGCAGTTTCAGCTGATTAAAGAAATGGGGCTTTCTTGCATCCTGGTTTCCCGAACTGTCTTGGGAACGATAAACCACACTTTGCTTACTCTCTCCTTTGCCCAAAATGCCGGTATTCCAATAAAGGGAATAATTTTTAGCGGTTTTTCGGATCGGACTTTAGAGCGGGACAATATAGAGACAATAAGAAAGTTGTCCAAAGTCCCGGTGCTTGGGGTTGTTCCCAAAATAGATGGAATTAGTGTTGAAATCATTAATGCTGAGGACAAGATTTTAGGAGAACTGAAATCCGTTTTCGAAAAAACAATAAATATAGAAGAGT</t>
  </si>
  <si>
    <t xml:space="preserve">KGIYIIGTDTDVGKTVVCAGLMYLLKSKGYDCCYFKPVSSGGRQTENGFFSYDVSFVKEVSGFNEDDEMINPFRFKTPVSPHLASEAEGFAVDKEIILDRYRKLSEKYRYIVAEGCGGLAVPLSRAGYMQFQLIKEMGLSCILVSRTVLGTINHTLLTLSFAQNAGIPIKGIIFSGFSDRTLERDNIETIRKLSKVPVLGVVPKIDGISVEIINAEDKILGELKSVFEKTINIEE</t>
  </si>
  <si>
    <t xml:space="preserve">AATTAAATCCCTTTAGATTTAAAACGCCGGTTTCACCGCATCTGGCATCTGAGGCGGAAGGTTTTGCAGTTGATAAGGAAATCATCCTGGATAGGTACAGAAAGCTTAGTGAAAAGTACCGGTATATCGTGGCTGAAGGATGCGGAGGGCTTGCGGTGCCTTTGTCCAGGGCCGGATATATGCAGTTTCAGCTGATTAAAGAAATGGGGCTTTCTTGCATCCTGGTTTCCCGAACTGTCTTGGGAACGATAAACCACACTTTGCTTACTCTCTCCTTTGCCCAAAATGCCGGTATTCCAATAAAGGGAATAATTTTTAGCGGTTTTTCGGATCGGACTTTAGAGCGGGACAATATAGAGACAATAAGAAAGTTGTCCAAAGTCCCGGTGCTTGGGGTTGTTCCCAAAATAGATGGAATTAGTGTTGAAATCATTAATGCTGAGGACAAGATTTTAGGAGAACTGAAATCCGTTTTCGAAAAAACAATAAATATAGAAGAGT</t>
  </si>
  <si>
    <t xml:space="preserve">LNPFRFKTPVSPHLASEAEGFAVDKEIILDRYRKLSEKYRYIVAEGCGGLAVPLSRAGYMQFQLIKEMGLSCILVSRTVLGTINHTLLTLSFAQNAGIPIKGIIFSGFSDRTLERDNIETIRKLSKVPVLGVVPKIDGISVEIINAEDKILGELKSVFEKTINIEE</t>
  </si>
  <si>
    <t xml:space="preserve">K03786</t>
  </si>
  <si>
    <t xml:space="preserve">TGAAAAAAGTGCTTGTAATTAACGGTCCCAATTTAAACCTTTTAGGGATCAGGGAAAAGAATATTTACGGTGAAGAGACTTTGGAGGACATAGCCAGGAAAATGAACGCGGAAGCGGAAAAATTAAATGTTGATTTAAGTTTTGTTCAAAGCAATCATGAGGGGGAGATAATAGACAAGATACATGAATCAAGGGGAAAAATTGATGTCATAATAATAAATCCCGGGGCATACACTCACTACAGCATTGCAATAAGAGATGCCATAAAAGCCGTTGAAATTCCGACTATTGAGCTTCATCTGTCAAACATACATGCAAGAGAGGAGTTTAGAAGCAAATCGGTAATTGCTCCTGTGTGTGTGGGGCAAATCAGTGGATTTGGAAGTGCAGGGTACATACTTGCCCTTCATGCCGCTCTGAT</t>
  </si>
  <si>
    <t xml:space="preserve">KKVLVINGPNLNLLGIREKNIYGEETLEDIARKMNAEAEKLNVDLSFVQSNHEGEIIDKIHESRGKIDVIIINPGAYTHYSIAIRDAIKAVEIPTIELHLSNIHAREEFRSKSVIAPVCVGQISGFGSAGYILALHAAL</t>
  </si>
  <si>
    <t xml:space="preserve">GTTGATTTAAGTTTTGTTCAAAGCAATCATGAGGGGGAGATAATAGACAAGATACATGAATCAAGGGGAAAAATTGATGTCATAATAATAAATCCCGGGGCATACACTCACTACAGCATTGCAATAAGAGATGCCATAAAAGCCGTTGAAATTCCGACTATTGAGCTTCATCTGTCAAACATACATGCAAGAGAGGAGTTTAGAAGCAAATCGGTAATTGCTCCTGTGTGTGTGGGGCAAATCAGTGGATTTGGAAGTGCAGGGTACATACTTGCCCTTCATGCCGCTCTGAT</t>
  </si>
  <si>
    <t xml:space="preserve">VDLSFVQSNHEGEIIDKIHESRGKIDVIIINPGAYTHYSIAIRDAIKAVEIPTIELHLSNIHAREEFRSKSVIAPVCVGQISGFGSAGYILALHAAL</t>
  </si>
  <si>
    <t xml:space="preserve">NZ_CP053946.1</t>
  </si>
  <si>
    <t xml:space="preserve">K01911</t>
  </si>
  <si>
    <t xml:space="preserve">TGGAGATCATCCGCGGAGCCCCAGCACTCTCGACGTTTAGAGTGCAAAAGCTAATGGAGGCCTGCGTAAGCGCGGCGCTTCCGGTACGCCAAATCTATGCTGAGTATGTTCATTTAGCGGATTTGAGCGAGTTGCTTAAGCCTACTGAGCGCGAGCAACTTGAAAAAATTCTCACCTATGGACCTGCTATCGAAGCCCATACCCCCCAAGGTTCACTCCTGTTTGTTACTCCTCGCCCCGGCACAATTTCCCCATGGTCCTCTAAAGCTACTGATATCGCCCACAATTGTGGTCTTGGTAAGGTGAAGCGTTTGGAGCGTGGTATTGCCTATTATGTTGAGTCAGACACTTTGACCGCTGAGCAGCAACGAACCTTACAGGGTTTATTGCACGACCGTATGGTTGAAGTGGTTCTGAACGATTTTGCTAAGGCCGATGTGCTGTTCAAGCGTACAGAACCCGCGCCTTTCAAGAGTGTTAATGTGTTGGCTGAAGGTCGCCGTGCGCTCGAAGTGGCCAACGTCGAAATGGGTTTGGCGCTTGCCGAAGATGAAATCGATTATTTAGTCGAAAATTTTGTCCGTTTGAACCGCAATCCAAACGATATCGAGCTGATGATGTTTGCCCAAGCAAACTCTGAGCACTGTCGTCACAAGATTTTTAACGCTGATTGGACTATTGATGGTAAGGCGCAGCCTAAGTCACTGTTCAAAATGATTAAAAATACTTTCGAAGTCACGCCTGATCATGTGTTGTCTGCCTATAAAGATAACGCCGCTGTGATGGAAGGCTCGGTGGCGGGTCGCTTCTTCCCCGATCCAAATGGGGTTTACAGTTACCACACTGAGCCAATGCACGTACTGATGAAAGTGGAAACCCACAACCATCCTACGGCAATCAGCCCTTATCCAGGTGCGGCGACTGGCTCTGGCGGTGAAATTCGCGACGAAGGCGCAACGGGTCGCGGCTCAAAACCTAAAGCGGGTTTAACAGGCTTTAGCGTATCGAATTTAAAAATCCCTGGCTTTGTTCAACCTTGGGAAGGCAACTACGGTAAGCCAGATCGCATCGTTAGCGCTCTGGACATTATGACCGAAGGCCCGCTCGGCGGCGCCGCGTTTAACAACGAGTTTGGTCGTCCTGCGTTATTAGGTTATTTCCGTACCTATGAGCAAGAAGTCTCTAGCCACAATGGTGTTGAGATGCGTGGTTACCATAAGCCGATTATGTTAGCGGGTGGCTTAGGTAATATTCGCGAAGAGCATGTACAAAAAGGTGAGATCACTGTCGGCGCTAAGCTGATTGTACTTGGCGGCCCTGCGATGAACATCGGTTTGGGTGGCGGCGCGGCATCTTCTATGGCATCTGGCCAATCGAGCGAAGATTTAGACTTTGCCTCAGTACAGCGTGAAAACCCCGAAATGGAGCGTCGCTGTCAGGAAGTGATCGACCGCTGCTGGCAATTAGGTGATAAAAACCCCATTCAATTTATCCACGACGTGGGCGCGGGCGGTTTATCCAACGCGTTCCCTGAACTGGTTAACGATGGCGACCGGGGTGGCATTTTCAATCTGCGCAATGTGCCATCGGATGAGCCGGGCATGAGCCCGCTGGAAATCTGGTGTAACGAGTCGCAGGAGCGTTATGTATTGTCGGTTGCCGCCGAAGATCTACCTTTATTTACGGCGATTTGTGAGCGTGAGCGCGCACCGTTTGCGGTAGTGGGTGAGGCGATACAAGAGCAGCATTTAACCTTAGCTGACAGTCATTTTGATAATAACCCCATCGATTTACCACTTGAAGTGTTATTAGGTAAAGCACCTAAGATGAGCCGTAATGTGGTGTCTGCTAAGGCGGTTTCTCCTGCGCTTGAGCAAAGTCAAATCGATGTGAAAGATGCGGTTAAGCGTGTACTGAGCTTACCGACTGTCGCAGACAAAACCTTCCTTATCACCATTGGCGACCGCACGGTAACGGGTTTAGTTAACCGTGACCAAATGGTTGGCCCATGGCAGGTGCCCGTAGCTGACTGCGCGGTGACTGCGGCAAGCTTTGACACCTACGCTGGTGAAGCCATGTCACTGGGTGAGCGTACGCCGCTGGCGCTGCTCGATTTTGGTGCTTCAGCCCGTATGGCGGTGGCAGAGTCGATTATGAACATTGCCGGTGCTGATATTGGTTCATTTAAACGCATCAAATTGTCTGCCAACTGGATGTCAGCAGCGGGTCACCCAGGTGAAGACGCGGGTCTTTATGAAGCGGTGAAAGCCGTCGGTGAAGAATTGTGTCCTGAGCTCAGTTTGACGATTCCAGTCGGTAAAGACTCCATGTCGATGAAGACCGCATGGCAGCAAGATGGTGTGAATAAAACCGTGACCTCACCAATGTCATTGGTCATCACGGCCTTTGGTGTGGTGCAGGATATTCGTAATACCGTGACGCCAGAACTGCGCAGCGATAAAGGTGAAACCTCGTTATTGTTAGTTGATTTGGGCGCTGGCCAAAACCGTTTAGGTGGTTCTTGTTTAGCGCAGGTTTACGGTGAGTTAGGTGATGTCGCGCCAGATTTAGATGATGCCGCGCTATTACGTGGTTTCTTCGAAACCATGCAAAAGCTGGTGGCTAACAAGTTAGTGATTGCTTACCACGATCGCAGCGATGGTGGTTTATTCACGACCTTAGTGGAAATGGCCTTTGCGGGTAATATTGGTTTAGATATAGATGTAGAAGATCTACAGGGCACTGATTTAGAAAGACTCTTTAATGAAGAGCTCGGCGCTGTGCTGCAAGTGAGTCGTGATAATGCTGCAAAAATTGCTGCCCAGTTTGCCATTGCAGGCGTACCTTGCCATGTGATTGGGACTTTGGCAGATGATCAATGCATCACCATTAAAGATGGCGCGCGTGAAATCTTCAGCGATACCCGTGTTGCACTGCGTACAGTGTGGTCAGAAACCACCTATCGTATGCAAGCCATGCGTGATAACCCTGCGTGCGCGCTTGAAGAGTTCAAGCTCAAGCAAGATGAAACGGATTTAGGCTTAACCGTTAACTTAAGCTTTGACCCGAGTGAAGATGTGGCTGCGCCTTATATTCTTAAAGGCGCTGCACCTAAGATGGCAATTCTGCGTGAGCAGGGCGTTAACTCCCATGTCGAAATGGCGGCCGCGTTTGATCGCGCCGGGTTTGAGAGCCGCGACGTGCATATGTCTGATATTCTGTCAGGTCGCATAAGTCTTGAAGAGTTCCAAGGTCTGGTGGCCTGTGGTGGCTTCTCCTACGGTGACGTATTAGGTGCAGGTGAAGGTTGGGCTAAGTCGATTCTGTTTAACGAGCGTGCCCGCAATGAGTTTTCACGTTTCTTCGAACGTGATTCAAGTTTTGCGCTCGGGGTGTGTAACGGCTGTCAAATGCTATCAAACCTGAAGGAAATTATTCCTGGTAGCGAGCACTGGCCGCGTTTCGTGCGTAACCGCTCTGAGCGTTTTGAGGCGCGTTTTAGCTTAGTCGAAGTGCAACAAAGTCCTTCGCTGTTTTTCCAAGGCATGGCGGGTTCACGTATGCCAATTGCCGTGTCTCACGGAGAAGGGCATGCGGAATTTGCCAGCGCTCAAGCGTTAGCGTTAGCAGAAGCCTCAGGCACTATTGCGCTGCGTTTTGTTAATGGTAAAGGTGAGATTGCGACCCAATATCCACAAAACCCGAATGGTTCGCCCAATGGTTTAACGGGGATCTGTACTACTGATGGTCGTGTGACACTGATGATGCCACATCCAGAGCGTGTATTTAGAACTGTGGCTAACTCTTGGCACCCTGACAACTGGGGTGAAGACAGTCCATGGATGCGCATGTTCCGCAATGCGCGAGTTAACCTAGGCTAA</t>
  </si>
  <si>
    <t xml:space="preserve">EIIRGAPALSTFRVQKLMEACVSAALPVRQIYAEYVHLADLSELLKPTEREQLEKILTYGPAIEAHTPQGSLLFVTPRPGTISPWSSKATDIAHNCGLGKVKRLERGIAYYVESDTLTAEQQRTLQGLLHDRMVEVVLNDFAKADVLFKRTEPAPFKSVNVLAEGRRALEVANVEMGLALAEDEIDYLVENFVRLNRNPNDIELMMFAQANSEHCRHKIFNADWTIDGKAQPKSLFKMIKNTFEVTPDHVLSAYKDNAAVMEGSVAGRFFPDPNGVYSYHTEPMHVLMKVETHNHPTAISPYPGAATGSGGEIRDEGATGRGSKPKAGLTGFSVSNLKIPGFVQPWEGNYGKPDRIVSALDIMTEGPLGGAAFNNEFGRPALLGYFRTYEQEVSSHNGVEMRGYHKPIMLAGGLGNIREEHVQKGEITVGAKLIVLGGPAMNIGLGGGAASSMASGQSSEDLDFASVQRENPEMERRCQEVIDRCWQLGDKNPIQFIHDVGAGGLSNAFPELVNDGDRGGIFNLRNVPSDEPGMSPLEIWCNESQERYVLSVAAEDLPLFTAICERERAPFAVVGEAIQEQHLTLADSHFDNNPIDLPLEVLLGKAPKMSRNVVSAKAVSPALEQSQIDVKDAVKRVLSLPTVADKTFLITIGDRTVTGLVNRDQMVGPWQVPVADCAVTAASFDTYAGEAMSLGERTPLALLDFGASARMAVAESIMNIAGADIGSFKRIKLSANWMSAAGHPGEDAGLYEAVKAVGEELCPELSLTIPVGKDSMSMKTAWQQDGVNKTVTSPMSLVITAFGVVQDIRNTVTPELRSDKGETSLLLVDLGAGQNRLGGSCLAQVYGELGDVAPDLDDAALLRGFFETMQKLVANKLVIAYHDRSDGGLFTTLVEMAFAGNIGLDIDVEDLQGTDLERLFNEELGAVLQVSRDNAAKIAAQFAIAGVPCHVIGTLADDQCITIKDGAREIFSDTRVALRTVWSETTYRMQAMRDNPACALEEFKLKQDETDLGLTVNLSFDPSEDVAAPYILKGAAPKMAILREQGVNSHVEMAAAFDRAGFESRDVHMSDILSGRISLEEFQGLVACGGFSYGDVLGAGEGWAKSILFNERARNEFSRFFERDSSFALGVCNGCQMLSNLKEIIPGSEHWPRFVRNRSERFEARFSLVEVQQSPSLFFQGMAGSRMPIAVSHGEGHAEFASAQALALAEASGTIALRFVNGKGEIATQYPQNPNGSPNGLTGICTTDGRVTLMMPHPERVFRTVANSWHPDNWGEDSPWMRMFRNARVNLG</t>
  </si>
  <si>
    <t xml:space="preserve">GGCACTGATTTAGAAAGACTCTTTAATGAAGAGCTCGGCGCTGTGCTGCAAGTGAGTCGTGATAATGCTGCAAAAATTGCTGCCCAGTTTGCCATTGCAGGCGTACCTTGCCATGTGATTGGGACTTTGGCAGATGATCAATGCATCACCATTAAAGATGGCGCGCGTGAAATCTTCAGCGATACCCGTGTTGCACTGCGTACAGTGTGGTCAGAAACCACCTATCGTATGCAAGCCATGCGTGATAACCCTGCGTGCGCGCTTGAAGAGTTCAAGCTCAAGCAAGATGAAACGGATTTAGGCTTAACCGTTAACTTAAGCTTTGACCCGAGTGAAGATGTGGCTGCGCCTTATATTCTTAAAGGCGCTGCACCTAAGATGGCAATTCTGCGTGAGCAGGGCGTTAACTCCCATGTCGAAATGGCGGCCGCGTTTGATCGCGCCGGGTTTGAGAGCCGCGACGTGCATATGTCTGATATTCTGTCAGGTCGCATAAGTCTTGAAGAGTTCCAAGGTCTGGTGGCCTGTGGTGGCTTCTCCTACGGTGACGTATTAGGTGCAGGTGAAGGTTGGGCTAAGTCGATTCTGTTTAACGAGCGTGCCCGCAATGAGTTTTCACGTTTCTTCGAACGTGATTCAAGTTTTGCGCTCGGGGTGTGTAACGGCTGTCAAATGCTATCAAACCTGAAGGAAATTATTCCTGGTAGCGAGCACTGGCCGCGTTTCGTGCGTAACCGCTCTGAGCGTTTTGAGGCGCGTTTTAGCTTAGTCGAAGTGCAACAAAGTCCTTCGCTGTTTTTCCAAGGCATGGCGGGTTCACGTATGCCAATTGCCGTGTCTCACGGAGAAGGGCATGCGGAATTTGCCAGCGCTCAAGCGTTAGCGTTAGCAGAAGCCTCAGGCACTATTGCGCTGCGTTTTGTTAATGGTAAAGGTGAGATTGCGACCCAATATCCACAAAACCCGAATGGTTCGCCCAATGGTTTAACGGGGATCTGTACTACTGATGGTCGTGTGACACTGATGATGCCACATCCAGAGCGTGTATTTAGAACTGTGGCTAACTCTTGGCACCCTGACAACTGGGGTGAAGACAGTCCATGGATGCGCATGTTCCGCAATGCGCGAGTTAACCTAGGCTAA</t>
  </si>
  <si>
    <t xml:space="preserve">GTDLERLFNEELGAVLQVSRDNAAKIAAQFAIAGVPCHVIGTLADDQCITIKDGAREIFSDTRVALRTVWSETTYRMQAMRDNPACALEEFKLKQDETDLGLTVNLSFDPSEDVAAPYILKGAAPKMAILREQGVNSHVEMAAAFDRAGFESRDVHMSDILSGRISLEEFQGLVACGGFSYGDVLGAGEGWAKSILFNERARNEFSRFFERDSSFALGVCNGCQMLSNLKEIIPGSEHWPRFVRNRSERFEARFSLVEVQQSPSLFFQGMAGSRMPIAVSHGEGHAEFASAQALALAEASGTIALRFVNGKGEIATQYPQNPNGSPNGLTGICTTDGRVTLMMPHPERVFRTVANSWHPDNWGEDSPWMRMFRNARVNLG</t>
  </si>
  <si>
    <t xml:space="preserve">GTGCCTATGAGCAAGAAGTCTCTAGCCACAATGGTGTTGAGATGCGTGGTTACCATAAGCCGATTATGTTAGCGGGTGGCTTAGGTAATATTCGCGAAGAGCATGTACAAAAAGGTGAGATCACTGTCGGCGCTAAGCTGATTGTACTTGGCGGCCCTGCGATGAACATCGGTTTGGGTGGCGGCGCGGCATCTTCTATGGCATCTGGCCAATCGAGCGAAGATTTAGACTTTGCCTCAGTACAGCGTGAAAACCCCGAAATGGAGCGTCGCTGTCAGGAAGTGATCGACCGCTGCTGGCAATTAGGTGATAAAAACCCCATTCAATTTATCCACGACGTGGGCGCGGGCGGTTTATCCAACGCGTTCCCTGAACTGGTTAACGATGGCGACCGGGGTGGCATTTTCAATCTGCGCAATGTGCCATCGGATGAGCCGGGCATGAGCCCGCTGGAAATCTGGTGTAACGAGTCGCAGGAGCGTTATGTATTGTCGGTTGCCGCCGAAGATCTACCTTTATTTACGGCGATTTGTGAGCGTGAGCGCGCACCGTTTGCGGTAGTGGGTGAGGCGATACAAGAGCAGCATTTAACCTTAGCTGACAGTCATTTTGATAATAACCCCATCGATTTACCACTTGAAGTGTTATTAGGTAAAGCACCTAAGATGAGCCGTAATGTGGTGTCTGCTAAGGCGGTTTCTCCTGCGCTTGAGCAAAGTCAAATCGATGTGAAAGATGCGGTTAAGCGTGTACTGAGCTTACCGACTGTCGCAGACAAAACCTTCCTTATCACCATTGGCGACCGCACGGTAACGGGTTTAGTTAACCGTGACCAAATGGTTGGCCCATGGCAGGTGCCCGTAGCTGACTGCGCGGTGACTGCGGCAAGCTTTGACACCTACGCTGGTGAAGCCATGTCACTGGGTGAGCGTACGCCGCTGGCGCTGCTCGATTTTGGTGCTTCAGCCCGTATGGCGGTGGCAGAGTCGATTATGAACATTGCCGGTGCTGATATTGGTTCATTTAAACGCATCAAATTGTCTGCCAACTGGATGTCAGCAGCGGGTCACCCAGGTGAAGACGCGGGTCTTTATGAAGCGGTGAAAGCCGTCGGTGAAGAATTGTGTCCTGAGCTCAGTTTGACGATTCCAGTCGGTAAAGACTCCATGTCGATGAAGACCGCATGGCAGCAAGATGGTGTGAATAAAACCGTGACCTCACCAATGTCATTGGTCATCACGGCCTTTGGTGTGGTGCAGGATATTCGTAATACCGTGACGCCAGAACTGCGCAGCGATAAAGGTGAAACCTCGTTATTGTTAGTTGATTTGGGCGCTGGCCAAAACCGTTTAGGTGGTTCTTGTTTAGCGCAGGTTTACGGTGAGTTAGGTGATGTCGCGCCAGATTTAGATGATGCCGCGCTATTACGTGGTTTCTTCGAAACCATGCAAAAGCTGGTGGCTAACAAGTTAGTGATTGCTTACCACGATCGCAGCGATGGTGGTTTATTCACGACCTTAGTGGAAATGGCCTTTGCGGGTAATATTGGTTTAGATATAGATGTAGAAGATCTACAGGGCACTGATTTAGAAAGACTCTTTAATGAAGAGCTCGGCGCTGTGCTGCAAGTGAGTCGTGATAATGCTGCAAAAATTGCTGCCCAGTTTGCCATTGCAGGCGTACCTTGCCATGTGATTGGGACTTTGGCAGATGATCAATGCATCACCATTAAAGATGGCGCGCGTGAAATCTTCAGCGATACCCGTGTTGCACTGCGTACAGTGTGGTCAGAAACCACCTATCGTATGCAAGCCATGCGTGATAACCCTGCGTGCGCGCTTGAAGAGTTCAAGCTCAAGCAAGATGAAACGGATTTAGGCTTAACCGTTAACTTAAGCTTTGACCCGAGTGAAGATGTGGCTGCGCCTTATATTCTTAAAGGCGCTGCACCTAAGATGGCAATTCTGCGTGAGCAGGGCGTTAACTCCCATGTCGAAATGGCGGCCGCGTTTGATCGCGCCGGGTTTGAGAGCCGCGACGTGCATATGTCTGATATTCTGTCAGGTCGCATAAGTCTTGAAGAGTTCCAAGGTCTGGTGGCCTGTGGTGGCTTCTCCTACGGTGACGTATTAGGTGCAGGTGAAGGTTGGGCTAAGTCGATTCTGTTTAACGAGCGTGCCCGCAATGAGTTTTCACGTTTCTTCGAACGTGATTCAAGTTTTGCGCTCGGGGTGTGTAACGGCTGTCAAATGCTATCAAACCTGAAGGAAATTATTCCTGGTAGCGAGCACTGGCCGCGTTTCGTGCGTAACCGCTCTGAGCGTTTTGAGGCGCGTTTTAGCTTAGTCGAAGTGCAACAAAGTCCTTCGCTGTTTTTCCAAGGCATGGCGGGTTCACGTATGCCAATTGCCGTGTCTCACGGAGAAGGGCATGCGGAATTTGCCAGCGCTCAAGCGTTAGCGTTAGCAGAAGCCTCAGGCACTATTGCGCTGCGTTTTGTTAATGGTAAAGGTGAGATTGCGACCCAATATCCACAAAACCCGAATGGTTCGCCCAATGGTTTAACGGGGATCTGTACTACTGATGGTCGTGTGACACTGATGATGCCACATCCAGAGCGTGTATTTAGAACTGTGGCTAACTCTTGGCACCCTGACAACTGGGGTGAAGACAGTCCATGGATGCGCATGTTCCGCAATGCGCGAGTTAACCTAGGCTAA</t>
  </si>
  <si>
    <t xml:space="preserve">AYEQEVSSHNGVEMRGYHKPIMLAGGLGNIREEHVQKGEITVGAKLIVLGGPAMNIGLGGGAASSMASGQSSEDLDFASVQRENPEMERRCQEVIDRCWQLGDKNPIQFIHDVGAGGLSNAFPELVNDGDRGGIFNLRNVPSDEPGMSPLEIWCNESQERYVLSVAAEDLPLFTAICERERAPFAVVGEAIQEQHLTLADSHFDNNPIDLPLEVLLGKAPKMSRNVVSAKAVSPALEQSQIDVKDAVKRVLSLPTVADKTFLITIGDRTVTGLVNRDQMVGPWQVPVADCAVTAASFDTYAGEAMSLGERTPLALLDFGASARMAVAESIMNIAGADIGSFKRIKLSANWMSAAGHPGEDAGLYEAVKAVGEELCPELSLTIPVGKDSMSMKTAWQQDGVNKTVTSPMSLVITAFGVVQDIRNTVTPELRSDKGETSLLLVDLGAGQNRLGGSCLAQVYGELGDVAPDLDDAALLRGFFETMQKLVANKLVIAYHDRSDGGLFTTLVEMAFAGNIGLDIDVEDLQGTDLERLFNEELGAVLQVSRDNAAKIAAQFAIAGVPCHVIGTLADDQCITIKDGAREIFSDTRVALRTVWSETTYRMQAMRDNPACALEEFKLKQDETDLGLTVNLSFDPSEDVAAPYILKGAAPKMAILREQGVNSHVEMAAAFDRAGFESRDVHMSDILSGRISLEEFQGLVACGGFSYGDVLGAGEGWAKSILFNERARNEFSRFFERDSSFALGVCNGCQMLSNLKEIIPGSEHWPRFVRNRSERFEARFSLVEVQQSPSLFFQGMAGSRMPIAVSHGEGHAEFASAQALALAEASGTIALRFVNGKGEIATQYPQNPNGSPNGLTGICTTDGRVTLMMPHPERVFRTVANSWHPDNWGEDSPWMRMFRNARVNLG</t>
  </si>
  <si>
    <t xml:space="preserve">K02492</t>
  </si>
  <si>
    <t xml:space="preserve">TGAGCCTTGTAGCAATCGGTATTAACCATAAAACAGCCACGGTAGACCTGCGTGAGAAAGTCGCCTTCTCTCCGGACAAAATTCATGATGCCATGAAGAGTCTGGCCAGTCGTACACGCTCGGGTGAAGCCGTTATCGTCTCGACCTGCAATCGCACTGAATTGTATTGTAACAATGGCGATGAGACCGATATCATTGAATGGCTTGAAGAATATCATGGCCTAGAACATCAAGATGTCGCGCCTTGCCTCTACAATTATCACGGGCAAGAGGCGGTAAGGCATTTGATGCGCGTCGCTTCAGGTCTTGACTCGTTGATCCTTGGTGAGCCGCAGATTCTTGGTCAAGTTAAACAAGCCTTTGTCAAAGCCAAAGAAGCCGGCACAGTTGCCTTAACCATTGACCGCTTGTTCCAAAATACCTTCTCAGTTGCTAAAAAAGTGCGTACCGAAACCGAAATCGGTGCCGCTGCTGTATCGGTCGCCTTTGCGGCTGTCAGCATGGCAAAACATATCTTCTCTTCACTGTCGACAACCAAGGTGCTGTTAATTGGTGCTGGTGAAACGATTGAGCTAGTGGCAAAGCATCTAAAAGATAACGGCGTCGCCTCAATGGTGGTGGCAAACCGTACTTTAGAGCGTGCCCAAAGCATGTGTGAGGAATTTAATGCCACGGCAATTACACTGGCACAGATACCAGATTTTCTCCCTAAAGCCGATATCGTGATATCCTCTACCGCCAGCCCGCTGCCAATCCTTGGTAAAGGCATGGTAGAAAAAGCGCTAAAGCAGCGTCGCCATCAACCTATGTTATTGGTTGATATAGCAGTTCCTCGGGATATTGAGCCAGAAGTCGCCGATTTGGACGATGCGTTTCTGTATACAGTGGACGACCTGCATAGCATTATTGAACAGAATAAGGCTTCCCGTAAGGAGGCCGCCGAGCAAGCTGAATTAATTACTGAAGAACAATCTCATCTATTTATGGAGTGGGTGCGTTCTTTAGAGTCGGTCGATAGTATTCGCGAGTATCGCAGCCAGAGCATGGCGATAAAGGATGAGTTGGTGGAACGCGCCCTGAATAAATTAGCGCAGGGGGGCGACACTGAGCAGGTATTGGTTGAATTAGCCAATCGTCTGACCAATAGACTCATTCACGCACCTACCCAAGCCCTCACGGTGGCCAGCCGTCAGGGGGATTTG</t>
  </si>
  <si>
    <t xml:space="preserve">SLVAIGINHKTATVDLREKVAFSPDKIHDAMKSLASRTRSGEAVIVSTCNRTELYCNNGDETDIIEWLEEYHGLEHQDVAPCLYNYHGQEAVRHLMRVASGLDSLILGEPQILGQVKQAFVKAKEAGTVALTIDRLFQNTFSVAKKVRTETEIGAAAVSVAFAAVSMAKHIFSSLSTTKVLLIGAGETIELVAKHLKDNGVASMVVANRTLERAQSMCEEFNATAITLAQIPDFLPKADIVISSTASPLPILGKGMVEKALKQRRHQPMLLVDIAVPRDIEPEVADLDDAFLYTVDDLHSIIEQNKASRKEAAEQAELITEEQSHLFMEWVRSLESVDSIREYRSQSMAIKDELVERALNKLAQGGDTEQVLVELANRLTNRLIHAPTQALTVASRQGDL</t>
  </si>
  <si>
    <t xml:space="preserve">TGACCGCTTGTTCCAAAATACCTTCTCAGTTGCTAAAAAAGTGCGTACCGAAACCGAAATCGGTGCCGCTGCTGTATCGGTCGCCTTTGCGGCTGTCAGCATGGCAAAACATATCTTCTCTTCACTGTCGACAACCAAGGTGCTGTTAATTGGTGCTGGTGAAACGATTGAGCTAGTGGCAAAGCATCTAAAAGATAACGGCGTCGCCTCAATGGTGGTGGCAAACCGTACTTTAGAGCGTGCCCAAAGCATGTGTGAGGAATTTAATGCCACGGCAATTACACTGGCACAGATACCAGATTTTCTCCCTAAAGCCGATATCGTGATATCCTCTACCGCCAGCCCGCTGCCAATCCTTGGTAAAGGCATGGTAGAAAAAGCGCTAAAGCAGCGTCGCCATCAACCTATGTTATTGGTTGATATAGCAGTTCCTCGGGATATTGAGCCAGAAGTCGCCGATTTGGACGATGCGTTTCTGTATACAGTGGACGACCTGCATAGCATTATTGAACAGAATAAGGCTTCCCGTAAGGAGGCCGCCGAGCAAGCTGAATTAATTACTGAAGAACAATCTCATCTATTTATGGAGTGGGTGCGTTCTTTAGAGTCGGTCGATAGTATTCGCGAGTATCGCAGCCAGAGCATGGCGATAAAGGATGAGTTGGTGGAACGCGCCCTGAATAAATTAGCGCAGGGGGGCGACACTGAGCAGGTATTGGTTGAATTAGCCAATCGTCTGACCAATAGACTCATTCACGCACCTACCCAAGCCCTCACGGTGGCCAGCCGTCAGGGGGATTTG</t>
  </si>
  <si>
    <t xml:space="preserve">DRLFQNTFSVAKKVRTETEIGAAAVSVAFAAVSMAKHIFSSLSTTKVLLIGAGETIELVAKHLKDNGVASMVVANRTLERAQSMCEEFNATAITLAQIPDFLPKADIVISSTASPLPILGKGMVEKALKQRRHQPMLLVDIAVPRDIEPEVADLDDAFLYTVDDLHSIIEQNKASRKEAAEQAELITEEQSHLFMEWVRSLESVDSIREYRSQSMAIKDELVERALNKLAQGGDTEQVLVELANRLTNRLIHAPTQALTVASRQGDL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</si>
</sst>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9900"/>
        <bgColor rgb="FFCC9900"/>
      </patternFill>
    </fill>
    <fill>
      <patternFill patternType="solid">
        <fgColor rgb="FF66FF66"/>
        <bgColor rgb="FF99FF66"/>
      </patternFill>
    </fill>
    <fill>
      <patternFill patternType="solid">
        <fgColor rgb="FFFF99FF"/>
        <bgColor rgb="FFFF99CC"/>
      </patternFill>
    </fill>
    <fill>
      <patternFill patternType="solid">
        <fgColor rgb="FF99FF66"/>
        <bgColor rgb="FF66FF66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66FF66"/>
      </patternFill>
    </fill>
    <fill>
      <patternFill patternType="solid">
        <fgColor rgb="FFCC9900"/>
        <bgColor rgb="FFFF9900"/>
      </patternFill>
    </fill>
    <fill>
      <patternFill patternType="solid">
        <fgColor rgb="FFFF99CC"/>
        <bgColor rgb="FFFF99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99F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0" topLeftCell="V1" activePane="topRight" state="frozen"/>
      <selection pane="topLeft" activeCell="A1" activeCellId="0" sqref="A1"/>
      <selection pane="topRight" activeCell="AD17" activeCellId="0" sqref="AD17"/>
    </sheetView>
  </sheetViews>
  <sheetFormatPr defaultRowHeight="12.8"/>
  <cols>
    <col collapsed="false" hidden="false" max="1" min="1" style="0" width="15.5255102040816"/>
    <col collapsed="false" hidden="false" max="24" min="24" style="0" width="16.1989795918367"/>
    <col collapsed="false" hidden="false" max="31" min="31" style="0" width="15.6581632653061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3" t="s">
        <v>2</v>
      </c>
      <c r="J1" s="3"/>
      <c r="K1" s="3"/>
      <c r="L1" s="3"/>
      <c r="M1" s="4" t="s">
        <v>3</v>
      </c>
      <c r="N1" s="4"/>
      <c r="O1" s="4"/>
      <c r="P1" s="4"/>
      <c r="Q1" s="3" t="s">
        <v>4</v>
      </c>
      <c r="R1" s="3"/>
      <c r="S1" s="3"/>
      <c r="T1" s="3"/>
      <c r="U1" s="5" t="s">
        <v>5</v>
      </c>
      <c r="V1" s="5"/>
      <c r="W1" s="5"/>
      <c r="X1" s="3" t="s">
        <v>6</v>
      </c>
      <c r="Y1" s="3"/>
      <c r="Z1" s="3"/>
      <c r="AA1" s="3"/>
      <c r="AB1" s="5" t="s">
        <v>7</v>
      </c>
      <c r="AC1" s="5"/>
      <c r="AD1" s="5"/>
      <c r="AE1" s="6" t="s">
        <v>8</v>
      </c>
      <c r="AF1" s="6"/>
      <c r="AG1" s="6"/>
      <c r="AH1" s="6"/>
      <c r="AI1" s="4" t="s">
        <v>9</v>
      </c>
      <c r="AJ1" s="4"/>
      <c r="AK1" s="4"/>
      <c r="AL1" s="7" t="s">
        <v>10</v>
      </c>
      <c r="AM1" s="7"/>
      <c r="AN1" s="7"/>
      <c r="AO1" s="7" t="s">
        <v>11</v>
      </c>
      <c r="AP1" s="7"/>
      <c r="AQ1" s="7"/>
      <c r="AR1" s="7" t="s">
        <v>12</v>
      </c>
      <c r="AS1" s="7"/>
      <c r="AT1" s="7"/>
    </row>
    <row r="2" customFormat="false" ht="12.8" hidden="false" customHeight="false" outlineLevel="0" collapsed="false">
      <c r="A2" s="8" t="s">
        <v>13</v>
      </c>
      <c r="B2" s="9" t="s">
        <v>14</v>
      </c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I2" s="13" t="s">
        <v>21</v>
      </c>
      <c r="J2" s="14" t="s">
        <v>22</v>
      </c>
      <c r="K2" s="14" t="s">
        <v>23</v>
      </c>
      <c r="L2" s="14" t="s">
        <v>24</v>
      </c>
      <c r="M2" s="15" t="s">
        <v>25</v>
      </c>
      <c r="N2" s="15" t="s">
        <v>26</v>
      </c>
      <c r="O2" s="15" t="s">
        <v>27</v>
      </c>
      <c r="P2" s="16" t="s">
        <v>28</v>
      </c>
      <c r="Q2" s="13" t="s">
        <v>29</v>
      </c>
      <c r="R2" s="17" t="s">
        <v>30</v>
      </c>
      <c r="S2" s="17" t="s">
        <v>31</v>
      </c>
      <c r="T2" s="17" t="s">
        <v>32</v>
      </c>
      <c r="U2" s="15" t="s">
        <v>33</v>
      </c>
      <c r="V2" s="15" t="s">
        <v>34</v>
      </c>
      <c r="W2" s="16" t="s">
        <v>35</v>
      </c>
      <c r="X2" s="13" t="s">
        <v>36</v>
      </c>
      <c r="Y2" s="17" t="s">
        <v>37</v>
      </c>
      <c r="Z2" s="17" t="s">
        <v>38</v>
      </c>
      <c r="AA2" s="17" t="s">
        <v>39</v>
      </c>
      <c r="AB2" s="15" t="s">
        <v>40</v>
      </c>
      <c r="AC2" s="15" t="s">
        <v>41</v>
      </c>
      <c r="AD2" s="15" t="s">
        <v>42</v>
      </c>
      <c r="AE2" s="14" t="s">
        <v>43</v>
      </c>
      <c r="AF2" s="17" t="s">
        <v>44</v>
      </c>
      <c r="AG2" s="17" t="s">
        <v>45</v>
      </c>
      <c r="AH2" s="17" t="s">
        <v>46</v>
      </c>
      <c r="AI2" s="15" t="s">
        <v>47</v>
      </c>
      <c r="AJ2" s="15" t="s">
        <v>48</v>
      </c>
      <c r="AK2" s="16" t="s">
        <v>49</v>
      </c>
      <c r="AL2" s="8" t="s">
        <v>50</v>
      </c>
      <c r="AM2" s="17" t="s">
        <v>51</v>
      </c>
      <c r="AN2" s="9" t="s">
        <v>52</v>
      </c>
      <c r="AO2" s="8" t="s">
        <v>53</v>
      </c>
      <c r="AP2" s="17" t="s">
        <v>54</v>
      </c>
      <c r="AQ2" s="9" t="s">
        <v>55</v>
      </c>
      <c r="AR2" s="8" t="s">
        <v>56</v>
      </c>
      <c r="AS2" s="17" t="s">
        <v>57</v>
      </c>
      <c r="AT2" s="9" t="s">
        <v>58</v>
      </c>
    </row>
    <row r="3" customFormat="false" ht="12.8" hidden="false" customHeight="false" outlineLevel="0" collapsed="false">
      <c r="A3" s="18" t="s">
        <v>59</v>
      </c>
      <c r="B3" s="18" t="s">
        <v>60</v>
      </c>
      <c r="C3" s="18" t="s">
        <v>61</v>
      </c>
      <c r="D3" s="18" t="s">
        <v>62</v>
      </c>
      <c r="E3" s="18" t="s">
        <v>63</v>
      </c>
      <c r="F3" s="18" t="s">
        <v>64</v>
      </c>
      <c r="G3" s="0" t="s">
        <v>65</v>
      </c>
      <c r="H3" s="0" t="s">
        <v>66</v>
      </c>
      <c r="I3" s="18" t="s">
        <v>67</v>
      </c>
      <c r="J3" s="0" t="n">
        <f aca="false">LEN(D3)</f>
        <v>221</v>
      </c>
      <c r="K3" s="0" t="n">
        <f aca="false">LEN(F3)</f>
        <v>56</v>
      </c>
      <c r="L3" s="0" t="n">
        <f aca="false">LEN(H3)</f>
        <v>115</v>
      </c>
      <c r="M3" s="0" t="n">
        <f aca="false">IF(L3&gt;=K3,1,0)</f>
        <v>1</v>
      </c>
      <c r="N3" s="0" t="n">
        <f aca="false">IF(J3&gt;=L3,1,0)</f>
        <v>1</v>
      </c>
      <c r="O3" s="19" t="n">
        <f aca="false">K3+(70*165/100)</f>
        <v>171.5</v>
      </c>
      <c r="P3" s="20" t="n">
        <f aca="false">L3+(70*165/100)</f>
        <v>230.5</v>
      </c>
      <c r="Q3" s="0" t="s">
        <v>68</v>
      </c>
      <c r="R3" s="18" t="s">
        <v>69</v>
      </c>
      <c r="S3" s="18" t="s">
        <v>69</v>
      </c>
      <c r="T3" s="18" t="s">
        <v>69</v>
      </c>
      <c r="U3" s="20" t="n">
        <v>1</v>
      </c>
      <c r="V3" s="20" t="n">
        <v>1</v>
      </c>
      <c r="W3" s="20" t="n">
        <v>1</v>
      </c>
      <c r="X3" s="0" t="s">
        <v>70</v>
      </c>
      <c r="Y3" s="18" t="n">
        <v>454785</v>
      </c>
      <c r="Z3" s="18" t="n">
        <v>454156</v>
      </c>
      <c r="AA3" s="18" t="n">
        <v>454796</v>
      </c>
      <c r="AB3" s="19" t="n">
        <v>1</v>
      </c>
      <c r="AC3" s="0" t="n">
        <v>0</v>
      </c>
      <c r="AD3" s="0" t="n">
        <v>1</v>
      </c>
      <c r="AE3" s="0" t="s">
        <v>71</v>
      </c>
      <c r="AF3" s="18" t="n">
        <v>455936</v>
      </c>
      <c r="AG3" s="18" t="n">
        <v>454474</v>
      </c>
      <c r="AH3" s="18" t="n">
        <v>455316</v>
      </c>
      <c r="AI3" s="19" t="n">
        <v>1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</row>
    <row r="4" customFormat="false" ht="12.8" hidden="false" customHeight="false" outlineLevel="0" collapsed="false">
      <c r="A4" s="18" t="s">
        <v>59</v>
      </c>
      <c r="B4" s="18" t="s">
        <v>72</v>
      </c>
      <c r="C4" s="18" t="s">
        <v>73</v>
      </c>
      <c r="D4" s="18" t="s">
        <v>74</v>
      </c>
      <c r="E4" s="18" t="s">
        <v>75</v>
      </c>
      <c r="F4" s="18" t="s">
        <v>76</v>
      </c>
      <c r="G4" s="0" t="s">
        <v>77</v>
      </c>
      <c r="H4" s="0" t="s">
        <v>78</v>
      </c>
      <c r="I4" s="0" t="n">
        <v>363</v>
      </c>
      <c r="J4" s="0" t="n">
        <f aca="false">LEN(D4)</f>
        <v>327</v>
      </c>
      <c r="K4" s="0" t="n">
        <f aca="false">LEN(F4)</f>
        <v>108</v>
      </c>
      <c r="L4" s="0" t="n">
        <f aca="false">LEN(H4)</f>
        <v>255</v>
      </c>
      <c r="M4" s="0" t="n">
        <f aca="false">IF(L4&gt;=K4,1,0)</f>
        <v>1</v>
      </c>
      <c r="N4" s="0" t="n">
        <f aca="false">IF(J4&gt;=L4,1,0)</f>
        <v>1</v>
      </c>
      <c r="O4" s="19" t="n">
        <f aca="false">K4+(70*I4/100)</f>
        <v>362.1</v>
      </c>
      <c r="P4" s="19" t="n">
        <f aca="false">L4+(30*I4/100)</f>
        <v>363.9</v>
      </c>
      <c r="Q4" s="0" t="s">
        <v>69</v>
      </c>
      <c r="R4" s="18" t="s">
        <v>69</v>
      </c>
      <c r="S4" s="18" t="s">
        <v>69</v>
      </c>
      <c r="T4" s="18" t="s">
        <v>69</v>
      </c>
      <c r="U4" s="19" t="n">
        <f aca="false">IF(R4=Q4,1,0)</f>
        <v>1</v>
      </c>
      <c r="V4" s="19" t="n">
        <f aca="false">IF(S4=Q4,1,0)</f>
        <v>1</v>
      </c>
      <c r="W4" s="19" t="n">
        <f aca="false">IF(T4=Q4,1,0)</f>
        <v>1</v>
      </c>
      <c r="X4" s="0" t="n">
        <v>66226</v>
      </c>
      <c r="Y4" s="18" t="n">
        <v>66227</v>
      </c>
      <c r="Z4" s="18" t="n">
        <v>66228</v>
      </c>
      <c r="AA4" s="18" t="n">
        <v>66228</v>
      </c>
      <c r="AB4" s="19" t="n">
        <v>1</v>
      </c>
      <c r="AC4" s="0" t="n">
        <v>1</v>
      </c>
      <c r="AD4" s="0" t="n">
        <v>1</v>
      </c>
      <c r="AE4" s="0" t="n">
        <v>67318</v>
      </c>
      <c r="AF4" s="18" t="n">
        <v>67211</v>
      </c>
      <c r="AG4" s="18" t="n">
        <v>66553</v>
      </c>
      <c r="AH4" s="18" t="n">
        <v>66994</v>
      </c>
      <c r="AI4" s="0" t="n">
        <v>0</v>
      </c>
      <c r="AJ4" s="0" t="n">
        <v>0</v>
      </c>
      <c r="AK4" s="0" t="n">
        <v>0</v>
      </c>
      <c r="AL4" s="0" t="n">
        <v>1</v>
      </c>
      <c r="AM4" s="0" t="n">
        <v>1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1</v>
      </c>
      <c r="AT4" s="0" t="n">
        <v>1</v>
      </c>
    </row>
    <row r="5" customFormat="false" ht="12.8" hidden="false" customHeight="false" outlineLevel="0" collapsed="false">
      <c r="A5" s="18" t="s">
        <v>59</v>
      </c>
      <c r="B5" s="18" t="s">
        <v>79</v>
      </c>
      <c r="C5" s="18" t="s">
        <v>80</v>
      </c>
      <c r="D5" s="18" t="s">
        <v>81</v>
      </c>
      <c r="E5" s="18" t="s">
        <v>82</v>
      </c>
      <c r="F5" s="18" t="s">
        <v>83</v>
      </c>
      <c r="G5" s="21" t="s">
        <v>84</v>
      </c>
      <c r="H5" s="21" t="s">
        <v>84</v>
      </c>
      <c r="I5" s="0" t="n">
        <v>507</v>
      </c>
      <c r="J5" s="0" t="n">
        <f aca="false">LEN(D5)</f>
        <v>506</v>
      </c>
      <c r="K5" s="0" t="n">
        <f aca="false">LEN(F5)</f>
        <v>150</v>
      </c>
      <c r="L5" s="22" t="n">
        <v>0</v>
      </c>
      <c r="M5" s="0" t="n">
        <f aca="false">IF(L5&gt;=K5,1,0)</f>
        <v>0</v>
      </c>
      <c r="N5" s="0" t="n">
        <f aca="false">IF(J5&gt;=L5,1,0)</f>
        <v>1</v>
      </c>
      <c r="O5" s="19" t="n">
        <f aca="false">K5+(70*I5/100)</f>
        <v>504.9</v>
      </c>
      <c r="P5" s="20" t="n">
        <f aca="false">L5+(30*I5/100)</f>
        <v>152.1</v>
      </c>
      <c r="Q5" s="0" t="s">
        <v>69</v>
      </c>
      <c r="R5" s="18" t="s">
        <v>69</v>
      </c>
      <c r="S5" s="18" t="s">
        <v>69</v>
      </c>
      <c r="T5" s="23" t="s">
        <v>84</v>
      </c>
      <c r="U5" s="19" t="n">
        <f aca="false">IF(R5=Q5,1,0)</f>
        <v>1</v>
      </c>
      <c r="V5" s="19" t="n">
        <f aca="false">IF(S5=Q5,1,0)</f>
        <v>1</v>
      </c>
      <c r="W5" s="0" t="n">
        <f aca="false">IF(T5=Q5,1,0)</f>
        <v>0</v>
      </c>
      <c r="X5" s="0" t="n">
        <v>536040</v>
      </c>
      <c r="Y5" s="18" t="n">
        <v>536044</v>
      </c>
      <c r="Z5" s="18" t="n">
        <v>534572</v>
      </c>
      <c r="AA5" s="23" t="s">
        <v>84</v>
      </c>
      <c r="AB5" s="19" t="n">
        <v>1</v>
      </c>
      <c r="AC5" s="0" t="n">
        <v>0</v>
      </c>
      <c r="AD5" s="0" t="n">
        <v>0</v>
      </c>
      <c r="AE5" s="0" t="n">
        <v>537564</v>
      </c>
      <c r="AF5" s="18" t="n">
        <v>537564</v>
      </c>
      <c r="AG5" s="18" t="n">
        <v>535026</v>
      </c>
      <c r="AH5" s="23" t="s">
        <v>84</v>
      </c>
      <c r="AI5" s="19" t="n">
        <v>1</v>
      </c>
      <c r="AJ5" s="0" t="n">
        <v>0</v>
      </c>
      <c r="AK5" s="0" t="n">
        <v>0</v>
      </c>
      <c r="AL5" s="0" t="n">
        <v>1</v>
      </c>
      <c r="AM5" s="0" t="n">
        <v>1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1</v>
      </c>
      <c r="AT5" s="0" t="n">
        <v>0</v>
      </c>
    </row>
    <row r="6" customFormat="false" ht="12.8" hidden="false" customHeight="false" outlineLevel="0" collapsed="false">
      <c r="A6" s="18" t="s">
        <v>85</v>
      </c>
      <c r="B6" s="0" t="s">
        <v>86</v>
      </c>
      <c r="C6" s="21" t="s">
        <v>84</v>
      </c>
      <c r="D6" s="21" t="s">
        <v>84</v>
      </c>
      <c r="E6" s="18" t="s">
        <v>87</v>
      </c>
      <c r="F6" s="18" t="s">
        <v>88</v>
      </c>
      <c r="G6" s="0" t="s">
        <v>89</v>
      </c>
      <c r="H6" s="0" t="s">
        <v>90</v>
      </c>
      <c r="I6" s="0" t="n">
        <v>417</v>
      </c>
      <c r="J6" s="22" t="n">
        <v>0</v>
      </c>
      <c r="K6" s="0" t="n">
        <f aca="false">LEN(F6)</f>
        <v>124</v>
      </c>
      <c r="L6" s="0" t="n">
        <f aca="false">LEN(H6)</f>
        <v>291</v>
      </c>
      <c r="M6" s="0" t="n">
        <f aca="false">IF(L6&gt;=K6,1,0)</f>
        <v>1</v>
      </c>
      <c r="N6" s="0" t="n">
        <f aca="false">IF(J6&gt;=L6,1,0)</f>
        <v>0</v>
      </c>
      <c r="O6" s="19" t="n">
        <f aca="false">K6+(70*I6/100)</f>
        <v>415.9</v>
      </c>
      <c r="P6" s="19" t="n">
        <f aca="false">L6+(30*I6/100)</f>
        <v>416.1</v>
      </c>
      <c r="Q6" s="0" t="s">
        <v>91</v>
      </c>
      <c r="R6" s="23" t="s">
        <v>84</v>
      </c>
      <c r="S6" s="18" t="s">
        <v>91</v>
      </c>
      <c r="T6" s="18" t="s">
        <v>91</v>
      </c>
      <c r="U6" s="24" t="n">
        <f aca="false">IF(R6=Q6,1,0)</f>
        <v>0</v>
      </c>
      <c r="V6" s="19" t="n">
        <f aca="false">IF(S6=Q6,1,0)</f>
        <v>1</v>
      </c>
      <c r="W6" s="19" t="n">
        <f aca="false">IF(T6=Q6,1,0)</f>
        <v>1</v>
      </c>
      <c r="X6" s="0" t="n">
        <v>261502</v>
      </c>
      <c r="Y6" s="23" t="s">
        <v>84</v>
      </c>
      <c r="Z6" s="18" t="n">
        <v>261501</v>
      </c>
      <c r="AA6" s="18" t="n">
        <v>261502</v>
      </c>
      <c r="AB6" s="24" t="n">
        <v>0</v>
      </c>
      <c r="AC6" s="0" t="n">
        <v>1</v>
      </c>
      <c r="AD6" s="0" t="n">
        <v>1</v>
      </c>
      <c r="AE6" s="0" t="n">
        <v>262756</v>
      </c>
      <c r="AF6" s="23" t="s">
        <v>84</v>
      </c>
      <c r="AG6" s="18" t="n">
        <v>261877</v>
      </c>
      <c r="AH6" s="18" t="n">
        <v>262379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</row>
    <row r="7" customFormat="false" ht="12.8" hidden="false" customHeight="false" outlineLevel="0" collapsed="false">
      <c r="A7" s="18" t="s">
        <v>85</v>
      </c>
      <c r="B7" s="0" t="s">
        <v>92</v>
      </c>
      <c r="C7" s="21" t="s">
        <v>84</v>
      </c>
      <c r="D7" s="21" t="s">
        <v>84</v>
      </c>
      <c r="E7" s="18" t="s">
        <v>93</v>
      </c>
      <c r="F7" s="18" t="s">
        <v>94</v>
      </c>
      <c r="G7" s="0" t="s">
        <v>93</v>
      </c>
      <c r="H7" s="0" t="s">
        <v>94</v>
      </c>
      <c r="I7" s="0" t="n">
        <v>434</v>
      </c>
      <c r="J7" s="22" t="n">
        <v>0</v>
      </c>
      <c r="K7" s="0" t="n">
        <f aca="false">LEN(F7)</f>
        <v>304</v>
      </c>
      <c r="L7" s="0" t="n">
        <f aca="false">LEN(H7)</f>
        <v>304</v>
      </c>
      <c r="M7" s="0" t="n">
        <f aca="false">IF(L7&gt;=K7,1,0)</f>
        <v>1</v>
      </c>
      <c r="N7" s="0" t="n">
        <f aca="false">IF(J7&gt;=L7,1,0)</f>
        <v>0</v>
      </c>
      <c r="O7" s="20" t="n">
        <f aca="false">K7+(70*I7/100)</f>
        <v>607.8</v>
      </c>
      <c r="P7" s="19" t="n">
        <f aca="false">L7+(30*I7/100)</f>
        <v>434.2</v>
      </c>
      <c r="Q7" s="0" t="s">
        <v>91</v>
      </c>
      <c r="R7" s="23" t="s">
        <v>84</v>
      </c>
      <c r="S7" s="18" t="s">
        <v>91</v>
      </c>
      <c r="T7" s="18" t="s">
        <v>91</v>
      </c>
      <c r="U7" s="24" t="n">
        <f aca="false">IF(R7=Q7,1,0)</f>
        <v>0</v>
      </c>
      <c r="V7" s="19" t="n">
        <f aca="false">IF(S7=Q7,1,0)</f>
        <v>1</v>
      </c>
      <c r="W7" s="19" t="n">
        <f aca="false">IF(T7=Q7,1,0)</f>
        <v>1</v>
      </c>
      <c r="X7" s="0" t="n">
        <v>4217108</v>
      </c>
      <c r="Y7" s="23" t="s">
        <v>84</v>
      </c>
      <c r="Z7" s="18" t="n">
        <v>4213505</v>
      </c>
      <c r="AA7" s="18" t="n">
        <v>4215563</v>
      </c>
      <c r="AB7" s="24" t="n">
        <v>0</v>
      </c>
      <c r="AC7" s="0" t="n">
        <v>0</v>
      </c>
      <c r="AD7" s="0" t="n">
        <v>0</v>
      </c>
      <c r="AE7" s="0" t="n">
        <v>4218413</v>
      </c>
      <c r="AF7" s="23" t="s">
        <v>84</v>
      </c>
      <c r="AG7" s="18" t="n">
        <v>4214420</v>
      </c>
      <c r="AH7" s="18" t="n">
        <v>4216478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</row>
    <row r="8" customFormat="false" ht="12.8" hidden="false" customHeight="false" outlineLevel="0" collapsed="false">
      <c r="A8" s="18" t="s">
        <v>85</v>
      </c>
      <c r="B8" s="0" t="s">
        <v>95</v>
      </c>
      <c r="C8" s="18" t="s">
        <v>96</v>
      </c>
      <c r="D8" s="18" t="s">
        <v>97</v>
      </c>
      <c r="E8" s="18" t="s">
        <v>98</v>
      </c>
      <c r="F8" s="18" t="s">
        <v>99</v>
      </c>
      <c r="G8" s="0" t="s">
        <v>100</v>
      </c>
      <c r="H8" s="0" t="s">
        <v>101</v>
      </c>
      <c r="I8" s="0" t="n">
        <v>1295</v>
      </c>
      <c r="J8" s="0" t="n">
        <f aca="false">LEN(D8)</f>
        <v>1293</v>
      </c>
      <c r="K8" s="0" t="n">
        <f aca="false">LEN(F8)</f>
        <v>389</v>
      </c>
      <c r="L8" s="0" t="n">
        <f aca="false">LEN(H8)</f>
        <v>907</v>
      </c>
      <c r="M8" s="0" t="n">
        <f aca="false">IF(L8&gt;=K8,1,0)</f>
        <v>1</v>
      </c>
      <c r="N8" s="0" t="n">
        <f aca="false">IF(J8&gt;=L8,1,0)</f>
        <v>1</v>
      </c>
      <c r="O8" s="19" t="n">
        <f aca="false">K8+(70*I8/100)</f>
        <v>1295.5</v>
      </c>
      <c r="P8" s="19" t="n">
        <f aca="false">L8+(30*I8/100)</f>
        <v>1295.5</v>
      </c>
      <c r="Q8" s="0" t="s">
        <v>69</v>
      </c>
      <c r="R8" s="18" t="s">
        <v>69</v>
      </c>
      <c r="S8" s="18" t="s">
        <v>69</v>
      </c>
      <c r="T8" s="18" t="s">
        <v>69</v>
      </c>
      <c r="U8" s="19" t="n">
        <f aca="false">IF(R8=Q8,1,0)</f>
        <v>1</v>
      </c>
      <c r="V8" s="19" t="n">
        <f aca="false">IF(S8=Q8,1,0)</f>
        <v>1</v>
      </c>
      <c r="W8" s="19" t="n">
        <f aca="false">IF(T8=Q8,1,0)</f>
        <v>1</v>
      </c>
      <c r="X8" s="0" t="n">
        <v>2691655</v>
      </c>
      <c r="Y8" s="18" t="n">
        <v>2691655</v>
      </c>
      <c r="Z8" s="18" t="n">
        <v>2690777</v>
      </c>
      <c r="AA8" s="18" t="n">
        <v>2691279</v>
      </c>
      <c r="AB8" s="19" t="n">
        <v>1</v>
      </c>
      <c r="AC8" s="0" t="n">
        <v>0</v>
      </c>
      <c r="AD8" s="0" t="n">
        <v>0</v>
      </c>
      <c r="AE8" s="0" t="n">
        <v>2695543</v>
      </c>
      <c r="AF8" s="18" t="n">
        <v>2695539</v>
      </c>
      <c r="AG8" s="18" t="n">
        <v>2691948</v>
      </c>
      <c r="AH8" s="18" t="n">
        <v>2694004</v>
      </c>
      <c r="AI8" s="19" t="n">
        <v>1</v>
      </c>
      <c r="AJ8" s="0" t="n">
        <v>0</v>
      </c>
      <c r="AK8" s="0" t="n">
        <v>0</v>
      </c>
      <c r="AL8" s="0" t="n">
        <v>1</v>
      </c>
      <c r="AM8" s="0" t="n">
        <v>0</v>
      </c>
      <c r="AN8" s="0" t="n">
        <v>1</v>
      </c>
      <c r="AO8" s="0" t="n">
        <v>0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0</v>
      </c>
    </row>
    <row r="9" customFormat="false" ht="12.8" hidden="false" customHeight="false" outlineLevel="0" collapsed="false">
      <c r="A9" s="18" t="s">
        <v>102</v>
      </c>
      <c r="B9" s="18" t="s">
        <v>103</v>
      </c>
      <c r="C9" s="18" t="s">
        <v>104</v>
      </c>
      <c r="D9" s="18" t="s">
        <v>105</v>
      </c>
      <c r="E9" s="18" t="s">
        <v>106</v>
      </c>
      <c r="F9" s="18" t="s">
        <v>107</v>
      </c>
      <c r="G9" s="0" t="s">
        <v>108</v>
      </c>
      <c r="H9" s="0" t="s">
        <v>109</v>
      </c>
      <c r="I9" s="0" t="n">
        <v>305</v>
      </c>
      <c r="J9" s="0" t="n">
        <f aca="false">LEN(D9)</f>
        <v>305</v>
      </c>
      <c r="K9" s="0" t="n">
        <f aca="false">LEN(F9)</f>
        <v>90</v>
      </c>
      <c r="L9" s="0" t="n">
        <f aca="false">LEN(H9)</f>
        <v>213</v>
      </c>
      <c r="M9" s="0" t="n">
        <f aca="false">IF(L9&gt;=K9,1,0)</f>
        <v>1</v>
      </c>
      <c r="N9" s="0" t="n">
        <f aca="false">IF(J9&gt;=L9,1,0)</f>
        <v>1</v>
      </c>
      <c r="O9" s="19" t="n">
        <f aca="false">K9+(70*I9/100)</f>
        <v>303.5</v>
      </c>
      <c r="P9" s="19" t="n">
        <f aca="false">L9+(30*I9/100)</f>
        <v>304.5</v>
      </c>
      <c r="Q9" s="0" t="s">
        <v>69</v>
      </c>
      <c r="R9" s="18" t="s">
        <v>69</v>
      </c>
      <c r="S9" s="18" t="s">
        <v>69</v>
      </c>
      <c r="T9" s="18" t="s">
        <v>69</v>
      </c>
      <c r="U9" s="19" t="n">
        <f aca="false">IF(R9=Q9,1,0)</f>
        <v>1</v>
      </c>
      <c r="V9" s="19" t="n">
        <f aca="false">IF(S9=Q9,1,0)</f>
        <v>1</v>
      </c>
      <c r="W9" s="19" t="n">
        <f aca="false">IF(T9=Q9,1,0)</f>
        <v>1</v>
      </c>
      <c r="X9" s="0" t="n">
        <v>2188979</v>
      </c>
      <c r="Y9" s="18" t="n">
        <v>2188979</v>
      </c>
      <c r="Z9" s="18" t="n">
        <v>2188166</v>
      </c>
      <c r="AA9" s="18" t="n">
        <v>2188630</v>
      </c>
      <c r="AB9" s="19" t="n">
        <v>1</v>
      </c>
      <c r="AC9" s="0" t="n">
        <v>0</v>
      </c>
      <c r="AD9" s="0" t="n">
        <v>0</v>
      </c>
      <c r="AE9" s="0" t="n">
        <v>2189897</v>
      </c>
      <c r="AF9" s="18" t="n">
        <v>2189897</v>
      </c>
      <c r="AG9" s="18" t="n">
        <v>2188439</v>
      </c>
      <c r="AH9" s="18" t="n">
        <v>2189272</v>
      </c>
      <c r="AI9" s="19" t="n">
        <v>1</v>
      </c>
      <c r="AJ9" s="0" t="n">
        <v>0</v>
      </c>
      <c r="AK9" s="0" t="n">
        <v>0</v>
      </c>
      <c r="AL9" s="0" t="n">
        <v>1</v>
      </c>
      <c r="AM9" s="0" t="n">
        <v>1</v>
      </c>
      <c r="AN9" s="0" t="n">
        <v>1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1</v>
      </c>
      <c r="AT9" s="0" t="n">
        <v>1</v>
      </c>
    </row>
    <row r="10" customFormat="false" ht="12.8" hidden="false" customHeight="false" outlineLevel="0" collapsed="false">
      <c r="A10" s="18" t="s">
        <v>102</v>
      </c>
      <c r="B10" s="18" t="s">
        <v>110</v>
      </c>
      <c r="C10" s="18" t="s">
        <v>111</v>
      </c>
      <c r="D10" s="18" t="s">
        <v>112</v>
      </c>
      <c r="E10" s="21" t="s">
        <v>84</v>
      </c>
      <c r="F10" s="21" t="s">
        <v>84</v>
      </c>
      <c r="G10" s="0" t="s">
        <v>113</v>
      </c>
      <c r="H10" s="0" t="s">
        <v>114</v>
      </c>
      <c r="I10" s="0" t="n">
        <v>244</v>
      </c>
      <c r="J10" s="0" t="n">
        <f aca="false">LEN(D10)</f>
        <v>235</v>
      </c>
      <c r="K10" s="22" t="n">
        <v>0</v>
      </c>
      <c r="L10" s="0" t="n">
        <f aca="false">LEN(H10)</f>
        <v>166</v>
      </c>
      <c r="M10" s="0" t="n">
        <f aca="false">IF(L10&gt;=K10,1,0)</f>
        <v>1</v>
      </c>
      <c r="N10" s="0" t="n">
        <f aca="false">IF(J10&gt;=L10,1,0)</f>
        <v>1</v>
      </c>
      <c r="O10" s="20" t="n">
        <f aca="false">K10+(70*I10/100)</f>
        <v>170.8</v>
      </c>
      <c r="P10" s="19" t="n">
        <f aca="false">L10+(30*I10/100)</f>
        <v>239.2</v>
      </c>
      <c r="Q10" s="0" t="s">
        <v>91</v>
      </c>
      <c r="R10" s="18" t="s">
        <v>91</v>
      </c>
      <c r="S10" s="23" t="s">
        <v>84</v>
      </c>
      <c r="T10" s="18" t="s">
        <v>91</v>
      </c>
      <c r="U10" s="19" t="n">
        <f aca="false">IF(R10=Q10,1,0)</f>
        <v>1</v>
      </c>
      <c r="V10" s="0" t="n">
        <f aca="false">IF(S10=Q10,1,0)</f>
        <v>0</v>
      </c>
      <c r="W10" s="19" t="n">
        <f aca="false">IF(T10=Q10,1,0)</f>
        <v>1</v>
      </c>
      <c r="X10" s="0" t="n">
        <v>27755</v>
      </c>
      <c r="Y10" s="18" t="n">
        <v>27765</v>
      </c>
      <c r="Z10" s="23" t="s">
        <v>84</v>
      </c>
      <c r="AA10" s="18" t="n">
        <v>27752</v>
      </c>
      <c r="AB10" s="19" t="n">
        <v>1</v>
      </c>
      <c r="AC10" s="0" t="n">
        <v>0</v>
      </c>
      <c r="AD10" s="0" t="n">
        <v>1</v>
      </c>
      <c r="AE10" s="0" t="n">
        <v>28490</v>
      </c>
      <c r="AF10" s="18" t="n">
        <v>28473</v>
      </c>
      <c r="AG10" s="23" t="s">
        <v>84</v>
      </c>
      <c r="AH10" s="18" t="n">
        <v>28253</v>
      </c>
      <c r="AI10" s="19" t="n">
        <v>1</v>
      </c>
      <c r="AJ10" s="0" t="n">
        <v>0</v>
      </c>
      <c r="AK10" s="0" t="n">
        <v>1</v>
      </c>
      <c r="AL10" s="0" t="n">
        <v>1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18" t="s">
        <v>102</v>
      </c>
      <c r="B11" s="18" t="s">
        <v>115</v>
      </c>
      <c r="C11" s="18" t="s">
        <v>116</v>
      </c>
      <c r="D11" s="18" t="s">
        <v>117</v>
      </c>
      <c r="E11" s="21" t="s">
        <v>84</v>
      </c>
      <c r="F11" s="21" t="s">
        <v>84</v>
      </c>
      <c r="G11" s="18" t="s">
        <v>118</v>
      </c>
      <c r="H11" s="18" t="s">
        <v>119</v>
      </c>
      <c r="I11" s="0" t="n">
        <v>142</v>
      </c>
      <c r="J11" s="0" t="n">
        <f aca="false">LEN(D11)</f>
        <v>139</v>
      </c>
      <c r="K11" s="22" t="n">
        <v>0</v>
      </c>
      <c r="L11" s="0" t="n">
        <f aca="false">LEN(H11)</f>
        <v>97</v>
      </c>
      <c r="M11" s="0" t="n">
        <f aca="false">IF(L11&gt;=K11,1,0)</f>
        <v>1</v>
      </c>
      <c r="N11" s="0" t="n">
        <f aca="false">IF(J11&gt;=L11,1,0)</f>
        <v>1</v>
      </c>
      <c r="O11" s="20" t="n">
        <f aca="false">K11+(70*I11/100)</f>
        <v>99.4</v>
      </c>
      <c r="P11" s="19" t="n">
        <f aca="false">L11+(30*I11/100)</f>
        <v>139.6</v>
      </c>
      <c r="Q11" s="0" t="s">
        <v>69</v>
      </c>
      <c r="R11" s="18" t="s">
        <v>69</v>
      </c>
      <c r="S11" s="23" t="s">
        <v>84</v>
      </c>
      <c r="T11" s="18" t="s">
        <v>69</v>
      </c>
      <c r="U11" s="19" t="n">
        <f aca="false">IF(R11=Q11,1,0)</f>
        <v>1</v>
      </c>
      <c r="V11" s="0" t="n">
        <f aca="false">IF(S11=Q11,1,0)</f>
        <v>0</v>
      </c>
      <c r="W11" s="19" t="n">
        <f aca="false">IF(T11=Q11,1,0)</f>
        <v>1</v>
      </c>
      <c r="X11" s="0" t="n">
        <v>1025110</v>
      </c>
      <c r="Y11" s="18" t="n">
        <v>1025117</v>
      </c>
      <c r="Z11" s="23" t="s">
        <v>84</v>
      </c>
      <c r="AA11" s="18" t="n">
        <v>1024897</v>
      </c>
      <c r="AB11" s="19" t="n">
        <v>1</v>
      </c>
      <c r="AC11" s="0" t="n">
        <v>0</v>
      </c>
      <c r="AD11" s="0" t="n">
        <v>0</v>
      </c>
      <c r="AE11" s="0" t="n">
        <v>1025539</v>
      </c>
      <c r="AF11" s="18" t="n">
        <v>1025538</v>
      </c>
      <c r="AG11" s="23" t="s">
        <v>84</v>
      </c>
      <c r="AH11" s="18" t="n">
        <v>1025190</v>
      </c>
      <c r="AI11" s="19" t="n">
        <v>1</v>
      </c>
      <c r="AJ11" s="0" t="n">
        <v>0</v>
      </c>
      <c r="AK11" s="0" t="n">
        <v>1</v>
      </c>
      <c r="AL11" s="0" t="n">
        <v>1</v>
      </c>
      <c r="AM11" s="0" t="n">
        <v>1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s">
        <v>120</v>
      </c>
      <c r="B12" s="0" t="s">
        <v>121</v>
      </c>
      <c r="C12" s="21" t="s">
        <v>84</v>
      </c>
      <c r="D12" s="21" t="s">
        <v>84</v>
      </c>
      <c r="E12" s="21" t="s">
        <v>84</v>
      </c>
      <c r="F12" s="21" t="s">
        <v>84</v>
      </c>
      <c r="G12" s="21" t="s">
        <v>84</v>
      </c>
      <c r="H12" s="21" t="s">
        <v>84</v>
      </c>
      <c r="I12" s="0" t="n">
        <v>481</v>
      </c>
      <c r="J12" s="21" t="s">
        <v>84</v>
      </c>
      <c r="K12" s="21" t="s">
        <v>84</v>
      </c>
      <c r="L12" s="21" t="s">
        <v>84</v>
      </c>
      <c r="M12" s="21" t="s">
        <v>84</v>
      </c>
      <c r="N12" s="21" t="s">
        <v>84</v>
      </c>
      <c r="O12" s="21" t="s">
        <v>84</v>
      </c>
      <c r="P12" s="21" t="s">
        <v>84</v>
      </c>
      <c r="Q12" s="0" t="s">
        <v>91</v>
      </c>
      <c r="R12" s="21" t="s">
        <v>84</v>
      </c>
      <c r="S12" s="21" t="s">
        <v>84</v>
      </c>
      <c r="T12" s="21" t="s">
        <v>84</v>
      </c>
      <c r="U12" s="21" t="s">
        <v>84</v>
      </c>
      <c r="V12" s="21" t="s">
        <v>84</v>
      </c>
      <c r="W12" s="21" t="s">
        <v>84</v>
      </c>
      <c r="X12" s="0" t="n">
        <v>390867</v>
      </c>
      <c r="Y12" s="25"/>
      <c r="Z12" s="25"/>
      <c r="AA12" s="25"/>
      <c r="AB12" s="25"/>
      <c r="AC12" s="25"/>
      <c r="AD12" s="25"/>
      <c r="AE12" s="0" t="n">
        <v>392313</v>
      </c>
      <c r="AF12" s="25"/>
      <c r="AG12" s="25"/>
      <c r="AH12" s="25"/>
      <c r="AI12" s="25"/>
      <c r="AJ12" s="25"/>
      <c r="AK12" s="25"/>
      <c r="AL12" s="0" t="s">
        <v>84</v>
      </c>
      <c r="AM12" s="0" t="s">
        <v>84</v>
      </c>
      <c r="AN12" s="0" t="s">
        <v>84</v>
      </c>
      <c r="AO12" s="0" t="s">
        <v>84</v>
      </c>
      <c r="AP12" s="0" t="s">
        <v>84</v>
      </c>
      <c r="AQ12" s="0" t="s">
        <v>84</v>
      </c>
      <c r="AR12" s="0" t="s">
        <v>84</v>
      </c>
      <c r="AS12" s="0" t="s">
        <v>84</v>
      </c>
      <c r="AT12" s="0" t="s">
        <v>84</v>
      </c>
    </row>
    <row r="13" customFormat="false" ht="12.8" hidden="false" customHeight="false" outlineLevel="0" collapsed="false">
      <c r="A13" s="0" t="s">
        <v>120</v>
      </c>
      <c r="B13" s="18" t="s">
        <v>95</v>
      </c>
      <c r="C13" s="18" t="s">
        <v>122</v>
      </c>
      <c r="D13" s="18" t="s">
        <v>123</v>
      </c>
      <c r="E13" s="18" t="s">
        <v>124</v>
      </c>
      <c r="F13" s="18" t="s">
        <v>125</v>
      </c>
      <c r="G13" s="0" t="s">
        <v>126</v>
      </c>
      <c r="H13" s="0" t="s">
        <v>127</v>
      </c>
      <c r="I13" s="0" t="n">
        <v>1293</v>
      </c>
      <c r="J13" s="0" t="n">
        <f aca="false">LEN(D13)</f>
        <v>1292</v>
      </c>
      <c r="K13" s="0" t="n">
        <f aca="false">LEN(F13)</f>
        <v>380</v>
      </c>
      <c r="L13" s="0" t="n">
        <f aca="false">LEN(H13)</f>
        <v>905</v>
      </c>
      <c r="M13" s="0" t="n">
        <f aca="false">IF(L13&gt;=K13,1,0)</f>
        <v>1</v>
      </c>
      <c r="N13" s="0" t="n">
        <f aca="false">IF(J13&gt;=L13,1,0)</f>
        <v>1</v>
      </c>
      <c r="O13" s="19" t="n">
        <f aca="false">K13+(70*I13/100)</f>
        <v>1285.1</v>
      </c>
      <c r="P13" s="19" t="n">
        <f aca="false">L13+(30*I13/100)</f>
        <v>1292.9</v>
      </c>
      <c r="Q13" s="0" t="s">
        <v>69</v>
      </c>
      <c r="R13" s="18" t="s">
        <v>69</v>
      </c>
      <c r="S13" s="18" t="s">
        <v>69</v>
      </c>
      <c r="T13" s="18" t="s">
        <v>69</v>
      </c>
      <c r="U13" s="19" t="n">
        <f aca="false">IF(R13=Q13,1,0)</f>
        <v>1</v>
      </c>
      <c r="V13" s="19" t="n">
        <f aca="false">IF(S13=Q13,1,0)</f>
        <v>1</v>
      </c>
      <c r="W13" s="19" t="n">
        <f aca="false">IF(T13=Q13,1,0)</f>
        <v>1</v>
      </c>
      <c r="X13" s="0" t="n">
        <v>4021392</v>
      </c>
      <c r="Y13" s="18" t="n">
        <v>4021392</v>
      </c>
      <c r="Z13" s="18" t="n">
        <v>4020380</v>
      </c>
      <c r="AA13" s="18" t="n">
        <v>4020958</v>
      </c>
      <c r="AB13" s="19" t="n">
        <v>1</v>
      </c>
      <c r="AC13" s="0" t="n">
        <v>0</v>
      </c>
      <c r="AD13" s="0" t="n">
        <v>1</v>
      </c>
      <c r="AE13" s="0" t="n">
        <v>4025274</v>
      </c>
      <c r="AF13" s="18" t="n">
        <v>4025273</v>
      </c>
      <c r="AG13" s="18" t="n">
        <v>4021523</v>
      </c>
      <c r="AH13" s="18" t="n">
        <v>4023678</v>
      </c>
      <c r="AI13" s="19" t="n">
        <v>1</v>
      </c>
      <c r="AJ13" s="0" t="n">
        <v>0</v>
      </c>
      <c r="AK13" s="0" t="n">
        <v>0</v>
      </c>
      <c r="AL13" s="0" t="n">
        <v>1</v>
      </c>
      <c r="AM13" s="0" t="n">
        <v>1</v>
      </c>
      <c r="AN13" s="0" t="n">
        <v>0</v>
      </c>
      <c r="AO13" s="0" t="n">
        <v>0</v>
      </c>
      <c r="AP13" s="0" t="n">
        <v>1</v>
      </c>
      <c r="AQ13" s="0" t="n">
        <v>0</v>
      </c>
      <c r="AR13" s="0" t="n">
        <v>0</v>
      </c>
      <c r="AS13" s="0" t="n">
        <v>1</v>
      </c>
      <c r="AT13" s="0" t="n">
        <v>0</v>
      </c>
    </row>
    <row r="14" customFormat="false" ht="12.8" hidden="false" customHeight="false" outlineLevel="0" collapsed="false">
      <c r="A14" s="0" t="s">
        <v>120</v>
      </c>
      <c r="B14" s="18" t="s">
        <v>128</v>
      </c>
      <c r="C14" s="18" t="s">
        <v>129</v>
      </c>
      <c r="D14" s="18" t="s">
        <v>130</v>
      </c>
      <c r="E14" s="21" t="s">
        <v>84</v>
      </c>
      <c r="F14" s="21" t="s">
        <v>84</v>
      </c>
      <c r="G14" s="0" t="s">
        <v>131</v>
      </c>
      <c r="H14" s="0" t="s">
        <v>132</v>
      </c>
      <c r="I14" s="0" t="n">
        <v>416</v>
      </c>
      <c r="J14" s="0" t="n">
        <f aca="false">LEN(D14)</f>
        <v>400</v>
      </c>
      <c r="K14" s="22" t="n">
        <v>0</v>
      </c>
      <c r="L14" s="0" t="n">
        <f aca="false">LEN(H14)</f>
        <v>267</v>
      </c>
      <c r="M14" s="0" t="n">
        <f aca="false">IF(L14&gt;=K14,1,0)</f>
        <v>1</v>
      </c>
      <c r="N14" s="0" t="n">
        <f aca="false">IF(J14&gt;=L14,1,0)</f>
        <v>1</v>
      </c>
      <c r="O14" s="20" t="n">
        <f aca="false">K14+(70*I14/100)</f>
        <v>291.2</v>
      </c>
      <c r="P14" s="20" t="n">
        <f aca="false">L14+(30*I14/100)</f>
        <v>391.8</v>
      </c>
      <c r="Q14" s="0" t="s">
        <v>69</v>
      </c>
      <c r="R14" s="18" t="s">
        <v>69</v>
      </c>
      <c r="S14" s="23" t="s">
        <v>84</v>
      </c>
      <c r="T14" s="18" t="s">
        <v>69</v>
      </c>
      <c r="U14" s="19" t="n">
        <f aca="false">IF(R14=Q14,1,0)</f>
        <v>1</v>
      </c>
      <c r="V14" s="0" t="n">
        <f aca="false">IF(S14=Q14,1,0)</f>
        <v>0</v>
      </c>
      <c r="W14" s="19" t="n">
        <f aca="false">IF(T14=Q14,1,0)</f>
        <v>1</v>
      </c>
      <c r="X14" s="0" t="n">
        <v>4574659</v>
      </c>
      <c r="Y14" s="18" t="n">
        <v>4574707</v>
      </c>
      <c r="Z14" s="23" t="s">
        <v>84</v>
      </c>
      <c r="AA14" s="18" t="n">
        <v>4573108</v>
      </c>
      <c r="AB14" s="19" t="n">
        <v>1</v>
      </c>
      <c r="AC14" s="0" t="n">
        <v>0</v>
      </c>
      <c r="AD14" s="0" t="n">
        <v>0</v>
      </c>
      <c r="AE14" s="0" t="n">
        <v>4575910</v>
      </c>
      <c r="AF14" s="18" t="n">
        <v>4575909</v>
      </c>
      <c r="AG14" s="23" t="s">
        <v>84</v>
      </c>
      <c r="AH14" s="18" t="n">
        <v>4573910</v>
      </c>
      <c r="AI14" s="19" t="n">
        <v>1</v>
      </c>
      <c r="AJ14" s="0" t="n">
        <v>0</v>
      </c>
      <c r="AK14" s="0" t="n">
        <v>0</v>
      </c>
      <c r="AL14" s="0" t="n">
        <v>1</v>
      </c>
      <c r="AM14" s="0" t="n">
        <v>0</v>
      </c>
      <c r="AN14" s="0" t="n">
        <v>1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</row>
    <row r="15" customFormat="false" ht="12.8" hidden="false" customHeight="false" outlineLevel="0" collapsed="false">
      <c r="M15" s="26" t="n">
        <f aca="false">SUM(M3:M14)/11</f>
        <v>0.909090909090909</v>
      </c>
      <c r="N15" s="26" t="n">
        <f aca="false">SUM(N3:N14)/11</f>
        <v>0.818181818181818</v>
      </c>
      <c r="U15" s="26" t="n">
        <f aca="false">SUM(U3:U14)/11</f>
        <v>0.818181818181818</v>
      </c>
      <c r="V15" s="26" t="n">
        <f aca="false">SUM(V3:V14)/11</f>
        <v>0.727272727272727</v>
      </c>
      <c r="W15" s="26" t="n">
        <f aca="false">SUM(W3:W14)/11</f>
        <v>0.909090909090909</v>
      </c>
      <c r="AB15" s="26" t="n">
        <f aca="false">SUM(AB3:AB14)/11</f>
        <v>0.818181818181818</v>
      </c>
      <c r="AC15" s="26" t="n">
        <f aca="false">SUM(AC3:AC14)/11</f>
        <v>0.181818181818182</v>
      </c>
      <c r="AD15" s="26" t="n">
        <f aca="false">SUM(AD3:AD14)/11</f>
        <v>0.454545454545455</v>
      </c>
      <c r="AI15" s="26" t="n">
        <f aca="false">SUM(AI3:AI14)/11</f>
        <v>0.727272727272727</v>
      </c>
      <c r="AJ15" s="26" t="n">
        <f aca="false">SUM(AJ3:AJ14)/11</f>
        <v>0</v>
      </c>
      <c r="AK15" s="26" t="n">
        <f aca="false">SUM(AK3:AK14)/11</f>
        <v>0.181818181818182</v>
      </c>
      <c r="AL15" s="27" t="n">
        <f aca="false">SUM(AL3:AL14)/11</f>
        <v>0.727272727272727</v>
      </c>
      <c r="AM15" s="27" t="n">
        <f aca="false">SUM(AM3:AM14)/11</f>
        <v>0.454545454545455</v>
      </c>
      <c r="AN15" s="27" t="n">
        <f aca="false">SUM(AN3:AN14)/11</f>
        <v>0.363636363636364</v>
      </c>
      <c r="AO15" s="27" t="n">
        <f aca="false">SUM(AO3:AO14)/11</f>
        <v>0</v>
      </c>
      <c r="AP15" s="27" t="n">
        <f aca="false">SUM(AP3:AP14)/11</f>
        <v>0.181818181818182</v>
      </c>
      <c r="AQ15" s="27" t="n">
        <f aca="false">SUM(AQ3:AQ14)/11</f>
        <v>0</v>
      </c>
      <c r="AR15" s="27" t="n">
        <f aca="false">SUM(AR3:AR14)/11</f>
        <v>0</v>
      </c>
      <c r="AS15" s="27" t="n">
        <f aca="false">SUM(AS3:AS14)/11</f>
        <v>0.363636363636364</v>
      </c>
      <c r="AT15" s="27" t="n">
        <f aca="false">SUM(AT3:AT14)/11</f>
        <v>0.363636363636364</v>
      </c>
    </row>
  </sheetData>
  <mergeCells count="13">
    <mergeCell ref="A1:B1"/>
    <mergeCell ref="C1:H1"/>
    <mergeCell ref="I1:L1"/>
    <mergeCell ref="M1:P1"/>
    <mergeCell ref="Q1:T1"/>
    <mergeCell ref="U1:W1"/>
    <mergeCell ref="X1:AA1"/>
    <mergeCell ref="AB1:AD1"/>
    <mergeCell ref="AE1:AH1"/>
    <mergeCell ref="AI1:AK1"/>
    <mergeCell ref="AL1:AN1"/>
    <mergeCell ref="AO1:AQ1"/>
    <mergeCell ref="AR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2021-04-12T11:25:36Z</dcterms:created>
  <dc:creator/>
  <dc:description/>
  <dc:language>it-IT</dc:language>
  <cp:lastModifiedBy/>
  <dcterms:modified xsi:type="dcterms:W3CDTF">2021-04-13T10:53:08Z</dcterms:modified>
  <cp:revision>7</cp:revision>
  <dc:subject/>
  <dc:title/>
</cp:coreProperties>
</file>