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G hi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<sst xmlns="http://schemas.openxmlformats.org/spreadsheetml/2006/main" count="957" uniqueCount="257">
  <si>
    <t xml:space="preserve">general hit indications</t>
  </si>
  <si>
    <t xml:space="preserve">sequence indications</t>
  </si>
  <si>
    <t xml:space="preserve">lenght of sequences</t>
  </si>
  <si>
    <t xml:space="preserve">lenght tests</t>
  </si>
  <si>
    <t xml:space="preserve">contig of the hits</t>
  </si>
  <si>
    <t xml:space="preserve">contig tests</t>
  </si>
  <si>
    <t xml:space="preserve">strand of the hits</t>
  </si>
  <si>
    <t xml:space="preserve">strand tests</t>
  </si>
  <si>
    <t xml:space="preserve">genomic “left” bound</t>
  </si>
  <si>
    <t xml:space="preserve">left bound tests</t>
  </si>
  <si>
    <t xml:space="preserve">genomic “right” bound</t>
  </si>
  <si>
    <t xml:space="preserve">right bound tests</t>
  </si>
  <si>
    <t xml:space="preserve">sequences in 0_prodigal</t>
  </si>
  <si>
    <t xml:space="preserve">sequences in 1_prodigal</t>
  </si>
  <si>
    <t xml:space="preserve">sequences in 2_prodigal</t>
  </si>
  <si>
    <t xml:space="preserve">MAG</t>
  </si>
  <si>
    <t xml:space="preserve">KO</t>
  </si>
  <si>
    <t xml:space="preserve">seq_no_deletion</t>
  </si>
  <si>
    <t xml:space="preserve">translated_seq_no_deletion</t>
  </si>
  <si>
    <t xml:space="preserve">seq_70%_deletion</t>
  </si>
  <si>
    <t xml:space="preserve">translated_seq_70%_deletion</t>
  </si>
  <si>
    <t xml:space="preserve">seq_30%_deletion</t>
  </si>
  <si>
    <t xml:space="preserve">translated_seq_30%_deletion</t>
  </si>
  <si>
    <t xml:space="preserve">len_prodigal_translated_seq</t>
  </si>
  <si>
    <t xml:space="preserve">len_translated_seq_no_deletion</t>
  </si>
  <si>
    <t xml:space="preserve">len_translated_seq_70%_deletion</t>
  </si>
  <si>
    <t xml:space="preserve">len_translated_seq_30%_deletion</t>
  </si>
  <si>
    <t xml:space="preserve">xseq2 &gt; xseq1</t>
  </si>
  <si>
    <t xml:space="preserve">xseq &gt; xseq2</t>
  </si>
  <si>
    <t xml:space="preserve">len_xseq1+70%</t>
  </si>
  <si>
    <t xml:space="preserve">len_xseq2+30%</t>
  </si>
  <si>
    <t xml:space="preserve">prodigal_contig</t>
  </si>
  <si>
    <t xml:space="preserve">contig_no_deletion</t>
  </si>
  <si>
    <t xml:space="preserve">contig_70%_deletion</t>
  </si>
  <si>
    <t xml:space="preserve">Contig_30%_deletion</t>
  </si>
  <si>
    <t xml:space="preserve">contig_no_del = pr_contig</t>
  </si>
  <si>
    <t xml:space="preserve">contig_70%_del = pr_contig</t>
  </si>
  <si>
    <t xml:space="preserve">contig_30%_del = pr_contig</t>
  </si>
  <si>
    <t xml:space="preserve">prodigal_strand</t>
  </si>
  <si>
    <t xml:space="preserve">0_strand</t>
  </si>
  <si>
    <t xml:space="preserve">1_strand</t>
  </si>
  <si>
    <t xml:space="preserve">2_strand</t>
  </si>
  <si>
    <t xml:space="preserve">0_strand AS pr_strand</t>
  </si>
  <si>
    <t xml:space="preserve">1_strand AS pr_strand</t>
  </si>
  <si>
    <t xml:space="preserve">2_strand AS pr_strand</t>
  </si>
  <si>
    <t xml:space="preserve">prodigal_lbound</t>
  </si>
  <si>
    <t xml:space="preserve">0_lbound</t>
  </si>
  <si>
    <t xml:space="preserve">1_lbound</t>
  </si>
  <si>
    <t xml:space="preserve">2_lbound</t>
  </si>
  <si>
    <t xml:space="preserve">0_lbound AS pr_lbound</t>
  </si>
  <si>
    <t xml:space="preserve">1_lbound AS pr_lbound</t>
  </si>
  <si>
    <t xml:space="preserve">2_lbound AS pr_lbound</t>
  </si>
  <si>
    <t xml:space="preserve">prodigal_rbound</t>
  </si>
  <si>
    <t xml:space="preserve">0_rbound</t>
  </si>
  <si>
    <t xml:space="preserve">1_rbound</t>
  </si>
  <si>
    <t xml:space="preserve">2_rbound</t>
  </si>
  <si>
    <t xml:space="preserve">0_rbound AS pr_rbound</t>
  </si>
  <si>
    <t xml:space="preserve">1_rbound AS pr_rbound</t>
  </si>
  <si>
    <t xml:space="preserve">2_rbound AS pr_rbound</t>
  </si>
  <si>
    <t xml:space="preserve">seq0 in 0_prodigal</t>
  </si>
  <si>
    <t xml:space="preserve">seq1 in 0_prodigal</t>
  </si>
  <si>
    <t xml:space="preserve">seq2 in 0_prodigal</t>
  </si>
  <si>
    <t xml:space="preserve">seq0 in 1_prodigal</t>
  </si>
  <si>
    <t xml:space="preserve">seq1 in 1_prodigal</t>
  </si>
  <si>
    <t xml:space="preserve">seq2 in 1_prodigal</t>
  </si>
  <si>
    <t xml:space="preserve">seq0 in 2_prodigal</t>
  </si>
  <si>
    <t xml:space="preserve">seq1 in 2_prodigal</t>
  </si>
  <si>
    <t xml:space="preserve">seq2 in 2_prodigal</t>
  </si>
  <si>
    <t xml:space="preserve">METABAT_AS05jafATM_34</t>
  </si>
  <si>
    <t xml:space="preserve">K00147</t>
  </si>
  <si>
    <t xml:space="preserve">GTTGTTGAAAAAGCAATGAAGGCAAAACAAATATGTACTGAATTTGCTTTGATTTCTGATGCAGATAGAAAAAACATACTTAAATATATAGCGAATGAATTAAGAGAAAAAAGTGATTACATTTTATTAGAGAATCAAAAAGATTTATCCTTAGCTAAAGAAAAGGGAATTACTGAGGCTTTATTGGATAGGCTTAAATTAAATGAAGAGCGGATATTTAATATATCTAATAGTGTTGAAAAGGTTGCTAATTTGCCTAGTACATTAGGTGATATTAAGACTATGTGGAAACGTCCTAATGGTTTAATGATAGGTAAAATGGTTGTACCTTTAGGAGTAGTTGCTATTATTTATGAAGCACGTCCCAACGTTACAGTTGATGCAGCAGCTTTATGTATAAAATCAGGCAATACAGTTATTTTAAGAGGAGGATCTGAAGCCATAAATTCTAACACAGCTTTAGTAAACGTTATACAAAACGCAATTGAAAAAGCAGGTTTTTCCAAAGAAATTGTTCAATTCATTGATGTGACTGATAGAAAAGCAGTTGATGAATTGATGAAATTATATCAATATATAGATGTTCTGATCCCACGTGGAGGTCCTTCACTAATAAACTACACAATCGAAAATTCTAGAATACCTGTAATACAAACTGGAGCAGGTAATTGTCATGTGTATGTAGATAAAGATGCGGATATTAATAAGGCCTTAAAGATAGTAGAGAATGCTAAAATAAGTAGACCTTCGGTATGTAATGCAGTGGAAACTATTCTTGTACACAACGATATAGCTAATGAATTTCTTAAAAAATTATACCTTTTATTAAATAATAAAGTTGAGTTTAGAGGGTGTAAAAAAACCTTAAAAATTTTACCTCAAATAAAACCTGCAACCGATAAGGACTGGGAAACAGAATATTTAGATTACATCCTAGCAGTAAAAATAGTCGAAGATGTTGAAGAGGCTATTAAACATATAAATACATATAGCTCAAAACATTCTGAAGCCATTGTTACAGAAAATTATATAACAATCAGAAAATTTTTGAATGAAATTGATGCTGCTGCAGTGTATGTTAACGCTTCAACTAGGTTCACCGATGGAGAGGAATTTGGTTACGGTGCAGAGATGGGTATTAGTACCCAAAAGCTTCATGTTAGAGGTCCTATTGGTATAGAGGATCTCACTACATATAAATATGTTATTTTAGGTAATGGGCAGGTCAGA</t>
  </si>
  <si>
    <t xml:space="preserve">VVEKAMKAKQICTEFALISDADRKNILKYIANELREKSDYILLENQKDLSLAKEKGITEALLDRLKLNEERIFNISNSVEKVANLPSTLGDIKTMWKRPNGLMIGKMVVPLGVVAIIYEARPNVTVDAAALCIKSGNTVILRGGSEAINSNTALVNVIQNAIEKAGFSKEIVQFIDVTDRKAVDELMKLYQYIDVLIPRGGPSLINYTIENSRIPVIQTGAGNCHVYVDKDADINKALKIVENAKISRPSVCNAVETILVHNDIANEFLKKLYLLLNNKVEFRGCKKTLKILPQIKPATDKDWETEYLDYILAVKIVEDVEEAIKHINTYSSKHSEAIVTENYITIRKFLNEIDAAAVYVNASTRFTDGEEFGYGAEMGISTQKLHVRGPIGIEDLTTYKYVILGNGQVR</t>
  </si>
  <si>
    <t xml:space="preserve">GAAAAAACCTTAAAAATTTTACCTCAAATAAAACCTGCAACCGATAAGGACTGGGAAACAGAATATTTAGATTACATCCTAGCAGTAAAAATAGTCGAAGATGTTGAAGAGGCTATTAAACATATAAATACATATAGCTCAAAACATTCTGAAGCCATTGTTACAGAAAATTATATAACAATCAGAAAATTTTTGAATGAAATTGATGCTGCTGCAGTGTATGTTAACGCTTCAACTAGGTTCACCGATGGAGAGGAATTTGGTTACGGTGCAGAGATGGGTATTAGTACCCAAAAGCTTCATGTTAGAGGTCCTATTGGTATAGAGGATCTCACTACATATAAATATGTTATTTTAGGTAATGGGCAGGTCAGA</t>
  </si>
  <si>
    <t xml:space="preserve">EKTLKILPQIKPATDKDWETEYLDYILAVKIVEDVEEAIKHINTYSSKHSEAIVTENYITIRKFLNEIDAAAVYVNASTRFTDGEEFGYGAEMGISTQKLHVRGPIGIEDLTTYKYVILGNGQVR</t>
  </si>
  <si>
    <t xml:space="preserve">TGAAGCACGTCCCAACGTTACAGTTGATGCAGCAGCTTTATGTATAAAATCAGGCAATACAGTTATTTTAAGAGGAGGATCTGAAGCCATAAATTCTAACACAGCTTTAGTAAACGTTATACAAAACGCAATTGAAAAAGCAGGTTTTTCCAAAGAAATTGTTCAATTCATTGATGTGACTGATAGAAAAGCAGTTGATGAATTGATGAAATTATATCAATATATAGATGTTCTGATCCCACGTGGAGGTCCTTCACTAATAAACTACACAATCGAAAATTCTAGAATACCTGTAATACAAACTGGAGCAGGTAATTGTCATGTGTATGTAGATAAAGATGCGGATATTAATAAGGCCTTAAAGATAGTAGAGAATGCTAAAATAAGTAGACCTTCGGTATGTAATGCAGTGGAAACTATTCTTGTACACAACGATATAGCTAATGAATTTCTTAAAAAATTATACCTTTTATTAAATAATAAAGTTGAGTTTAGAGGGTGTAAAAAAACCTTAAAAATTTTACCTCAAATAAAACCTGCAACCGATAAGGACTGGGAAACAGAATATTTAGATTACATCCTAGCAGTAAAAATAGTCGAAGATGTTGAAGAGGCTATTAAACATATAAATACATATAGCTCAAAACATTCTGAAGCCATTGTTACAGAAAATTATATAACAATCAGAAAATTTTTGAATGAAATTGATGCTGCTGCAGTGTATGTTAACGCTTCAACTAGGTTCACCGATGGAGAGGAATTTGGTTACGGTGCAGAGATGGGTATTAGTACCCAAAAGCTTCATGTTAGAGGTCCTATTGGTATAGAGGATCTCACTACATATAAATATGTTATTTTAGGTAATGGGCAGGTCAGA</t>
  </si>
  <si>
    <t xml:space="preserve">EARPNVTVDAAALCIKSGNTVILRGGSEAINSNTALVNVIQNAIEKAGFSKEIVQFIDVTDRKAVDELMKLYQYIDVLIPRGGPSLINYTIENSRIPVIQTGAGNCHVYVDKDADINKALKIVENAKISRPSVCNAVETILVHNDIANEFLKKLYLLLNNKVEFRGCKKTLKILPQIKPATDKDWETEYLDYILAVKIVEDVEEAIKHINTYSSKHSEAIVTENYITIRKFLNEIDAAAVYVNASTRFTDGEEFGYGAEMGISTQKLHVRGPIGIEDLTTYKYVILGNGQVR</t>
  </si>
  <si>
    <t xml:space="preserve">56766_AS05</t>
  </si>
  <si>
    <t xml:space="preserve">-</t>
  </si>
  <si>
    <t xml:space="preserve">K01695</t>
  </si>
  <si>
    <t xml:space="preserve">AACAAAGCTTTGATAACCTATATAACAGCTGGAGATCCAGATCTAGAAACCACAAAGGATATAATATTTGAACTTAATAATGATGGAGTTGACATTATAGAAATTGGAATACCTTTCTCTGATCCCTTGGCAGATGGTCCTGTAATCCAAGAAGCTAGTCAAAGGGCATTAAAAAATGGTGTCAACCTAAGAAAAATTTTTAATACATTAGAAAGTATAAAAGGTAGAATCCATACACCTCTTGTTTTAATGGGATATTATAATTCAATCTTTAATTATGGAGAGGACAAATTTATTGAAGATTGTAAGCGTACTGGAATTTCAGGGGTAATAATACCAGATTTGCCTTTTGATGAAGAAATTGAATTCTATGAAAAGTTAAAAGAAAACGGGATTGATGGAATATTATTAGTTGCGCCAAATACTTCTGAAGAAAGATTAAAAGAAATTTCAAATTATGCAACAGGATTTTTATATTGTGTTTCTCTAATGGGCGTAACTGGAGACAGTAGAGGACCTGTTGAGTACATAAATGAGTATGTTCAAAAAATCAGAAAATATGTCAATATACCCTTGGCTATAGGTTTTGGAATAGATACCCCTGAAAAAGTTAAGCTAATAATTAATTACGTCGATGGAATAATTGTAGGAAGTGCCTTAATAAAAATAATTGATAAAAACAAGGAAAATAAAAATAAAATGTTTGAAGAAATTAAGACATTCATTCAAAATTT</t>
  </si>
  <si>
    <t xml:space="preserve">NKALITYITAGDPDLETTKDIIFELNNDGVDIIEIGIPFSDPLADGPVIQEASQRALKNGVNLRKIFNTLESIKGRIHTPLVLMGYYNSIFNYGEDKFIEDCKRTGISGVIIPDLPFDEEIEFYEKLKENGIDGILLVAPNTSEERLKEISNYATGFLYCVSLMGVTGDSRGPVEYINEYVQKIRKYVNIPLAIGFGIDTPEKVKLIINYVDGIIVGSALIKIIDKNKENKNKMFEEIKTFIQN</t>
  </si>
  <si>
    <t xml:space="preserve">NaN</t>
  </si>
  <si>
    <t xml:space="preserve">ATCCATACACCTCTTGTTTTAATGGGATATTATAATTCAATCTTTAATTATGGAGAGGACAAATTTATTGAAGATTGTAAGCGTACTGGAATTTCAGGGGTAATAATACCAGATTTGCCTTTTGATGAAGAAATTGAATTCTATGAAAAGTTAAAAGAAAACGGGATTGATGGAATATTATTAGTTGCGCCAAATACTTCTGAAGAAAGATTAAAAGAAATTTCAAATTATGCAACAGGATTTTTATATTGTGTTTCTCTAATGGGCGTAACTGGAGACAGTAGAGGACCTGTTGAGTACATAAATGAGTATGTTCAAAAAATCAGAAAATATGTCAATATACCCTTGGCTATAGGTTTTGGAATAGATACCCCTGAAAAAGTTAAGCTAATAATTAATTACGTCGATGGAATAATTGTAGGAAGTGCCTTAATAAAAATAATTGATAAAAACAAGGAAAATAAAAATAAAATGTTTGAAGAAATTAAGACATTCATTCAAAATTT</t>
  </si>
  <si>
    <t xml:space="preserve">IHTPLVLMGYYNSIFNYGEDKFIEDCKRTGISGVIIPDLPFDEEIEFYEKLKENGIDGILLVAPNTSEERLKEISNYATGFLYCVSLMGVTGDSRGPVEYINEYVQKIRKYVNIPLAIGFGIDTPEKVKLIINYVDGIIVGSALIKIIDKNKENKNKMFEEIKTFIQN</t>
  </si>
  <si>
    <t xml:space="preserve">67936_AS05</t>
  </si>
  <si>
    <t xml:space="preserve">K02858</t>
  </si>
  <si>
    <t xml:space="preserve">METABAT_AS07pgkLD_225</t>
  </si>
  <si>
    <t xml:space="preserve">K00030</t>
  </si>
  <si>
    <t xml:space="preserve">AACAATAACGCTGTTTAGAGGCGACGGTATCGGTCCGGAACTAACGGAAAGTGTACTCAGCATTTTCCAGGCCTTAAAGCTACCGCTGGAGTTTGAACAATTCGATGCCGGACTGACTTCTTTTGAAAAAACGGGAGACCTGCTTCCGGCCGAGGCCCTGGAGTCGATCAGAAAGAACAAGGTCTTCCTGAAGGCACCGATTACGACACCGGTCGCCAGTGGCTTTCGCAGCATCAATGTGGCTTTGCGCAAAGAATTCGATCTTTACGCCAATATACGGCCGGCCAAATCTCTTCCGCAACTGAAGACGCGTTATAAGGATATTGACATTGTTATTTTTCGTGAAAATACGGAAGACCTCTATATCGGTGAGGAAGAAATGGTTTCTGCTGACGAAGCTATCGCTATCAAGCGGATCACCCGCCCTGCTTCGCAGAGGATTATAAGGCTGGCTTTTGACTATGTTCGCAGGCTGGGGCGAAAAAGGCTGACTTGCGTCCACAAGGCGAATATCCTGAAATATACGGACGGGCTTTTCCTGGAAGAGTTTCGGCGAATCAGTGAGGACTATCCGGATGTTGAGGCCAATGACCTGATTGTTGATAATGCTGCCATGCAGCTGGTTATGAATCCTGAAAGCTTTGACGTCATGGTGATGCCCAATCTCTATGGGGATATTTTGTCGGATATCACGGCCGGTCTGATCAGCGGACTCGGTTTATTGCCCAGCGTCAACCGCAATGAGGAATATGCCATGTTCGAAGCTGTCCACGGATCTGCGCCTGATATTGCCGGTCAAAACAAGGCCAACCCGACTGCTTTCATTCTCAGTGCCTGCATGATGCTGGAACACCTGGGTTATCCGGATGAGGGCGTCAGGCTGCGACGCGCCATCGCCCGAACCTACGAAAAGATCGAGGATCGCACGGCCGATGTCGGCGGCACAGCCGGTACGCGAGAGTTTACTCAGGCAGTGATCAGAAATCTGA</t>
  </si>
  <si>
    <t xml:space="preserve">TITLFRGDGIGPELTESVLSIFQALKLPLEFEQFDAGLTSFEKTGDLLPAEALESIRKNKVFLKAPITTPVASGFRSINVALRKEFDLYANIRPAKSLPQLKTRYKDIDIVIFRENTEDLYIGEEEMVSADEAIAIKRITRPASQRIIRLAFDYVRRLGRKRLTCVHKANILKYTDGLFLEEFRRISEDYPDVEANDLIVDNAAMQLVMNPESFDVMVMPNLYGDILSDITAGLISGLGLLPSVNRNEEYAMFEAVHGSAPDIAGQNKANPTAFILSACMMLEHLGYPDEGVRLRRAIARTYEKIEDRTADVGGTAGTREFTQAVIRNL</t>
  </si>
  <si>
    <t xml:space="preserve">CTGAAGACGCGTTATAAGGATATTGACATTGTTATTTTTCGTGAAAATACGGAAGACCTCTATATCGGTGAGGAAGAAATGGTTTCTGCTGACGAAGCTATCGCTATCAAGCGGATCACCCGCCCTGCTTCGCAGAGGATTATAAGGCTGGCTTTTGACTATGTTCGCAGGCTGGGGCGAAAAAGGCTGACTTGCGTCCACAAGGCGAATATCCTGAAATATACGGACGGGCTTTTCCTGGAAGAGTTTCGGCGAATCAGTGAGGACTATCCGGATGTTGAGGCCAATGACCTGATTGTTGATAATGCTGCCATGCAGCTGGTTATGAATCCTGAAAGCTTTGACGTCATGGTGATGCCCAATCTCTATGGGGATATTTTGTCGGATATCACGGCCGGTCTGATCAGCGGACTCGGTTTATTGCCCAGCGTCAACCGCAATGAGGAATATGCCATGTTCGAAGCTGTCCACGGATCTGCGCCTGATATTGCCGGTCAAAACAAGGCCAACCCGACTGCTTTCATTCTCAGTGCCTGCATGATGCTGGAACACCTGGGTTATCCGGATGAGGGCGTCAGGCTGCGACGCGCCATCGCCCGAACCTACGAAAAGATCGAGGATCGCACGGCCGATGTCGGCGGCACAGCCGGTACGCGAGAGTTTACTCAGGCAGTGATCAGAAATCTGA</t>
  </si>
  <si>
    <t xml:space="preserve">LKTRYKDIDIVIFRENTEDLYIGEEEMVSADEAIAIKRITRPASQRIIRLAFDYVRRLGRKRLTCVHKANILKYTDGLFLEEFRRISEDYPDVEANDLIVDNAAMQLVMNPESFDVMVMPNLYGDILSDITAGLISGLGLLPSVNRNEEYAMFEAVHGSAPDIAGQNKANPTAFILSACMMLEHLGYPDEGVRLRRAIARTYEKIEDRTADVGGTAGTREFTQAVIRNL</t>
  </si>
  <si>
    <t xml:space="preserve">171203_AS07</t>
  </si>
  <si>
    <t xml:space="preserve">+</t>
  </si>
  <si>
    <t xml:space="preserve">K00640</t>
  </si>
  <si>
    <t xml:space="preserve">AAAAAATTGCTTTTGGATATTGAAGCAATCTTTCTGGGTGATCCCGCCGCTAAGAGCAGGGCTGAAATCCTGATCTCTTATCCAAGCCTGCAGGCAATTTTCATCTACCGTATTGCCCATGAGCTGTGGCAGTCTGAAGTCCCCCTCATCCCCCGTATGATGACAGAATATGCACACAGGATCACAGGTATTGAGATCCATCCGGGCGCCAAGATAGGCGAGTCCTTCTTCATCGATCACGGTACGGGTGTTGTGATCGGTGAAACTTCCATTGTTGGCAAACATGTGAAGATATACCAGGGGGTCACTTTGGGCGCAAGGTCATTAAGCGACGGCAGAAAGCTGGTAAACATCAAAAGGCATCCCACCATAGGCGATTATGTAACCTTGTACGCCAACTGCAGCATCCTTGGAGGCGACACTGTAATCGGCGATCATTCCGTAATCGGAGGCGGCGCTTTTATTACAAAATCTATTCCACCCTGCACCAGTGTTATGGTTCGTGCTTCAGAACTCAGTATGAGA</t>
  </si>
  <si>
    <t xml:space="preserve">KKLLLDIEAIFLGDPAAKSRAEILISYPSLQAIFIYRIAHELWQSEVPLIPRMMTEYAHRITGIEIHPGAKIGESFFIDHGTGVVIGETSIVGKHVKIYQGVTLGARSLSDGRKLVNIKRHPTIGDYVTLYANCSILGGDTVIGDHSVIGGGAFITKSIPPCTSVMVRASELSMR</t>
  </si>
  <si>
    <t xml:space="preserve">9180_AS07</t>
  </si>
  <si>
    <t xml:space="preserve">K00942</t>
  </si>
  <si>
    <t xml:space="preserve">METABAT_AS07pgkLD_51</t>
  </si>
  <si>
    <t xml:space="preserve">K01712</t>
  </si>
  <si>
    <t xml:space="preserve">GAAAAACAAAGATATTGAAGCTTGTATGACTATCCGATTGGATGATGATTTACCGCTCTATCCTGAGTTCAAGCCCGGGATCAGACGGGCGCCTAAACGCAAGGCCAGTCTGAGCGCTAGCGACAGAGAGCTGGCCCTACGAAATGCTTTGCGTTATATTCCCGAACAGTATCATGTAGAAATGGCAGCTGAATTTTTGCAGGAGCTGGAAGAACATGGCAAAATCTATGGCTACCGCTTTCGTCCACAAGGAAAAATCTATGGCAAAGCAATTGATGAGTACAAGGGCAAGTGTATTGAAGGCAAAGCTTTTCAAGTTATGATTGACAACAATCTGGACTTCGACGTTGCACTATACCCTTATGAACTGGTTACTTACGGTGAAACCGGTTCTGTCTGCCAGAACTGGATGCAATACCGCTTAATCAAGAAATATCTCGAAGAACTGACGAATACTCAGACTCTGGTGCTTTATTCCGGCCATCCGGTCGGCCTCTTCCACAGTCCGACAACTGCTCCCCGTGTAATCCTGACTAACGGTCTGATGATCGGTCAGTACGACAATTTGGAAAACTTCAACCGGGCTCAGGCGCTGGGTGTTGCCAACTACGGACAGATGACTGCAGGCGGCTGGATGTATATCGGGCCCCAGGGCATTGTTCACGGTACTTATAATACTTTGTTGAATGCAGGCAGACGCGAGCTGGGGATTCCCAATGACGGCAATCTGGCCGGCCACCTTTTTGTCAGCTCCGGTCTCGGCGGCATGTCCGGTGCCCAGGGTAAAGCCTGCATGATTGCCGGCGGAGCCAGCATCATCGCAGAAGTTGACTATTCCCGCATTGAGACCAGAAATGTCCAGGGCTGGGTCAGTCACATCAGCGATTCCCCGCGCACAGCTTTCAGGCTCGCTCAGGAAATGATGGACAGGAAGGAAGCCTGTGCTATCGCCTACCACGGCAATATCGTTGATCTGCTCGAGTACGCAGTCGATCATGAGATAAAAATCGACCTCTTATCCGATCAGACTTCCTGTCACGAACCATACACCGGCGGCTACTGCCCGCAGGGTCTTTCCTTTGCAGAACGGACTGAGATGCTGTCCACCGATCCCGAACGTTTCCGGGACTGTGTAAATCAGTCTTTGCGCAAGCACTATGAGGCAATTAAAACTCTGCATGACAGGGGCACTTACTTTTTTGATTATGGAAATTCTTTCATGAAAGCAGTTTTTGATGCCGGCGTGACGGAAATTTCACGCAACGGAAGCGATGACCGTGACGGCTTTACTTTTCCCTCTTATGTTGAAGATATTATGGGCCCCCTGCTGTTTGACTTTGGCTACGGACCCTTCCGCTGGGTCTGCCTCTCAGGTAAGGATGAGGACTTGCATGCAACAGATGCAGCGGCCATGTCCTGCATTGACCCGCAGCGACGCTATCAGGACAGGGATAACTATAACTGGATCCGTGATGCGGAAAAGAACAAACTGGTTGTCGGCAGCAAGGCCCGTATTCTCTATAGTGATGCTGAAGGCAGAATGCAGATCGCGCTTAAATTCAATGAAATGGTGCGTCAGGGTAAGATCGGTCCGGTCATGATCGGTCGTGACCATCACGATACCGGCGGCACTGACTCTCCCTTCCGGGAAACTTCCAACATCCGCGACGGCAGCAATATCATGGCCGACATGGCAGCTTCCGTCTTTGCCGGTAATGCAGCCCGCGGCATGAGCCTTTGTACTCTGCATAACGGAGGCGGTGTCGGTATAGGGAAGGCCATCAACGGCGGCTACGGTTGTGTGCTGGACGGTTCCAGGCGTATAGATGAGATTCTGGTAAATGCAGTAGCCTGGGATGTCATGGGCGGGGTAGCCCGACGTGCCTGGGCCCGTAATGAAAATGCTCTGAGCACCGTAATGGAATATAATCAGAAAGCGGAAGGCCGTGATCAGCTGACCCTGCCTTATCTGGTTGATGATCAGTTGATAGAAGATACTTTAAAAAAGTAAG</t>
  </si>
  <si>
    <t xml:space="preserve">KNKDIEACMTIRLDDDLPLYPEFKPGIRRAPKRKASLSASDRELALRNALRYIPEQYHVEMAAEFLQELEEHGKIYGYRFRPQGKIYGKAIDEYKGKCIEGKAFQVMIDNNLDFDVALYPYELVTYGETGSVCQNWMQYRLIKKYLEELTNTQTLVLYSGHPVGLFHSPTTAPRVILTNGLMIGQYDNLENFNRAQALGVANYGQMTAGGWMYIGPQGIVHGTYNTLLNAGRRELGIPNDGNLAGHLFVSSGLGGMSGAQGKACMIAGGASIIAEVDYSRIETRNVQGWVSHISDSPRTAFRLAQEMMDRKEACAIAYHGNIVDLLEYAVDHEIKIDLLSDQTSCHEPYTGGYCPQGLSFAERTEMLSTDPERFRDCVNQSLRKHYEAIKTLHDRGTYFFDYGNSFMKAVFDAGVTEISRNGSDDRDGFTFPSYVEDIMGPLLFDFGYGPFRWVCLSGKDEDLHATDAAAMSCIDPQRRYQDRDNYNWIRDAEKNKLVVGSKARILYSDAEGRMQIALKFNEMVRQGKIGPVMIGRDHHDTGGTDSPFRETSNIRDGSNIMADMAASVFAGNAARGMSLCTLHNGGGVGIGKAINGGYGCVLDGSRRIDEILVNAVAWDVMGGVARRAWARNENALSTVMEYNQKAEGRDQLTLPYLVDDQLIEDTLKK</t>
  </si>
  <si>
    <t xml:space="preserve">ACGGCCATGTCCTGCATTGACCCGCAGCGACGCTATCAGGACAGGGATAACTATAACTGGATCCGTGATGCGGAAAAGAACAAACTGGTTGTCGGCAGCAAGGCCCGTATTCTCTATAGTGATGCTGAAGGCAGAATGCAGATCGCGCTTAAATTCAATGAAATGGTGCGTCAGGGTAAGATCGGTCCGGTCATGATCGGTCGTGACCATCACGATACCGGCGGCACTGACTCTCCCTTCCGGGAAACTTCCAACATCCGCGACGGCAGCAATATCATGGCCGACATGGCAGCTTCCGTCTTTGCCGGTAATGCAGCCCGCGGCATGAGCCTTTGTACTCTGCATAACGGAGGCGGTGTCGGTATAGGGAAGGCCATCAACGGCGGCTACGGTTGTGTGCTGGACGGTTCCAGGCGTATAGATGAGATTCTGGTAAATGCAGTAGCCTGGGATGTCATGGGCGGGGTAGCCCGACGTGCCTGGGCCCGTAATGAAAATGCTCTGAGCACCGTAATGGAATATAATCAGAAAGCGGAAGGCCGTGATCAGCTGACCCTGCCTTATCTGGTTGATGATCAGTTGATAGAAGATACTTTAAAAAAGTAA</t>
  </si>
  <si>
    <t xml:space="preserve">TAMSCIDPQRRYQDRDNYNWIRDAEKNKLVVGSKARILYSDAEGRMQIALKFNEMVRQGKIGPVMIGRDHHDTGGTDSPFRETSNIRDGSNIMADMAASVFAGNAARGMSLCTLHNGGGVGIGKAINGGYGCVLDGSRRIDEILVNAVAWDVMGGVARRAWARNENALSTVMEYNQKAEGRDQLTLPYLVDDQLIEDTLKK</t>
  </si>
  <si>
    <t xml:space="preserve">GCTAATTGAAAATGCATTAAATCCGGAGGGTGTAGAATGCCAACTACGGACAGATGACTGCAGGCGGCTGGATGTATATCGGGCCCCAGGGCATTGTTCACGGTACTTATAATACTTTGTTGAATGCAGGCAGACGCGAGCTGGGGATTCCCAATGACGGCAATCTGGCCGGCCACCTTTTTGTCAGCTCCGGTCTCGGCGGCATGTCCGGTGCCCAGGGTAAAGCCTGCATGATTGCCGGCGGAGCCAGCATCATCGCAGAAGTTGACTATTCCCGCATTGAGACCAGAAATGTCCAGGGCTGGGTCAGTCACATCAGCGATTCCCCGCGCACAGCTTTCAGGCTCGCTCAGGAAATGATGGACAGGAAGGAAGCCTGTGCTATCGCCTACCACGGCAATATCGTTGATCTGCTCGAGTACGCAGTCGATCATGAGATAAAAATCGACCTCTTATCCGATCAGACTTCCTGTCACGAACCATACACCGGCGGCTACTGCCCGCAGGGTCTTTCCTTTGCAGAACGGACTGAGATGCTGTCCACCGATCCCGAACGTTTCCGGGACTGTGTAAATCAGTCTTTGCGCAAGCACTATGAGGCAATTAAAACTCTGCATGACAGGGGCACTTACTTTTTTGATTATGGAAATTCTTTCATGAAAGCAGTTTTTGATGCCGGCGTGACGGAAATTTCACGCAACGGAAGCGATGACCGTGACGGCTTTACTTTTCCCTCTTATGTTGAAGATATTATGGGCCCCCTGCTGTTTGACTTTGGCTACGGACCCTTCCGCTGGGTCTGCCTCTCAGGTAAGGATGAGGACTTGCATGCAACAGATGCAGCGGCCATGTCCTGCATTGACCCGCAGCGACGCTATCAGGACAGGGATAACTATAACTGGATCCGTGATGCGGAAAAGAACAAACTGGTTGTCGGCAGCAAGGCCCGTATTCTCTATAGTGATGCTGAAGGCAGAATGCAGATCGCGCTTAAATTCAATGAAATGGTGCGTCAGGGTAAGATCGGTCCGGTCATGATCGGTCGTGACCATCACGATACCGGCGGCACTGACTCTCCCTTCCGGGAAACTTCCAACATCCGCGACGGCAGCAATATCATGGCCGACATGGCAGCTTCCGTCTTTGCCGGTAATGCAGCCCGCGGCATGAGCCTTTGTACTCTGCATAACGGAGGCGGTGTCGGTATAGGGAAGGCCATCAACGGCGGCTACGGTTGTGTGCTGGACGGTTCCAGGCGTATAGATGAGATTCTGGTAAATGCAGTAGCCTGGGATGTCATGGGCGGGGTAGCCCGACGTGCCTGGGCCCGTAATGAAAATGCTCTGAGCACCGTAATGGAATATAATCAGAAAGCGGAAGGCCGTGATCAGCTGACCCTGCCTTATCTGGTTGATGATCAGTTGATAGAAGATACTTTAAAAAAGTAAG</t>
  </si>
  <si>
    <t xml:space="preserve">NANYGQMTAGGWMYIGPQGIVHGTYNTLLNAGRRELGIPNDGNLAGHLFVSSGLGGMSGAQGKACMIAGGASIIAEVDYSRIETRNVQGWVSHISDSPRTAFRLAQEMMDRKEACAIAYHGNIVDLLEYAVDHEIKIDLLSDQTSCHEPYTGGYCPQGLSFAERTEMLSTDPERFRDCVNQSLRKHYEAIKTLHDRGTYFFDYGNSFMKAVFDAGVTEISRNGSDDRDGFTFPSYVEDIMGPLLFDFGYGPFRWVCLSGKDEDLHATDAAAMSCIDPQRRYQDRDNYNWIRDAEKNKLVVGSKARILYSDAEGRMQIALKFNEMVRQGKIGPVMIGRDHHDTGGTDSPFRETSNIRDGSNIMADMAASVFAGNAARGMSLCTLHNGGGVGIGKAINGGYGCVLDGSRRIDEILVNAVAWDVMGGVARRAWARNENALSTVMEYNQKAEGRDQLTLPYLVDDQLIEDTLKK</t>
  </si>
  <si>
    <t xml:space="preserve">21455_AS07</t>
  </si>
  <si>
    <t xml:space="preserve">K03639</t>
  </si>
  <si>
    <t xml:space="preserve">ATGCGGGATGATCTGGGACGGGATCTGTCATATCTGCGAATCTCAGTAACAGACCGCTGTAACCTGCGCTGCCGTTATTGCATGCCGGCAGAAGGTGTCAGCTTTGTAGAACATAGTGAGATTCTCAGTTATGAGGAAATTATGCGGCTGGTCCGCATTGCAGCCCCTATGGGCATCCGGCGCATCCGCTTAACCGGTGGGGAACCTCTGGTCAGGCAGGGATTAGCCGAACTTGTGCGAGGAATTAAACAGATTGAAGGCATTGACTTTGTCGGTATGACAACGAATGCTGTTCTGCTGGAAGCAAATATCCATGATCTGGAGCTGGCCGGCCTTGATGCTGTTAATATCAGCCTCGACACTCTGGATAGGGAACGTTATGCTGCCATAACCGGCAGAGATGTTTTGGACAGAGCGCTGGCCGGTCTGGATGCAGCT</t>
  </si>
  <si>
    <t xml:space="preserve">MRDDLGRDLSYLRISVTDRCNLRCRYCMPAEGVSFVEHSEILSYEEIMRLVRIAAPMGIRRIRLTGGEPLVRQGLAELVRGIKQIEGIDFVGMTTNAVLLEANIHDLELAGLDAVNISLDTLDRERYAAITGRDVLDRALAGLDAA</t>
  </si>
  <si>
    <t xml:space="preserve">ACTAAATTATGCGGCTGGTCCGCATTGCAGCCCCTATGGGCATCCGGCGCATCCGCTTAACCGGTGGGGAACCTCTGGTCAGGCAGGGATTAGCCGAACTTGTGCGAGGAATTAAACAGATTGAAGGCATTGACTTTGTCGGTATGACAACGAATGCTGTTCTGCTGGAAGCAAATATCCATGATCTGGAGCTGGCCGGCCTTGATGCTGTTAATATCAGCCTCGACACTCTGGATAGGGAACGTTATGCTGCCATAACCGGCAGAGATGTTTTGGACAGAGCGCTGGCCGGTCTGGATGCAGCT</t>
  </si>
  <si>
    <t xml:space="preserve">IMRLVRIAAPMGIRRIRLTGGEPLVRQGLAELVRGIKQIEGIDFVGMTTNAVLLEANIHDLELAGLDAVNISLDTLDRERYAAITGRDVLDRALAGLDAA</t>
  </si>
  <si>
    <t xml:space="preserve">220;151</t>
  </si>
  <si>
    <t xml:space="preserve">210275_AS07;79762_AS07</t>
  </si>
  <si>
    <t xml:space="preserve">79762_AS07</t>
  </si>
  <si>
    <t xml:space="preserve">159088_AS07</t>
  </si>
  <si>
    <t xml:space="preserve">+;+</t>
  </si>
  <si>
    <t xml:space="preserve">158;19483</t>
  </si>
  <si>
    <t xml:space="preserve">818;19936</t>
  </si>
  <si>
    <t xml:space="preserve">K00768</t>
  </si>
  <si>
    <t xml:space="preserve">METABAT_AS07pgkLD_55</t>
  </si>
  <si>
    <t xml:space="preserve">K00648</t>
  </si>
  <si>
    <t xml:space="preserve">CTCAAATCCTCGGTGTCGGGCATGCCTTGCCGGAGCGCCGGCTCACCAACCAAGATCTGGAGCGAATGGTGGACACCTCTGATGAGTGGATCGTTGAGCGCAGTGGTATTCGAGAAAGGCGAATTGCCGATCAACCTACAAAATGCTCGGACTTAGCCTATCAGGCCTCTGTCATGGCCCTGGAGAGGGCCGGGCTGTCCGCTCAGCAATTGGACTTGATAATTGTGGCCACTGCAACCCCGGATATGTACTTTCCCTCAACCGCCTGCATAGTACAGGATCTTCTAGGGGCAACCAACGCGGCAGCCTTCGATTTATCAGCCGGCTGTACGGGGTTTGTTTATGCCCTGGATATAGCTGAAAAATACCTGCTGGCAGGGGACTACCAGTACATTCTGGTCATCGGGGCGGAAATACTGACCCGCATCCTTGACTATCAAGACCGCAATACCTGTGTCCTTTTCGGTGACGGGGCCGGTGCGGCTGTGGTAGGCAAAGGCAGTTCTGATTATGGGATACTGAGCTCTATTATAGGGGCCGACGGCAGCGGTGCTAAATATTTATGCTTGCCTGCCGGGGGCTCGGCCATGCCGGCTTCGCTGGAAACGGTGCAAAATCGCCTGCATTATGTGAAGATGAACGGTCCTGAGGTGTTCCGCTTTGCGACCCGCATAACCTCTGAGATCAGCACCCGAGTTCTGCAAAAAGCGGGTTTTACATACAATGATGTGGATTTATTTGTTCCCCACCAGGCCAACCTGCGCATCATTAAAACGGCTATGAAAAGAATGAATATCCCTGCGGAAAAAACCTTGATCAATCTGGATATGTACGGCAATACATCTGCTGCCTGTATTCCCCTGGGTTTGTCACAGGCGCATGAGGAAGGCCGTTTGCAGCCGGGAGACCTGGTCCTGATGGTGGCATTTGGGGCCGGTCTCACCTTTGGCGGTATTTTGCTGC</t>
  </si>
  <si>
    <t xml:space="preserve">QILGVGHALPERRLTNQDLERMVDTSDEWIVERSGIRERRIADQPTKCSDLAYQASVMALERAGLSAQQLDLIIVATATPDMYFPSTACIVQDLLGATNAAAFDLSAGCTGFVYALDIAEKYLLAGDYQYILVIGAEILTRILDYQDRNTCVLFGDGAGAAVVGKGSSDYGILSSIIGADGSGAKYLCLPAGGSAMPASLETVQNRLHYVKMNGPEVFRFATRITSEISTRVLQKAGFTYNDVDLFVPHQANLRIIKTAMKRMNIPAEKTLINLDMYGNTSAACIPLGLSQAHEEGRLQPGDLVLMVAFGAGLTFGGILL</t>
  </si>
  <si>
    <t xml:space="preserve">GTTCTGCAAAAAGCGGGTTTTACATACAATGATGTGGATTTATTTGTTCCCCACCAGGCCAACCTGCGCATCATTAAAACGGCTATGAAAAGAATGAATATCCCTGCGGAAAAAACCTTGATCAATCTGGATATGTACGGCAATACATCTGCTGCCTGTATTCCCCTGGGTTTGTCACAGGCGCATGAGGAAGGCCGTTTGCAGCCGGGAGACCTGGTCCTGATGGTGGCATTTGGGGCCGGTCTCACCTTTGGCGGTATTTTGCTGC</t>
  </si>
  <si>
    <t xml:space="preserve">VLQKAGFTYNDVDLFVPHQANLRIIKTAMKRMNIPAEKTLINLDMYGNTSAACIPLGLSQAHEEGRLQPGDLVLMVAFGAGLTFGGILL</t>
  </si>
  <si>
    <t xml:space="preserve">GCAACCAACGCGGCAGCCTTCGATTTATCAGCCGGCTGTACGGGGTTTGTTTATGCCCTGGATATAGCTGAAAAATACCTGCTGGCAGGGGACTACCAGTACATTCTGGTCATCGGGGCGGAAATACTGACCCGCATCCTTGACTATCAAGACCGCAATACCTGTGTCCTTTTCGGTGACGGGGCCGGTGCGGCTGTGGTAGGCAAAGGCAGTTCTGATTATGGGATACTGAGCTCTATTATAGGGGCCGACGGCAGCGGTGCTAAATATTTATGCTTGCCTGCCGGGGGCTCGGCCATGCCGGCTTCGCTGGAAACGGTGCAAAATCGCCTGCATTATGTGAAGATGAACGGTCCTGAGGTGTTCCGCTTTGCGACCCGCATAACCTCTGAGATCAGCACCCGAGTTCTGCAAAAAGCGGGTTTTACATACAATGATGTGGATTTATTTGTTCCCCACCAGGCCAACCTGCGCATCATTAAAACGGCTATGAAAAGAATGAATATCCCTGCGGAAAAAACCTTGATCAATCTGGATATGTACGGCAATACATCTGCTGCCTGTATTCCCCTGGGTTTGTCACAGGCGCATGAGGAAGGCCGTTTGCAGCCGGGAGACCTGGTCCTGATGGTGGCATTTGGGGCCGGTCTCACCTTTGGCGGTATTTTGCTGC</t>
  </si>
  <si>
    <t xml:space="preserve">ATNAAAFDLSAGCTGFVYALDIAEKYLLAGDYQYILVIGAEILTRILDYQDRNTCVLFGDGAGAAVVGKGSSDYGILSSIIGADGSGAKYLCLPAGGSAMPASLETVQNRLHYVKMNGPEVFRFATRITSEISTRVLQKAGFTYNDVDLFVPHQANLRIIKTAMKRMNIPAEKTLINLDMYGNTSAACIPLGLSQAHEEGRLQPGDLVLMVAFGAGLTFGGILL</t>
  </si>
  <si>
    <t xml:space="preserve">160935_AS07</t>
  </si>
  <si>
    <t xml:space="preserve">K01480</t>
  </si>
  <si>
    <t xml:space="preserve">GAACTTGGGTTTTATGGGCGCAAACCCTGATTTTGAGGCATGTTCCAGGGTAATTATCGGCCTGCCCATGGATTCCACCACCAGTTTCAGGCCGGGAGCCAGGCTGGGACCGGCCCGCATACGCGGGGTATCGGAAGTACTTGAAGAATTCAGTATATATCAAAACCGCTCCCTGTTAGACATCAATTTTTATGATGGCGGCGATGTCGTCATCCCTTTTGGCAATGTGGTGGAGAGCCTCAAGCGTATCGAGCAGACTGTGGATGCCATTTTGGCGCAGGGTAAGCGCACCCTGTGCATAGGTGGAGAACACCTGGTGTCGCTGCCGGTTATCAAGGCTTATCGCAAGTATTACCCTGATCTGGTGGTGGTGCAGTTGGATGCTCACGCTGACCTCAGAGAGGAGTATTTGGGGGAGCAATTGTCGCATGCCACCGTGATGAGGCAGGTGGTTGAGCTTATCGGCCCACAGCGCCTGTATCAACTGGGTATTCGTTCGGCTACAGAGGATGAACTGCTATTTGCCGCAGCCCATACCATGCTCTATCTTGACCGGTTGTCGACTGCGGTGGATGAGGTTAAACAGCACATAGGCCGGCGCCCGGTATATATTACCCTGGATATCGACGTTTTGGACCCGGCTTTCGCCCCGGGTACCGGCACCCCCGAACCGGGCGGTTTCTCTTCCCGGGAACTGCTGCAGGTACTGCTTTCCCTGGCGGAGCTTGATGTGGTGGGTTTTGATTTGGTGGAGGTAGCCCCCCCTTATGAAACCGGCGACAATACCTCCATACTGGGTGCCAAGATAATCAGAGAGGCATTGCTGGCCTTTTA</t>
  </si>
  <si>
    <t xml:space="preserve">NLGFMGANPDFEACSRVIIGLPMDSTTSFRPGARLGPARIRGVSEVLEEFSIYQNRSLLDINFYDGGDVVIPFGNVVESLKRIEQTVDAILAQGKRTLCIGGEHLVSLPVIKAYRKYYPDLVVVQLDAHADLREEYLGEQLSHATVMRQVVELIGPQRLYQLGIRSATEDELLFAAAHTMLYLDRLSTAVDEVKQHIGRRPVYITLDIDVLDPAFAPGTGTPEPGGFSSRELLQVLLSLAELDVVGFDLVEVAPPYETGDNTSILGAKIIREALLAF</t>
  </si>
  <si>
    <t xml:space="preserve">GTTTTGTACGGCGGATAATTGAGGATTGACAAAGGTTAAACAGCACATAGGCCGGCGCCCGGTATATATTACCCTGGATATCGACGTTTTGGACCCGGCTTTCGCCCCGGGTACCGGCACCCCCGAACCGGGCGGTTTCTCTTCCCGGGAACTGCTGCAGGTACTGCTTTCCCTGGCGGAGCTTGATGTGGTGGGTTTTGATTTGGTGGAGGTAGCCCCCCCTTATGAAACCGGCGACAATACCTCCATACTGGGTGCCAAGATAATCAGAGAGGCATTGCTGGCCTTTTA</t>
  </si>
  <si>
    <t xml:space="preserve">GLTKVKQHIGRRPVYITLDIDVLDPAFAPGTGTPEPGGFSSRELLQVLLSLAELDVVGFDLVEVAPPYETGDNTSILGAKIIREALLAF</t>
  </si>
  <si>
    <t xml:space="preserve">ATACTATAATCCCCAGGTACATGAAGCAGCCTTCAGGCTGCCCGGTTTTGTACGGCGGATAATTGAGGATTGACAAGGTGGAGAGCCTCAAGCGTATCGAGCAGACTGTGGATGCCATTTTGGCGCAGGGTAAGCGCACCCTGTGCATAGGTGGAGAACACCTGGTGTCGCTGCCGGTTATCAAGGCTTATCGCAAGTATTACCCTGATCTGGTGGTGGTGCAGTTGGATGCTCACGCTGACCTCAGAGAGGAGTATTTGGGGGAGCAATTGTCGCATGCCACCGTGATGAGGCAGGTGGTTGAGCTTATCGGCCCACAGCGCCTGTATCAACTGGGTATTCGTTCGGCTACAGAGGATGAACTGCTATTTGCCGCAGCCCATACCATGCTCTATCTTGACCGGTTGTCGACTGCGGTGGATGAGGTTAAACAGCACATAGGCCGGCGCCCGGTATATATTACCCTGGATATCGACGTTTTGGACCCGGCTTTCGCCCCGGGTACCGGCACCCCCGAACCGGGCGGTTTCTCTTCCCGGGAACTGCTGCAGGTACTGCTTTCCCTGGCGGAGCTTGATGTGGTGGGTTTTGATTTGGTGGAGGTAGCCCCCCCTTATGAAACCGGCGACAATACCTCCATACTGGGTGCCAAGATAATCAGAGAGGCATTGCTGGCCTTTTA</t>
  </si>
  <si>
    <t xml:space="preserve">LRIDKVESLKRIEQTVDAILAQGKRTLCIGGEHLVSLPVIKAYRKYYPDLVVVQLDAHADLREEYLGEQLSHATVMRQVVELIGPQRLYQLGIRSATEDELLFAAAHTMLYLDRLSTAVDEVKQHIGRRPVYITLDIDVLDPAFAPGTGTPEPGGFSSRELLQVLLSLAELDVVGFDLVEVAPPYETGDNTSILGAKIIREALLAF</t>
  </si>
  <si>
    <t xml:space="preserve">126566_AS07</t>
  </si>
  <si>
    <t xml:space="preserve">K02115</t>
  </si>
  <si>
    <t xml:space="preserve">TGGCAGGAGCAGGTATAAGAGAATTCAAGCGCAGGATCAGGAGCGTTAAAAACACCCAGCAGATTACCAAGGCGATGAAAATGGTATCTGCGGCAAAACTGCGCCGGGCTCAAGAAGCCGCCGAAGCTTCACGCCCTTATAATGAGACCTTGCGGGACACTTTAGCCAGATTGGCGGCAGTCACCTTTGATGTACAGCATCCTCTACTGGCCAAAAGGGAAGATGTCAAAAAAGTCGGCTATGTGGTGATAACTGCGGACCGCGGATTGTGCGGGGCCTATAATACCAATATTATTCGCGCTGCTAACGCATCTATTGAAGCAGACGAAAGAAAGGTCGAACACGGTATCATTGCCGTAGGCAGGAAAGCCAGGGATTTCTATCGCAAGCGTTCCGGATTAGATGCGGAATTCGTTAATCTGGGAGATAATATTTCTTACGCCGATGCCAGAGAAATCGGGCAATATGTAATCAATGCCTATGAAAATGAAGAACTGGACGAAGTGCATCTGGTATACGCCAAATTCGTCAACGTTCTCCGTCAGGTGCCAACGGTTACCCAATTACTTCCTATTGTTCCTCCCGAAAAGGATGAAGAGGAAAAGGAGATTGTAATTGACTACCTGTATGAACCCAGTGCCGATGAGATTCTTCTGGCCTTGTTGCCGAGATATATTGGAAGCCAGATATTCAACGCATTACTTGAAAGTAAAGCCAGCGAGCATGGCGCCAGAATGACAGCAATGGGTAACGCCACGGATAACGCGGCGGAGATCATTGATACCCTTACTCTGGCTATGAATAAGGCCAGACAGGCTGCCATAACCGATGAGATACTGGATATCGTCGGCGGCGCCGAAGCTCTCAAAA</t>
  </si>
  <si>
    <t xml:space="preserve">AGAGIREFKRRIRSVKNTQQITKAMKMVSAAKLRRAQEAAEASRPYNETLRDTLARLAAVTFDVQHPLLAKREDVKKVGYVVITADRGLCGAYNTNIIRAANASIEADERKVEHGIIAVGRKARDFYRKRSGLDAEFVNLGDNISYADAREIGQYVINAYENEELDEVHLVYAKFVNVLRQVPTVTQLLPIVPPEKDEEEKEIVIDYLYEPSADEILLALLPRYIGSQIFNALLESKASEHGARMTAMGNATDNAAEIIDTLTLAMNKARQAAITDEILDIVGGAEALK</t>
  </si>
  <si>
    <t xml:space="preserve">AATAACTACCTGTATGAACCCAGTGCCGATGAGATTCTTCTGGCCTTGTTGCCGAGATATATTGGAAGCCAGATATTCAACGCATTACTTGAAAGTAAAGCCAGCGAGCATGGCGCCAGAATGACAGCAATGGGTAACGCCACGGATAACGCGGCGGAGATCATTGATACCCTTACTCTGGCTATGAATAAGGCCAGACAGGCTGCCATAACCGATGAGATACTGGATATCGTCGGCGGCGCCGAAGCTCTCAAAA</t>
  </si>
  <si>
    <t xml:space="preserve">NNYLYEPSADEILLALLPRYIGSQIFNALLESKASEHGARMTAMGNATDNAAEIIDTLTLAMNKARQAAITDEILDIVGGAEALK</t>
  </si>
  <si>
    <t xml:space="preserve">TTGTGCGGGGCCTATAATACCAATATTATTCGCGCTGCTAACGCATCTATTGAAGCAGACGAAAGAAAGGTCGAACACGGTATCATTGCCGTAGGCAGGAAAGCCAGGGATTTCTATCGCAAGCGTTCCGGATTAGATGCGGAATTCGTTAATCTGGGAGATAATATTTCTTACGCCGATGCCAGAGAAATCGGGCAATATGTAATCAATGCCTATGAAAATGAAGAACTGGACGAAGTGCATCTGGTATACGCCAAATTCGTCAACGTTCTCCGTCAGGTGCCAACGGTTACCCAATTACTTCCTATTGTTCCTCCCGAAAAGGATGAAGAGGAAAAGGAGATTGTAATTGACTACCTGTATGAACCCAGTGCCGATGAGATTCTTCTGGCCTTGTTGCCGAGATATATTGGAAGCCAGATATTCAACGCATTACTTGAAAGTAAAGCCAGCGAGCATGGCGCCAGAATGACAGCAATGGGTAACGCCACGGATAACGCGGCGGAGATCATTGATACCCTTACTCTGGCTATGAATAAGGCCAGACAGGCTGCCATAACCGATGAGATACTGGATATCGTCGGCGGCGCCGAAGCTCTCAAAA</t>
  </si>
  <si>
    <t xml:space="preserve">LCGAYNTNIIRAANASIEADERKVEHGIIAVGRKARDFYRKRSGLDAEFVNLGDNISYADAREIGQYVINAYENEELDEVHLVYAKFVNVLRQVPTVTQLLPIVPPEKDEEEKEIVIDYLYEPSADEILLALLPRYIGSQIFNALLESKASEHGARMTAMGNATDNAAEIIDTLTLAMNKARQAAITDEILDIVGGAEALK</t>
  </si>
  <si>
    <t xml:space="preserve">115385_AS10</t>
  </si>
  <si>
    <t xml:space="preserve">METABAT_AS10tlH2TH_158</t>
  </si>
  <si>
    <t xml:space="preserve">K00036</t>
  </si>
  <si>
    <t xml:space="preserve">ATGCCTTGTGACATGTTAGTATTTGGTGGTACGGGTGATTTGGCCCTGCATAAACTATTGCCTGCGCTGTATCACCTGCATCGCGAAAATCGCTTACCACAGGATATGCGCATCATTGGTATCTCTAGAAAATTACTCCCTCGCGAACATTACATTGACCTAGCCGGACGTCACTGCCGCGCGCAAATTGAACGTAAAGATTTTTCTGAAACAAGCTGGCTAAGCTTTAGTGAACGTCTTGAGTATTTCGCGATAAATGCCGAGCAAACAGCTGACTTTGGTCGTTTAGCGAGTCTTTTAGGTGTGAATAGCCAGCGCGGCTGTATCTATTATTTAGCCACAGCACCGCAACTGTTTGAAAGTATCGCCTCAAACTTGGCTTTGACCGGTTTAACCGGTGCCAATACACGAATTGTTATCGAAAAACCGATTGGTCACTCCTTACAATCGGCATTGGCGATCAATGCCAAGATTGGTGAAGCGTTTAGTGAAGAACAAGTTTTTCGTATTGATCACTACCTAGGTAAAGAAACTGTACAAAATCTAATGGCTTTACGTTTTGCCAATGCTCTATTTGAACCTGTTTGGCGCGCAGCGCATATTGATCATGTACAAATAAGCGTGAACGAGACGATCGGTGTAGAGAACCGTGGGGAGTACTATGATCACGCCGGTGCTATGCGTGACATGCTGCAAAACCATCTACTGCAATTGCTTTGTCTCGTTGCGATGGAAGCTCCAGTGCGCTTTGATGCAGACTCGGTGCGCAATGAAAAAGTCAAAATTCTACAAGCGCTAAGACCCATCAGCGGTATGGATGTGCAAGATAAAACGGTGCGTGGGCAATATAGTGCAGGTCATGTCGGCGGGCATAATGCCTCAGCCTACTATTTTGAAAAAGGTGTAGATAACGACAGTGACACTGAAACTTTTGTCGCCTTGGAAGCAGAAATCGATAACTGGCGCTGGGCGGGTGTACCTTTTTACTTACGCACAGGCAAACGCTTAGCGAAAAAAACATCCGAGATTGTCATTCAATTTAAACCCGTTCCGCACAGTTTATTCAACGACAGCCAAGCCAATCACTTGTTAATTCGCCTGCAACCAGAAGAGCGCATTAGCATTGAGTTAATGGCTAAAACGCCCGGCAAAGGTATGCACCTGGAACCCGTTGAATTAGAAATTAATCTAGCTAAAGCTTTTCAAGACAATCGGCGTTGGAAGGCTTACGAGCGCTTACTGCTGGATGTGATTGAAAACGATTCAACGCTATTTATGCGCCGTGATGAAGTGGAAGCAGCTTGGCAGTGGGTCGATCCAATTCTAAA</t>
  </si>
  <si>
    <t xml:space="preserve">MPCDMLVFGGTGDLALHKLLPALYHLHRENRLPQDMRIIGISRKLLPREHYIDLAGRHCRAQIERKDFSETSWLSFSERLEYFAINAEQTADFGRLASLLGVNSQRGCIYYLATAPQLFESIASNLALTGLTGANTRIVIEKPIGHSLQSALAINAKIGEAFSEEQVFRIDHYLGKETVQNLMALRFANALFEPVWRAAHIDHVQISVNETIGVENRGEYYDHAGAMRDMLQNHLLQLLCLVAMEAPVRFDADSVRNEKVKILQALRPISGMDVQDKTVRGQYSAGHVGGHNASAYYFEKGVDNDSDTETFVALEAEIDNWRWAGVPFYLRTGKRLAKKTSEIVIQFKPVPHSLFNDSQANHLLIRLQPEERISIELMAKTPGKGMHLEPVELEINLAKAFQDNRRWKAYERLLLDVIENDSTLFMRRDEVEAAWQWVDPIL</t>
  </si>
  <si>
    <t xml:space="preserve">TTTGTCGCCTTGGAAGCAGAAATCGATAACTGGCGCTGGGCGGGTGTACCTTTTTACTTACGCACAGGCAAACGCTTAGCGAAAAAAACATCCGAGATTGTCATTCAATTTAAACCCGTTCCGCACAGTTTATTCAACGACAGCCAAGCCAATCACTTGTTAATTCGCCTGCAACCAGAAGAGCGCATTAGCATTGAGTTAATGGCTAAAACGCCCGGCAAAGGTATGCACCTGGAACCCGTTGAATTAGAAATTAATCTAGCTAAAGCTTTTCAAGACAATCGGCGTTGGAAGGCTTACGAGCGCTTACTGCTGGATGTGATTGAAAACGATTCAACGCTATTTATGCGCCGTGATGAAGTGGAAGCAGCTTGGCAGTGGGTCGATCCAATTCTAAA</t>
  </si>
  <si>
    <t xml:space="preserve">FVALEAEIDNWRWAGVPFYLRTGKRLAKKTSEIVIQFKPVPHSLFNDSQANHLLIRLQPEERISIELMAKTPGKGMHLEPVELEINLAKAFQDNRRWKAYERLLLDVIENDSTLFMRRDEVEAAWQWVDPIL</t>
  </si>
  <si>
    <t xml:space="preserve">GCGCCAATACACGAATTGTTATCGAAAAACCGATTGGTCACTCCTTACAATCGGCATTGGCGATCAATGCCAAGATTGGTGAAGCGTTTAGTGAAGAACAAGTTTTTCGTATTGATCACTACCTAGGTAAAGAAACTGTACAAAATCTAATGGCTTTACGTTTTGCCAATGCTCTATTTGAACCTGTTTGGCGCGCAGCGCATATTGATCATGTACAAATAAGCGTGAACGAGACGATCGGTGTAGAGAACCGTGGGGAGTACTATGATCACGCCGGTGCTATGCGTGACATGCTGCAAAACCATCTACTGCAATTGCTTTGTCTCGTTGCGATGGAAGCTCCAGTGCGCTTTGATGCAGACTCGGTGCGCAATGAAAAAGTCAAAATTCTACAAGCGCTAAGACCCATCAGCGGTATGGATGTGCAAGATAAAACGGTGCGTGGGCAATATAGTGCAGGTCATGTCGGCGGGCATAATGCCTCAGCCTACTATTTTGAAAAAGGTGTAGATAACGACAGTGACACTGAAACTTTTGTCGCCTTGGAAGCAGAAATCGATAACTGGCGCTGGGCGGGTGTACCTTTTTACTTACGCACAGGCAAACGCTTAGCGAAAAAAACATCCGAGATTGTCATTCAATTTAAACCCGTTCCGCACAGTTTATTCAACGACAGCCAAGCCAATCACTTGTTAATTCGCCTGCAACCAGAAGAGCGCATTAGCATTGAGTTAATGGCTAAAACGCCCGGCAAAGGTATGCACCTGGAACCCGTTGAATTAGAAATTAATCTAGCTAAAGCTTTTCAAGACAATCGGCGTTGGAAGGCTTACGAGCGCTTACTGCTGGATGTGATTGAAAACGATTCAACGCTATTTATGCGCCGTGATGAAGTGGAAGCAGCTTGGCAGTGGGTCGATCCAATTCTAAA</t>
  </si>
  <si>
    <t xml:space="preserve">ANTRIVIEKPIGHSLQSALAINAKIGEAFSEEQVFRIDHYLGKETVQNLMALRFANALFEPVWRAAHIDHVQISVNETIGVENRGEYYDHAGAMRDMLQNHLLQLLCLVAMEAPVRFDADSVRNEKVKILQALRPISGMDVQDKTVRGQYSAGHVGGHNASAYYFEKGVDNDSDTETFVALEAEIDNWRWAGVPFYLRTGKRLAKKTSEIVIQFKPVPHSLFNDSQANHLLIRLQPEERISIELMAKTPGKGMHLEPVELEINLAKAFQDNRRWKAYERLLLDVIENDSTLFMRRDEVEAAWQWVDPIL</t>
  </si>
  <si>
    <t xml:space="preserve">174723_AS10</t>
  </si>
  <si>
    <t xml:space="preserve">K03340</t>
  </si>
  <si>
    <t xml:space="preserve">GTCTCATCGAATTAGAGTAGCAATTGCCGGTTATGGCAATTTAGGACGTGGCGTTGAATTAGCCTTGAAGCAAAACCCAGATATGAGTCTGGTTGGCGTGTTCAGTCGTCGTGATCCGGCCAGCGTGACCTTGCTGGATAATGACGTACCTGTGTATGCCATGGCGGATATCGAGCAGTATCAAGATGACGTTGATGTGATGATTCTCTGCGGTGGCTCCAAGTCTGACTTGCCAGAGCAGGGGCCGTACTTGGCGCAGTTTTTTAATACTGTGGATAGTTTTGATACCCACGCCAAAGTGCCTGAGTACTATGCGGCGCTGGACCAATCGGCACGTGATGCAGGGCGTGTGGCTTTATTGTCAGTGGGTTGGGATCCAGGTTTGTTCTCACTCAACCGCCTATACGGCGAAGCCATTCTGCCAGAAGGCGAGACCTATACTTTCTGGGGTAAAGGCTTAAGCCAAGGCCATTCGGACGCTGTACGCCGTGTGCCTGGGGTTAAAGCAGGTGTGCAATACACTTTACCCTCTACAGAGGCCATGGCGCGCGTACGCAGTGGCGAACAGCCTGAACTGAGCACGCGTGAAAAGCATACACGCGAGTGCTATATCGTGCTGGACGAGGGTGCCGATGCTGAGGTGATACGTGACAGTATTGTCACGATGCCAGACTATTTTGCTGACTACGATACGGTGGTTAATTTTATTGACCAGGCCACCTTCGATAAAGAGCACAGCAGCATGCCACACGGCGGCTTTGTGATTCGTAGCGGTCATAGCGGTGCAGACAGTAAGCAAAGCATTGAATACTCGCTGACACTGGCAAGTAACCCTGAGTTTACTGCCAGTGTCCTGGTGGCCTATGCCCGTGCTGTGCATCGTTTAGCTCGAGTGAATGATATTGGTGCGAAAACTGTATTTGATATTGCCCCAGGTTTGTTGTCGCCAAAAAGCCCAGCACAGTTACGTAAAGAACTGCTGTAA</t>
  </si>
  <si>
    <t xml:space="preserve">SHRIRVAIAGYGNLGRGVELALKQNPDMSLVGVFSRRDPASVTLLDNDVPVYAMADIEQYQDDVDVMILCGGSKSDLPEQGPYLAQFFNTVDSFDTHAKVPEYYAALDQSARDAGRVALLSVGWDPGLFSLNRLYGEAILPEGETYTFWGKGLSQGHSDAVRRVPGVKAGVQYTLPSTEAMARVRSGEQPELSTREKHTRECYIVLDEGADAEVIRDSIVTMPDYFADYDTVVNFIDQATFDKEHSSMPHGGFVIRSGHSGADSKQSIEYSLTLASNPEFTASVLVAYARAVHRLARVNDIGAKTVFDIAPGLLSPKSPAQLRKELL</t>
  </si>
  <si>
    <t xml:space="preserve">ATACGGTGGTTAATTTTATTGACCAGGCCACCTTCGATAAAGAGCACAGCAGCATGCCACACGGCGGCTTTGTGATTCGTAGCGGTCATAGCGGTGCAGACAGTAAGCAAAGCATTGAATACTCGCTGACACTGGCAAGTAACCCTGAGTTTACTGCCAGTGTCCTGGTGGCCTATGCCCGTGCTGTGCATCGTTTAGCTCGAGTGAATGATATTGGTGCGAAAACTGTATTTGATATTGCCCCAGGTTTGTTGTCGCCAAAAAGCCCAGCACAGTTACGTAAAGAACTGCTGTAA</t>
  </si>
  <si>
    <t xml:space="preserve">TVVNFIDQATFDKEHSSMPHGGFVIRSGHSGADSKQSIEYSLTLASNPEFTASVLVAYARAVHRLARVNDIGAKTVFDIAPGLLSPKSPAQLRKELL</t>
  </si>
  <si>
    <t xml:space="preserve">AAGTGCCTGAGTACTATGCGGCGCTGGACCAATCGGCACGTGATGCAGGGCGTGTGGCTTTATTGTCAGTGGGTTGGGATCCAGGTTTGTTCTCACTCAACCGCCTATACGGCGAAGCCATTCTGCCAGAAGGCGAGACCTATACTTTCTGGGGTAAAGGCTTAAGCCAAGGCCATTCGGACGCTGTACGCCGTGTGCCTGGGGTTAAAGCAGGTGTGCAATACACTTTACCCTCTACAGAGGCCATGGCGCGCGTACGCAGTGGCGAACAGCCTGAACTGAGCACGCGTGAAAAGCATACACGCGAGTGCTATATCGTGCTGGACGAGGGTGCCGATGCTGAGGTGATACGTGACAGTATTGTCACGATGCCAGACTATTTTGCTGACTACGATACGGTGGTTAATTTTATTGACCAGGCCACCTTCGATAAAGAGCACAGCAGCATGCCACACGGCGGCTTTGTGATTCGTAGCGGTCATAGCGGTGCAGACAGTAAGCAAAGCATTGAATACTCGCTGACACTGGCAAGTAACCCTGAGTTTACTGCCAGTGTCCTGGTGGCCTATGCCCGTGCTGTGCATCGTTTAGCTCGAGTGAATGATATTGGTGCGAAAACTGTATTTGATATTGCCCCAGGTTTGTTGTCGCCAAAAAGCCCAGCACAGTTACGTAAAGAACTGCTGTAA</t>
  </si>
  <si>
    <t xml:space="preserve">VPEYYAALDQSARDAGRVALLSVGWDPGLFSLNRLYGEAILPEGETYTFWGKGLSQGHSDAVRRVPGVKAGVQYTLPSTEAMARVRSGEQPELSTREKHTRECYIVLDEGADAEVIRDSIVTMPDYFADYDTVVNFIDQATFDKEHSSMPHGGFVIRSGHSGADSKQSIEYSLTLASNPEFTASVLVAYARAVHRLARVNDIGAKTVFDIAPGLLSPKSPAQLRKELL</t>
  </si>
  <si>
    <t xml:space="preserve">38617_AS15</t>
  </si>
  <si>
    <t xml:space="preserve">K00620</t>
  </si>
  <si>
    <t xml:space="preserve">METABAT_AS15tlH2ME_127</t>
  </si>
  <si>
    <t xml:space="preserve">K01468</t>
  </si>
  <si>
    <t xml:space="preserve">CATGATCGAACACGCCTCTGAACTTGTGACGCCGATCGGAACGCGCGCGCGTCAAGGCAAAGAGATGCGAGACCTTCAGGTCATACATGATGGGGCCGTTATTTGGCAAAATGACACAATCGTTTTTGTTGGGACAACCGATCAAGCGAACGACTGGTGTGAAACTAAATTGCCGTTCGGAGAACCAAGACACATCAATGCGGAAGGCAAGACTGTTTTACCCGGTTTTGTCGACCCTCACACCCATTTCATTTTCGGAGGCCATCGTGACGACGAGTTCAACCGACGGCTACAAGGCGCGACCTACATGGAGATCATGCAAGCCGGCGGTGGAATCGCCGCCACCAACCGGGCGACGCACGCCGCCACAGAAGACGAGCTTTATGACACCGGCTGGGAGAGGTTAGACCGGATGCTCGACCTTGGCATCACAACGGTGGAAGGCAAGACTGGCTACGGCGAGGATACTCAGACAGAAGACAAAATGCTCCGCGTTATGGAACGACTTGACCGCGACCACGACGTCGATATCGTCAAAACGTATATGGGAGCGCACGCCATACCACCCAGGTTCAAAGGTCGCACCGGTGACTATGTCGATTATTTGATCGCAGAGGGACTTCCCATGGCGAAAGGGCGCGCGCGTTTTTGCGATGTTTTCACTGAAAAGGGTGTGTTCGAACTCGATGAGTCGGAAAGGCTGTTGCGCTCCGCGCGTGAACACGGCTTCAAGCTTAAACTTCACGCCGATGAAATCGTCCCGCTGGGAGGTGCCGGTTTGGCGGCAAAATTGCGAGCCACAAGCGCCGATCATCTCTTGAAGGCATCGGATGAGGATCTGCTCGCCATGCGCGACGCCGGTGTCATCGCGACACTCTTGCCGTGTACCGCTTTCAGTCTTCGAGAATCGTACGCGCGTGGCCGTTTCATGATCGACCAGGGACTCGCTGTCGCTTTGGGAACCGACCTCAACCCGGGAAGCTGTTACACGCAGTCGATCCCGCTCATGATCGCCCTTGCGACCATCTACATGCACCTAACGGTTGAAGAGACAGTCACAGCCGTCACGCTCAATGCAGCGGCCGCTATCGACCGTGCGATAACCACCGGATCGCTCGAACCAGGCAAGAAAGCAGACATCTTACTGCTTGACTGCCCGGGCTACAAACATCTTTCTTATCATTTCGCGATGAATCTTGTCGACACAGTGATCAAGGCAGGAAAAACGG</t>
  </si>
  <si>
    <t xml:space="preserve">MIEHASELVTPIGTRARQGKEMRDLQVIHDGAVIWQNDTIVFVGTTDQANDWCETKLPFGEPRHINAEGKTVLPGFVDPHTHFIFGGHRDDEFNRRLQGATYMEIMQAGGGIAATNRATHAATEDELYDTGWERLDRMLDLGITTVEGKTGYGEDTQTEDKMLRVMERLDRDHDVDIVKTYMGAHAIPPRFKGRTGDYVDYLIAEGLPMAKGRARFCDVFTEKGVFELDESERLLRSAREHGFKLKLHADEIVPLGGAGLAAKLRATSADHLLKASDEDLLAMRDAGVIATLLPCTAFSLRESYARGRFMIDQGLAVALGTDLNPGSCYTQSIPLMIALATIYMHLTVEETVTAVTLNAAAAIDRAITTGSLEPGKKADILLLDCPGYKHLSYHFAMNLVDTVIKAGKT</t>
  </si>
  <si>
    <t xml:space="preserve">GGGGAGAATAATCGCGACACTCTTGCCGTGTACCGCTTTCAGTCTTCGAGAATCGTACGCGCGTGGCCGTTTCATGATCGACCAGGGACTCGCTGTCGCTTTGGGAACCGACCTCAACCCGGGAAGCTGTTACACGCAGTCGATCCCGCTCATGATCGCCCTTGCGACCATCTACATGCACCTAACGGTTGAAGAGACAGTCACAGCCGTCACGCTCAATGCAGCGGCCGCTATCGACCGTGCGATAACCACCGGATCGCTCGAACCAGGCAAGAAAGCAGACATCTTACTGCTTGACTGCCCGGGCTACAAACATCTTTCTTATCATTTCGCGATGAATCTTGTCGACACAGTGATCAAGGCAGGAAAAACGG</t>
  </si>
  <si>
    <t xml:space="preserve">GRIIATLLPCTAFSLRESYARGRFMIDQGLAVALGTDLNPGSCYTQSIPLMIALATIYMHLTVEETVTAVTLNAAAAIDRAITTGSLEPGKKADILLLDCPGYKHLSYHFAMNLVDTVIKAGKT</t>
  </si>
  <si>
    <t xml:space="preserve">ATCCACAGAAGACGAGCTTTATGACACCGGCTGGGAGAGGTTAGACCGGATGCTCGACCTTGGCATCACAACGGTGGAAGGCAAGACTGGCTACGGCGAGGATACTCAGACAGAAGACAAAATGCTCCGCGTTATGGAACGACTTGACCGCGACCACGACGTCGATATCGTCAAAACGTATATGGGAGCGCACGCCATACCACCCAGGTTCAAAGGTCGCACCGGTGACTATGTCGATTATTTGATCGCAGAGGGACTTCCCATGGCGAAAGGGCGCGCGCGTTTTTGCGATGTTTTCACTGAAAAGGGTGTGTTCGAACTCGATGAGTCGGAAAGGCTGTTGCGCTCCGCGCGTGAACACGGCTTCAAGCTTAAACTTCACGCCGATGAAATCGTCCCGCTGGGAGGTGCCGGTTTGGCGGCAAAATTGCGAGCCACAAGCGCCGATCATCTCTTGAAGGCATCGGATGAGGATCTGCTCGCCATGCGCGACGCCGGTGTCATCGCGACACTCTTGCCGTGTACCGCTTTCAGTCTTCGAGAATCGTACGCGCGTGGCCGTTTCATGATCGACCAGGGACTCGCTGTCGCTTTGGGAACCGACCTCAACCCGGGAAGCTGTTACACGCAGTCGATCCCGCTCATGATCGCCCTTGCGACCATCTACATGCACCTAACGGTTGAAGAGACAGTCACAGCCGTCACGCTCAATGCAGCGGCCGCTATCGACCGTGCGATAACCACCGGATCGCTCGAACCAGGCAAGAAAGCAGACATCTTACTGCTTGACTGCCCGGGCTACAAACATCTTTCTTATCATTTCGCGATGAATCTTGTCGACACAGTGATCAAGGCAGGAAAAACGG</t>
  </si>
  <si>
    <t xml:space="preserve">STEDELYDTGWERLDRMLDLGITTVEGKTGYGEDTQTEDKMLRVMERLDRDHDVDIVKTYMGAHAIPPRFKGRTGDYVDYLIAEGLPMAKGRARFCDVFTEKGVFELDESERLLRSAREHGFKLKLHADEIVPLGGAGLAAKLRATSADHLLKASDEDLLAMRDAGVIATLLPCTAFSLRESYARGRFMIDQGLAVALGTDLNPGSCYTQSIPLMIALATIYMHLTVEETVTAVTLNAAAAIDRAITTGSLEPGKKADILLLDCPGYKHLSYHFAMNLVDTVIKAGKT</t>
  </si>
  <si>
    <t xml:space="preserve">K01200</t>
  </si>
  <si>
    <t xml:space="preserve">K13038</t>
  </si>
  <si>
    <t xml:space="preserve">METABAT_AS15tlH2ME_52</t>
  </si>
  <si>
    <t xml:space="preserve">K00767</t>
  </si>
  <si>
    <t xml:space="preserve">GGTTGCCGGGCGTACCCGAAGCCTGTTAAAAGGTGAACGGGTGGCCTTGAACTTTCTGCAGCGATTAAGTGGGATAGCAACCCGCACTAACCACATGGTGGAATTGATCCGTTATGAAAAAGCCGAGATCGTGGATACACGGAAAACCACGCCCGGACTGCGCCGGCTGGAAAAATATGCGGTATCAGTTGGTGGGGCTCGCAATCACCGCTTTGGTTTATATGATGGCGCCCTGATAAAGGACAATCATATCAAAGCTGCGGGAGGAATACAAAAAGCCATTTCCACCCTGCGCACCCGTATTCCCCATACCATCAAGATTGAAGTGGAAGTGGAAAACTTAGAACAGCTCCAGGAGGCACTGGAAGCCAGGGCGGACATCATTATGCTGGATAACATGGATATTGATACCCTCCATCAAGCCGTGGAGATCACTGCTGGGCAGGCTCTTTTAGAAGCGTCGGGCGGCATCACCGAGGCCAACCTGGTAGAAGTGGCTCGCACTGGAGTAGACTTTATTTCCATTGGCGCCCTCACCCACTCGGCCGGCAGCCTGGACATCAGCTTCAACCTAGAG</t>
  </si>
  <si>
    <t xml:space="preserve">VAGRTRSLLKGERVALNFLQRLSGIATRTNHMVELIRYEKAEIVDTRKTTPGLRRLEKYAVSVGGARNHRFGLYDGALIKDNHIKAAGGIQKAISTLRTRIPHTIKIEVEVENLEQLQEALEARADIIMLDNMDIDTLHQAVEITAGQALLEASGGITEANLVEVARTGVDFISIGALTHSAGSLDISFNLE</t>
  </si>
  <si>
    <t xml:space="preserve">30510_AS15</t>
  </si>
  <si>
    <t xml:space="preserve">K00954</t>
  </si>
  <si>
    <t xml:space="preserve">TGCGGGTAGCAGTATACCCAGGTAGTTTTGACCCGGTTACTAATGGGCATATCGATATAATAGAAAAGAGCAGTCGGCTTTTTGATAAGATTATTATTGCTGTGGTACATAACATTACCAAAAAGGCACTTTTTACCTTGGATGAGCGAGTGGCTTTGATAAAAGAGAGTACCCGGCATATGGAAAATATAGAAGTAGACTGTTTCAGTGGGTTATTGGCCAACTATTTAAGGGAAAAGGAGGCATGCGCCATTATCCGTGGGCTAAGGTCCATGACTGATTTCGAGTACGAAATGCACATGGCCATGATGAACAAGCGCCTTATCCCGGAGGTTGATACTATTTTTATAATGGCAGACACTGACCATGTGTTTGTCAGTTCCAGTGGAGTGAAAGAAGCCGCTCTCCTGGGCGGAGATGTGAGTTCCCTGGTGCCCCCTCAGGTCAAGACAGGCTTGGATCAAAAATATA</t>
  </si>
  <si>
    <t xml:space="preserve">RVAVYPGSFDPVTNGHIDIIEKSSRLFDKIIIAVVHNITKKALFTLDERVALIKESTRHMENIEVDCFSGLLANYLREKEACAIIRGLRSMTDFEYEMHMAMMNKRLIPEVDTIFIMADTDHVFVSSSGVKEAALLGGDVSSLVPPQVKTGLDQKY</t>
  </si>
  <si>
    <t xml:space="preserve">CAACGAGTGGCTTTGATAAAAGAGAGTACCCGGCATATGGAAAATATAGAAGTAGACTGTTTCAGTGGGTTATTGGCCAACTATTTAAGGGAAAAGGAGGCATGCGCCATTATCCGTGGGCTAAGGTCCATGACTGATTTCGAGTACGAAATGCACATGGCCATGATGAACAAGCGCCTTATCCCGGAGGTTGATACTATTTTTATAATGGCAGACACTGACCATGTGTTTGTCAGTTCCAGTGGAGTGAAAGAAGCCGCTCTCCTGGGCGGAGATGTGAGTTCCCTGGTGCCCCCTCAGGTCAAGACAGGCTTGGATCAAAAATATA</t>
  </si>
  <si>
    <t xml:space="preserve">QRVALIKESTRHMENIEVDCFSGLLANYLREKEACAIIRGLRSMTDFEYEMHMAMMNKRLIPEVDTIFIMADTDHVFVSSSGVKEAALLGGDVSSLVPPQVKTGLDQKY</t>
  </si>
  <si>
    <t xml:space="preserve">74045_AS15</t>
  </si>
  <si>
    <t xml:space="preserve">K01609</t>
  </si>
  <si>
    <t xml:space="preserve">METABAT_AS15tlH2ME_193</t>
  </si>
  <si>
    <t xml:space="preserve">K00965</t>
  </si>
  <si>
    <t xml:space="preserve">K03785</t>
  </si>
  <si>
    <t xml:space="preserve">K04041</t>
  </si>
  <si>
    <t xml:space="preserve">METABAT_AS20ysBPTH_14</t>
  </si>
  <si>
    <t xml:space="preserve">K01845</t>
  </si>
  <si>
    <t xml:space="preserve">AAGAGCAGTGACCTCTTTAGTCGCGCTAAGACCCTGATGCCGGGCGGCGTCAGCAGTCCTGTCCGGGCGATCAAGCCCTACCCGTTCTACGTGGAGCGCGCCGCAGGGTCCCGCCTCACGACCGTCGACGGAGTAGACCTCATCGACTGCTGTCTCGGCTACGGGCCCCTCATCCTCGGCCACGCGCACCCGGAGATCCGGGAGGCGATCGAGCGGCAGCTCGCGAAGGGGTGGCTCTACGGCACGCCGACGCCGCTCGAACTCGACCTTGCGGGGATGCTTGTTGACGATCACCCCGCCATCGAGATGGTCCGGTTCGTCTCGTCGGGATCCGAGGCGACGATGGCCGCGATCCGGCTCGCCCGGGGCTATACAGGGAGACAGGACATCGTCAAGGTCGAGGGTGGGTTTCACGGCGCCCACGATGCTGTCCTGGTCAAGGCCGGGTCGGGAGCGACCACGCTCGGGGTGCCTGACTCTGCAGGCGTCCTCCCGGACCTTGTAGCACACACCCGGCAGGTCCCTTACAACGACCCCGAGGCGCTGGAAGACCTTCTTTCCAAAAACGACGATATCGCCGCGTTCATACTCGAGCCGATCATGGGGAACGTCGGCCCGGTCCTCCCCGATGACGGCTACCTCGCCGCCGTCCGGGAGATAACCGCGGCTCACGATGTTCTCCTCATCCTCGACGAGGTGATCACCGGGTACCGGGTCGGAATCGGCGGCGCGGAGGTGCTGTACGGGGTAAAGCCGGACCTTGCAACGTTTGGAAAGATCATCGGCGGCGGTCTCCCCATCGGGGCGTTCGGGGGGCGGCGCGAGATCATGGAACTGGTTGCCCCCGCAGGCCCGGTCTATCAGGCCGGAACCTTCAGCGGCAACCCGGCGAGCCTCGCGGCGGGGTATGCGACCCTCCGCCACCTCCACGAGCACCCGGAGATCTACCGGCGGCTCGACGAGGCCACGCGGGCGATCGGAGAGGTCGCCACAGACGCGCACCGCGGCTCGTTCGTGAGAATTGGCTCGCTCTTCAAGCACTTCTTCCGGGGCGAACCTCCGCGGAACTACCGGGAGGTCAAGGAGTGCGACACGGAAGCGTTCTCGCGGTTCTGGCGGGCGATGCTTGATGCCGGGATCTTCCTCCCGCCCTCGCAGTTCGAGACGAACTTCCTCTCCGCCGCCCACACGAAAGAGGATATCGAACAGATAGCAGACGCATACGGATCATGTCTCT</t>
  </si>
  <si>
    <t xml:space="preserve">KSSDLFSRAKTLMPGGVSSPVRAIKPYPFYVERAAGSRLTTVDGVDLIDCCLGYGPLILGHAHPEIREAIERQLAKGWLYGTPTPLELDLAGMLVDDHPAIEMVRFVSSGSEATMAAIRLARGYTGRQDIVKVEGGFHGAHDAVLVKAGSGATTLGVPDSAGVLPDLVAHTRQVPYNDPEALEDLLSKNDDIAAFILEPIMGNVGPVLPDDGYLAAVREITAAHDVLLILDEVITGYRVGIGGAEVLYGVKPDLATFGKIIGGGLPIGAFGGRREIMELVAPAGPVYQAGTFSGNPASLAAGYATLRHLHEHPEIYRRLDEATRAIGEVATDAHRGSFVRIGSLFKHFFRGEPPRNYREVKECDTEAFSRFWRAMLDAGIFLPPSQFETNFLSAAHTKEDIEQIADAYGSCL</t>
  </si>
  <si>
    <t xml:space="preserve">TACAGGGAGACAGGACATCGTCAAGGTCGAGGGTGGGTTTCACGGCGCCCACGATGCTGTCCTGGTCAAGGCCGGGTCGGGAGCGACCACGCTCGGGGTGCCTGACTCTGCAGGCGTCCTCCCGGACCTTGTAGCACACACCCGGCAGGTCCCTTACAACGACCCCGAGGCGCTGGAAGACCTTCTTTCCAAAAACGACGATATCGCCGCGTTCATACTCGAGCCGATCATGGGGAACGTCGGCCCGGTCCTCCCCGATGACGGCTACCTCGCCGCCGTCCGGGAGATAACCGCGGCTCACGATGTTCTCCTCATCCTCGACGAGGTGATCACCGGGTACCGGGTCGGAATCGGCGGCGCGGAGGTGCTGTACGGGGTAAAGCCGGACCTTGCAACGTTTGGAAAGATCATCGGCGGCGGTCTCCCCATCGGGGCGTTCGGGGGGCGGCGCGAGATCATGGAACTGGTTGCCCCCGCAGGCCCGGTCTATCAGGCCGGAACCTTCAGCGGCAACCCGGCGAGCCTCGCGGCGGGGTATGCGACCCTCCGCCACCTCCACGAGCACCCGGAGATCTACCGGCGGCTCGACGAGGCCACGCGGGCGATCGGAGAGGTCGCCACAGACGCGCACCGCGGCTCGTTCGTGAGAATTGGCTCGCTCTTCAAGCACTTCTTCCGGGGCGAACCTCCGCGGAACTACCGGGAGGTCAAGGAGTGCGACACGGAAGCGTTCTCGCGGTTCTGGCGGGCGATGCTTGATGCCGGGATCTTCCTCCCGCCCTCGCAGTTCGAGACGAACTTCCTCTCCGCCGCCCACACGAAAGAGGATATCGAACAGATAGCAGACGCATACGGATCATGTCTCT</t>
  </si>
  <si>
    <t xml:space="preserve">TGRQDIVKVEGGFHGAHDAVLVKAGSGATTLGVPDSAGVLPDLVAHTRQVPYNDPEALEDLLSKNDDIAAFILEPIMGNVGPVLPDDGYLAAVREITAAHDVLLILDEVITGYRVGIGGAEVLYGVKPDLATFGKIIGGGLPIGAFGGRREIMELVAPAGPVYQAGTFSGNPASLAAGYATLRHLHEHPEIYRRLDEATRAIGEVATDAHRGSFVRIGSLFKHFFRGEPPRNYREVKECDTEAFSRFWRAMLDAGIFLPPSQFETNFLSAAHTKEDIEQIADAYGSCL</t>
  </si>
  <si>
    <t xml:space="preserve">1646_AS20</t>
  </si>
  <si>
    <t xml:space="preserve">K14941</t>
  </si>
  <si>
    <t xml:space="preserve">CACGCGCTCATTCCCTTTAAGCCGGTAAACCCAAAAACGCGTCTCTCCTGCATATTGAACCAGGAGGAGCGGGAGGCGTTCGCCCGGGCGATGCTTGAAGATGTGATCGCCGCTGTGCTAAAGTCCGGGTGCAGCGCCACTCTGCTCTGCACACATCCCTTCAAACATGAAAACGCGCTCGTCGCTGTTCGAAAAGAATCCCTGAATGATGCGATCAACTGGGCGCTTGAGCAGTTTCATTGCCCGGCGCTTATCATCATGGCCGATCTCCCCCTGGTGACGGCCGGGGATATTCAACGGCTGATTCGCACCGAGAAGGATATGGCAATCGTGCCGGGGCGGGGTGGCGGGACAAACGTCATATTCTTAAAAAAGCCGCAGTGCTTCCACGCCGACTTTTACGGGGCAAGTTTCCTCGACCACCTGCGGGTTGCGGAGGAATGCGGTTTCTCCGTCGAGGTCATCGACTCGTTCAGGATGTCGACCGATATCGATGAGAAAGAAGACCTGGTCGAGATCCTCATTCACGGAAAAGGAAGAAAAAGCAGGGAGTTCCTGGAGAGATTAGGATTCTCTATTGTTCTTGACGAGAAGGGTCGGGTTGGTGTGCAGCG</t>
  </si>
  <si>
    <t xml:space="preserve">HALIPFKPVNPKTRLSCILNQEEREAFARAMLEDVIAAVLKSGCSATLLCTHPFKHENALVAVRKESLNDAINWALEQFHCPALIIMADLPLVTAGDIQRLIRTEKDMAIVPGRGGGTNVIFLKKPQCFHADFYGASFLDHLRVAEECGFSVEVIDSFRMSTDIDEKEDLVEILIHGKGRKSREFLERLGFSIVLDEKGRVGVQ</t>
  </si>
  <si>
    <t xml:space="preserve">AGAATCCCTGAATGATGCGATCAACTGGGCGCTTGAGCAGTTTCATTGCCCGGCGCTTATCATCATGGCCGATCTCCCCCTGGTGACGGCCGGGGATATTCAACGGCTGATTCGCACCGAGAAGGATATGGCAATCGTGCCGGGGCGGGGTGGCGGGACAAACGTCATATTCTTAAAAAAGCCGCAGTGCTTCCACGCCGACTTTTACGGGGCAAGTTTCCTCGACCACCTGCGGGTTGCGGAGGAATGCGGTTTCTCCGTCGAGGTCATCGACTCGTTCAGGATGTCGACCGATATCGATGAGAAAGAAGACCTGGTCGAGATCCTCATTCACGGAAAAGGAAGAAAAAGCAGGGAGTTCCTGGAGAGATTAGGATTCTCTATTGTTCTTGACGAGAAGGGTCGGGTTGGTGTGCAGCG</t>
  </si>
  <si>
    <t xml:space="preserve">ESLNDAINWALEQFHCPALIIMADLPLVTAGDIQRLIRTEKDMAIVPGRGGGTNVIFLKKPQCFHADFYGASFLDHLRVAEECGFSVEVIDSFRMSTDIDEKEDLVEILIHGKGRKSREFLERLGFSIVLDEKGRVGVQ</t>
  </si>
  <si>
    <t xml:space="preserve">2020_AS20</t>
  </si>
  <si>
    <t xml:space="preserve">65088_AS20</t>
  </si>
  <si>
    <t xml:space="preserve">K16792</t>
  </si>
  <si>
    <t xml:space="preserve">GAGCACGCTCTCTGAGAGAATCCTCGGCGGACCGGCGGGGACCTACGTCGACCGTGAGGTCGATCTCGCGTTTGCCCACGACGGAACCGGCGTCCTCACCCGGGAAGCGCTCCGGGAGATGGGGGTGGAGCGGCTCCCACACCCAGAGCGCCTGCATCTCATATTCGACCACATCGTCCCGGCAAACACCGGTACAACTGCGACCCTCCAGGCAGAGCTCCGGGAGTACGCCCGGGCATCGGGGGTGGAACTCTCCGACGCCGGCACCGGGATCTGTCACCAGGTGATGAGCGAAGGCATCGTCCGGCCCGGCATGGTCGTCGTCGGGGCCGACTCCCACTCCTGCACCCTCGGTGCCTTCGGTGCGTTTGCCACCGGGGTGGGGGCAACAGATATGGCGGCGATCTGGGCCTCGGGAGCCACGTGGTTCCGCGTCCCGGAGACGATCGCGATCAATCTTTCGGGCACGCTCTCCGGTGCGGCGGAACCAAAGGATCTCGCTCTAACCTATGTTGCAAAACTCGGGATGGAGGGGGCGACCTACCGGGCGCTGGAGTTCGTGGGCGATGGAGCGGCGACGATCTCCATGGACGGGCGGCTGACGCTCGCGAACATGGCGGTTGAGACCGGAGCAAAGGCAGGGATCTTTTATGCCGACACGACAACTATCCGTTATCTCTCGGAGTACGGAATTGCAGCATCGCCCCAGACACTGGAGGAGTGCCGTTATGAGCGAACCCTGGATATCGATCTCGCCGATATCGTGCCCCTCGTCGCGGTCCCGCACCGGGTGGATACCGTACGGGAGGTTGAAGAGGTCGCAGGGACGCATCTCGACCAGGTCTTCGTCGGGACCTGCACGAACGGCCGCTACGAGGACCTTGCCCGGTTCGCCCGGATCGTCCGGGGGAAGAAGGTTGCGGTTCGCACCCTGGTCATCCCAGCCTCGCGGGCGGTGCTCGCCCGGGCAATCGCCACCGGCGTCCTCGCGGATATTGTGGAGGCGGGGTGCATGGTGATGACTCCCGGCTGCGGGCCGTGTCTTGGTGCGCACGCCGGCGTGCTCGGCGAGGGTGAGGTCTGTCTCTCCACCGCCAACCGGAACTTCAAGAACCGGATGGGCGTCGGGGGCGAGATCTACCTCTCGTCAGTCGCCACCGCCGCCGCGAGCGCTATTGCCGGTGAGATAACCGTCCCGGAGGTGGTATA</t>
  </si>
  <si>
    <t xml:space="preserve">STLSERILGGPAGTYVDREVDLAFAHDGTGVLTREALREMGVERLPHPERLHLIFDHIVPANTGTTATLQAELREYARASGVELSDAGTGICHQVMSEGIVRPGMVVVGADSHSCTLGAFGAFATGVGATDMAAIWASGATWFRVPETIAINLSGTLSGAAEPKDLALTYVAKLGMEGATYRALEFVGDGAATISMDGRLTLANMAVETGAKAGIFYADTTTIRYLSEYGIAASPQTLEECRYERTLDIDLADIVPLVAVPHRVDTVREVEEVAGTHLDQVFVGTCTNGRYEDLARFARIVRGKKVAVRTLVIPASRAVLARAIATGVLADIVEAGCMVMTPGCGPCLGAHAGVLGEGEVCLSTANRNFKNRMGVGGEIYLSSVATAAASAIAGEITVPEVV</t>
  </si>
  <si>
    <t xml:space="preserve">CGACGATCGCAGAAAAGATATTCTCAGAACGGTGCGGCAGACCCGTCCGCGCGGGAGAGGTGGTGATGGCGCCGGTGGATGCGGCGATGATCCACGACATCACCGGCCCGCTTGCGGTCCGGGTCTTTCGCGAGATGGGTGGAGAGCGCGTCTATGATCCGGAGCGAATCATTATGCTCTTCGACCACCAGGTGCCCGCCGACTCGATACCCGCTGCCGAGAACCACGTCTTCATGCGGCAGTTCGCAAAGGAGCAGGGGATCCACAACTACGATCTCCTCGAGGGCGTCTGCCACCAGGTCGTGATGGAGAAGGGGCGGGCGGCGCCCGGTGAGATCATCGTCGGGACCGACTCTCACACCTGCACCTACGGTGCTGCGGGTGCGTTTGCGACCGGCATCGGCTCGACCGATATGGGATTCGTCTTAAAGTTCGGTGCTCTCTACTTCCGGGTACCCGAGAGCATCCGGGTCGAGGTGGACGGGAAGTTCGGCCGCAGGGTCGGAGCAAAAGACTTCATCCTCTCGCTCGCCGGGGATATCGGTGCTGATGGCGCAACCTACATGGCGCTTGAGTTTGCCGGCAGCGCGATGCGCGAGATGGATATGGCAGGCCGGATGACCTGTGCGAACATGGCGATCGAGATGGGCGCAAAGGCCGGGATCGTCCAGCCCGACGCAATTACCTGGGAGTATGTCACCGCCCGACGCGCAATCGAGCCCTTCGACCTTGCAGGCGACGACGACGCGGTCTACCGGGATCGCAGGCACTACGACGTCACCGATCTCGCCCCGCAGGTCGCCGTCCCCCACAATGTCGACAACGTCGTGGACGTAACGAAGGTCGCCGGGACGAGAGTAGACCAGGTCTTCATCGGCTCCTGCACGAACGGCCGCTACGAAGACCTTGCCGAGGCGGCCGAGGTGCTCGGGACCTCCGACAGATTCGCGGACGGTGTACGGGTGATCGTCATCCCGGCCTCGCGGACCGAGTACCTCAAAGCCCTCCGGGCCGGGATCATAGAGCGCTTCGTCGAGGCGGGCGCCCTCGTGGAAGCGCCCTGCTGCGGCCCCTGCATGGGCGGGGCGTTCGGGCTGCTCGCCCCCGGCGAGGTCTCGCTCTCGACGTCGAACCGGAACTTCCGGGGCAGACAGGGGAGCACGCAGGCCCAGGTCTACCTCTCCTCGCCGGCGACGGCGGCGGCGAGCGCTCTCTACGGCGAGATCACCGACCCGAGGGAGGT</t>
  </si>
  <si>
    <t xml:space="preserve">TIAEKIFSERCGRPVRAGEVVMAPVDAAMIHDITGPLAVRVFREMGGERVYDPERIIMLFDHQVPADSIPAAENHVFMRQFAKEQGIHNYDLLEGVCHQVVMEKGRAAPGEIIVGTDSHTCTYGAAGAFATGIGSTDMGFVLKFGALYFRVPESIRVEVDGKFGRRVGAKDFILSLAGDIGADGATYMALEFAGSAMREMDMAGRMTCANMAIEMGAKAGIVQPDAITWEYVTARRAIEPFDLAGDDDAVYRDRRHYDVTDLAPQVAVPHNVDNVVDVTKVAGTRVDQVFIGSCTNGRYEDLAEAAEVLGTSDRFADGVRVIVIPASRTEYLKALRAGIIERFVEAGALVEAPCCGPCMGGAFGLLAPGEVSLSTSNRNFRGRQGSTQAQVYLSSPATAAASALYGEITDPRE</t>
  </si>
  <si>
    <t xml:space="preserve">65619_AS20</t>
  </si>
  <si>
    <t xml:space="preserve">72822_AS20</t>
  </si>
  <si>
    <t xml:space="preserve">METABAT_AS20ysBPTH_159</t>
  </si>
  <si>
    <t xml:space="preserve">K00193</t>
  </si>
  <si>
    <t xml:space="preserve">GATCCCCATGGCCTGCTCCCCTGCATTCGAGGGGAAGAGCATCAGAAAGGAGGAGATGTACGTGGAGTTCGGCGGCGGCCGGACCCCTGCCTTTGAGCTCCTCCGGATGCGGCCCCGGGATGAGATCGAGGACGGCGCGGTCACCGTTGTCGGGCCCGATGTGGACGCTGTCCCTGAGGGCGGCGCCCTCCCGCTCGCGATCCTGGTGGACGTCGCCGGCGCGAAGATGAAGGTCGATTACGAACCGGTGCTTGAACGCCGGATCCACACCTTCATCAACTACGGTGAGGGTTCCTGGCATGTTGCACAGCGGGACATCATCTGGGTCAGGCTCTCGAAGGATGCAGTGGCAAAAGGCGTCAAGATCCGCGATATCGGGACGCTGCTCGCCCACAAGTTCAAGATGGAGTTCCCGGAGCTCATCGACGCGATCCAGGTGACGCTGGTCACCGACGGGCAGAAGGTCCAGGAGATGCTTCCTGAGGCACGCGAGATCTATGCCCGGCGGGACGAGCGGATCGCGGGGATGAAGGACGATGACGTGGAGACCTTCTACTCCTGCACCCTCTGCCAGACGTTCGCCCCGAGCCATGTCTGCATCATCACACCAGAGCGGCCGGCGCTCTGCGGGGCGATCACCTGGCTCGACGCCAGGATTGCCCACGAGATCTCTCCTGCAGGGGCGAACCAGCCGGTCGCGAAGGGAGAGGTGGTTGATGCGATCCTCGGGGAGTTTGTAGAGGTGAACCGGTTCGTGAAGAAGGCGTCCCACGGCGAGGTTGACCGGATATCCCTCTACAGCCTGCTCGAGAACCCCATGACCGCCTGCGGGTGTTTTGAGTGCATCGCGGCCATCGTCCCGGAGGTGAACGGCGTCCTGATCGTCAGCCGGGACTTCTCTGGAGAGACGCCGCTCGGGATGACCTTTTCAACGCTCGCCGGAACGATCGGGGGCGGCGCGCAGACGCCGGGATTCATCGGGATCTCTAAAAGCTACATCTTGAGCGACCGGTTCATCCAGGCCGAGGGCGGTATTGTCCGGGTGGTCTGGATGCCGTCCTCCCTGAAAGAAGAGCTCGGGGACCGGCTGCGGGCGCAACTCGCCAGGCAGGGGATGCCCGACCTCTTTGACAGGATAGCAGACGAGGTCTCGGCACCGACGATCGAGGATCTGATTGAGTACCTTGAACGTGTCGGCCACCCCGTACTCGGGATGAAGCCGCTGATATGAAGGAGGGAGATGA</t>
  </si>
  <si>
    <t xml:space="preserve">IPMACSPAFEGKSIRKEEMYVEFGGGRTPAFELLRMRPRDEIEDGAVTVVGPDVDAVPEGGALPLAILVDVAGAKMKVDYEPVLERRIHTFINYGEGSWHVAQRDIIWVRLSKDAVAKGVKIRDIGTLLAHKFKMEFPELIDAIQVTLVTDGQKVQEMLPEAREIYARRDERIAGMKDDDVETFYSCTLCQTFAPSHVCIITPERPALCGAITWLDARIAHEISPAGANQPVAKGEVVDAILGEFVEVNRFVKKASHGEVDRISLYSLLENPMTACGCFECIAAIVPEVNGVLIVSRDFSGETPLGMTFSTLAGTIGGGAQTPGFIGISKSYILSDRFIQAEGGIVRVVWMPSSLKEELGDRLRAQLARQGMPDLFDRIADEVSAPTIEDLIEYLERVGHPVLGMKPLI</t>
  </si>
  <si>
    <t xml:space="preserve">CAATCTGCGGGGCGATCACCTGGCTCGACGCCAGGATTGCCCACGAGATCTCTCCTGCAGGGGCGAACCAGCCGGTCGCGAAGGGAGAGGTGGTTGATGCGATCCTCGGGGAGTTTGTAGAGGTGAACCGGTTCGTGAAGAAGGCGTCCCACGGCGAGGTTGACCGGATATCCCTCTACAGCCTGCTCGAGAACCCCATGACCGCCTGCGGGTGTTTTGAGTGCATCGCGGCCATCGTCCCGGAGGTGAACGGCGTCCTGATCGTCAGCCGGGACTTCTCTGGAGAGACGCCGCTCGGGATGACCTTTTCAACGCTCGCCGGAACGATCGGGGGCGGCGCGCAGACGCCGGGATTCATCGGGATCTCTAAAAGCTACATCTTGAGCGACCGGTTCATCCAGGCCGAGGGCGGTATTGTCCGGGTGGTCTGGATGCCGTCCTCCCTGAAAGAAGAGCTCGGGGACCGGCTGCGGGCGCAACTCGCCAGGCAGGGGATGCCCGACCTCTTTGACAGGATAGCAGACGAGGTCTCGGCACCGACGATCGAGGATCTGATTGAGTACCTTGAACGTGTCGGCCACCCCGTACTCGGGATGAAGCCGCTGATATGAAGGAGGGAGATG</t>
  </si>
  <si>
    <t xml:space="preserve">ICGAITWLDARIAHEISPAGANQPVAKGEVVDAILGEFVEVNRFVKKASHGEVDRISLYSLLENPMTACGCFECIAAIVPEVNGVLIVSRDFSGETPLGMTFSTLAGTIGGGAQTPGFIGISKSYILSDRFIQAEGGIVRVVWMPSSLKEELGDRLRAQLARQGMPDLFDRIADEVSAPTIEDLIEYLERVGHPVLGMKPLI</t>
  </si>
  <si>
    <t xml:space="preserve">45987_AS20</t>
  </si>
  <si>
    <t xml:space="preserve">K01687</t>
  </si>
  <si>
    <t xml:space="preserve">TGCGGAGTGAGACGGTAAAGATTGGCTACCAGCGTGCCCCGAACCGGGCGCTGCTCAGGTCGCTCGGCGTGACCGACCGTGAGATGGGCCAGCCCTTCATCGGGGTGGCAAACGCGTACAACACCATCGTTCCCGGGCACATCCACCTCAGGTCCCTCTCGCGGAAGGTGCAGGAGGGTGTGGCTGCAGCTGGCGGTGTGGCATTTGAGTTCGGGACCATCGGGATCTGCGATGGGATCGCGATGGGTCACGAGGGGATGCGATATTCGCTCCCGTCACGGGAGAACATCGCTGACGCGATCGAACTGATGGTCGAGGCGCACCGGTTTGACGGCCTGGTCTGCGTCGGCACCTGCGACAAGATCGTCCCCGGCATGCTCATGGCGGCGGTACGGTGCAACATCCCGACGATCGTCGTCACCGGCGGCCCGATGCTCCCGGGTTATGCGGCGGGCCGCGAACTCTCGCTGATCGACGTTTTTGAGGGCGTGGGCCGCGTCGCGGCGGGTGCCATGAGCGAGGAGGAACTCGGGGAGCTCGAGTGTGCGGCGATGCCAGGGTGCGGGAGCTGCCAGGGGCTCTATACCGCAAACACGATGGCCTGCGTGACCGAGGCGCTGGGGCTCTCCCTCTCCGGTTGTGCAGCTATCCCTGCGGTCGCCGCCGCAAAACTCCGCATAGCCAGGGAGAGCGGGGAGCGGGTGGTTGGCCTCGTCCGGGAGGGGATCCGCCCGCGGGATCTCATCACCAAAACAAGTCTCGCAAACGCCATCAGGGTGGATATGGCACTCGGCGGGTCGACGAACACAGTGCTTCACCTGATGGCTGTCGCCCGGGAGGCGGCTGTCCCCCTCGACCTTGAGACCTTCAACGCCATCGGCGAGGAGACCCCGCATATCTGCCACATGCAGCCCGGCGGCCCGCATTCGATGCTCGCCCTCTACCGTGCAGGAGGGATCCCGGCGGTCCTCGCGATGCTTGAGCGCTACCTCGACGACGCCCCGACAGTCTCGGGTCGCTCGATCCTCGAGATTGCGAGAGACGCGCGGGTCGCAGACCCGGAGGTGATCAGGACAGCCGACGCCCCGGTCAGCCCTGCTGGCGGCCTGAAGGTCGTGCGGGGGTCGCTCGCCCCCGACGGCGCCGTCGTCAAGTGTGCCGCGGTCCCGGCGGCTATGTGGCGGCACCGGGGTCCGGCCCGCGTCTTCGACGGTGAAGATGCAGCGATGGAGGCGATCCTCCACCGCGAGATCGTGGAGGGCGATGTGGTGGTGATCCGCTACGAGGGGCCGCGGGGCGGTCCGGGGATGCCTGAGATGCTCTCTCCGACGTCCGCGCTGATGGGGCTTGGCTACACCAGGGTCGCCCTAGTGACCGACGGCCGCTTCTCGGGCGGTACCCGGGGGCCGTGCATCGGGCACGTCGCCCCGGAAGCCGCGGTTGGCGGTCCGATCGCGCTCGTGGAGGACAACGATGAGATCGTGATCGACCTCTACGAGAAACGTCTTGACCTCCAGGTTGACGCAGAGACCCTGGAGGAGCGCAGGCGGGCCTGGAAGCCGCCGGTGCGCCGGCTCGCGGGCGTTCTCGCCAGGTACGCACGGACCGTTGAGCAGGCAAATCTTGGGGCTGTCCAGAGA</t>
  </si>
  <si>
    <t xml:space="preserve">RSETVKIGYQRAPNRALLRSLGVTDREMGQPFIGVANAYNTIVPGHIHLRSLSRKVQEGVAAAGGVAFEFGTIGICDGIAMGHEGMRYSLPSRENIADAIELMVEAHRFDGLVCVGTCDKIVPGMLMAAVRCNIPTIVVTGGPMLPGYAAGRELSLIDVFEGVGRVAAGAMSEEELGELECAAMPGCGSCQGLYTANTMACVTEALGLSLSGCAAIPAVAAAKLRIARESGERVVGLVREGIRPRDLITKTSLANAIRVDMALGGSTNTVLHLMAVAREAAVPLDLETFNAIGEETPHICHMQPGGPHSMLALYRAGGIPAVLAMLERYLDDAPTVSGRSILEIARDARVADPEVIRTADAPVSPAGGLKVVRGSLAPDGAVVKCAAVPAAMWRHRGPARVFDGEDAAMEAILHREIVEGDVVVIRYEGPRGGPGMPEMLSPTSALMGLGYTRVALVTDGRFSGGTRGPCIGHVAPEAAVGGPIALVEDNDEIVIDLYEKRLDLQVDAETLEERRRAWKPPVRRLAGVLARYARTVEQANLGAVQR</t>
  </si>
  <si>
    <t xml:space="preserve">ACCCAAGTGTGCCGCGGTCCCGGCGGCTATGTGGCGGCACCGGGGTCCGGCCCGCGTCTTCGACGGTGAAGATGCAGCGATGGAGGCGATCCTCCACCGCGAGATCGTGGAGGGCGATGTGGTGGTGATCCGCTACGAGGGGCCGCGGGGCGGTCCGGGGATGCCTGAGATGCTCTCTCCGACGTCCGCGCTGATGGGGCTTGGCTACACCAGGGTCGCCCTAGTGACCGACGGCCGCTTCTCGGGCGGTACCCGGGGGCCGTGCATCGGGCACGTCGCCCCGGAAGCCGCGGTTGGCGGTCCGATCGCGCTCGTGGAGGACAACGATGAGATCGTGATCGACCTCTACGAGAAACGTCTTGACCTCCAGGTTGACGCAGAGACCCTGGAGGAGCGCAGGCGGGCCTGGAAGCCGCCGGTGCGCCGGCTCGCGGGCGTTCTCGCCAGGTACGCACGGACCGTTGAGCAGGCAAATCTTGGGGCTGTCCAGAGAT</t>
  </si>
  <si>
    <t xml:space="preserve">PKCAAVPAAMWRHRGPARVFDGEDAAMEAILHREIVEGDVVVIRYEGPRGGPGMPEMLSPTSALMGLGYTRVALVTDGRFSGGTRGPCIGHVAPEAAVGGPIALVEDNDEIVIDLYEKRLDLQVDAETLEERRRAWKPPVRRLAGVLARYARTVEQANLGAVQR</t>
  </si>
  <si>
    <t xml:space="preserve">TCGCGGCGGGTGCCATGAGCGAGGAGGAACTCGGGGAGCTCGAGTGTGCGGCGATGCCAGGGTGCGGGAGCTGCCAGGGGCTCTATACCGCAAACACGATGGCCTGCGTGACCGAGGCGCTGGGGCTCTCCCTCTCCGGTTGTGCAGCTATCCCTGCGGTCGCCGCCGCAAAACTCCGCATAGCCAGGGAGAGCGGGGAGCGGGTGGTTGGCCTCGTCCGGGAGGGGATCCGCCCGCGGGATCTCATCACCAAAACAAGTCTCGCAAACGCCATCAGGGTGGATATGGCACTCGGCGGGTCGACGAACACAGTGCTTCACCTGATGGCTGTCGCCCGGGAGGCGGCTGTCCCCCTCGACCTTGAGACCTTCAACGCCATCGGCGAGGAGACCCCGCATATCTGCCACATGCAGCCCGGCGGCCCGCATTCGATGCTCGCCCTCTACCGTGCAGGAGGGATCCCGGCGGTCCTCGCGATGCTTGAGCGCTACCTCGACGACGCCCCGACAGTCTCGGGTCGCTCGATCCTCGAGATTGCGAGAGACGCGCGGGTCGCAGACCCGGAGGTGATCAGGACAGCCGACGCCCCGGTCAGCCCTGCTGGCGGCCTGAAGGTCGTGCGGGGGTCGCTCGCCCCCGACGGCGCCGTCGTCAAGTGTGCCGCGGTCCCGGCGGCTATGTGGCGGCACCGGGGTCCGGCCCGCGTCTTCGACGGTGAAGATGCAGCGATGGAGGCGATCCTCCACCGCGAGATCGTGGAGGGCGATGTGGTGGTGATCCGCTACGAGGGGCCGCGGGGCGGTCCGGGGATGCCTGAGATGCTCTCTCCGACGTCCGCGCTGATGGGGCTTGGCTACACCAGGGTCGCCCTAGTGACCGACGGCCGCTTCTCGGGCGGTACCCGGGGGCCGTGCATCGGGCACGTCGCCCCGGAAGCCGCGGTTGGCGGTCCGATCGCGCTCGTGGAGGACAACGATGAGATCGTGATCGACCTCTACGAGAAACGTCTTGACCTCCAGGTTGACGCAGAGACCCTGGAGGAGCGCAGGCGGGCCTGGAAGCCGCCGGTGCGCCGGCTCGCGGGCGTTCTCGCCAGGTACGCACGGACCGTTGAGCAGGCAAATCTTGGGGCTGTCCAGAGAT</t>
  </si>
  <si>
    <t xml:space="preserve">AAGAMSEEELGELECAAMPGCGSCQGLYTANTMACVTEALGLSLSGCAAIPAVAAAKLRIARESGERVVGLVREGIRPRDLITKTSLANAIRVDMALGGSTNTVLHLMAVAREAAVPLDLETFNAIGEETPHICHMQPGGPHSMLALYRAGGIPAVLAMLERYLDDAPTVSGRSILEIARDARVADPEVIRTADAPVSPAGGLKVVRGSLAPDGAVVKCAAVPAAMWRHRGPARVFDGEDAAMEAILHREIVEGDVVVIRYEGPRGGPGMPEMLSPTSALMGLGYTRVALVTDGRFSGGTRGPCIGHVAPEAAVGGPIALVEDNDEIVIDLYEKRLDLQVDAETLEERRRAWKPPVRRLAGVLARYARTVEQANLGAVQR</t>
  </si>
  <si>
    <t xml:space="preserve">K18209</t>
  </si>
  <si>
    <t xml:space="preserve">TTGTAAACGAGATTGTGGACGCTCACGTGCTGGTTATCGGGAGCGGCGGCGCCGGGGTGCGGGCAGCCATCGAGGCCTCCCGGTACGGCAGCGTGATCCTGGCCTCCAAGACCATCGTTGGCAAAGGTGGATGCACGACGATGGCAGAGGGTGGTTTCAACGCCGTTTTGCGGGACCAGGACTCTATTGAGGCTCACCGCGAAGATACGCTCTCAGGCGGCGCGTACCTGAACGATCCGGCCCTGGTGGACGTGCTGGTCCGTGAGGCGCCGGAGCGCCTGAGAGATCTCGTCCGGTGGGGTGCGGTCTTTGACGTCACGGATGACCAGATGGTGGCGCAGCGGCCGTTCGGTGGGCAGCGGTTCCCCCGGACCTGTTATGCCGGGGACCGAACCGGCCATGAGATAATGATGACCCTCCTCGACCGCCTCGACGCGACCAATACGCAACTCTACAACGAGGTCACGGTCATCGACCTGGTGAAAGATGAAGATGGCGCGGTCGCCGGTGCAATCGCCCTGGACCGGGAGGGGGAGGTCATACTCTTCCGGTCGGACGCCACGGTGCTTGCGACCGGTGGGGGGACACAGATCTATGATATCTCCACGAACTCAGCCGCCGGGACCGGCGACGGGTTTGCCATGGCCTACCGGGCCGGGGCGGAGCTGATCGATATGGAGATGGTCCAGTTCCACCCCACGGGTGCGGTCTACCCCTACGACGCCCGCGGCCGGCTGGTGACTGAGGCGGTCCGGGGGGAGGGAGGGATCCTCTTAAACGCGCGGCGGGAGCAGTTCATGAAGCGCTACGACCCTGACCGGATGGAACTCTCCACCCGGGACGTTGTGGCCCGGGCGATCGCGACTGAGGTGCTGGAGGGGCGGGGGACGAAGCACGGCGGGGTCTACCTGGACGTGACACATCTCCCGGCTGAGCAGATCGAGACGCGGCTCCCGGTGATGCTCGAACAGTTCCTCGCCTTCGGCGTGGATATCAGGAGGGAGCCGATGGAGGTGGCGCCAACCGCCCACCACATCATGGGTGGTCTTCGGATCACCCCAGAGTGCCGGACGACCATCCCGCGGCTCTTCGCCTGCGGTGAGGTGGCCGGCGGGGTGCACGGCGCAAACCGCCTCGGCGGGAACGCGCTTGCTGATACCCAGGTCTTCGGGAAGCGGGCCGGGGAGTTCGCCGGGAAGTCGCAGGAACGGAGCGGCAGGATCGATGAGGCATGGATTGAGACGGAACTCAAAATGCTCGATGACTTCTTTGACGGGGCGATAAGCCCCGCGGCGGTCAGGAAGGACCTGAAACTCACGATGTGGAACCAGGCCGGGATCTTCAGAAACTCGCCTGACCTTGCAACAGCGCTCACGAATGTTAGAAGGCTCGCTGATCGGCGACTCTTCGCCGCTTCGACCGCGAACATCCCGGAGTGCTGCACGGTCAGGAATATGTGCACCACGGCGTCCCTGATCATCAGGTGCGCTCAGCTCCGACCGGAGAACCGGGGGGCTCACGTCAGGCTGGAT</t>
  </si>
  <si>
    <t xml:space="preserve">VNEIVDAHVLVIGSGGAGVRAAIEASRYGSVILASKTIVGKGGCTTMAEGGFNAVLRDQDSIEAHREDTLSGGAYLNDPALVDVLVREAPERLRDLVRWGAVFDVTDDQMVAQRPFGGQRFPRTCYAGDRTGHEIMMTLLDRLDATNTQLYNEVTVIDLVKDEDGAVAGAIALDREGEVILFRSDATVLATGGGTQIYDISTNSAAGTGDGFAMAYRAGAELIDMEMVQFHPTGAVYPYDARGRLVTEAVRGEGGILLNARREQFMKRYDPDRMELSTRDVVARAIATEVLEGRGTKHGGVYLDVTHLPAEQIETRLPVMLEQFLAFGVDIRREPMEVAPTAHHIMGGLRITPECRTTIPRLFACGEVAGGVHGANRLGGNALADTQVFGKRAGEFAGKSQERSGRIDEAWIETELKMLDDFFDGAISPAAVRKDLKLTMWNQAGIFRNSPDLATALTNVRRLADRRLFAASTANIPECCTVRNMCTTASLIIRCAQLRPENRGAHVRLD</t>
  </si>
  <si>
    <t xml:space="preserve">AATTACTTTATGATACTATACAACGCACAAACTAATAAGTGAAGATGGCGCGGTCGCCGGTGCAATCGCCCTGGACCGGGAGGGGGAGGTCATACTCTTCCGGTCGGACGCCACGGTGCTTGCGACCGGTGGGGGGACACAGATCTATGATATCTCCACGAACTCAGCCGCCGGGACCGGCGACGGGTTTGCCATGGCCTACCGGGCCGGGGCGGAGCTGATCGATATGGAGATGGTCCAGTTCCACCCCACGGGTGCGGTCTACCCCTACGACGCCCGCGGCCGGCTGGTGACTGAGGCGGTCCGGGGGGAGGGAGGGATCCTCTTAAACGCGCGGCGGGAGCAGTTCATGAAGCGCTACGACCCTGACCGGATGGAACTCTCCACCCGGGACGTTGTGGCCCGGGCGATCGCGACTGAGGTGCTGGAGGGGCGGGGGACGAAGCACGGCGGGGTCTACCTGGACGTGACACATCTCCCGGCTGAGCAGATCGAGACGCGGCTCCCGGTGATGCTCGAACAGTTCCTCGCCTTCGGCGTGGATATCAGGAGGGAGCCGATGGAGGTGGCGCCAACCGCCCACCACATCATGGGTGGTCTTCGGATCACCCCAGAGTGCCGGACGACCATCCCGCGGCTCTTCGCCTGCGGTGAGGTGGCCGGCGGGGTGCACGGCGCAAACCGCCTCGGCGGGAACGCGCTTGCTGATACCCAGGTCTTCGGGAAGCGGGCCGGGGAGTTCGCCGGGAAGTCGCAGGAACGGAGCGGCAGGATCGATGAGGCATGGATTGAGACGGAACTCAAAATGCTCGATGACTTCTTTGACGGGGCGATAAGCCCCGCGGCGGTCAGGAAGGACCTGAAACTCACGATGTGGAACCAGGCCGGGATCTTCAGAAACTCGCCTGACCTTGCAACAGCGCTCACGAATGTTAGAAGGCTCGCTGATCGGCGACTCTTCGCCGCTTCGACCGCGAACATCCCGGAGTGCTGCACGGTCAGGAATATGTGCACCACGGCGTCCCTGATCATCAGGTGCGCTCAGCTCCGACCGGAGAACCGGGGGGCTCACGTCAGGCTGGAT</t>
  </si>
  <si>
    <t xml:space="preserve">YYTTHKLISEDGAVAGAIALDREGEVILFRSDATVLATGGGTQIYDISTNSAAGTGDGFAMAYRAGAELIDMEMVQFHPTGAVYPYDARGRLVTEAVRGEGGILLNARREQFMKRYDPDRMELSTRDVVARAIATEVLEGRGTKHGGVYLDVTHLPAEQIETRLPVMLEQFLAFGVDIRREPMEVAPTAHHIMGGLRITPECRTTIPRLFACGEVAGGVHGANRLGGNALADTQVFGKRAGEFAGKSQERSGRIDEAWIETELKMLDDFFDGAISPAAVRKDLKLTMWNQAGIFRNSPDLATALTNVRRLADRRLFAASTANIPECCTVRNMCTTASLIIRCAQLRPENRGAHVRLD</t>
  </si>
  <si>
    <t xml:space="preserve">41781_AS20</t>
  </si>
  <si>
    <t xml:space="preserve">METABAT_AS24abBPME_148</t>
  </si>
  <si>
    <t xml:space="preserve">K00793</t>
  </si>
  <si>
    <t xml:space="preserve">ATGTTTACTGGTTTGATAGAGACCATAGGGACTGTGTTGTCCATAGACAGGCGTGGCGACGTTACGAACCTAATAATAGAAGCTCCTGAAATATCTCCCGAACTTTCCGAAAACGAATCCATCTCCGTATCAGGAGCTTGCCTGAGCGTCGTTAAAGCGGGGCATACCAGCTTCATCGCGGAGATGATGGGGGAGACTGTCGCCGTAACGAAACTTGGAATGCTGAAACCTCCCGATAAGGTAAATTTGGAGCGCGCTTTAAAAGTTGGCGATCGACTGGGCGGCCATATAGTCTTGGGGCATGTTGAAGGCATTGGCGTCGTAAGCGAAATATCAAAAAAGACACAAACGAGTACCGTAAGGATAAATGCAGATGCTTCTATCATGCACTACATCGTGCCAAAGGGCTCTATAGCGGTGGATGGAGTGAGTTTAACTGTCATCGACGTCACAGAAACTGATTTTACCGTCGGCATAATCCCCAGCACCTTAAAATTAACGACACTTGGCGGCTTGAAGGCTGGAGAACTGGTAAATCTAGAAACGGATATAATAGGTAAGTACATAGAGCGATTTTTAAAATGCTCATCCAGTAACGAGAAAGATAGATCAAGCAATCTAACTTGGGAAAAGCTAGCTAAATACGGATGGCAGTG</t>
  </si>
  <si>
    <t xml:space="preserve">MFTGLIETIGTVLSIDRRGDVTNLIIEAPEISPELSENESISVSGACLSVVKAGHTSFIAEMMGETVAVTKLGMLKPPDKVNLERALKVGDRLGGHIVLGHVEGIGVVSEISKKTQTSTVRINADASIMHYIVPKGSIAVDGVSLTVIDVTETDFTVGIIPSTLKLTTLGGLKAGELVNLETDIIGKYIERFLKCSSSNEKDRSSNLTWEKLAKYGWQ</t>
  </si>
  <si>
    <t xml:space="preserve">GTAACGAAACTTGGAATGCTGAAACCTCCCGATAAGGTAAATTTGGAGCGCGCTTTAAAAGTTGGCGATCGACTGGGCGGCCATATAGTCTTGGGGCATGTTGAAGGCATTGGCGTCGTAAGCGAAATATCAAAAAAGACACAAACGAGTACCGTAAGGATAAATGCAGATGCTTCTATCATGCACTACATCGTGCCAAAGGGCTCTATAGCGGTGGATGGAGTGAGTTTAACTGTCATCGACGTCACAGAAACTGATTTTACCGTCGGCATAATCCCCAGCACCTTAAAATTAACGACACTTGGCGGCTTGAAGGCTGGAGAACTGGTAAATCTAGAAACGGATATAATAGGTAAGTACATAGAGCGATTTTTAAAATGCTCATCCAGTAACGAGAAAGATAGATCAAGCAATCTAACTTGGGAAAAGCTAGCTAAATACGGATGGCAGTG</t>
  </si>
  <si>
    <t xml:space="preserve">VTKLGMLKPPDKVNLERALKVGDRLGGHIVLGHVEGIGVVSEISKKTQTSTVRINADASIMHYIVPKGSIAVDGVSLTVIDVTETDFTVGIIPSTLKLTTLGGLKAGELVNLETDIIGKYIERFLKCSSSNEKDRSSNLTWEKLAKYGWQ</t>
  </si>
  <si>
    <t xml:space="preserve">14842_AS24</t>
  </si>
  <si>
    <t xml:space="preserve">23060_AS24</t>
  </si>
  <si>
    <t xml:space="preserve">K00872</t>
  </si>
  <si>
    <t xml:space="preserve">ATGTTGACTGTGATTGTCCCAGCATCGAGTGCTAATGTAGGCTCAGGGTTTGATTCCTTCGGTGTTGCTTTATCTTTGTACAATCGCTACCAAGTGCTTGATTTACTGCCTCCCCATACATATGACATAGAAGTGATTGGCGAGGGCGGAAAAGACATAGCTGCAGGCGAGAATAACTTGATCATCAAATCATTCGAGGCGGCTATAGCAAATTTTGGCATACCTCCCGTGGGATTGAGGCTAAGGTCTTACAATGCCATACCCTTATCTAGAGGGTTAGGAAGTTCTGCTTCGGCTATAGTCGGAGGAGTAATGTTGGCAAAGGCAGTAGGAAAGCCTGAACTCTCGAAAGAAAGACTTCTTCCCTTGATGGTGGAGTTGGAGGGTCATCCCGATAACGTTGTTCCTTGTTGTATGGGCGGATTTGTCATAAGCGCTTGGAACGGAAAAGAAGTAAAATATGTAAAGCTACCGTATTTTAAAGAAAGGATAAAGATAGTGGTTGCCGTACCCGATGTAACTGTGGATACGAAAAAGGCTCGAGAAGCGCTTCCGCAAGAGGTTTCGCTCCAAGATGCTATATTTAACTTAAGTCGGGCAGCATTGCTAGCGGCTTCTTGGGTTACCGGCAAATTAGAAAACTTGCCGTGGGCCATGGAAGACAAACTTCATCAACCCTACAGGGCTAAACTCTTTCCCGGAGGGGAAGAGATATTGGAACGCGTAAAATCTGTGCCAGGTTGCTTAGGGGTTGCAATAAGCGGATCTGGCCCGAGTATGCTGGCCTTTGTGAAGGGTGATCCAACGCGAACGGCAAAAGAAATGTGCTCGGTTTTTACTGAAAAAGGACTGAGGTCTCGTTTCTTCGTTTTAGATATTGACCAGGAAGGCGCAAGAATAAAAG</t>
  </si>
  <si>
    <t xml:space="preserve">MLTVIVPASSANVGSGFDSFGVALSLYNRYQVLDLLPPHTYDIEVIGEGGKDIAAGENNLIIKSFEAAIANFGIPPVGLRLRSYNAIPLSRGLGSSASAIVGGVMLAKAVGKPELSKERLLPLMVELEGHPDNVVPCCMGGFVISAWNGKEVKYVKLPYFKERIKIVVAVPDVTVDTKKAREALPQEVSLQDAIFNLSRAALLAASWVTGKLENLPWAMEDKLHQPYRAKLFPGGEEILERVKSVPGCLGVAISGSGPSMLAFVKGDPTRTAKEMCSVFTEKGLRSRFFVLDIDQEGARIK</t>
  </si>
  <si>
    <t xml:space="preserve">TCATCAACCCTACAGGGCTAAACTCTTTCCCGGAGGGGAAGAGATATTGGAACGCGTAAAATCTGTGCCAGGTTGCTTAGGGGTTGCAATAAGCGGATCTGGCCCGAGTATGCTGGCCTTTGTGAAGGGTGATCCAACGCGAACGGCAAAAGAAATGTGCTCGGTTTTTACTGAAAAAGGACTGAGGTCTCGTTTCTTCGTTTTAGATATTGACCAGGAAGGCGCAAGAATAAAA</t>
  </si>
  <si>
    <t xml:space="preserve">HQPYRAKLFPGGEEILERVKSVPGCLGVAISGSGPSMLAFVKGDPTRTAKEMCSVFTEKGLRSRFFVLDIDQEGARIK</t>
  </si>
  <si>
    <t xml:space="preserve">TCTGCTTCGGCTATAGTCGGAGGAGTAATGTTGGCAAAGGCAGTAGGAAAGCCTGAACTCTCGAAAGAAAGACTTCTTCCCTTGATGGTGGAGTTGGAGGGTCATCCCGATAACGTTGTTCCTTGTTGTATGGGCGGATTTGTCATAAGCGCTTGGAACGGAAAAGAAGTAAAATATGTAAAGCTACCGTATTTTAAAGAAAGGATAAAGATAGTGGTTGCCGTACCCGATGTAACTGTGGATACGAAAAAGGCTCGAGAAGCGCTTCCGCAAGAGGTTTCGCTCCAAGATGCTATATTTAACTTAAGTCGGGCAGCATTGCTAGCGGCTTCTTGGGTTACCGGCAAATTAGAAAACTTGCCGTGGGCCATGGAAGACAAACTTCATCAACCCTACAGGGCTAAACTCTTTCCCGGAGGGGAAGAGATATTGGAACGCGTAAAATCTGTGCCAGGTTGCTTAGGGGTTGCAATAAGCGGATCTGGCCCGAGTATGCTGGCCTTTGTGAAGGGTGATCCAACGCGAACGGCAAAAGAAATGTGCTCGGTTTTTACTGAAAAAGGACTGAGGTCTCGTTTCTTCGTTTTAGATATTGACCAGGAAGGCGCAAGAATAAAAG</t>
  </si>
  <si>
    <t xml:space="preserve">SASAIVGGVMLAKAVGKPELSKERLLPLMVELEGHPDNVVPCCMGGFVISAWNGKEVKYVKLPYFKERIKIVVAVPDVTVDTKKAREALPQEVSLQDAIFNLSRAALLAASWVTGKLENLPWAMEDKLHQPYRAKLFPGGEEILERVKSVPGCLGVAISGSGPSMLAFVKGDPTRTAKEMCSVFTEKGLRSRFFVLDIDQEGARIK</t>
  </si>
  <si>
    <t xml:space="preserve">31761_AS24</t>
  </si>
  <si>
    <t xml:space="preserve">K16370</t>
  </si>
  <si>
    <t xml:space="preserve">METABAT_AS26fmACSIPLY_35</t>
  </si>
  <si>
    <t xml:space="preserve">K00850</t>
  </si>
  <si>
    <t xml:space="preserve">ATGAAAAATATTGGAGTATTGACATCTGGCGGAGATGCACCAGGCATGAATGCTGCTATTAGAGCCATAGTACGCACATCTATCTATAATGGCAGAGATATATATGGTATATATGAGGGTTATCATGGATTGATAGAAGGTGATATATTTAAAATGCAAGCTAGTGATGTGAGCAATATAATACAAAGGGGAGGTACTATACTTCGCTCTGCACGTAGTCAAAAATTTTTAGAAAAAAAACATAGACAAAAAGCTTACAAAAATTTATGTAGCAAAGATATCGGTTCGTTAATAGTAATCGGAGGGGATGGTACATTTAAAGGAGCTTGTGAATTTAAAAATGAATATCCTGATATAAATATTATAGGAATCCCTAGTACTATCGATAATGATTTATATGGTACAGATTATACTATTGGTTTTGATACTGCTTGCAATACCGTTGTAGAAGCAGTGGATAAAATAAGAGATACAGCTAGTTCTCATAGTAGAATATTTTTTGTAGAAGTAATGGGTAGAGATGCAGGGTATATAGCTTTATATACTGGAATTGCTAATGGAGCTGAAGAGATTTTAATACCTGAGACTAAAACTAATATAGATGATTTGGTAGATAATATTAAAAATAGATGGAGAATAAATAAAAAAAGTTCTATTATCATCGTAGCCGAAGGTGAAGAAACTGGAGGTGCTGTAAAGGTGTCTCAAATTGTCAAAGAAAAACTTCCAGATTATGAAATCAGATATACTATTCTAGGACATATACAGAGAGGCGGTAACCCCACAATGCGAGATAGATTAAATGCCTCCAGAATGGGATACCATGCCGTCAAATCTCTAATAATAGGTGAAGATAAAATAATGATTGGGATAATGAATGATCAAATAGTGAAAATTCCATTAGAAAGAGCTGTGAAAAATTTTAAAGCGGTTGATAAAGATTTAATAGAAATGATGTATATTTTAGCTATATA</t>
  </si>
  <si>
    <t xml:space="preserve">MKNIGVLTSGGDAPGMNAAIRAIVRTSIYNGRDIYGIYEGYHGLIEGDIFKMQASDVSNIIQRGGTILRSARSQKFLEKKHRQKAYKNLCSKDIGSLIVIGGDGTFKGACEFKNEYPDINIIGIPSTIDNDLYGTDYTIGFDTACNTVVEAVDKIRDTASSHSRIFFVEVMGRDAGYIALYTGIANGAEEILIPETKTNIDDLVDNIKNRWRINKKSSIIIVAEGEETGGAVKVSQIVKEKLPDYEIRYTILGHIQRGGNPTMRDRLNASRMGYHAVKSLIIGEDKIMIGIMNDQIVKIPLERAVKNFKAVDKDLIEMMYILAI</t>
  </si>
  <si>
    <t xml:space="preserve">AGTAATCGGAGGGGATGGTACATTTAAAGGAGCTTGTGAATTTAAAAATGAATATCCTGATATAAATATTATAGGAATCCCTAGTACTATCGATAATGATTTATATGGTACAGATTATACTATTGGTTTTGATACTGCTTGCAATACCGTTGTAGAAGCAGTGGATAAAATAAGAGATACAGCTAGTTCTCATAGTAGAATATTTTTTGTAGAAGTAATGGGTAGAGATGCAGGGTATATAGCTTTATATACTGGAATTGCTAATGGAGCTGAAGAGATTTTAATACCTGAGACTAAAACTAATATAGATGATTTGGTAGATAATATTAAAAATAGATGGAGAATAAATAAAAAAAGTTCTATTATCATCGTAGCCGAAGGTGAAGAAACTGGAGGTGCTGTAAAGGTGTCTCAAATTGTCAAAGAAAAACTTCCAGATTATGAAATCAGATATACTATTCTAGGACATATACAGAGAGGCGGTAACCCCACAATGCGAGATAGATTAAATGCCTCCAGAATGGGATACCATGCCGTCAAATCTCTAATAATAGGTGAAGATAAAATAATGATTGGGATAATGAATGATCAAATAGTGAAAATTCCATTAGAAAGAGCTGTGAAAAATTTTAAAGCGGTTGATAAAGATTTAATAGAAATGATGTATATTTTAGCTATATA</t>
  </si>
  <si>
    <t xml:space="preserve">VIGGDGTFKGACEFKNEYPDINIIGIPSTIDNDLYGTDYTIGFDTACNTVVEAVDKIRDTASSHSRIFFVEVMGRDAGYIALYTGIANGAEEILIPETKTNIDDLVDNIKNRWRINKKSSIIIVAEGEETGGAVKVSQIVKEKLPDYEIRYTILGHIQRGGNPTMRDRLNASRMGYHAVKSLIIGEDKIMIGIMNDQIVKIPLERAVKNFKAVDKDLIEMMYILAI</t>
  </si>
  <si>
    <t xml:space="preserve">20937_AS26</t>
  </si>
  <si>
    <t xml:space="preserve">K03431</t>
  </si>
  <si>
    <t xml:space="preserve">K01965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</si>
</sst>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9900"/>
        <bgColor rgb="FFCC9900"/>
      </patternFill>
    </fill>
    <fill>
      <patternFill patternType="solid">
        <fgColor rgb="FF66FF66"/>
        <bgColor rgb="FF99FF66"/>
      </patternFill>
    </fill>
    <fill>
      <patternFill patternType="solid">
        <fgColor rgb="FFFF99FF"/>
        <bgColor rgb="FFFF99CC"/>
      </patternFill>
    </fill>
    <fill>
      <patternFill patternType="solid">
        <fgColor rgb="FF99FF66"/>
        <bgColor rgb="FF66FF66"/>
      </patternFill>
    </fill>
    <fill>
      <patternFill patternType="solid">
        <fgColor rgb="FF66FFFF"/>
        <bgColor rgb="FF66FF66"/>
      </patternFill>
    </fill>
    <fill>
      <patternFill patternType="solid">
        <fgColor rgb="FFFFFF99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CC9900"/>
        <bgColor rgb="FFFF9900"/>
      </patternFill>
    </fill>
    <fill>
      <patternFill patternType="solid">
        <fgColor rgb="FFFFFF66"/>
        <bgColor rgb="FFFFFF99"/>
      </patternFill>
    </fill>
    <fill>
      <patternFill patternType="solid">
        <fgColor rgb="FFFF99CC"/>
        <bgColor rgb="FFFF99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99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99F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9"/>
  <sheetViews>
    <sheetView windowProtection="false"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A2" activeCellId="0" sqref="BA2"/>
    </sheetView>
  </sheetViews>
  <sheetFormatPr defaultRowHeight="12.8"/>
  <cols>
    <col collapsed="false" hidden="false" max="1" min="1" style="0" width="30.5102040816327"/>
    <col collapsed="false" hidden="false" max="2" min="2" style="0" width="8.23469387755102"/>
    <col collapsed="false" hidden="false" max="3" min="3" style="0" width="4.86224489795918"/>
    <col collapsed="false" hidden="false" max="8" min="4" style="0" width="6.0765306122449"/>
    <col collapsed="false" hidden="false" max="10" min="9" style="0" width="8.36734693877551"/>
    <col collapsed="false" hidden="false" max="12" min="11" style="0" width="9.71938775510204"/>
    <col collapsed="false" hidden="false" max="13" min="13" style="0" width="7.02040816326531"/>
    <col collapsed="false" hidden="false" max="14" min="14" style="0" width="4.05102040816327"/>
    <col collapsed="false" hidden="false" max="15" min="15" style="0" width="6.0765306122449"/>
    <col collapsed="false" hidden="false" max="16" min="16" style="0" width="7.29081632653061"/>
    <col collapsed="false" hidden="false" max="17" min="17" style="0" width="23.0816326530612"/>
    <col collapsed="false" hidden="false" max="20" min="18" style="0" width="12.8265306122449"/>
    <col collapsed="false" hidden="false" max="24" min="21" style="0" width="9.17857142857143"/>
    <col collapsed="false" hidden="false" max="27" min="25" style="0" width="8.23469387755102"/>
    <col collapsed="false" hidden="false" max="31" min="28" style="0" width="9.85204081632653"/>
    <col collapsed="false" hidden="false" max="34" min="32" style="0" width="8.36734693877551"/>
    <col collapsed="false" hidden="false" max="35" min="35" style="0" width="9.85204081632653"/>
    <col collapsed="false" hidden="false" max="37" min="36" style="0" width="9.04591836734694"/>
    <col collapsed="false" hidden="false" max="38" min="38" style="0" width="9.85204081632653"/>
    <col collapsed="false" hidden="false" max="41" min="39" style="0" width="9.04591836734694"/>
    <col collapsed="false" hidden="false" max="44" min="42" style="0" width="8.23469387755102"/>
    <col collapsed="false" hidden="false" max="45" min="45" style="0" width="12.1479591836735"/>
    <col collapsed="false" hidden="false" max="1025" min="46" style="0" width="8.2346938775510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3" t="s">
        <v>2</v>
      </c>
      <c r="J1" s="3"/>
      <c r="K1" s="3"/>
      <c r="L1" s="3"/>
      <c r="M1" s="4" t="s">
        <v>3</v>
      </c>
      <c r="N1" s="4"/>
      <c r="O1" s="4"/>
      <c r="P1" s="4"/>
      <c r="Q1" s="3" t="s">
        <v>4</v>
      </c>
      <c r="R1" s="3"/>
      <c r="S1" s="3"/>
      <c r="T1" s="3"/>
      <c r="U1" s="5" t="s">
        <v>5</v>
      </c>
      <c r="V1" s="5"/>
      <c r="W1" s="5"/>
      <c r="X1" s="3" t="s">
        <v>6</v>
      </c>
      <c r="Y1" s="3"/>
      <c r="Z1" s="3"/>
      <c r="AA1" s="3"/>
      <c r="AB1" s="5" t="s">
        <v>7</v>
      </c>
      <c r="AC1" s="5"/>
      <c r="AD1" s="5"/>
      <c r="AE1" s="3" t="s">
        <v>8</v>
      </c>
      <c r="AF1" s="3"/>
      <c r="AG1" s="3"/>
      <c r="AH1" s="3"/>
      <c r="AI1" s="5" t="s">
        <v>9</v>
      </c>
      <c r="AJ1" s="5"/>
      <c r="AK1" s="5"/>
      <c r="AL1" s="6" t="s">
        <v>10</v>
      </c>
      <c r="AM1" s="6"/>
      <c r="AN1" s="6"/>
      <c r="AO1" s="6"/>
      <c r="AP1" s="4" t="s">
        <v>11</v>
      </c>
      <c r="AQ1" s="4"/>
      <c r="AR1" s="4"/>
      <c r="AS1" s="7" t="s">
        <v>12</v>
      </c>
      <c r="AT1" s="7"/>
      <c r="AU1" s="7"/>
      <c r="AV1" s="7" t="s">
        <v>13</v>
      </c>
      <c r="AW1" s="7"/>
      <c r="AX1" s="7"/>
      <c r="AY1" s="7" t="s">
        <v>14</v>
      </c>
      <c r="AZ1" s="7"/>
      <c r="BA1" s="7"/>
    </row>
    <row r="2" customFormat="false" ht="12.8" hidden="false" customHeight="false" outlineLevel="0" collapsed="false">
      <c r="A2" s="8" t="s">
        <v>15</v>
      </c>
      <c r="B2" s="9" t="s">
        <v>16</v>
      </c>
      <c r="C2" s="10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2" t="s">
        <v>22</v>
      </c>
      <c r="I2" s="13" t="s">
        <v>23</v>
      </c>
      <c r="J2" s="14" t="s">
        <v>24</v>
      </c>
      <c r="K2" s="14" t="s">
        <v>25</v>
      </c>
      <c r="L2" s="14" t="s">
        <v>26</v>
      </c>
      <c r="M2" s="15" t="s">
        <v>27</v>
      </c>
      <c r="N2" s="15" t="s">
        <v>28</v>
      </c>
      <c r="O2" s="15" t="s">
        <v>29</v>
      </c>
      <c r="P2" s="16" t="s">
        <v>30</v>
      </c>
      <c r="Q2" s="13" t="s">
        <v>31</v>
      </c>
      <c r="R2" s="17" t="s">
        <v>32</v>
      </c>
      <c r="S2" s="17" t="s">
        <v>33</v>
      </c>
      <c r="T2" s="17" t="s">
        <v>34</v>
      </c>
      <c r="U2" s="15" t="s">
        <v>35</v>
      </c>
      <c r="V2" s="15" t="s">
        <v>36</v>
      </c>
      <c r="W2" s="16" t="s">
        <v>37</v>
      </c>
      <c r="X2" s="13" t="s">
        <v>38</v>
      </c>
      <c r="Y2" s="17" t="s">
        <v>39</v>
      </c>
      <c r="Z2" s="17" t="s">
        <v>40</v>
      </c>
      <c r="AA2" s="17" t="s">
        <v>41</v>
      </c>
      <c r="AB2" s="15" t="s">
        <v>42</v>
      </c>
      <c r="AC2" s="15" t="s">
        <v>43</v>
      </c>
      <c r="AD2" s="16" t="s">
        <v>44</v>
      </c>
      <c r="AE2" s="13" t="s">
        <v>45</v>
      </c>
      <c r="AF2" s="17" t="s">
        <v>46</v>
      </c>
      <c r="AG2" s="17" t="s">
        <v>47</v>
      </c>
      <c r="AH2" s="17" t="s">
        <v>48</v>
      </c>
      <c r="AI2" s="15" t="s">
        <v>49</v>
      </c>
      <c r="AJ2" s="15" t="s">
        <v>50</v>
      </c>
      <c r="AK2" s="15" t="s">
        <v>51</v>
      </c>
      <c r="AL2" s="14" t="s">
        <v>52</v>
      </c>
      <c r="AM2" s="17" t="s">
        <v>53</v>
      </c>
      <c r="AN2" s="17" t="s">
        <v>54</v>
      </c>
      <c r="AO2" s="17" t="s">
        <v>55</v>
      </c>
      <c r="AP2" s="15" t="s">
        <v>56</v>
      </c>
      <c r="AQ2" s="15" t="s">
        <v>57</v>
      </c>
      <c r="AR2" s="16" t="s">
        <v>58</v>
      </c>
      <c r="AS2" s="8" t="s">
        <v>59</v>
      </c>
      <c r="AT2" s="17" t="s">
        <v>60</v>
      </c>
      <c r="AU2" s="9" t="s">
        <v>61</v>
      </c>
      <c r="AV2" s="8" t="s">
        <v>62</v>
      </c>
      <c r="AW2" s="17" t="s">
        <v>63</v>
      </c>
      <c r="AX2" s="9" t="s">
        <v>64</v>
      </c>
      <c r="AY2" s="8" t="s">
        <v>65</v>
      </c>
      <c r="AZ2" s="17" t="s">
        <v>66</v>
      </c>
      <c r="BA2" s="9" t="s">
        <v>67</v>
      </c>
    </row>
    <row r="3" customFormat="false" ht="12.8" hidden="false" customHeight="false" outlineLevel="0" collapsed="false">
      <c r="A3" s="18" t="s">
        <v>68</v>
      </c>
      <c r="B3" s="19" t="s">
        <v>69</v>
      </c>
      <c r="C3" s="18" t="s">
        <v>70</v>
      </c>
      <c r="D3" s="20" t="s">
        <v>71</v>
      </c>
      <c r="E3" s="20" t="s">
        <v>72</v>
      </c>
      <c r="F3" s="20" t="s">
        <v>73</v>
      </c>
      <c r="G3" s="20" t="s">
        <v>74</v>
      </c>
      <c r="H3" s="19" t="s">
        <v>75</v>
      </c>
      <c r="I3" s="18" t="n">
        <v>417</v>
      </c>
      <c r="J3" s="21" t="n">
        <f aca="false">LEN(D3)</f>
        <v>410</v>
      </c>
      <c r="K3" s="0" t="n">
        <f aca="false">LEN(F3)</f>
        <v>125</v>
      </c>
      <c r="L3" s="0" t="n">
        <f aca="false">LEN(H3)</f>
        <v>292</v>
      </c>
      <c r="M3" s="21" t="n">
        <f aca="false">IF(L3&gt;=K3,1,0)</f>
        <v>1</v>
      </c>
      <c r="N3" s="21" t="n">
        <f aca="false">IF(J3&gt;=L3,1,0)</f>
        <v>1</v>
      </c>
      <c r="O3" s="21" t="n">
        <f aca="false">K3+(70*I3/100)</f>
        <v>416.9</v>
      </c>
      <c r="P3" s="22" t="n">
        <f aca="false">L3+(30*I3/100)</f>
        <v>417.1</v>
      </c>
      <c r="Q3" s="18" t="s">
        <v>76</v>
      </c>
      <c r="R3" s="20" t="s">
        <v>76</v>
      </c>
      <c r="S3" s="20" t="s">
        <v>76</v>
      </c>
      <c r="T3" s="20" t="s">
        <v>76</v>
      </c>
      <c r="U3" s="23" t="n">
        <f aca="false">IF(Q3=R3,1,0)</f>
        <v>1</v>
      </c>
      <c r="V3" s="20" t="n">
        <f aca="false">IF(Q3=S3,1,0)</f>
        <v>1</v>
      </c>
      <c r="W3" s="19" t="n">
        <f aca="false">IF(Q3=T3,1,0)</f>
        <v>1</v>
      </c>
      <c r="X3" s="18" t="s">
        <v>77</v>
      </c>
      <c r="Y3" s="20" t="s">
        <v>77</v>
      </c>
      <c r="Z3" s="20" t="s">
        <v>77</v>
      </c>
      <c r="AA3" s="20" t="s">
        <v>77</v>
      </c>
      <c r="AB3" s="23" t="n">
        <f aca="false">IF(X3=Y3,1,0)</f>
        <v>1</v>
      </c>
      <c r="AC3" s="20" t="n">
        <f aca="false">IF(Z3=X3,1,0)</f>
        <v>1</v>
      </c>
      <c r="AD3" s="19" t="n">
        <f aca="false">IF(AA3=X3,1,0)</f>
        <v>1</v>
      </c>
      <c r="AE3" s="18" t="n">
        <v>21051</v>
      </c>
      <c r="AF3" s="20" t="n">
        <v>21054</v>
      </c>
      <c r="AG3" s="20" t="n">
        <v>21054</v>
      </c>
      <c r="AH3" s="20" t="n">
        <v>21054</v>
      </c>
      <c r="AI3" s="21" t="n">
        <v>1</v>
      </c>
      <c r="AJ3" s="0" t="n">
        <v>1</v>
      </c>
      <c r="AK3" s="20" t="n">
        <v>1</v>
      </c>
      <c r="AL3" s="0" t="n">
        <v>22302</v>
      </c>
      <c r="AM3" s="20" t="n">
        <v>22284</v>
      </c>
      <c r="AN3" s="20" t="n">
        <v>21429</v>
      </c>
      <c r="AO3" s="20" t="n">
        <v>21931</v>
      </c>
      <c r="AP3" s="21" t="n">
        <v>1</v>
      </c>
      <c r="AQ3" s="21" t="n">
        <v>0</v>
      </c>
      <c r="AR3" s="24" t="n">
        <v>0</v>
      </c>
      <c r="AS3" s="25" t="n">
        <v>1</v>
      </c>
      <c r="AT3" s="0" t="n">
        <v>0</v>
      </c>
      <c r="AU3" s="26" t="n">
        <v>1</v>
      </c>
      <c r="AV3" s="25" t="n">
        <v>0</v>
      </c>
      <c r="AW3" s="0" t="n">
        <v>0</v>
      </c>
      <c r="AX3" s="26" t="n">
        <v>0</v>
      </c>
      <c r="AY3" s="25" t="n">
        <v>0</v>
      </c>
      <c r="AZ3" s="0" t="n">
        <v>0</v>
      </c>
      <c r="BA3" s="26" t="n">
        <v>0</v>
      </c>
    </row>
    <row r="4" customFormat="false" ht="12.8" hidden="false" customHeight="false" outlineLevel="0" collapsed="false">
      <c r="A4" s="18" t="s">
        <v>68</v>
      </c>
      <c r="B4" s="19" t="s">
        <v>78</v>
      </c>
      <c r="C4" s="18" t="s">
        <v>79</v>
      </c>
      <c r="D4" s="20" t="s">
        <v>80</v>
      </c>
      <c r="E4" s="27" t="s">
        <v>81</v>
      </c>
      <c r="F4" s="27" t="s">
        <v>81</v>
      </c>
      <c r="G4" s="20" t="s">
        <v>82</v>
      </c>
      <c r="H4" s="19" t="s">
        <v>83</v>
      </c>
      <c r="I4" s="18" t="n">
        <v>259</v>
      </c>
      <c r="J4" s="21" t="n">
        <f aca="false">LEN(D4)</f>
        <v>244</v>
      </c>
      <c r="K4" s="27" t="n">
        <v>0</v>
      </c>
      <c r="L4" s="0" t="n">
        <f aca="false">LEN(H4)</f>
        <v>168</v>
      </c>
      <c r="M4" s="21" t="n">
        <f aca="false">IF(L4&gt;=K4,1,0)</f>
        <v>1</v>
      </c>
      <c r="N4" s="21" t="n">
        <f aca="false">IF(J4&gt;=L4,1,0)</f>
        <v>1</v>
      </c>
      <c r="O4" s="28" t="n">
        <f aca="false">K4+(70*I4/100)</f>
        <v>181.3</v>
      </c>
      <c r="P4" s="22" t="n">
        <f aca="false">L4+(30*I4/100)</f>
        <v>245.7</v>
      </c>
      <c r="Q4" s="18" t="s">
        <v>84</v>
      </c>
      <c r="R4" s="20" t="s">
        <v>84</v>
      </c>
      <c r="S4" s="27" t="s">
        <v>81</v>
      </c>
      <c r="T4" s="20" t="s">
        <v>84</v>
      </c>
      <c r="U4" s="23" t="n">
        <f aca="false">IF(Q4=R4,1,0)</f>
        <v>1</v>
      </c>
      <c r="V4" s="21" t="n">
        <f aca="false">IF(Q4=S4,1,0)</f>
        <v>0</v>
      </c>
      <c r="W4" s="19" t="n">
        <f aca="false">IF(Q4=T4,1,0)</f>
        <v>1</v>
      </c>
      <c r="X4" s="18" t="s">
        <v>77</v>
      </c>
      <c r="Y4" s="20" t="s">
        <v>77</v>
      </c>
      <c r="Z4" s="27" t="s">
        <v>81</v>
      </c>
      <c r="AA4" s="20" t="s">
        <v>77</v>
      </c>
      <c r="AB4" s="23" t="n">
        <f aca="false">IF(X4=Y4,1,0)</f>
        <v>1</v>
      </c>
      <c r="AC4" s="21" t="n">
        <f aca="false">IF(Z4=X4,1,0)</f>
        <v>0</v>
      </c>
      <c r="AD4" s="19" t="n">
        <f aca="false">IF(AA4=X4,1,0)</f>
        <v>1</v>
      </c>
      <c r="AE4" s="18" t="n">
        <v>449</v>
      </c>
      <c r="AF4" s="20" t="n">
        <v>462</v>
      </c>
      <c r="AG4" s="27" t="s">
        <v>81</v>
      </c>
      <c r="AH4" s="20" t="n">
        <v>462</v>
      </c>
      <c r="AI4" s="21" t="n">
        <v>1</v>
      </c>
      <c r="AJ4" s="23" t="n">
        <v>0</v>
      </c>
      <c r="AK4" s="20" t="n">
        <v>1</v>
      </c>
      <c r="AL4" s="0" t="n">
        <v>1226</v>
      </c>
      <c r="AM4" s="20" t="n">
        <v>1196</v>
      </c>
      <c r="AN4" s="27" t="s">
        <v>81</v>
      </c>
      <c r="AO4" s="20" t="n">
        <v>968</v>
      </c>
      <c r="AP4" s="23" t="n">
        <v>1</v>
      </c>
      <c r="AQ4" s="23" t="n">
        <v>0</v>
      </c>
      <c r="AR4" s="24" t="n">
        <v>0</v>
      </c>
      <c r="AS4" s="25" t="n">
        <v>1</v>
      </c>
      <c r="AT4" s="0" t="n">
        <v>0</v>
      </c>
      <c r="AU4" s="26" t="n">
        <v>1</v>
      </c>
      <c r="AV4" s="25" t="n">
        <v>0</v>
      </c>
      <c r="AW4" s="0" t="n">
        <v>0</v>
      </c>
      <c r="AX4" s="26" t="n">
        <v>0</v>
      </c>
      <c r="AY4" s="25" t="n">
        <v>0</v>
      </c>
      <c r="AZ4" s="0" t="n">
        <v>0</v>
      </c>
      <c r="BA4" s="26" t="n">
        <v>0</v>
      </c>
    </row>
    <row r="5" customFormat="false" ht="12.8" hidden="false" customHeight="false" outlineLevel="0" collapsed="false">
      <c r="A5" s="18" t="s">
        <v>68</v>
      </c>
      <c r="B5" s="19" t="s">
        <v>85</v>
      </c>
      <c r="C5" s="29" t="s">
        <v>81</v>
      </c>
      <c r="D5" s="30" t="s">
        <v>81</v>
      </c>
      <c r="E5" s="30" t="s">
        <v>81</v>
      </c>
      <c r="F5" s="30" t="s">
        <v>81</v>
      </c>
      <c r="G5" s="30" t="s">
        <v>81</v>
      </c>
      <c r="H5" s="31" t="s">
        <v>81</v>
      </c>
      <c r="I5" s="18" t="n">
        <v>409</v>
      </c>
      <c r="J5" s="30" t="s">
        <v>81</v>
      </c>
      <c r="K5" s="30" t="s">
        <v>81</v>
      </c>
      <c r="L5" s="30" t="s">
        <v>81</v>
      </c>
      <c r="M5" s="30" t="s">
        <v>81</v>
      </c>
      <c r="N5" s="30" t="s">
        <v>81</v>
      </c>
      <c r="O5" s="30" t="s">
        <v>81</v>
      </c>
      <c r="P5" s="31" t="s">
        <v>81</v>
      </c>
      <c r="Q5" s="30" t="s">
        <v>81</v>
      </c>
      <c r="R5" s="30" t="s">
        <v>81</v>
      </c>
      <c r="S5" s="30" t="s">
        <v>81</v>
      </c>
      <c r="T5" s="30" t="s">
        <v>81</v>
      </c>
      <c r="U5" s="30" t="s">
        <v>81</v>
      </c>
      <c r="V5" s="30" t="s">
        <v>81</v>
      </c>
      <c r="W5" s="31" t="s">
        <v>81</v>
      </c>
      <c r="X5" s="30" t="s">
        <v>81</v>
      </c>
      <c r="Y5" s="30" t="s">
        <v>81</v>
      </c>
      <c r="Z5" s="30" t="s">
        <v>81</v>
      </c>
      <c r="AA5" s="30" t="s">
        <v>81</v>
      </c>
      <c r="AB5" s="30" t="s">
        <v>81</v>
      </c>
      <c r="AC5" s="30" t="s">
        <v>81</v>
      </c>
      <c r="AD5" s="31" t="s">
        <v>81</v>
      </c>
      <c r="AE5" s="18"/>
      <c r="AR5" s="26"/>
      <c r="AS5" s="25" t="s">
        <v>81</v>
      </c>
      <c r="AT5" s="0" t="s">
        <v>81</v>
      </c>
      <c r="AU5" s="26" t="s">
        <v>81</v>
      </c>
      <c r="AV5" s="25" t="s">
        <v>81</v>
      </c>
      <c r="AW5" s="0" t="s">
        <v>81</v>
      </c>
      <c r="AX5" s="26" t="s">
        <v>81</v>
      </c>
      <c r="AY5" s="25" t="s">
        <v>81</v>
      </c>
      <c r="AZ5" s="0" t="s">
        <v>81</v>
      </c>
      <c r="BA5" s="26" t="s">
        <v>81</v>
      </c>
    </row>
    <row r="6" customFormat="false" ht="12.8" hidden="false" customHeight="false" outlineLevel="0" collapsed="false">
      <c r="A6" s="18" t="s">
        <v>86</v>
      </c>
      <c r="B6" s="19" t="s">
        <v>87</v>
      </c>
      <c r="C6" s="18" t="s">
        <v>88</v>
      </c>
      <c r="D6" s="20" t="s">
        <v>89</v>
      </c>
      <c r="E6" s="27" t="s">
        <v>81</v>
      </c>
      <c r="F6" s="27" t="s">
        <v>81</v>
      </c>
      <c r="G6" s="20" t="s">
        <v>90</v>
      </c>
      <c r="H6" s="19" t="s">
        <v>91</v>
      </c>
      <c r="I6" s="18" t="n">
        <v>333</v>
      </c>
      <c r="J6" s="21" t="n">
        <f aca="false">LEN(D6)</f>
        <v>329</v>
      </c>
      <c r="K6" s="27" t="n">
        <v>0</v>
      </c>
      <c r="L6" s="0" t="n">
        <f aca="false">LEN(H6)</f>
        <v>229</v>
      </c>
      <c r="M6" s="21" t="n">
        <f aca="false">IF(L6&gt;=K6,1,0)</f>
        <v>1</v>
      </c>
      <c r="N6" s="21" t="n">
        <f aca="false">IF(J6&gt;=L6,1,0)</f>
        <v>1</v>
      </c>
      <c r="O6" s="28" t="n">
        <f aca="false">K6+(70*I6/100)</f>
        <v>233.1</v>
      </c>
      <c r="P6" s="22" t="n">
        <f aca="false">L6+(30*I6/100)</f>
        <v>328.9</v>
      </c>
      <c r="Q6" s="18" t="s">
        <v>92</v>
      </c>
      <c r="R6" s="20" t="s">
        <v>92</v>
      </c>
      <c r="S6" s="27" t="s">
        <v>81</v>
      </c>
      <c r="T6" s="20" t="s">
        <v>92</v>
      </c>
      <c r="U6" s="23" t="n">
        <f aca="false">IF(Q6=R6,1,0)</f>
        <v>1</v>
      </c>
      <c r="V6" s="21" t="n">
        <f aca="false">IF(Q6=S6,1,0)</f>
        <v>0</v>
      </c>
      <c r="W6" s="19" t="n">
        <f aca="false">IF(Q6=T6,1,0)</f>
        <v>1</v>
      </c>
      <c r="X6" s="18" t="s">
        <v>93</v>
      </c>
      <c r="Y6" s="20" t="s">
        <v>93</v>
      </c>
      <c r="Z6" s="27" t="s">
        <v>81</v>
      </c>
      <c r="AA6" s="20" t="s">
        <v>93</v>
      </c>
      <c r="AB6" s="23" t="n">
        <f aca="false">IF(X6=Y6,1,0)</f>
        <v>1</v>
      </c>
      <c r="AC6" s="21" t="n">
        <f aca="false">IF(Z6=X6,1,0)</f>
        <v>0</v>
      </c>
      <c r="AD6" s="19" t="n">
        <f aca="false">IF(AA6=X6,1,0)</f>
        <v>1</v>
      </c>
      <c r="AE6" s="18" t="n">
        <v>3497</v>
      </c>
      <c r="AF6" s="20" t="n">
        <v>3502</v>
      </c>
      <c r="AG6" s="27" t="s">
        <v>81</v>
      </c>
      <c r="AH6" s="20" t="n">
        <v>3503</v>
      </c>
      <c r="AI6" s="21" t="n">
        <v>1</v>
      </c>
      <c r="AJ6" s="23" t="n">
        <v>0</v>
      </c>
      <c r="AK6" s="20" t="n">
        <v>1</v>
      </c>
      <c r="AL6" s="0" t="n">
        <v>4496</v>
      </c>
      <c r="AM6" s="20" t="n">
        <v>4491</v>
      </c>
      <c r="AN6" s="27" t="s">
        <v>81</v>
      </c>
      <c r="AO6" s="20" t="n">
        <v>4191</v>
      </c>
      <c r="AP6" s="23" t="n">
        <v>1</v>
      </c>
      <c r="AQ6" s="23" t="n">
        <v>0</v>
      </c>
      <c r="AR6" s="24" t="n">
        <v>0</v>
      </c>
      <c r="AS6" s="25" t="n">
        <v>1</v>
      </c>
      <c r="AT6" s="0" t="n">
        <v>0</v>
      </c>
      <c r="AU6" s="26" t="n">
        <v>1</v>
      </c>
      <c r="AV6" s="25" t="n">
        <v>0</v>
      </c>
      <c r="AW6" s="0" t="n">
        <v>0</v>
      </c>
      <c r="AX6" s="26" t="n">
        <v>0</v>
      </c>
      <c r="AY6" s="25" t="n">
        <v>0</v>
      </c>
      <c r="AZ6" s="0" t="n">
        <v>0</v>
      </c>
      <c r="BA6" s="26" t="n">
        <v>0</v>
      </c>
    </row>
    <row r="7" customFormat="false" ht="12.8" hidden="false" customHeight="false" outlineLevel="0" collapsed="false">
      <c r="A7" s="18" t="s">
        <v>86</v>
      </c>
      <c r="B7" s="19" t="s">
        <v>94</v>
      </c>
      <c r="C7" s="18" t="s">
        <v>95</v>
      </c>
      <c r="D7" s="20" t="s">
        <v>96</v>
      </c>
      <c r="E7" s="27" t="s">
        <v>81</v>
      </c>
      <c r="F7" s="27" t="s">
        <v>81</v>
      </c>
      <c r="G7" s="20" t="s">
        <v>95</v>
      </c>
      <c r="H7" s="19" t="s">
        <v>96</v>
      </c>
      <c r="I7" s="18" t="n">
        <v>328</v>
      </c>
      <c r="J7" s="32" t="n">
        <f aca="false">LEN(D7)</f>
        <v>175</v>
      </c>
      <c r="K7" s="27" t="n">
        <v>0</v>
      </c>
      <c r="L7" s="0" t="n">
        <f aca="false">LEN(H7)</f>
        <v>175</v>
      </c>
      <c r="M7" s="21" t="n">
        <f aca="false">IF(L7&gt;=K7,1,0)</f>
        <v>1</v>
      </c>
      <c r="N7" s="21" t="n">
        <f aca="false">IF(J7&gt;=L7,1,0)</f>
        <v>1</v>
      </c>
      <c r="O7" s="28" t="n">
        <f aca="false">K7+(70*I7/100)</f>
        <v>229.6</v>
      </c>
      <c r="P7" s="33" t="n">
        <f aca="false">L7+(30*I7/100)</f>
        <v>273.4</v>
      </c>
      <c r="Q7" s="18" t="s">
        <v>97</v>
      </c>
      <c r="R7" s="20" t="s">
        <v>97</v>
      </c>
      <c r="S7" s="27" t="s">
        <v>81</v>
      </c>
      <c r="T7" s="20" t="s">
        <v>97</v>
      </c>
      <c r="U7" s="23" t="n">
        <f aca="false">IF(Q7=R7,1,0)</f>
        <v>1</v>
      </c>
      <c r="V7" s="21" t="n">
        <f aca="false">IF(Q7=S7,1,0)</f>
        <v>0</v>
      </c>
      <c r="W7" s="19" t="n">
        <f aca="false">IF(Q7=T7,1,0)</f>
        <v>1</v>
      </c>
      <c r="X7" s="18" t="s">
        <v>77</v>
      </c>
      <c r="Y7" s="20" t="s">
        <v>77</v>
      </c>
      <c r="Z7" s="27" t="s">
        <v>81</v>
      </c>
      <c r="AA7" s="20" t="s">
        <v>77</v>
      </c>
      <c r="AB7" s="23" t="n">
        <f aca="false">IF(X7=Y7,1,0)</f>
        <v>1</v>
      </c>
      <c r="AC7" s="21" t="n">
        <f aca="false">IF(Z7=X7,1,0)</f>
        <v>0</v>
      </c>
      <c r="AD7" s="19" t="n">
        <f aca="false">IF(AA7=X7,1,0)</f>
        <v>1</v>
      </c>
      <c r="AE7" s="18" t="n">
        <v>7609</v>
      </c>
      <c r="AF7" s="20" t="n">
        <v>7714</v>
      </c>
      <c r="AG7" s="27" t="s">
        <v>81</v>
      </c>
      <c r="AH7" s="20" t="n">
        <v>7714</v>
      </c>
      <c r="AI7" s="34" t="n">
        <v>0</v>
      </c>
      <c r="AJ7" s="23" t="n">
        <v>0</v>
      </c>
      <c r="AK7" s="20" t="n">
        <v>0</v>
      </c>
      <c r="AL7" s="0" t="n">
        <v>8593</v>
      </c>
      <c r="AM7" s="20" t="n">
        <v>8239</v>
      </c>
      <c r="AN7" s="27" t="s">
        <v>81</v>
      </c>
      <c r="AO7" s="20" t="n">
        <v>8239</v>
      </c>
      <c r="AP7" s="34" t="n">
        <v>0</v>
      </c>
      <c r="AQ7" s="23" t="n">
        <v>0</v>
      </c>
      <c r="AR7" s="24" t="n">
        <v>0</v>
      </c>
      <c r="AS7" s="25" t="n">
        <v>1</v>
      </c>
      <c r="AT7" s="0" t="n">
        <v>0</v>
      </c>
      <c r="AU7" s="26" t="n">
        <v>1</v>
      </c>
      <c r="AV7" s="25" t="n">
        <v>0</v>
      </c>
      <c r="AW7" s="0" t="n">
        <v>0</v>
      </c>
      <c r="AX7" s="26" t="n">
        <v>0</v>
      </c>
      <c r="AY7" s="25" t="n">
        <v>1</v>
      </c>
      <c r="AZ7" s="0" t="n">
        <v>0</v>
      </c>
      <c r="BA7" s="26" t="n">
        <v>1</v>
      </c>
    </row>
    <row r="8" customFormat="false" ht="12.8" hidden="false" customHeight="false" outlineLevel="0" collapsed="false">
      <c r="A8" s="18" t="s">
        <v>86</v>
      </c>
      <c r="B8" s="19" t="s">
        <v>98</v>
      </c>
      <c r="C8" s="29" t="s">
        <v>81</v>
      </c>
      <c r="D8" s="30" t="s">
        <v>81</v>
      </c>
      <c r="E8" s="30" t="s">
        <v>81</v>
      </c>
      <c r="F8" s="30" t="s">
        <v>81</v>
      </c>
      <c r="G8" s="30" t="s">
        <v>81</v>
      </c>
      <c r="H8" s="31" t="s">
        <v>81</v>
      </c>
      <c r="I8" s="18" t="n">
        <v>206</v>
      </c>
      <c r="J8" s="30" t="s">
        <v>81</v>
      </c>
      <c r="K8" s="30" t="s">
        <v>81</v>
      </c>
      <c r="L8" s="30" t="s">
        <v>81</v>
      </c>
      <c r="M8" s="30" t="s">
        <v>81</v>
      </c>
      <c r="N8" s="30" t="s">
        <v>81</v>
      </c>
      <c r="O8" s="30" t="s">
        <v>81</v>
      </c>
      <c r="P8" s="31" t="s">
        <v>81</v>
      </c>
      <c r="Q8" s="30" t="s">
        <v>81</v>
      </c>
      <c r="R8" s="30" t="s">
        <v>81</v>
      </c>
      <c r="S8" s="30" t="s">
        <v>81</v>
      </c>
      <c r="T8" s="30" t="s">
        <v>81</v>
      </c>
      <c r="U8" s="30" t="s">
        <v>81</v>
      </c>
      <c r="V8" s="30" t="s">
        <v>81</v>
      </c>
      <c r="W8" s="31" t="s">
        <v>81</v>
      </c>
      <c r="X8" s="30" t="s">
        <v>81</v>
      </c>
      <c r="Y8" s="30" t="s">
        <v>81</v>
      </c>
      <c r="Z8" s="30" t="s">
        <v>81</v>
      </c>
      <c r="AA8" s="30" t="s">
        <v>81</v>
      </c>
      <c r="AB8" s="30" t="s">
        <v>81</v>
      </c>
      <c r="AC8" s="30" t="s">
        <v>81</v>
      </c>
      <c r="AD8" s="31" t="s">
        <v>81</v>
      </c>
      <c r="AE8" s="18"/>
      <c r="AR8" s="26"/>
      <c r="AS8" s="25" t="s">
        <v>81</v>
      </c>
      <c r="AT8" s="0" t="s">
        <v>81</v>
      </c>
      <c r="AU8" s="26" t="s">
        <v>81</v>
      </c>
      <c r="AV8" s="25" t="s">
        <v>81</v>
      </c>
      <c r="AW8" s="0" t="s">
        <v>81</v>
      </c>
      <c r="AX8" s="26" t="s">
        <v>81</v>
      </c>
      <c r="AY8" s="25" t="s">
        <v>81</v>
      </c>
      <c r="AZ8" s="0" t="s">
        <v>81</v>
      </c>
      <c r="BA8" s="26" t="s">
        <v>81</v>
      </c>
    </row>
    <row r="9" customFormat="false" ht="12.8" hidden="false" customHeight="false" outlineLevel="0" collapsed="false">
      <c r="A9" s="18" t="s">
        <v>99</v>
      </c>
      <c r="B9" s="19" t="s">
        <v>100</v>
      </c>
      <c r="C9" s="18" t="s">
        <v>101</v>
      </c>
      <c r="D9" s="20" t="s">
        <v>102</v>
      </c>
      <c r="E9" s="20" t="s">
        <v>103</v>
      </c>
      <c r="F9" s="20" t="s">
        <v>104</v>
      </c>
      <c r="G9" s="20" t="s">
        <v>105</v>
      </c>
      <c r="H9" s="19" t="s">
        <v>106</v>
      </c>
      <c r="I9" s="18" t="n">
        <v>672</v>
      </c>
      <c r="J9" s="21" t="n">
        <f aca="false">LEN(D9)</f>
        <v>669</v>
      </c>
      <c r="K9" s="0" t="n">
        <f aca="false">LEN(F9)</f>
        <v>201</v>
      </c>
      <c r="L9" s="0" t="n">
        <f aca="false">LEN(H9)</f>
        <v>470</v>
      </c>
      <c r="M9" s="21" t="n">
        <f aca="false">IF(L9&gt;=K9,1,0)</f>
        <v>1</v>
      </c>
      <c r="N9" s="21" t="n">
        <f aca="false">IF(J9&gt;=L9,1,0)</f>
        <v>1</v>
      </c>
      <c r="O9" s="21" t="n">
        <f aca="false">K9+(70*I9/100)</f>
        <v>671.4</v>
      </c>
      <c r="P9" s="22" t="n">
        <f aca="false">L9+(30*I9/100)</f>
        <v>671.6</v>
      </c>
      <c r="Q9" s="18" t="s">
        <v>107</v>
      </c>
      <c r="R9" s="20" t="s">
        <v>107</v>
      </c>
      <c r="S9" s="20" t="s">
        <v>107</v>
      </c>
      <c r="T9" s="20" t="s">
        <v>107</v>
      </c>
      <c r="U9" s="23" t="n">
        <f aca="false">IF(Q9=R9,1,0)</f>
        <v>1</v>
      </c>
      <c r="V9" s="20" t="n">
        <f aca="false">IF(Q9=S9,1,0)</f>
        <v>1</v>
      </c>
      <c r="W9" s="19" t="n">
        <f aca="false">IF(Q9=T9,1,0)</f>
        <v>1</v>
      </c>
      <c r="X9" s="18" t="s">
        <v>77</v>
      </c>
      <c r="Y9" s="20" t="s">
        <v>77</v>
      </c>
      <c r="Z9" s="20" t="s">
        <v>77</v>
      </c>
      <c r="AA9" s="20" t="s">
        <v>77</v>
      </c>
      <c r="AB9" s="23" t="n">
        <f aca="false">IF(X9=Y9,1,0)</f>
        <v>1</v>
      </c>
      <c r="AC9" s="20" t="n">
        <f aca="false">IF(Z9=X9,1,0)</f>
        <v>1</v>
      </c>
      <c r="AD9" s="19" t="n">
        <f aca="false">IF(AA9=X9,1,0)</f>
        <v>1</v>
      </c>
      <c r="AE9" s="18" t="n">
        <v>5415</v>
      </c>
      <c r="AF9" s="20" t="n">
        <v>5414</v>
      </c>
      <c r="AG9" s="20" t="n">
        <v>5415</v>
      </c>
      <c r="AH9" s="20" t="n">
        <v>5414</v>
      </c>
      <c r="AI9" s="21" t="n">
        <v>1</v>
      </c>
      <c r="AJ9" s="0" t="n">
        <v>1</v>
      </c>
      <c r="AK9" s="20" t="n">
        <v>1</v>
      </c>
      <c r="AL9" s="0" t="n">
        <v>7431</v>
      </c>
      <c r="AM9" s="20" t="n">
        <v>7426</v>
      </c>
      <c r="AN9" s="20" t="n">
        <v>6021</v>
      </c>
      <c r="AO9" s="20" t="n">
        <v>6863</v>
      </c>
      <c r="AP9" s="20" t="n">
        <v>1</v>
      </c>
      <c r="AQ9" s="0" t="n">
        <v>0</v>
      </c>
      <c r="AR9" s="24" t="n">
        <v>0</v>
      </c>
      <c r="AS9" s="25" t="n">
        <v>0</v>
      </c>
      <c r="AT9" s="0" t="n">
        <v>0</v>
      </c>
      <c r="AU9" s="0" t="n">
        <v>0</v>
      </c>
      <c r="AV9" s="25" t="n">
        <v>0</v>
      </c>
      <c r="AW9" s="0" t="n">
        <v>0</v>
      </c>
      <c r="AX9" s="26" t="n">
        <v>0</v>
      </c>
      <c r="AY9" s="25" t="n">
        <v>0</v>
      </c>
      <c r="AZ9" s="0" t="n">
        <v>0</v>
      </c>
      <c r="BA9" s="26" t="n">
        <v>0</v>
      </c>
    </row>
    <row r="10" customFormat="false" ht="12.8" hidden="false" customHeight="false" outlineLevel="0" collapsed="false">
      <c r="A10" s="18" t="s">
        <v>99</v>
      </c>
      <c r="B10" s="19" t="s">
        <v>108</v>
      </c>
      <c r="C10" s="18" t="s">
        <v>109</v>
      </c>
      <c r="D10" s="20" t="s">
        <v>110</v>
      </c>
      <c r="E10" s="27" t="s">
        <v>81</v>
      </c>
      <c r="F10" s="27" t="s">
        <v>81</v>
      </c>
      <c r="G10" s="20" t="s">
        <v>111</v>
      </c>
      <c r="H10" s="19" t="s">
        <v>112</v>
      </c>
      <c r="I10" s="18" t="s">
        <v>113</v>
      </c>
      <c r="J10" s="21" t="n">
        <f aca="false">LEN(D10)</f>
        <v>146</v>
      </c>
      <c r="K10" s="27" t="n">
        <v>0</v>
      </c>
      <c r="L10" s="0" t="n">
        <f aca="false">LEN(H10)</f>
        <v>100</v>
      </c>
      <c r="M10" s="21" t="n">
        <f aca="false">IF(L10&gt;=K10,1,0)</f>
        <v>1</v>
      </c>
      <c r="N10" s="21" t="n">
        <f aca="false">IF(J10&gt;=L10,1,0)</f>
        <v>1</v>
      </c>
      <c r="O10" s="34" t="n">
        <f aca="false">K10+(70*151/100)</f>
        <v>105.7</v>
      </c>
      <c r="P10" s="24" t="n">
        <f aca="false">L10+(30*151/100)</f>
        <v>145.3</v>
      </c>
      <c r="Q10" s="18" t="s">
        <v>114</v>
      </c>
      <c r="R10" s="20" t="s">
        <v>115</v>
      </c>
      <c r="S10" s="20" t="s">
        <v>116</v>
      </c>
      <c r="T10" s="20" t="s">
        <v>115</v>
      </c>
      <c r="U10" s="35" t="n">
        <v>1</v>
      </c>
      <c r="V10" s="35" t="n">
        <f aca="false">IF(Q10=S10,1,0)</f>
        <v>0</v>
      </c>
      <c r="W10" s="36" t="n">
        <v>1</v>
      </c>
      <c r="X10" s="18" t="s">
        <v>117</v>
      </c>
      <c r="Y10" s="20" t="s">
        <v>93</v>
      </c>
      <c r="Z10" s="20" t="s">
        <v>77</v>
      </c>
      <c r="AA10" s="20" t="s">
        <v>93</v>
      </c>
      <c r="AB10" s="35" t="n">
        <v>1</v>
      </c>
      <c r="AC10" s="35" t="n">
        <f aca="false">IF(Z10=X10,1,0)</f>
        <v>0</v>
      </c>
      <c r="AD10" s="36" t="n">
        <v>1</v>
      </c>
      <c r="AE10" s="18" t="s">
        <v>118</v>
      </c>
      <c r="AF10" s="20" t="n">
        <v>19483</v>
      </c>
      <c r="AG10" s="20" t="n">
        <v>12323</v>
      </c>
      <c r="AH10" s="20" t="n">
        <v>19480</v>
      </c>
      <c r="AI10" s="23" t="n">
        <v>1</v>
      </c>
      <c r="AJ10" s="28" t="n">
        <v>0</v>
      </c>
      <c r="AK10" s="0" t="n">
        <v>1</v>
      </c>
      <c r="AL10" s="0" t="s">
        <v>119</v>
      </c>
      <c r="AM10" s="20" t="n">
        <v>19921</v>
      </c>
      <c r="AN10" s="20" t="n">
        <v>12591</v>
      </c>
      <c r="AO10" s="20" t="n">
        <v>19785</v>
      </c>
      <c r="AP10" s="34" t="n">
        <v>0</v>
      </c>
      <c r="AQ10" s="20" t="n">
        <v>0</v>
      </c>
      <c r="AR10" s="24" t="n">
        <v>0</v>
      </c>
      <c r="AS10" s="25" t="n">
        <v>1</v>
      </c>
      <c r="AT10" s="0" t="n">
        <v>0</v>
      </c>
      <c r="AU10" s="0" t="n">
        <v>0</v>
      </c>
      <c r="AV10" s="25" t="n">
        <v>0</v>
      </c>
      <c r="AW10" s="0" t="n">
        <v>0</v>
      </c>
      <c r="AX10" s="26" t="n">
        <v>0</v>
      </c>
      <c r="AY10" s="25" t="n">
        <v>0</v>
      </c>
      <c r="AZ10" s="0" t="n">
        <v>0</v>
      </c>
      <c r="BA10" s="26" t="n">
        <v>0</v>
      </c>
    </row>
    <row r="11" customFormat="false" ht="12.8" hidden="false" customHeight="false" outlineLevel="0" collapsed="false">
      <c r="A11" s="18" t="s">
        <v>99</v>
      </c>
      <c r="B11" s="19" t="s">
        <v>120</v>
      </c>
      <c r="C11" s="29" t="s">
        <v>81</v>
      </c>
      <c r="D11" s="30" t="s">
        <v>81</v>
      </c>
      <c r="E11" s="30" t="s">
        <v>81</v>
      </c>
      <c r="F11" s="30" t="s">
        <v>81</v>
      </c>
      <c r="G11" s="30" t="s">
        <v>81</v>
      </c>
      <c r="H11" s="31" t="s">
        <v>81</v>
      </c>
      <c r="I11" s="18" t="n">
        <v>372</v>
      </c>
      <c r="J11" s="30" t="s">
        <v>81</v>
      </c>
      <c r="K11" s="30" t="s">
        <v>81</v>
      </c>
      <c r="L11" s="30" t="s">
        <v>81</v>
      </c>
      <c r="M11" s="30" t="s">
        <v>81</v>
      </c>
      <c r="N11" s="30" t="s">
        <v>81</v>
      </c>
      <c r="O11" s="30" t="s">
        <v>81</v>
      </c>
      <c r="P11" s="31" t="s">
        <v>81</v>
      </c>
      <c r="Q11" s="30" t="s">
        <v>81</v>
      </c>
      <c r="R11" s="30" t="s">
        <v>81</v>
      </c>
      <c r="S11" s="30" t="s">
        <v>81</v>
      </c>
      <c r="T11" s="30" t="s">
        <v>81</v>
      </c>
      <c r="U11" s="30" t="s">
        <v>81</v>
      </c>
      <c r="V11" s="30" t="s">
        <v>81</v>
      </c>
      <c r="W11" s="31" t="s">
        <v>81</v>
      </c>
      <c r="X11" s="30" t="s">
        <v>81</v>
      </c>
      <c r="Y11" s="30" t="s">
        <v>81</v>
      </c>
      <c r="Z11" s="30" t="s">
        <v>81</v>
      </c>
      <c r="AA11" s="30" t="s">
        <v>81</v>
      </c>
      <c r="AB11" s="30" t="s">
        <v>81</v>
      </c>
      <c r="AC11" s="30" t="s">
        <v>81</v>
      </c>
      <c r="AD11" s="31" t="s">
        <v>81</v>
      </c>
      <c r="AE11" s="18"/>
      <c r="AR11" s="26"/>
      <c r="AS11" s="25" t="s">
        <v>81</v>
      </c>
      <c r="AT11" s="0" t="s">
        <v>81</v>
      </c>
      <c r="AU11" s="26" t="s">
        <v>81</v>
      </c>
      <c r="AV11" s="25" t="s">
        <v>81</v>
      </c>
      <c r="AW11" s="0" t="s">
        <v>81</v>
      </c>
      <c r="AX11" s="26" t="s">
        <v>81</v>
      </c>
      <c r="AY11" s="25" t="s">
        <v>81</v>
      </c>
      <c r="AZ11" s="0" t="s">
        <v>81</v>
      </c>
      <c r="BA11" s="26" t="s">
        <v>81</v>
      </c>
    </row>
    <row r="12" customFormat="false" ht="12.8" hidden="false" customHeight="false" outlineLevel="0" collapsed="false">
      <c r="A12" s="18" t="s">
        <v>121</v>
      </c>
      <c r="B12" s="19" t="s">
        <v>122</v>
      </c>
      <c r="C12" s="18" t="s">
        <v>123</v>
      </c>
      <c r="D12" s="20" t="s">
        <v>124</v>
      </c>
      <c r="E12" s="20" t="s">
        <v>125</v>
      </c>
      <c r="F12" s="20" t="s">
        <v>126</v>
      </c>
      <c r="G12" s="20" t="s">
        <v>127</v>
      </c>
      <c r="H12" s="19" t="s">
        <v>128</v>
      </c>
      <c r="I12" s="18" t="n">
        <v>329</v>
      </c>
      <c r="J12" s="21" t="n">
        <f aca="false">LEN(D12)</f>
        <v>320</v>
      </c>
      <c r="K12" s="0" t="n">
        <f aca="false">LEN(F12)</f>
        <v>89</v>
      </c>
      <c r="L12" s="0" t="n">
        <f aca="false">LEN(H12)</f>
        <v>224</v>
      </c>
      <c r="M12" s="21" t="n">
        <f aca="false">IF(L12&gt;=K12,1,0)</f>
        <v>1</v>
      </c>
      <c r="N12" s="21" t="n">
        <f aca="false">IF(J12&gt;=L12,1,0)</f>
        <v>1</v>
      </c>
      <c r="O12" s="21" t="n">
        <f aca="false">K12+(70*I12/100)</f>
        <v>319.3</v>
      </c>
      <c r="P12" s="22" t="n">
        <f aca="false">L12+(30*I12/100)</f>
        <v>322.7</v>
      </c>
      <c r="Q12" s="18" t="s">
        <v>116</v>
      </c>
      <c r="R12" s="20" t="s">
        <v>116</v>
      </c>
      <c r="S12" s="20" t="s">
        <v>129</v>
      </c>
      <c r="T12" s="20" t="s">
        <v>116</v>
      </c>
      <c r="U12" s="23" t="n">
        <f aca="false">IF(Q12=R12,1,0)</f>
        <v>1</v>
      </c>
      <c r="V12" s="21" t="n">
        <f aca="false">IF(Q12=S12,1,0)</f>
        <v>0</v>
      </c>
      <c r="W12" s="19" t="n">
        <f aca="false">IF(Q12=T12,1,0)</f>
        <v>1</v>
      </c>
      <c r="X12" s="18" t="s">
        <v>77</v>
      </c>
      <c r="Y12" s="20" t="s">
        <v>77</v>
      </c>
      <c r="Z12" s="20" t="s">
        <v>77</v>
      </c>
      <c r="AA12" s="20" t="s">
        <v>77</v>
      </c>
      <c r="AB12" s="23" t="n">
        <f aca="false">IF(X12=Y12,1,0)</f>
        <v>1</v>
      </c>
      <c r="AC12" s="20" t="n">
        <f aca="false">IF(Z12=X12,1,0)</f>
        <v>1</v>
      </c>
      <c r="AD12" s="19" t="n">
        <f aca="false">IF(AA12=X12,1,0)</f>
        <v>1</v>
      </c>
      <c r="AE12" s="18" t="n">
        <v>12306</v>
      </c>
      <c r="AF12" s="20" t="n">
        <v>12323</v>
      </c>
      <c r="AG12" s="20" t="n">
        <v>22724</v>
      </c>
      <c r="AH12" s="20" t="n">
        <v>12323</v>
      </c>
      <c r="AI12" s="21" t="n">
        <v>1</v>
      </c>
      <c r="AJ12" s="34" t="n">
        <v>0</v>
      </c>
      <c r="AK12" s="20" t="n">
        <v>1</v>
      </c>
      <c r="AL12" s="0" t="n">
        <v>13293</v>
      </c>
      <c r="AM12" s="20" t="n">
        <v>13286</v>
      </c>
      <c r="AN12" s="20" t="n">
        <v>23015</v>
      </c>
      <c r="AO12" s="20" t="n">
        <v>12996</v>
      </c>
      <c r="AP12" s="23" t="n">
        <v>1</v>
      </c>
      <c r="AQ12" s="20" t="n">
        <v>0</v>
      </c>
      <c r="AR12" s="24" t="n">
        <v>0</v>
      </c>
      <c r="AS12" s="25" t="n">
        <v>1</v>
      </c>
      <c r="AT12" s="0" t="n">
        <v>1</v>
      </c>
      <c r="AU12" s="26" t="n">
        <v>1</v>
      </c>
      <c r="AV12" s="25" t="n">
        <v>0</v>
      </c>
      <c r="AW12" s="0" t="n">
        <v>0</v>
      </c>
      <c r="AX12" s="26" t="n">
        <v>0</v>
      </c>
      <c r="AY12" s="25" t="n">
        <v>0</v>
      </c>
      <c r="AZ12" s="0" t="n">
        <v>1</v>
      </c>
      <c r="BA12" s="26" t="n">
        <v>0</v>
      </c>
    </row>
    <row r="13" customFormat="false" ht="12.8" hidden="false" customHeight="false" outlineLevel="0" collapsed="false">
      <c r="A13" s="18" t="s">
        <v>121</v>
      </c>
      <c r="B13" s="19" t="s">
        <v>130</v>
      </c>
      <c r="C13" s="18" t="s">
        <v>131</v>
      </c>
      <c r="D13" s="20" t="s">
        <v>132</v>
      </c>
      <c r="E13" s="20" t="s">
        <v>133</v>
      </c>
      <c r="F13" s="20" t="s">
        <v>134</v>
      </c>
      <c r="G13" s="20" t="s">
        <v>135</v>
      </c>
      <c r="H13" s="19" t="s">
        <v>136</v>
      </c>
      <c r="I13" s="18" t="n">
        <v>289</v>
      </c>
      <c r="J13" s="21" t="n">
        <f aca="false">LEN(D13)</f>
        <v>277</v>
      </c>
      <c r="K13" s="0" t="n">
        <f aca="false">LEN(F13)</f>
        <v>89</v>
      </c>
      <c r="L13" s="0" t="n">
        <f aca="false">LEN(H13)</f>
        <v>206</v>
      </c>
      <c r="M13" s="21" t="n">
        <f aca="false">IF(L13&gt;=K13,1,0)</f>
        <v>1</v>
      </c>
      <c r="N13" s="21" t="n">
        <f aca="false">IF(J13&gt;=L13,1,0)</f>
        <v>1</v>
      </c>
      <c r="O13" s="21" t="n">
        <f aca="false">K13+(70*I13/100)</f>
        <v>291.3</v>
      </c>
      <c r="P13" s="22" t="n">
        <f aca="false">L13+(30*I13/100)</f>
        <v>292.7</v>
      </c>
      <c r="Q13" s="18" t="s">
        <v>129</v>
      </c>
      <c r="R13" s="20" t="s">
        <v>129</v>
      </c>
      <c r="S13" s="20" t="s">
        <v>137</v>
      </c>
      <c r="T13" s="20" t="s">
        <v>129</v>
      </c>
      <c r="U13" s="23" t="n">
        <f aca="false">IF(Q13=R13,1,0)</f>
        <v>1</v>
      </c>
      <c r="V13" s="21" t="n">
        <f aca="false">IF(Q13=S13,1,0)</f>
        <v>0</v>
      </c>
      <c r="W13" s="19" t="n">
        <f aca="false">IF(Q13=T13,1,0)</f>
        <v>1</v>
      </c>
      <c r="X13" s="18" t="s">
        <v>77</v>
      </c>
      <c r="Y13" s="20" t="s">
        <v>77</v>
      </c>
      <c r="Z13" s="20" t="s">
        <v>93</v>
      </c>
      <c r="AA13" s="20" t="s">
        <v>77</v>
      </c>
      <c r="AB13" s="23" t="n">
        <f aca="false">IF(X13=Y13,1,0)</f>
        <v>1</v>
      </c>
      <c r="AC13" s="21" t="n">
        <f aca="false">IF(Z13=X13,1,0)</f>
        <v>0</v>
      </c>
      <c r="AD13" s="19" t="n">
        <f aca="false">IF(AA13=X13,1,0)</f>
        <v>1</v>
      </c>
      <c r="AE13" s="18" t="n">
        <v>22723</v>
      </c>
      <c r="AF13" s="20" t="n">
        <v>22724</v>
      </c>
      <c r="AG13" s="20" t="n">
        <v>858</v>
      </c>
      <c r="AH13" s="20" t="n">
        <v>22724</v>
      </c>
      <c r="AI13" s="21" t="n">
        <v>1</v>
      </c>
      <c r="AJ13" s="34" t="n">
        <v>0</v>
      </c>
      <c r="AK13" s="20" t="n">
        <v>1</v>
      </c>
      <c r="AL13" s="0" t="n">
        <v>23590</v>
      </c>
      <c r="AM13" s="20" t="n">
        <v>23558</v>
      </c>
      <c r="AN13" s="20" t="n">
        <v>1114</v>
      </c>
      <c r="AO13" s="20" t="n">
        <v>23406</v>
      </c>
      <c r="AP13" s="23" t="n">
        <v>1</v>
      </c>
      <c r="AQ13" s="20" t="n">
        <v>0</v>
      </c>
      <c r="AR13" s="24" t="n">
        <v>0</v>
      </c>
      <c r="AS13" s="25" t="n">
        <v>1</v>
      </c>
      <c r="AT13" s="0" t="n">
        <v>0</v>
      </c>
      <c r="AU13" s="26" t="n">
        <v>0</v>
      </c>
      <c r="AV13" s="25" t="n">
        <v>0</v>
      </c>
      <c r="AW13" s="0" t="n">
        <v>0</v>
      </c>
      <c r="AX13" s="26" t="n">
        <v>0</v>
      </c>
      <c r="AY13" s="25" t="n">
        <v>0</v>
      </c>
      <c r="AZ13" s="0" t="n">
        <v>0</v>
      </c>
      <c r="BA13" s="26" t="n">
        <v>0</v>
      </c>
    </row>
    <row r="14" customFormat="false" ht="12.8" hidden="false" customHeight="false" outlineLevel="0" collapsed="false">
      <c r="A14" s="18" t="s">
        <v>121</v>
      </c>
      <c r="B14" s="19" t="s">
        <v>138</v>
      </c>
      <c r="C14" s="18" t="s">
        <v>139</v>
      </c>
      <c r="D14" s="20" t="s">
        <v>140</v>
      </c>
      <c r="E14" s="20" t="s">
        <v>141</v>
      </c>
      <c r="F14" s="20" t="s">
        <v>142</v>
      </c>
      <c r="G14" s="19" t="s">
        <v>143</v>
      </c>
      <c r="H14" s="0" t="s">
        <v>144</v>
      </c>
      <c r="I14" s="18" t="n">
        <v>295</v>
      </c>
      <c r="J14" s="21" t="n">
        <f aca="false">LEN(D14)</f>
        <v>289</v>
      </c>
      <c r="K14" s="0" t="n">
        <f aca="false">LEN(F14)</f>
        <v>85</v>
      </c>
      <c r="L14" s="0" t="n">
        <f aca="false">LEN(H14)</f>
        <v>201</v>
      </c>
      <c r="M14" s="21" t="n">
        <f aca="false">IF(L14&gt;=K14,1,0)</f>
        <v>1</v>
      </c>
      <c r="N14" s="21" t="n">
        <f aca="false">IF(J14&gt;=L14,1,0)</f>
        <v>1</v>
      </c>
      <c r="O14" s="21" t="n">
        <f aca="false">K14+(70*I14/100)</f>
        <v>291.5</v>
      </c>
      <c r="P14" s="22" t="n">
        <f aca="false">L14+(30*I14/100)</f>
        <v>289.5</v>
      </c>
      <c r="Q14" s="18" t="s">
        <v>137</v>
      </c>
      <c r="R14" s="20" t="s">
        <v>137</v>
      </c>
      <c r="S14" s="20" t="s">
        <v>145</v>
      </c>
      <c r="T14" s="20" t="s">
        <v>137</v>
      </c>
      <c r="U14" s="23" t="n">
        <f aca="false">IF(Q14=R14,1,0)</f>
        <v>1</v>
      </c>
      <c r="V14" s="21" t="n">
        <f aca="false">IF(Q14=S14,1,0)</f>
        <v>0</v>
      </c>
      <c r="W14" s="19" t="n">
        <f aca="false">IF(Q14=T14,1,0)</f>
        <v>1</v>
      </c>
      <c r="X14" s="18" t="s">
        <v>93</v>
      </c>
      <c r="Y14" s="20" t="s">
        <v>93</v>
      </c>
      <c r="Z14" s="20" t="s">
        <v>77</v>
      </c>
      <c r="AA14" s="20" t="s">
        <v>93</v>
      </c>
      <c r="AB14" s="23" t="n">
        <f aca="false">IF(X14=Y14,1,0)</f>
        <v>1</v>
      </c>
      <c r="AC14" s="21" t="n">
        <f aca="false">IF(Z14=X14,1,0)</f>
        <v>0</v>
      </c>
      <c r="AD14" s="19" t="n">
        <f aca="false">IF(AA14=X14,1,0)</f>
        <v>1</v>
      </c>
      <c r="AE14" s="18" t="n">
        <v>863</v>
      </c>
      <c r="AF14" s="20" t="n">
        <v>864</v>
      </c>
      <c r="AG14" s="20" t="n">
        <v>3</v>
      </c>
      <c r="AH14" s="20" t="n">
        <v>864</v>
      </c>
      <c r="AI14" s="21" t="n">
        <v>1</v>
      </c>
      <c r="AJ14" s="34" t="n">
        <v>0</v>
      </c>
      <c r="AK14" s="20" t="n">
        <v>1</v>
      </c>
      <c r="AL14" s="0" t="n">
        <v>1748</v>
      </c>
      <c r="AM14" s="20" t="n">
        <v>1734</v>
      </c>
      <c r="AN14" s="20" t="n">
        <v>401</v>
      </c>
      <c r="AO14" s="20" t="n">
        <v>1468</v>
      </c>
      <c r="AP14" s="23" t="n">
        <v>1</v>
      </c>
      <c r="AQ14" s="20" t="n">
        <v>0</v>
      </c>
      <c r="AR14" s="24" t="n">
        <v>0</v>
      </c>
      <c r="AS14" s="25" t="n">
        <v>1</v>
      </c>
      <c r="AT14" s="0" t="n">
        <v>0</v>
      </c>
      <c r="AU14" s="26" t="n">
        <v>1</v>
      </c>
      <c r="AV14" s="25" t="n">
        <v>0</v>
      </c>
      <c r="AW14" s="0" t="n">
        <v>0</v>
      </c>
      <c r="AX14" s="26" t="n">
        <v>0</v>
      </c>
      <c r="AY14" s="25" t="n">
        <v>0</v>
      </c>
      <c r="AZ14" s="0" t="n">
        <v>0</v>
      </c>
      <c r="BA14" s="26" t="n">
        <v>1</v>
      </c>
    </row>
    <row r="15" customFormat="false" ht="12.8" hidden="false" customHeight="false" outlineLevel="0" collapsed="false">
      <c r="A15" s="18" t="s">
        <v>146</v>
      </c>
      <c r="B15" s="19" t="s">
        <v>147</v>
      </c>
      <c r="C15" s="18" t="s">
        <v>148</v>
      </c>
      <c r="D15" s="20" t="s">
        <v>149</v>
      </c>
      <c r="E15" s="20" t="s">
        <v>150</v>
      </c>
      <c r="F15" s="20" t="s">
        <v>151</v>
      </c>
      <c r="G15" s="20" t="s">
        <v>152</v>
      </c>
      <c r="H15" s="19" t="s">
        <v>153</v>
      </c>
      <c r="I15" s="18" t="n">
        <v>443</v>
      </c>
      <c r="J15" s="21" t="n">
        <f aca="false">LEN(D15)</f>
        <v>442</v>
      </c>
      <c r="K15" s="0" t="n">
        <f aca="false">LEN(F15)</f>
        <v>132</v>
      </c>
      <c r="L15" s="0" t="n">
        <f aca="false">LEN(H15)</f>
        <v>309</v>
      </c>
      <c r="M15" s="21" t="n">
        <f aca="false">IF(L15&gt;=K15,1,0)</f>
        <v>1</v>
      </c>
      <c r="N15" s="21" t="n">
        <f aca="false">IF(J15&gt;=L15,1,0)</f>
        <v>1</v>
      </c>
      <c r="O15" s="21" t="n">
        <f aca="false">K15+(70*I15/100)</f>
        <v>442.1</v>
      </c>
      <c r="P15" s="22" t="n">
        <f aca="false">L15+(30*I15/100)</f>
        <v>441.9</v>
      </c>
      <c r="Q15" s="18" t="s">
        <v>145</v>
      </c>
      <c r="R15" s="20" t="s">
        <v>145</v>
      </c>
      <c r="S15" s="20" t="s">
        <v>154</v>
      </c>
      <c r="T15" s="20" t="s">
        <v>145</v>
      </c>
      <c r="U15" s="23" t="n">
        <f aca="false">IF(Q15=R15,1,0)</f>
        <v>1</v>
      </c>
      <c r="V15" s="21" t="n">
        <f aca="false">IF(Q15=S15,1,0)</f>
        <v>0</v>
      </c>
      <c r="W15" s="19" t="n">
        <f aca="false">IF(Q15=T15,1,0)</f>
        <v>1</v>
      </c>
      <c r="X15" s="18" t="s">
        <v>77</v>
      </c>
      <c r="Y15" s="20" t="s">
        <v>77</v>
      </c>
      <c r="Z15" s="20" t="s">
        <v>77</v>
      </c>
      <c r="AA15" s="20" t="s">
        <v>77</v>
      </c>
      <c r="AB15" s="23" t="n">
        <f aca="false">IF(X15=Y15,1,0)</f>
        <v>1</v>
      </c>
      <c r="AC15" s="20" t="n">
        <f aca="false">IF(Z15=X15,1,0)</f>
        <v>1</v>
      </c>
      <c r="AD15" s="19" t="n">
        <f aca="false">IF(AA15=X15,1,0)</f>
        <v>1</v>
      </c>
      <c r="AE15" s="18" t="n">
        <v>2</v>
      </c>
      <c r="AF15" s="20" t="n">
        <v>3</v>
      </c>
      <c r="AG15" s="20" t="n">
        <v>24849</v>
      </c>
      <c r="AH15" s="20" t="n">
        <v>3</v>
      </c>
      <c r="AI15" s="21" t="n">
        <v>1</v>
      </c>
      <c r="AJ15" s="34" t="n">
        <v>0</v>
      </c>
      <c r="AK15" s="20" t="n">
        <v>1</v>
      </c>
      <c r="AL15" s="0" t="n">
        <v>1331</v>
      </c>
      <c r="AM15" s="20" t="n">
        <v>1331</v>
      </c>
      <c r="AN15" s="20" t="n">
        <v>25145</v>
      </c>
      <c r="AO15" s="20" t="n">
        <v>934</v>
      </c>
      <c r="AP15" s="23" t="n">
        <v>1</v>
      </c>
      <c r="AQ15" s="20" t="n">
        <v>0</v>
      </c>
      <c r="AR15" s="24" t="n">
        <v>0</v>
      </c>
      <c r="AS15" s="25" t="n">
        <v>1</v>
      </c>
      <c r="AT15" s="0" t="n">
        <v>1</v>
      </c>
      <c r="AU15" s="26" t="n">
        <v>0</v>
      </c>
      <c r="AV15" s="25"/>
      <c r="AW15" s="0" t="n">
        <v>1</v>
      </c>
      <c r="AX15" s="26"/>
      <c r="AY15" s="25" t="n">
        <v>0</v>
      </c>
      <c r="AZ15" s="0" t="n">
        <v>1</v>
      </c>
      <c r="BA15" s="26" t="n">
        <v>1</v>
      </c>
    </row>
    <row r="16" customFormat="false" ht="12.8" hidden="false" customHeight="false" outlineLevel="0" collapsed="false">
      <c r="A16" s="18" t="s">
        <v>146</v>
      </c>
      <c r="B16" s="19" t="s">
        <v>155</v>
      </c>
      <c r="C16" s="18" t="s">
        <v>156</v>
      </c>
      <c r="D16" s="20" t="s">
        <v>157</v>
      </c>
      <c r="E16" s="20" t="s">
        <v>158</v>
      </c>
      <c r="F16" s="20" t="s">
        <v>159</v>
      </c>
      <c r="G16" s="20" t="s">
        <v>160</v>
      </c>
      <c r="H16" s="19" t="s">
        <v>161</v>
      </c>
      <c r="I16" s="18" t="n">
        <v>329</v>
      </c>
      <c r="J16" s="21" t="n">
        <f aca="false">LEN(D16)</f>
        <v>327</v>
      </c>
      <c r="K16" s="0" t="n">
        <f aca="false">LEN(F16)</f>
        <v>97</v>
      </c>
      <c r="L16" s="0" t="n">
        <f aca="false">LEN(H16)</f>
        <v>228</v>
      </c>
      <c r="M16" s="21" t="n">
        <f aca="false">IF(L16&gt;=K16,1,0)</f>
        <v>1</v>
      </c>
      <c r="N16" s="21" t="n">
        <f aca="false">IF(J16&gt;=L16,1,0)</f>
        <v>1</v>
      </c>
      <c r="O16" s="21" t="n">
        <f aca="false">K16+(70*I16/100)</f>
        <v>327.3</v>
      </c>
      <c r="P16" s="22" t="n">
        <f aca="false">L16+(30*I16/100)</f>
        <v>326.7</v>
      </c>
      <c r="Q16" s="18" t="s">
        <v>154</v>
      </c>
      <c r="R16" s="20" t="s">
        <v>154</v>
      </c>
      <c r="S16" s="20" t="s">
        <v>162</v>
      </c>
      <c r="T16" s="20" t="s">
        <v>154</v>
      </c>
      <c r="U16" s="23" t="n">
        <f aca="false">IF(Q16=R16,1,0)</f>
        <v>1</v>
      </c>
      <c r="V16" s="21" t="n">
        <f aca="false">IF(Q16=S16,1,0)</f>
        <v>0</v>
      </c>
      <c r="W16" s="19" t="n">
        <f aca="false">IF(Q16=T16,1,0)</f>
        <v>1</v>
      </c>
      <c r="X16" s="18" t="s">
        <v>77</v>
      </c>
      <c r="Y16" s="20" t="s">
        <v>77</v>
      </c>
      <c r="Z16" s="20" t="s">
        <v>93</v>
      </c>
      <c r="AA16" s="20" t="s">
        <v>77</v>
      </c>
      <c r="AB16" s="23" t="n">
        <f aca="false">IF(X16=Y16,1,0)</f>
        <v>1</v>
      </c>
      <c r="AC16" s="21" t="n">
        <f aca="false">IF(Z16=X16,1,0)</f>
        <v>0</v>
      </c>
      <c r="AD16" s="19" t="n">
        <f aca="false">IF(AA16=X16,1,0)</f>
        <v>1</v>
      </c>
      <c r="AE16" s="18" t="n">
        <v>24849</v>
      </c>
      <c r="AF16" s="20" t="n">
        <v>24849</v>
      </c>
      <c r="AG16" s="20" t="n">
        <v>5275</v>
      </c>
      <c r="AH16" s="20" t="n">
        <v>24849</v>
      </c>
      <c r="AI16" s="21" t="n">
        <v>1</v>
      </c>
      <c r="AJ16" s="34" t="n">
        <v>0</v>
      </c>
      <c r="AK16" s="20" t="n">
        <v>1</v>
      </c>
      <c r="AL16" s="0" t="n">
        <v>25836</v>
      </c>
      <c r="AM16" s="20" t="n">
        <v>25834</v>
      </c>
      <c r="AN16" s="20" t="n">
        <v>5649</v>
      </c>
      <c r="AO16" s="20" t="n">
        <v>25538</v>
      </c>
      <c r="AP16" s="23" t="n">
        <v>1</v>
      </c>
      <c r="AQ16" s="20" t="n">
        <v>0</v>
      </c>
      <c r="AR16" s="24" t="n">
        <v>0</v>
      </c>
      <c r="AS16" s="25" t="n">
        <v>1</v>
      </c>
      <c r="AT16" s="0" t="n">
        <v>1</v>
      </c>
      <c r="AU16" s="26" t="n">
        <v>1</v>
      </c>
      <c r="AV16" s="25" t="n">
        <v>0</v>
      </c>
      <c r="AW16" s="0" t="n">
        <v>0</v>
      </c>
      <c r="AX16" s="26" t="n">
        <v>0</v>
      </c>
      <c r="AY16" s="25" t="n">
        <v>0</v>
      </c>
      <c r="AZ16" s="0" t="n">
        <v>1</v>
      </c>
      <c r="BA16" s="26" t="n">
        <v>0</v>
      </c>
    </row>
    <row r="17" customFormat="false" ht="12.8" hidden="false" customHeight="false" outlineLevel="0" collapsed="false">
      <c r="A17" s="18" t="s">
        <v>146</v>
      </c>
      <c r="B17" s="19" t="s">
        <v>163</v>
      </c>
      <c r="C17" s="29" t="s">
        <v>81</v>
      </c>
      <c r="D17" s="30" t="s">
        <v>81</v>
      </c>
      <c r="E17" s="30" t="s">
        <v>81</v>
      </c>
      <c r="F17" s="30" t="s">
        <v>81</v>
      </c>
      <c r="G17" s="30" t="s">
        <v>81</v>
      </c>
      <c r="H17" s="31" t="s">
        <v>81</v>
      </c>
      <c r="I17" s="18" t="n">
        <v>406</v>
      </c>
      <c r="J17" s="30" t="s">
        <v>81</v>
      </c>
      <c r="K17" s="30" t="s">
        <v>81</v>
      </c>
      <c r="L17" s="30" t="s">
        <v>81</v>
      </c>
      <c r="M17" s="30" t="s">
        <v>81</v>
      </c>
      <c r="N17" s="30" t="s">
        <v>81</v>
      </c>
      <c r="O17" s="30" t="s">
        <v>81</v>
      </c>
      <c r="P17" s="31" t="s">
        <v>81</v>
      </c>
      <c r="Q17" s="30" t="s">
        <v>81</v>
      </c>
      <c r="R17" s="30" t="s">
        <v>81</v>
      </c>
      <c r="S17" s="30" t="s">
        <v>81</v>
      </c>
      <c r="T17" s="30" t="s">
        <v>81</v>
      </c>
      <c r="U17" s="30" t="s">
        <v>81</v>
      </c>
      <c r="V17" s="30" t="s">
        <v>81</v>
      </c>
      <c r="W17" s="31" t="s">
        <v>81</v>
      </c>
      <c r="X17" s="30" t="s">
        <v>81</v>
      </c>
      <c r="Y17" s="30" t="s">
        <v>81</v>
      </c>
      <c r="Z17" s="30" t="s">
        <v>81</v>
      </c>
      <c r="AA17" s="30" t="s">
        <v>81</v>
      </c>
      <c r="AB17" s="30" t="s">
        <v>81</v>
      </c>
      <c r="AC17" s="30" t="s">
        <v>81</v>
      </c>
      <c r="AD17" s="31" t="s">
        <v>81</v>
      </c>
      <c r="AE17" s="18"/>
      <c r="AR17" s="26"/>
      <c r="AS17" s="25" t="s">
        <v>81</v>
      </c>
      <c r="AT17" s="0" t="s">
        <v>81</v>
      </c>
      <c r="AU17" s="26" t="s">
        <v>81</v>
      </c>
      <c r="AV17" s="25" t="s">
        <v>81</v>
      </c>
      <c r="AW17" s="0" t="s">
        <v>81</v>
      </c>
      <c r="AX17" s="26" t="s">
        <v>81</v>
      </c>
      <c r="AY17" s="25" t="s">
        <v>81</v>
      </c>
      <c r="AZ17" s="0" t="s">
        <v>81</v>
      </c>
      <c r="BA17" s="26" t="s">
        <v>81</v>
      </c>
    </row>
    <row r="18" customFormat="false" ht="12.8" hidden="false" customHeight="false" outlineLevel="0" collapsed="false">
      <c r="A18" s="18" t="s">
        <v>164</v>
      </c>
      <c r="B18" s="19" t="s">
        <v>165</v>
      </c>
      <c r="C18" s="18" t="s">
        <v>166</v>
      </c>
      <c r="D18" s="20" t="s">
        <v>167</v>
      </c>
      <c r="E18" s="20" t="s">
        <v>168</v>
      </c>
      <c r="F18" s="20" t="s">
        <v>169</v>
      </c>
      <c r="G18" s="20" t="s">
        <v>170</v>
      </c>
      <c r="H18" s="19" t="s">
        <v>171</v>
      </c>
      <c r="I18" s="18" t="n">
        <v>418</v>
      </c>
      <c r="J18" s="21" t="n">
        <f aca="false">LEN(D18)</f>
        <v>409</v>
      </c>
      <c r="K18" s="0" t="n">
        <f aca="false">LEN(F18)</f>
        <v>124</v>
      </c>
      <c r="L18" s="0" t="n">
        <f aca="false">LEN(H18)</f>
        <v>288</v>
      </c>
      <c r="M18" s="21" t="n">
        <f aca="false">IF(L18&gt;=K18,1,0)</f>
        <v>1</v>
      </c>
      <c r="N18" s="21" t="n">
        <f aca="false">IF(J18&gt;=L18,1,0)</f>
        <v>1</v>
      </c>
      <c r="O18" s="21" t="n">
        <f aca="false">K18+(70*I18/100)</f>
        <v>416.6</v>
      </c>
      <c r="P18" s="22" t="n">
        <f aca="false">L18+(30*I18/100)</f>
        <v>413.4</v>
      </c>
      <c r="Q18" s="18" t="s">
        <v>162</v>
      </c>
      <c r="R18" s="20" t="s">
        <v>162</v>
      </c>
      <c r="S18" s="27" t="s">
        <v>81</v>
      </c>
      <c r="T18" s="20" t="s">
        <v>162</v>
      </c>
      <c r="U18" s="23" t="n">
        <f aca="false">IF(Q18=R18,1,0)</f>
        <v>1</v>
      </c>
      <c r="V18" s="21" t="n">
        <f aca="false">IF(Q18=S18,1,0)</f>
        <v>0</v>
      </c>
      <c r="W18" s="19" t="n">
        <f aca="false">IF(Q18=T18,1,0)</f>
        <v>1</v>
      </c>
      <c r="X18" s="18" t="s">
        <v>93</v>
      </c>
      <c r="Y18" s="20" t="s">
        <v>93</v>
      </c>
      <c r="Z18" s="27" t="s">
        <v>81</v>
      </c>
      <c r="AA18" s="20" t="s">
        <v>93</v>
      </c>
      <c r="AB18" s="23" t="n">
        <f aca="false">IF(X18=Y18,1,0)</f>
        <v>1</v>
      </c>
      <c r="AC18" s="21" t="n">
        <f aca="false">IF(Z18=X18,1,0)</f>
        <v>0</v>
      </c>
      <c r="AD18" s="19" t="n">
        <f aca="false">IF(AA18=X18,1,0)</f>
        <v>1</v>
      </c>
      <c r="AE18" s="18" t="n">
        <v>5287</v>
      </c>
      <c r="AF18" s="20" t="n">
        <v>5298</v>
      </c>
      <c r="AG18" s="27" t="s">
        <v>81</v>
      </c>
      <c r="AH18" s="20" t="n">
        <v>5285</v>
      </c>
      <c r="AI18" s="21" t="n">
        <v>1</v>
      </c>
      <c r="AJ18" s="23" t="n">
        <v>0</v>
      </c>
      <c r="AK18" s="20" t="n">
        <v>1</v>
      </c>
      <c r="AL18" s="0" t="n">
        <v>6541</v>
      </c>
      <c r="AM18" s="20" t="n">
        <v>6527</v>
      </c>
      <c r="AN18" s="27" t="s">
        <v>81</v>
      </c>
      <c r="AO18" s="20" t="n">
        <v>6151</v>
      </c>
      <c r="AP18" s="23" t="n">
        <v>1</v>
      </c>
      <c r="AQ18" s="23" t="n">
        <v>0</v>
      </c>
      <c r="AR18" s="24" t="n">
        <v>0</v>
      </c>
      <c r="AS18" s="25" t="n">
        <v>1</v>
      </c>
      <c r="AT18" s="0" t="n">
        <v>0</v>
      </c>
      <c r="AU18" s="26" t="n">
        <v>0</v>
      </c>
      <c r="AV18" s="25" t="n">
        <v>0</v>
      </c>
      <c r="AW18" s="0" t="n">
        <v>0</v>
      </c>
      <c r="AX18" s="26" t="n">
        <v>0</v>
      </c>
      <c r="AY18" s="25" t="n">
        <v>0</v>
      </c>
      <c r="AZ18" s="0" t="n">
        <v>0</v>
      </c>
      <c r="BA18" s="26" t="n">
        <v>0</v>
      </c>
    </row>
    <row r="19" customFormat="false" ht="12.8" hidden="false" customHeight="false" outlineLevel="0" collapsed="false">
      <c r="A19" s="18" t="s">
        <v>164</v>
      </c>
      <c r="B19" s="19" t="s">
        <v>172</v>
      </c>
      <c r="C19" s="29" t="s">
        <v>81</v>
      </c>
      <c r="D19" s="30" t="s">
        <v>81</v>
      </c>
      <c r="E19" s="30" t="s">
        <v>81</v>
      </c>
      <c r="F19" s="30" t="s">
        <v>81</v>
      </c>
      <c r="G19" s="30" t="s">
        <v>81</v>
      </c>
      <c r="H19" s="31" t="s">
        <v>81</v>
      </c>
      <c r="I19" s="18" t="n">
        <v>705</v>
      </c>
      <c r="J19" s="30" t="s">
        <v>81</v>
      </c>
      <c r="K19" s="30" t="s">
        <v>81</v>
      </c>
      <c r="L19" s="30" t="s">
        <v>81</v>
      </c>
      <c r="M19" s="30" t="s">
        <v>81</v>
      </c>
      <c r="N19" s="30" t="s">
        <v>81</v>
      </c>
      <c r="O19" s="30" t="s">
        <v>81</v>
      </c>
      <c r="P19" s="31" t="s">
        <v>81</v>
      </c>
      <c r="Q19" s="30" t="s">
        <v>81</v>
      </c>
      <c r="R19" s="30" t="s">
        <v>81</v>
      </c>
      <c r="S19" s="30" t="s">
        <v>81</v>
      </c>
      <c r="T19" s="30" t="s">
        <v>81</v>
      </c>
      <c r="U19" s="30" t="s">
        <v>81</v>
      </c>
      <c r="V19" s="30" t="s">
        <v>81</v>
      </c>
      <c r="W19" s="31" t="s">
        <v>81</v>
      </c>
      <c r="X19" s="30" t="s">
        <v>81</v>
      </c>
      <c r="Y19" s="30" t="s">
        <v>81</v>
      </c>
      <c r="Z19" s="30" t="s">
        <v>81</v>
      </c>
      <c r="AA19" s="30" t="s">
        <v>81</v>
      </c>
      <c r="AB19" s="30" t="s">
        <v>81</v>
      </c>
      <c r="AC19" s="30" t="s">
        <v>81</v>
      </c>
      <c r="AD19" s="31" t="s">
        <v>81</v>
      </c>
      <c r="AE19" s="18"/>
      <c r="AR19" s="26"/>
      <c r="AS19" s="25" t="s">
        <v>81</v>
      </c>
      <c r="AT19" s="0" t="s">
        <v>81</v>
      </c>
      <c r="AU19" s="26" t="s">
        <v>81</v>
      </c>
      <c r="AV19" s="25" t="s">
        <v>81</v>
      </c>
      <c r="AW19" s="0" t="s">
        <v>81</v>
      </c>
      <c r="AX19" s="26" t="s">
        <v>81</v>
      </c>
      <c r="AY19" s="25" t="s">
        <v>81</v>
      </c>
      <c r="AZ19" s="0" t="s">
        <v>81</v>
      </c>
      <c r="BA19" s="26" t="s">
        <v>81</v>
      </c>
    </row>
    <row r="20" customFormat="false" ht="12.8" hidden="false" customHeight="false" outlineLevel="0" collapsed="false">
      <c r="A20" s="18" t="s">
        <v>164</v>
      </c>
      <c r="B20" s="19" t="s">
        <v>173</v>
      </c>
      <c r="C20" s="29" t="s">
        <v>81</v>
      </c>
      <c r="D20" s="30" t="s">
        <v>81</v>
      </c>
      <c r="E20" s="30" t="s">
        <v>81</v>
      </c>
      <c r="F20" s="30" t="s">
        <v>81</v>
      </c>
      <c r="G20" s="30" t="s">
        <v>81</v>
      </c>
      <c r="H20" s="31" t="s">
        <v>81</v>
      </c>
      <c r="I20" s="18" t="n">
        <v>202</v>
      </c>
      <c r="J20" s="30" t="s">
        <v>81</v>
      </c>
      <c r="K20" s="30" t="s">
        <v>81</v>
      </c>
      <c r="L20" s="30" t="s">
        <v>81</v>
      </c>
      <c r="M20" s="30" t="s">
        <v>81</v>
      </c>
      <c r="N20" s="30" t="s">
        <v>81</v>
      </c>
      <c r="O20" s="30" t="s">
        <v>81</v>
      </c>
      <c r="P20" s="31" t="s">
        <v>81</v>
      </c>
      <c r="Q20" s="30" t="s">
        <v>81</v>
      </c>
      <c r="R20" s="30" t="s">
        <v>81</v>
      </c>
      <c r="S20" s="30" t="s">
        <v>81</v>
      </c>
      <c r="T20" s="30" t="s">
        <v>81</v>
      </c>
      <c r="U20" s="30" t="s">
        <v>81</v>
      </c>
      <c r="V20" s="30" t="s">
        <v>81</v>
      </c>
      <c r="W20" s="31" t="s">
        <v>81</v>
      </c>
      <c r="X20" s="30" t="s">
        <v>81</v>
      </c>
      <c r="Y20" s="30" t="s">
        <v>81</v>
      </c>
      <c r="Z20" s="30" t="s">
        <v>81</v>
      </c>
      <c r="AA20" s="30" t="s">
        <v>81</v>
      </c>
      <c r="AB20" s="30" t="s">
        <v>81</v>
      </c>
      <c r="AC20" s="30" t="s">
        <v>81</v>
      </c>
      <c r="AD20" s="31" t="s">
        <v>81</v>
      </c>
      <c r="AE20" s="25"/>
      <c r="AR20" s="26"/>
      <c r="AS20" s="25" t="s">
        <v>81</v>
      </c>
      <c r="AT20" s="0" t="s">
        <v>81</v>
      </c>
      <c r="AU20" s="26" t="s">
        <v>81</v>
      </c>
      <c r="AV20" s="25" t="s">
        <v>81</v>
      </c>
      <c r="AW20" s="0" t="s">
        <v>81</v>
      </c>
      <c r="AX20" s="26" t="s">
        <v>81</v>
      </c>
      <c r="AY20" s="25" t="s">
        <v>81</v>
      </c>
      <c r="AZ20" s="0" t="s">
        <v>81</v>
      </c>
      <c r="BA20" s="26" t="s">
        <v>81</v>
      </c>
    </row>
    <row r="21" customFormat="false" ht="12.8" hidden="false" customHeight="false" outlineLevel="0" collapsed="false">
      <c r="A21" s="18" t="s">
        <v>174</v>
      </c>
      <c r="B21" s="19" t="s">
        <v>175</v>
      </c>
      <c r="C21" s="37" t="s">
        <v>81</v>
      </c>
      <c r="D21" s="27" t="s">
        <v>81</v>
      </c>
      <c r="E21" s="27" t="s">
        <v>81</v>
      </c>
      <c r="F21" s="27" t="s">
        <v>81</v>
      </c>
      <c r="G21" s="20" t="s">
        <v>176</v>
      </c>
      <c r="H21" s="19" t="s">
        <v>177</v>
      </c>
      <c r="I21" s="18" t="n">
        <v>276</v>
      </c>
      <c r="J21" s="27" t="n">
        <v>0</v>
      </c>
      <c r="K21" s="27" t="n">
        <v>0</v>
      </c>
      <c r="L21" s="0" t="n">
        <f aca="false">LEN(H21)</f>
        <v>192</v>
      </c>
      <c r="M21" s="21" t="n">
        <f aca="false">IF(L21&gt;=K21,1,0)</f>
        <v>1</v>
      </c>
      <c r="N21" s="28" t="n">
        <f aca="false">IF(J21&gt;=L21,1,0)</f>
        <v>0</v>
      </c>
      <c r="O21" s="28" t="n">
        <f aca="false">K21+(70*I21/100)</f>
        <v>193.2</v>
      </c>
      <c r="P21" s="22" t="n">
        <f aca="false">L21+(30*I21/100)</f>
        <v>274.8</v>
      </c>
      <c r="Q21" s="18" t="s">
        <v>178</v>
      </c>
      <c r="R21" s="27" t="s">
        <v>81</v>
      </c>
      <c r="S21" s="27" t="s">
        <v>81</v>
      </c>
      <c r="T21" s="20" t="s">
        <v>178</v>
      </c>
      <c r="U21" s="34" t="n">
        <f aca="false">IF(Q21=R21,1,0)</f>
        <v>0</v>
      </c>
      <c r="V21" s="21" t="n">
        <f aca="false">IF(Q21=S21,1,0)</f>
        <v>0</v>
      </c>
      <c r="W21" s="19" t="n">
        <f aca="false">IF(Q21=T21,1,0)</f>
        <v>1</v>
      </c>
      <c r="X21" s="18" t="s">
        <v>93</v>
      </c>
      <c r="Y21" s="27" t="s">
        <v>81</v>
      </c>
      <c r="Z21" s="27" t="s">
        <v>81</v>
      </c>
      <c r="AA21" s="20" t="s">
        <v>93</v>
      </c>
      <c r="AB21" s="20" t="n">
        <f aca="false">IF(X21=Y21,1,0)</f>
        <v>0</v>
      </c>
      <c r="AC21" s="23" t="n">
        <f aca="false">IF(Z21=X21,1,0)</f>
        <v>0</v>
      </c>
      <c r="AD21" s="19" t="n">
        <f aca="false">IF(AA21=X21,1,0)</f>
        <v>1</v>
      </c>
      <c r="AE21" s="18" t="n">
        <v>16289</v>
      </c>
      <c r="AF21" s="27" t="s">
        <v>81</v>
      </c>
      <c r="AG21" s="27" t="s">
        <v>81</v>
      </c>
      <c r="AH21" s="20" t="n">
        <v>16289</v>
      </c>
      <c r="AI21" s="38" t="n">
        <v>0</v>
      </c>
      <c r="AJ21" s="23" t="n">
        <v>0</v>
      </c>
      <c r="AK21" s="38" t="n">
        <v>1</v>
      </c>
      <c r="AL21" s="0" t="n">
        <v>17117</v>
      </c>
      <c r="AM21" s="27" t="s">
        <v>81</v>
      </c>
      <c r="AN21" s="27" t="s">
        <v>81</v>
      </c>
      <c r="AO21" s="20" t="n">
        <v>16866</v>
      </c>
      <c r="AP21" s="20" t="n">
        <v>0</v>
      </c>
      <c r="AQ21" s="23" t="n">
        <v>0</v>
      </c>
      <c r="AR21" s="39" t="n">
        <v>1</v>
      </c>
      <c r="AS21" s="0" t="n">
        <v>0</v>
      </c>
      <c r="AT21" s="0" t="n">
        <v>0</v>
      </c>
      <c r="AU21" s="26" t="n">
        <v>1</v>
      </c>
      <c r="AV21" s="25" t="n">
        <v>0</v>
      </c>
      <c r="AW21" s="0" t="n">
        <v>0</v>
      </c>
      <c r="AX21" s="26" t="n">
        <v>0</v>
      </c>
      <c r="AY21" s="25" t="n">
        <v>0</v>
      </c>
      <c r="AZ21" s="0" t="n">
        <v>0</v>
      </c>
      <c r="BA21" s="26" t="n">
        <v>0</v>
      </c>
    </row>
    <row r="22" customFormat="false" ht="12.8" hidden="false" customHeight="false" outlineLevel="0" collapsed="false">
      <c r="A22" s="18" t="s">
        <v>174</v>
      </c>
      <c r="B22" s="19" t="s">
        <v>179</v>
      </c>
      <c r="C22" s="18" t="s">
        <v>180</v>
      </c>
      <c r="D22" s="20" t="s">
        <v>181</v>
      </c>
      <c r="E22" s="27" t="s">
        <v>81</v>
      </c>
      <c r="F22" s="27" t="s">
        <v>81</v>
      </c>
      <c r="G22" s="20" t="s">
        <v>182</v>
      </c>
      <c r="H22" s="19" t="s">
        <v>183</v>
      </c>
      <c r="I22" s="18" t="n">
        <v>163</v>
      </c>
      <c r="J22" s="21" t="n">
        <f aca="false">LEN(D22)</f>
        <v>156</v>
      </c>
      <c r="K22" s="27" t="n">
        <v>0</v>
      </c>
      <c r="L22" s="0" t="n">
        <f aca="false">LEN(H22)</f>
        <v>109</v>
      </c>
      <c r="M22" s="21" t="n">
        <f aca="false">IF(L22&gt;=K22,1,0)</f>
        <v>1</v>
      </c>
      <c r="N22" s="21" t="n">
        <f aca="false">IF(J22&gt;=L22,1,0)</f>
        <v>1</v>
      </c>
      <c r="O22" s="28" t="n">
        <f aca="false">K22+(70*I22/100)</f>
        <v>114.1</v>
      </c>
      <c r="P22" s="22" t="n">
        <f aca="false">L22+(30*I22/100)</f>
        <v>157.9</v>
      </c>
      <c r="Q22" s="18" t="s">
        <v>184</v>
      </c>
      <c r="R22" s="20" t="s">
        <v>184</v>
      </c>
      <c r="S22" s="27" t="s">
        <v>81</v>
      </c>
      <c r="T22" s="20" t="s">
        <v>184</v>
      </c>
      <c r="U22" s="23" t="n">
        <f aca="false">IF(Q22=R22,1,0)</f>
        <v>1</v>
      </c>
      <c r="V22" s="21" t="n">
        <f aca="false">IF(Q22=S22,1,0)</f>
        <v>0</v>
      </c>
      <c r="W22" s="19" t="n">
        <f aca="false">IF(Q22=T22,1,0)</f>
        <v>1</v>
      </c>
      <c r="X22" s="18" t="s">
        <v>93</v>
      </c>
      <c r="Y22" s="20" t="s">
        <v>93</v>
      </c>
      <c r="Z22" s="27" t="s">
        <v>81</v>
      </c>
      <c r="AA22" s="20" t="s">
        <v>93</v>
      </c>
      <c r="AB22" s="23" t="n">
        <f aca="false">IF(X22=Y22,1,0)</f>
        <v>1</v>
      </c>
      <c r="AC22" s="21" t="n">
        <f aca="false">IF(Z22=X22,1,0)</f>
        <v>0</v>
      </c>
      <c r="AD22" s="19" t="n">
        <f aca="false">IF(AA22=X22,1,0)</f>
        <v>1</v>
      </c>
      <c r="AE22" s="18" t="n">
        <v>14178</v>
      </c>
      <c r="AF22" s="20" t="n">
        <v>14179</v>
      </c>
      <c r="AG22" s="27" t="s">
        <v>81</v>
      </c>
      <c r="AH22" s="20" t="n">
        <v>14175</v>
      </c>
      <c r="AI22" s="21" t="n">
        <v>1</v>
      </c>
      <c r="AJ22" s="23" t="n">
        <v>0</v>
      </c>
      <c r="AK22" s="20" t="n">
        <v>1</v>
      </c>
      <c r="AL22" s="0" t="n">
        <v>14667</v>
      </c>
      <c r="AM22" s="20" t="n">
        <v>14650</v>
      </c>
      <c r="AN22" s="27" t="s">
        <v>81</v>
      </c>
      <c r="AO22" s="20" t="n">
        <v>14503</v>
      </c>
      <c r="AP22" s="23" t="n">
        <v>1</v>
      </c>
      <c r="AQ22" s="20" t="n">
        <v>0</v>
      </c>
      <c r="AR22" s="24" t="n">
        <v>0</v>
      </c>
      <c r="AS22" s="25" t="n">
        <v>1</v>
      </c>
      <c r="AT22" s="0" t="n">
        <v>0</v>
      </c>
      <c r="AU22" s="26" t="n">
        <v>0</v>
      </c>
      <c r="AV22" s="25" t="n">
        <v>0</v>
      </c>
      <c r="AW22" s="0" t="n">
        <v>0</v>
      </c>
      <c r="AX22" s="26" t="n">
        <v>0</v>
      </c>
      <c r="AY22" s="25" t="n">
        <v>0</v>
      </c>
      <c r="AZ22" s="0" t="n">
        <v>0</v>
      </c>
      <c r="BA22" s="26" t="n">
        <v>0</v>
      </c>
    </row>
    <row r="23" customFormat="false" ht="12.8" hidden="false" customHeight="false" outlineLevel="0" collapsed="false">
      <c r="A23" s="18" t="s">
        <v>174</v>
      </c>
      <c r="B23" s="19" t="s">
        <v>185</v>
      </c>
      <c r="C23" s="29" t="s">
        <v>81</v>
      </c>
      <c r="D23" s="30" t="s">
        <v>81</v>
      </c>
      <c r="E23" s="30" t="s">
        <v>81</v>
      </c>
      <c r="F23" s="30" t="s">
        <v>81</v>
      </c>
      <c r="G23" s="30" t="s">
        <v>81</v>
      </c>
      <c r="H23" s="31" t="s">
        <v>81</v>
      </c>
      <c r="I23" s="18" t="n">
        <v>238</v>
      </c>
      <c r="J23" s="30" t="s">
        <v>81</v>
      </c>
      <c r="K23" s="30" t="s">
        <v>81</v>
      </c>
      <c r="L23" s="30" t="s">
        <v>81</v>
      </c>
      <c r="M23" s="30" t="s">
        <v>81</v>
      </c>
      <c r="N23" s="30" t="s">
        <v>81</v>
      </c>
      <c r="O23" s="30" t="s">
        <v>81</v>
      </c>
      <c r="P23" s="31" t="s">
        <v>81</v>
      </c>
      <c r="Q23" s="30" t="s">
        <v>81</v>
      </c>
      <c r="R23" s="30" t="s">
        <v>81</v>
      </c>
      <c r="S23" s="30" t="s">
        <v>81</v>
      </c>
      <c r="T23" s="30" t="s">
        <v>81</v>
      </c>
      <c r="U23" s="30" t="s">
        <v>81</v>
      </c>
      <c r="V23" s="30" t="s">
        <v>81</v>
      </c>
      <c r="W23" s="31" t="s">
        <v>81</v>
      </c>
      <c r="X23" s="30" t="s">
        <v>81</v>
      </c>
      <c r="Y23" s="30" t="s">
        <v>81</v>
      </c>
      <c r="Z23" s="30" t="s">
        <v>81</v>
      </c>
      <c r="AA23" s="30" t="s">
        <v>81</v>
      </c>
      <c r="AB23" s="30" t="s">
        <v>81</v>
      </c>
      <c r="AC23" s="30" t="s">
        <v>81</v>
      </c>
      <c r="AD23" s="31" t="s">
        <v>81</v>
      </c>
      <c r="AE23" s="18"/>
      <c r="AR23" s="26"/>
      <c r="AS23" s="25" t="s">
        <v>81</v>
      </c>
      <c r="AT23" s="0" t="s">
        <v>81</v>
      </c>
      <c r="AU23" s="26" t="s">
        <v>81</v>
      </c>
      <c r="AV23" s="25" t="s">
        <v>81</v>
      </c>
      <c r="AW23" s="0" t="s">
        <v>81</v>
      </c>
      <c r="AX23" s="26" t="s">
        <v>81</v>
      </c>
      <c r="AY23" s="25" t="s">
        <v>81</v>
      </c>
      <c r="AZ23" s="0" t="s">
        <v>81</v>
      </c>
      <c r="BA23" s="26" t="s">
        <v>81</v>
      </c>
    </row>
    <row r="24" customFormat="false" ht="12.8" hidden="false" customHeight="false" outlineLevel="0" collapsed="false">
      <c r="A24" s="18" t="s">
        <v>186</v>
      </c>
      <c r="B24" s="19" t="s">
        <v>187</v>
      </c>
      <c r="C24" s="29" t="s">
        <v>81</v>
      </c>
      <c r="D24" s="30" t="s">
        <v>81</v>
      </c>
      <c r="E24" s="30" t="s">
        <v>81</v>
      </c>
      <c r="F24" s="30" t="s">
        <v>81</v>
      </c>
      <c r="G24" s="30" t="s">
        <v>81</v>
      </c>
      <c r="H24" s="31" t="s">
        <v>81</v>
      </c>
      <c r="I24" s="18" t="n">
        <v>296</v>
      </c>
      <c r="J24" s="30" t="s">
        <v>81</v>
      </c>
      <c r="K24" s="30" t="s">
        <v>81</v>
      </c>
      <c r="L24" s="30" t="s">
        <v>81</v>
      </c>
      <c r="M24" s="30" t="s">
        <v>81</v>
      </c>
      <c r="N24" s="30" t="s">
        <v>81</v>
      </c>
      <c r="O24" s="30" t="s">
        <v>81</v>
      </c>
      <c r="P24" s="31" t="s">
        <v>81</v>
      </c>
      <c r="Q24" s="30" t="s">
        <v>81</v>
      </c>
      <c r="R24" s="30" t="s">
        <v>81</v>
      </c>
      <c r="S24" s="30" t="s">
        <v>81</v>
      </c>
      <c r="T24" s="30" t="s">
        <v>81</v>
      </c>
      <c r="U24" s="30" t="s">
        <v>81</v>
      </c>
      <c r="V24" s="30" t="s">
        <v>81</v>
      </c>
      <c r="W24" s="31" t="s">
        <v>81</v>
      </c>
      <c r="X24" s="30" t="s">
        <v>81</v>
      </c>
      <c r="Y24" s="30" t="s">
        <v>81</v>
      </c>
      <c r="Z24" s="30" t="s">
        <v>81</v>
      </c>
      <c r="AA24" s="30" t="s">
        <v>81</v>
      </c>
      <c r="AB24" s="30" t="s">
        <v>81</v>
      </c>
      <c r="AC24" s="30" t="s">
        <v>81</v>
      </c>
      <c r="AD24" s="31" t="s">
        <v>81</v>
      </c>
      <c r="AE24" s="18"/>
      <c r="AR24" s="26"/>
      <c r="AS24" s="25" t="s">
        <v>81</v>
      </c>
      <c r="AT24" s="0" t="s">
        <v>81</v>
      </c>
      <c r="AU24" s="26" t="s">
        <v>81</v>
      </c>
      <c r="AV24" s="25" t="s">
        <v>81</v>
      </c>
      <c r="AW24" s="0" t="s">
        <v>81</v>
      </c>
      <c r="AX24" s="26" t="s">
        <v>81</v>
      </c>
      <c r="AY24" s="25" t="s">
        <v>81</v>
      </c>
      <c r="AZ24" s="0" t="s">
        <v>81</v>
      </c>
      <c r="BA24" s="26" t="s">
        <v>81</v>
      </c>
    </row>
    <row r="25" customFormat="false" ht="12.8" hidden="false" customHeight="false" outlineLevel="0" collapsed="false">
      <c r="A25" s="18" t="s">
        <v>186</v>
      </c>
      <c r="B25" s="19" t="s">
        <v>188</v>
      </c>
      <c r="C25" s="29" t="s">
        <v>81</v>
      </c>
      <c r="D25" s="30" t="s">
        <v>81</v>
      </c>
      <c r="E25" s="30" t="s">
        <v>81</v>
      </c>
      <c r="F25" s="30" t="s">
        <v>81</v>
      </c>
      <c r="G25" s="30" t="s">
        <v>81</v>
      </c>
      <c r="H25" s="31" t="s">
        <v>81</v>
      </c>
      <c r="I25" s="18" t="n">
        <v>147</v>
      </c>
      <c r="J25" s="30" t="s">
        <v>81</v>
      </c>
      <c r="K25" s="30" t="s">
        <v>81</v>
      </c>
      <c r="L25" s="30" t="s">
        <v>81</v>
      </c>
      <c r="M25" s="30" t="s">
        <v>81</v>
      </c>
      <c r="N25" s="30" t="s">
        <v>81</v>
      </c>
      <c r="O25" s="30" t="s">
        <v>81</v>
      </c>
      <c r="P25" s="31" t="s">
        <v>81</v>
      </c>
      <c r="Q25" s="30" t="s">
        <v>81</v>
      </c>
      <c r="R25" s="30" t="s">
        <v>81</v>
      </c>
      <c r="S25" s="30" t="s">
        <v>81</v>
      </c>
      <c r="T25" s="30" t="s">
        <v>81</v>
      </c>
      <c r="U25" s="30" t="s">
        <v>81</v>
      </c>
      <c r="V25" s="30" t="s">
        <v>81</v>
      </c>
      <c r="W25" s="31" t="s">
        <v>81</v>
      </c>
      <c r="X25" s="30" t="s">
        <v>81</v>
      </c>
      <c r="Y25" s="30" t="s">
        <v>81</v>
      </c>
      <c r="Z25" s="30" t="s">
        <v>81</v>
      </c>
      <c r="AA25" s="30" t="s">
        <v>81</v>
      </c>
      <c r="AB25" s="30" t="s">
        <v>81</v>
      </c>
      <c r="AC25" s="30" t="s">
        <v>81</v>
      </c>
      <c r="AD25" s="31" t="s">
        <v>81</v>
      </c>
      <c r="AE25" s="18"/>
      <c r="AR25" s="26"/>
      <c r="AS25" s="25" t="s">
        <v>81</v>
      </c>
      <c r="AT25" s="0" t="s">
        <v>81</v>
      </c>
      <c r="AU25" s="26" t="s">
        <v>81</v>
      </c>
      <c r="AV25" s="25" t="s">
        <v>81</v>
      </c>
      <c r="AW25" s="0" t="s">
        <v>81</v>
      </c>
      <c r="AX25" s="26" t="s">
        <v>81</v>
      </c>
      <c r="AY25" s="25" t="s">
        <v>81</v>
      </c>
      <c r="AZ25" s="0" t="s">
        <v>81</v>
      </c>
      <c r="BA25" s="26" t="s">
        <v>81</v>
      </c>
    </row>
    <row r="26" customFormat="false" ht="12.8" hidden="false" customHeight="false" outlineLevel="0" collapsed="false">
      <c r="A26" s="18" t="s">
        <v>186</v>
      </c>
      <c r="B26" s="19" t="s">
        <v>189</v>
      </c>
      <c r="C26" s="29" t="s">
        <v>81</v>
      </c>
      <c r="D26" s="30" t="s">
        <v>81</v>
      </c>
      <c r="E26" s="30" t="s">
        <v>81</v>
      </c>
      <c r="F26" s="30" t="s">
        <v>81</v>
      </c>
      <c r="G26" s="30" t="s">
        <v>81</v>
      </c>
      <c r="H26" s="31" t="s">
        <v>81</v>
      </c>
      <c r="I26" s="18" t="n">
        <v>659</v>
      </c>
      <c r="J26" s="30" t="s">
        <v>81</v>
      </c>
      <c r="K26" s="30" t="s">
        <v>81</v>
      </c>
      <c r="L26" s="30" t="s">
        <v>81</v>
      </c>
      <c r="M26" s="30" t="s">
        <v>81</v>
      </c>
      <c r="N26" s="30" t="s">
        <v>81</v>
      </c>
      <c r="O26" s="30" t="s">
        <v>81</v>
      </c>
      <c r="P26" s="31" t="s">
        <v>81</v>
      </c>
      <c r="Q26" s="30" t="s">
        <v>81</v>
      </c>
      <c r="R26" s="30" t="s">
        <v>81</v>
      </c>
      <c r="S26" s="30" t="s">
        <v>81</v>
      </c>
      <c r="T26" s="30" t="s">
        <v>81</v>
      </c>
      <c r="U26" s="30" t="s">
        <v>81</v>
      </c>
      <c r="V26" s="30" t="s">
        <v>81</v>
      </c>
      <c r="W26" s="31" t="s">
        <v>81</v>
      </c>
      <c r="X26" s="30" t="s">
        <v>81</v>
      </c>
      <c r="Y26" s="30" t="s">
        <v>81</v>
      </c>
      <c r="Z26" s="30" t="s">
        <v>81</v>
      </c>
      <c r="AA26" s="30" t="s">
        <v>81</v>
      </c>
      <c r="AB26" s="30" t="s">
        <v>81</v>
      </c>
      <c r="AC26" s="30" t="s">
        <v>81</v>
      </c>
      <c r="AD26" s="31" t="s">
        <v>81</v>
      </c>
      <c r="AE26" s="18"/>
      <c r="AR26" s="26"/>
      <c r="AS26" s="25" t="s">
        <v>81</v>
      </c>
      <c r="AT26" s="0" t="s">
        <v>81</v>
      </c>
      <c r="AU26" s="26" t="s">
        <v>81</v>
      </c>
      <c r="AV26" s="25" t="s">
        <v>81</v>
      </c>
      <c r="AW26" s="0" t="s">
        <v>81</v>
      </c>
      <c r="AX26" s="26" t="s">
        <v>81</v>
      </c>
      <c r="AY26" s="25" t="s">
        <v>81</v>
      </c>
      <c r="AZ26" s="0" t="s">
        <v>81</v>
      </c>
      <c r="BA26" s="26" t="s">
        <v>81</v>
      </c>
    </row>
    <row r="27" customFormat="false" ht="12.8" hidden="false" customHeight="false" outlineLevel="0" collapsed="false">
      <c r="A27" s="18" t="s">
        <v>190</v>
      </c>
      <c r="B27" s="19" t="s">
        <v>191</v>
      </c>
      <c r="C27" s="18" t="s">
        <v>192</v>
      </c>
      <c r="D27" s="20" t="s">
        <v>193</v>
      </c>
      <c r="E27" s="27" t="s">
        <v>81</v>
      </c>
      <c r="F27" s="27" t="s">
        <v>81</v>
      </c>
      <c r="G27" s="20" t="s">
        <v>194</v>
      </c>
      <c r="H27" s="19" t="s">
        <v>195</v>
      </c>
      <c r="I27" s="18" t="n">
        <v>416</v>
      </c>
      <c r="J27" s="21" t="n">
        <f aca="false">LEN(D27)</f>
        <v>412</v>
      </c>
      <c r="K27" s="27" t="n">
        <v>0</v>
      </c>
      <c r="L27" s="0" t="n">
        <f aca="false">LEN(H27)</f>
        <v>288</v>
      </c>
      <c r="M27" s="21" t="n">
        <f aca="false">IF(L27&gt;=K27,1,0)</f>
        <v>1</v>
      </c>
      <c r="N27" s="21" t="n">
        <f aca="false">IF(J27&gt;=L27,1,0)</f>
        <v>1</v>
      </c>
      <c r="O27" s="28" t="n">
        <f aca="false">K27+(70*I27/100)</f>
        <v>291.2</v>
      </c>
      <c r="P27" s="22" t="n">
        <f aca="false">L27+(30*I27/100)</f>
        <v>412.8</v>
      </c>
      <c r="Q27" s="18" t="s">
        <v>196</v>
      </c>
      <c r="R27" s="20" t="s">
        <v>196</v>
      </c>
      <c r="S27" s="27" t="s">
        <v>81</v>
      </c>
      <c r="T27" s="20" t="s">
        <v>196</v>
      </c>
      <c r="U27" s="23" t="n">
        <f aca="false">IF(Q27=R27,1,0)</f>
        <v>1</v>
      </c>
      <c r="V27" s="21" t="n">
        <f aca="false">IF(Q27=S27,1,0)</f>
        <v>0</v>
      </c>
      <c r="W27" s="19" t="n">
        <f aca="false">IF(Q27=T27,1,0)</f>
        <v>1</v>
      </c>
      <c r="X27" s="18" t="s">
        <v>77</v>
      </c>
      <c r="Y27" s="20" t="s">
        <v>77</v>
      </c>
      <c r="Z27" s="27" t="s">
        <v>81</v>
      </c>
      <c r="AA27" s="20" t="s">
        <v>77</v>
      </c>
      <c r="AB27" s="23" t="n">
        <f aca="false">IF(X27=Y27,1,0)</f>
        <v>1</v>
      </c>
      <c r="AC27" s="21" t="n">
        <f aca="false">IF(Z27=X27,1,0)</f>
        <v>0</v>
      </c>
      <c r="AD27" s="19" t="n">
        <f aca="false">IF(AA27=X27,1,0)</f>
        <v>1</v>
      </c>
      <c r="AE27" s="18" t="n">
        <v>24749</v>
      </c>
      <c r="AF27" s="20" t="n">
        <v>24757</v>
      </c>
      <c r="AG27" s="27" t="s">
        <v>81</v>
      </c>
      <c r="AH27" s="20" t="n">
        <v>24757</v>
      </c>
      <c r="AI27" s="21" t="n">
        <v>1</v>
      </c>
      <c r="AJ27" s="23" t="n">
        <v>0</v>
      </c>
      <c r="AK27" s="20" t="n">
        <v>1</v>
      </c>
      <c r="AL27" s="0" t="n">
        <v>25997</v>
      </c>
      <c r="AM27" s="20" t="n">
        <v>25994</v>
      </c>
      <c r="AN27" s="27" t="s">
        <v>81</v>
      </c>
      <c r="AO27" s="20" t="n">
        <v>25623</v>
      </c>
      <c r="AP27" s="23" t="n">
        <v>1</v>
      </c>
      <c r="AQ27" s="23" t="n">
        <v>0</v>
      </c>
      <c r="AR27" s="24" t="n">
        <v>0</v>
      </c>
      <c r="AS27" s="25" t="n">
        <v>1</v>
      </c>
      <c r="AT27" s="0" t="n">
        <v>0</v>
      </c>
      <c r="AU27" s="26" t="n">
        <v>1</v>
      </c>
      <c r="AV27" s="25" t="n">
        <v>0</v>
      </c>
      <c r="AW27" s="0" t="n">
        <v>0</v>
      </c>
      <c r="AX27" s="26" t="n">
        <v>0</v>
      </c>
      <c r="AY27" s="25" t="n">
        <v>0</v>
      </c>
      <c r="AZ27" s="0" t="n">
        <v>0</v>
      </c>
      <c r="BA27" s="26" t="n">
        <v>0</v>
      </c>
    </row>
    <row r="28" customFormat="false" ht="12.8" hidden="false" customHeight="false" outlineLevel="0" collapsed="false">
      <c r="A28" s="18" t="s">
        <v>190</v>
      </c>
      <c r="B28" s="19" t="s">
        <v>197</v>
      </c>
      <c r="C28" s="18" t="s">
        <v>198</v>
      </c>
      <c r="D28" s="20" t="s">
        <v>199</v>
      </c>
      <c r="E28" s="27" t="s">
        <v>81</v>
      </c>
      <c r="F28" s="27" t="s">
        <v>81</v>
      </c>
      <c r="G28" s="20" t="s">
        <v>200</v>
      </c>
      <c r="H28" s="19" t="s">
        <v>201</v>
      </c>
      <c r="I28" s="18" t="n">
        <v>216</v>
      </c>
      <c r="J28" s="21" t="n">
        <f aca="false">LEN(D28)</f>
        <v>204</v>
      </c>
      <c r="K28" s="27" t="n">
        <v>0</v>
      </c>
      <c r="L28" s="0" t="n">
        <f aca="false">LEN(H28)</f>
        <v>139</v>
      </c>
      <c r="M28" s="21" t="n">
        <f aca="false">IF(L28&gt;=K28,1,0)</f>
        <v>1</v>
      </c>
      <c r="N28" s="21" t="n">
        <f aca="false">IF(J28&gt;=L28,1,0)</f>
        <v>1</v>
      </c>
      <c r="O28" s="28" t="n">
        <f aca="false">K28+(70*I28/100)</f>
        <v>151.2</v>
      </c>
      <c r="P28" s="22" t="n">
        <f aca="false">L28+(30*I28/100)</f>
        <v>203.8</v>
      </c>
      <c r="Q28" s="18" t="s">
        <v>202</v>
      </c>
      <c r="R28" s="20" t="s">
        <v>202</v>
      </c>
      <c r="S28" s="20" t="s">
        <v>203</v>
      </c>
      <c r="T28" s="20" t="s">
        <v>202</v>
      </c>
      <c r="U28" s="23" t="n">
        <f aca="false">IF(Q28=R28,1,0)</f>
        <v>1</v>
      </c>
      <c r="V28" s="21" t="n">
        <f aca="false">IF(Q28=S28,1,0)</f>
        <v>0</v>
      </c>
      <c r="W28" s="19" t="n">
        <f aca="false">IF(Q28=T28,1,0)</f>
        <v>1</v>
      </c>
      <c r="X28" s="18" t="s">
        <v>77</v>
      </c>
      <c r="Y28" s="20" t="s">
        <v>77</v>
      </c>
      <c r="Z28" s="20" t="s">
        <v>93</v>
      </c>
      <c r="AA28" s="20" t="s">
        <v>77</v>
      </c>
      <c r="AB28" s="23" t="n">
        <f aca="false">IF(X28=Y28,1,0)</f>
        <v>1</v>
      </c>
      <c r="AC28" s="21" t="n">
        <f aca="false">IF(Z28=X28,1,0)</f>
        <v>0</v>
      </c>
      <c r="AD28" s="19" t="n">
        <f aca="false">IF(AA28=X28,1,0)</f>
        <v>1</v>
      </c>
      <c r="AE28" s="18" t="n">
        <v>9501</v>
      </c>
      <c r="AF28" s="20" t="n">
        <v>9526</v>
      </c>
      <c r="AG28" s="20" t="n">
        <v>31656</v>
      </c>
      <c r="AH28" s="20" t="n">
        <v>9526</v>
      </c>
      <c r="AI28" s="21" t="n">
        <v>1</v>
      </c>
      <c r="AJ28" s="34" t="n">
        <v>0</v>
      </c>
      <c r="AK28" s="20" t="n">
        <v>1</v>
      </c>
      <c r="AL28" s="0" t="n">
        <v>10149</v>
      </c>
      <c r="AM28" s="20" t="n">
        <v>10140</v>
      </c>
      <c r="AN28" s="20" t="n">
        <v>32899</v>
      </c>
      <c r="AO28" s="20" t="n">
        <v>9946</v>
      </c>
      <c r="AP28" s="23" t="n">
        <v>1</v>
      </c>
      <c r="AQ28" s="20" t="n">
        <v>0</v>
      </c>
      <c r="AR28" s="24" t="n">
        <v>0</v>
      </c>
      <c r="AS28" s="25" t="n">
        <v>1</v>
      </c>
      <c r="AT28" s="0" t="n">
        <v>0</v>
      </c>
      <c r="AU28" s="26" t="n">
        <v>1</v>
      </c>
      <c r="AV28" s="25" t="n">
        <v>0</v>
      </c>
      <c r="AW28" s="0" t="n">
        <v>0</v>
      </c>
      <c r="AX28" s="26" t="n">
        <v>0</v>
      </c>
      <c r="AY28" s="25" t="n">
        <v>0</v>
      </c>
      <c r="AZ28" s="0" t="n">
        <v>0</v>
      </c>
      <c r="BA28" s="26" t="n">
        <v>0</v>
      </c>
    </row>
    <row r="29" customFormat="false" ht="12.8" hidden="false" customHeight="false" outlineLevel="0" collapsed="false">
      <c r="A29" s="18" t="s">
        <v>190</v>
      </c>
      <c r="B29" s="19" t="s">
        <v>204</v>
      </c>
      <c r="C29" s="18" t="s">
        <v>205</v>
      </c>
      <c r="D29" s="20" t="s">
        <v>206</v>
      </c>
      <c r="E29" s="20" t="s">
        <v>207</v>
      </c>
      <c r="F29" s="20" t="s">
        <v>208</v>
      </c>
      <c r="G29" s="20" t="s">
        <v>207</v>
      </c>
      <c r="H29" s="19" t="s">
        <v>208</v>
      </c>
      <c r="I29" s="18" t="n">
        <v>404</v>
      </c>
      <c r="J29" s="21" t="n">
        <f aca="false">LEN(D29)</f>
        <v>402</v>
      </c>
      <c r="K29" s="0" t="n">
        <f aca="false">LEN(F29)</f>
        <v>413</v>
      </c>
      <c r="L29" s="0" t="n">
        <f aca="false">LEN(H29)</f>
        <v>413</v>
      </c>
      <c r="M29" s="21" t="n">
        <f aca="false">IF(L29&gt;=K29,1,0)</f>
        <v>1</v>
      </c>
      <c r="N29" s="28" t="n">
        <f aca="false">IF(J29&gt;=L29,1,0)</f>
        <v>0</v>
      </c>
      <c r="O29" s="0" t="n">
        <f aca="false">K29+(70*I29/100)</f>
        <v>695.8</v>
      </c>
      <c r="P29" s="26" t="n">
        <f aca="false">L29+(30*I29/100)</f>
        <v>534.2</v>
      </c>
      <c r="Q29" s="18" t="s">
        <v>209</v>
      </c>
      <c r="R29" s="20" t="s">
        <v>209</v>
      </c>
      <c r="S29" s="20" t="s">
        <v>210</v>
      </c>
      <c r="T29" s="20" t="s">
        <v>203</v>
      </c>
      <c r="U29" s="23" t="n">
        <f aca="false">IF(Q29=R29,1,0)</f>
        <v>1</v>
      </c>
      <c r="V29" s="21" t="n">
        <f aca="false">IF(Q29=S29,1,0)</f>
        <v>0</v>
      </c>
      <c r="W29" s="22" t="n">
        <f aca="false">IF(Q29=T29,1,0)</f>
        <v>0</v>
      </c>
      <c r="X29" s="18" t="s">
        <v>77</v>
      </c>
      <c r="Y29" s="20" t="s">
        <v>77</v>
      </c>
      <c r="Z29" s="20" t="s">
        <v>93</v>
      </c>
      <c r="AA29" s="20" t="s">
        <v>93</v>
      </c>
      <c r="AB29" s="23" t="n">
        <f aca="false">IF(X29=Y29,1,0)</f>
        <v>1</v>
      </c>
      <c r="AC29" s="21" t="n">
        <f aca="false">IF(Z29=X29,1,0)</f>
        <v>0</v>
      </c>
      <c r="AD29" s="22" t="n">
        <f aca="false">IF(AA29=X29,1,0)</f>
        <v>0</v>
      </c>
      <c r="AE29" s="18" t="n">
        <v>3361</v>
      </c>
      <c r="AF29" s="20" t="n">
        <v>3362</v>
      </c>
      <c r="AG29" s="20" t="n">
        <v>4855</v>
      </c>
      <c r="AH29" s="20" t="n">
        <v>32899</v>
      </c>
      <c r="AI29" s="21" t="n">
        <v>1</v>
      </c>
      <c r="AJ29" s="34" t="n">
        <v>0</v>
      </c>
      <c r="AK29" s="34" t="n">
        <v>0</v>
      </c>
      <c r="AL29" s="0" t="n">
        <v>4573</v>
      </c>
      <c r="AM29" s="20" t="n">
        <v>4571</v>
      </c>
      <c r="AN29" s="20" t="n">
        <v>5478</v>
      </c>
      <c r="AO29" s="20" t="n">
        <v>31656</v>
      </c>
      <c r="AP29" s="23" t="n">
        <v>1</v>
      </c>
      <c r="AQ29" s="20" t="n">
        <v>0</v>
      </c>
      <c r="AR29" s="40" t="n">
        <v>0</v>
      </c>
      <c r="AS29" s="25" t="n">
        <v>1</v>
      </c>
      <c r="AT29" s="0" t="n">
        <v>1</v>
      </c>
      <c r="AU29" s="26" t="n">
        <v>1</v>
      </c>
      <c r="AV29" s="25"/>
      <c r="AW29" s="0" t="n">
        <v>1</v>
      </c>
      <c r="AX29" s="26" t="n">
        <v>1</v>
      </c>
      <c r="AY29" s="25" t="n">
        <v>0</v>
      </c>
      <c r="AZ29" s="0" t="n">
        <v>1</v>
      </c>
      <c r="BA29" s="26" t="n">
        <v>1</v>
      </c>
    </row>
    <row r="30" customFormat="false" ht="12.8" hidden="false" customHeight="false" outlineLevel="0" collapsed="false">
      <c r="A30" s="18" t="s">
        <v>211</v>
      </c>
      <c r="B30" s="19" t="s">
        <v>212</v>
      </c>
      <c r="C30" s="18" t="s">
        <v>213</v>
      </c>
      <c r="D30" s="20" t="s">
        <v>214</v>
      </c>
      <c r="E30" s="20" t="s">
        <v>215</v>
      </c>
      <c r="F30" s="20" t="s">
        <v>216</v>
      </c>
      <c r="G30" s="20" t="s">
        <v>213</v>
      </c>
      <c r="H30" s="19" t="s">
        <v>214</v>
      </c>
      <c r="I30" s="18" t="n">
        <v>674</v>
      </c>
      <c r="J30" s="32" t="n">
        <f aca="false">LEN(D30)</f>
        <v>409</v>
      </c>
      <c r="K30" s="0" t="n">
        <f aca="false">LEN(F30)</f>
        <v>202</v>
      </c>
      <c r="L30" s="0" t="n">
        <f aca="false">LEN(H30)</f>
        <v>409</v>
      </c>
      <c r="M30" s="21" t="n">
        <f aca="false">IF(L30&gt;=K30,1,0)</f>
        <v>1</v>
      </c>
      <c r="N30" s="21" t="n">
        <f aca="false">IF(J30&gt;=L30,1,0)</f>
        <v>1</v>
      </c>
      <c r="O30" s="21" t="n">
        <f aca="false">K30+(70*I30/100)</f>
        <v>673.8</v>
      </c>
      <c r="P30" s="33" t="n">
        <f aca="false">L30+(30*I30/100)</f>
        <v>611.2</v>
      </c>
      <c r="Q30" s="18" t="s">
        <v>210</v>
      </c>
      <c r="R30" s="20" t="s">
        <v>210</v>
      </c>
      <c r="S30" s="20" t="s">
        <v>217</v>
      </c>
      <c r="T30" s="20" t="s">
        <v>210</v>
      </c>
      <c r="U30" s="23" t="n">
        <f aca="false">IF(Q30=R30,1,0)</f>
        <v>1</v>
      </c>
      <c r="V30" s="21" t="n">
        <f aca="false">IF(Q30=S30,1,0)</f>
        <v>0</v>
      </c>
      <c r="W30" s="19" t="n">
        <f aca="false">IF(Q30=T30,1,0)</f>
        <v>1</v>
      </c>
      <c r="X30" s="18" t="s">
        <v>93</v>
      </c>
      <c r="Y30" s="20" t="s">
        <v>93</v>
      </c>
      <c r="Z30" s="20" t="s">
        <v>77</v>
      </c>
      <c r="AA30" s="20" t="s">
        <v>93</v>
      </c>
      <c r="AB30" s="23" t="n">
        <f aca="false">IF(X30=Y30,1,0)</f>
        <v>1</v>
      </c>
      <c r="AC30" s="21" t="n">
        <f aca="false">IF(Z30=X30,1,0)</f>
        <v>0</v>
      </c>
      <c r="AD30" s="19" t="n">
        <f aca="false">IF(AA30=X30,1,0)</f>
        <v>1</v>
      </c>
      <c r="AE30" s="18" t="n">
        <v>4859</v>
      </c>
      <c r="AF30" s="20" t="n">
        <v>5650</v>
      </c>
      <c r="AG30" s="20" t="n">
        <v>3315</v>
      </c>
      <c r="AH30" s="20" t="n">
        <v>5043</v>
      </c>
      <c r="AI30" s="38" t="n">
        <v>0</v>
      </c>
      <c r="AJ30" s="34" t="n">
        <v>0</v>
      </c>
      <c r="AK30" s="20" t="n">
        <v>1</v>
      </c>
      <c r="AL30" s="0" t="n">
        <v>6881</v>
      </c>
      <c r="AM30" s="20" t="n">
        <v>6894</v>
      </c>
      <c r="AN30" s="20" t="n">
        <v>3809</v>
      </c>
      <c r="AO30" s="20" t="n">
        <v>6287</v>
      </c>
      <c r="AP30" s="23" t="n">
        <v>1</v>
      </c>
      <c r="AQ30" s="20" t="n">
        <v>0</v>
      </c>
      <c r="AR30" s="24" t="n">
        <v>0</v>
      </c>
      <c r="AS30" s="25" t="n">
        <v>0</v>
      </c>
      <c r="AT30" s="0" t="n">
        <v>0</v>
      </c>
      <c r="AU30" s="26" t="n">
        <v>0</v>
      </c>
      <c r="AV30" s="25" t="n">
        <v>0</v>
      </c>
      <c r="AW30" s="0" t="n">
        <v>0</v>
      </c>
      <c r="AX30" s="26" t="n">
        <v>0</v>
      </c>
      <c r="AY30" s="25" t="n">
        <v>0</v>
      </c>
      <c r="AZ30" s="0" t="n">
        <v>0</v>
      </c>
      <c r="BA30" s="26" t="n">
        <v>0</v>
      </c>
    </row>
    <row r="31" customFormat="false" ht="12.8" hidden="false" customHeight="false" outlineLevel="0" collapsed="false">
      <c r="A31" s="18" t="s">
        <v>211</v>
      </c>
      <c r="B31" s="19" t="s">
        <v>218</v>
      </c>
      <c r="C31" s="18" t="s">
        <v>219</v>
      </c>
      <c r="D31" s="20" t="s">
        <v>220</v>
      </c>
      <c r="E31" s="20" t="s">
        <v>221</v>
      </c>
      <c r="F31" s="20" t="s">
        <v>222</v>
      </c>
      <c r="G31" s="20" t="s">
        <v>223</v>
      </c>
      <c r="H31" s="19" t="s">
        <v>224</v>
      </c>
      <c r="I31" s="18" t="n">
        <v>548</v>
      </c>
      <c r="J31" s="21" t="n">
        <f aca="false">LEN(D31)</f>
        <v>546</v>
      </c>
      <c r="K31" s="0" t="n">
        <f aca="false">LEN(F31)</f>
        <v>164</v>
      </c>
      <c r="L31" s="0" t="n">
        <f aca="false">LEN(H31)</f>
        <v>380</v>
      </c>
      <c r="M31" s="21" t="n">
        <f aca="false">IF(L31&gt;=K31,1,0)</f>
        <v>1</v>
      </c>
      <c r="N31" s="21" t="n">
        <f aca="false">IF(J31&gt;=L31,1,0)</f>
        <v>1</v>
      </c>
      <c r="O31" s="21" t="n">
        <f aca="false">K31+(70*I31/100)</f>
        <v>547.6</v>
      </c>
      <c r="P31" s="22" t="n">
        <f aca="false">L31+(30*I31/100)</f>
        <v>544.4</v>
      </c>
      <c r="Q31" s="18" t="s">
        <v>217</v>
      </c>
      <c r="R31" s="20" t="s">
        <v>217</v>
      </c>
      <c r="S31" s="27" t="s">
        <v>81</v>
      </c>
      <c r="T31" s="20" t="s">
        <v>217</v>
      </c>
      <c r="U31" s="23" t="n">
        <f aca="false">IF(Q31=R31,1,0)</f>
        <v>1</v>
      </c>
      <c r="V31" s="21" t="n">
        <f aca="false">IF(Q31=S31,1,0)</f>
        <v>0</v>
      </c>
      <c r="W31" s="19" t="n">
        <f aca="false">IF(Q31=T31,1,0)</f>
        <v>1</v>
      </c>
      <c r="X31" s="18" t="s">
        <v>77</v>
      </c>
      <c r="Y31" s="20" t="s">
        <v>77</v>
      </c>
      <c r="Z31" s="27" t="s">
        <v>81</v>
      </c>
      <c r="AA31" s="20" t="s">
        <v>77</v>
      </c>
      <c r="AB31" s="23" t="n">
        <f aca="false">IF(X31=Y31,1,0)</f>
        <v>1</v>
      </c>
      <c r="AC31" s="21" t="n">
        <f aca="false">IF(Z31=X31,1,0)</f>
        <v>0</v>
      </c>
      <c r="AD31" s="19" t="n">
        <f aca="false">IF(AA31=X31,1,0)</f>
        <v>1</v>
      </c>
      <c r="AE31" s="18" t="n">
        <v>3313</v>
      </c>
      <c r="AF31" s="20" t="n">
        <v>3316</v>
      </c>
      <c r="AG31" s="27" t="s">
        <v>81</v>
      </c>
      <c r="AH31" s="20" t="n">
        <v>3315</v>
      </c>
      <c r="AI31" s="21" t="n">
        <v>1</v>
      </c>
      <c r="AJ31" s="23" t="n">
        <v>0</v>
      </c>
      <c r="AK31" s="20" t="n">
        <v>1</v>
      </c>
      <c r="AL31" s="0" t="n">
        <v>4957</v>
      </c>
      <c r="AM31" s="20" t="n">
        <v>4956</v>
      </c>
      <c r="AN31" s="27" t="s">
        <v>81</v>
      </c>
      <c r="AO31" s="20" t="n">
        <v>4458</v>
      </c>
      <c r="AP31" s="23" t="n">
        <v>1</v>
      </c>
      <c r="AQ31" s="23" t="n">
        <v>0</v>
      </c>
      <c r="AR31" s="24" t="n">
        <v>0</v>
      </c>
      <c r="AS31" s="25" t="n">
        <v>1</v>
      </c>
      <c r="AT31" s="0" t="n">
        <v>0</v>
      </c>
      <c r="AU31" s="26" t="n">
        <v>1</v>
      </c>
      <c r="AV31" s="25" t="n">
        <v>0</v>
      </c>
      <c r="AW31" s="0" t="n">
        <v>0</v>
      </c>
      <c r="AX31" s="26" t="n">
        <v>0</v>
      </c>
      <c r="AY31" s="25" t="n">
        <v>0</v>
      </c>
      <c r="AZ31" s="0" t="n">
        <v>0</v>
      </c>
      <c r="BA31" s="26" t="n">
        <v>1</v>
      </c>
    </row>
    <row r="32" customFormat="false" ht="12.8" hidden="false" customHeight="false" outlineLevel="0" collapsed="false">
      <c r="A32" s="18" t="s">
        <v>211</v>
      </c>
      <c r="B32" s="19" t="s">
        <v>225</v>
      </c>
      <c r="C32" s="18" t="s">
        <v>226</v>
      </c>
      <c r="D32" s="20" t="s">
        <v>227</v>
      </c>
      <c r="E32" s="27" t="s">
        <v>81</v>
      </c>
      <c r="F32" s="27" t="s">
        <v>81</v>
      </c>
      <c r="G32" s="20" t="s">
        <v>228</v>
      </c>
      <c r="H32" s="19" t="s">
        <v>229</v>
      </c>
      <c r="I32" s="18" t="n">
        <v>545</v>
      </c>
      <c r="J32" s="28" t="n">
        <f aca="false">LEN(D32)</f>
        <v>510</v>
      </c>
      <c r="K32" s="27" t="n">
        <v>0</v>
      </c>
      <c r="L32" s="0" t="n">
        <f aca="false">LEN(H32)</f>
        <v>357</v>
      </c>
      <c r="M32" s="21" t="n">
        <f aca="false">IF(L32&gt;=K32,1,0)</f>
        <v>1</v>
      </c>
      <c r="N32" s="21" t="n">
        <f aca="false">IF(J32&gt;=L32,1,0)</f>
        <v>1</v>
      </c>
      <c r="O32" s="28" t="n">
        <f aca="false">K32+(70*I32/100)</f>
        <v>381.5</v>
      </c>
      <c r="P32" s="22" t="n">
        <f aca="false">L32+(30*I32/100)</f>
        <v>520.5</v>
      </c>
      <c r="Q32" s="18" t="s">
        <v>230</v>
      </c>
      <c r="R32" s="20" t="s">
        <v>230</v>
      </c>
      <c r="S32" s="27" t="s">
        <v>81</v>
      </c>
      <c r="T32" s="20" t="s">
        <v>230</v>
      </c>
      <c r="U32" s="23" t="n">
        <f aca="false">IF(Q32=R32,1,0)</f>
        <v>1</v>
      </c>
      <c r="V32" s="21" t="n">
        <f aca="false">IF(Q32=S32,1,0)</f>
        <v>0</v>
      </c>
      <c r="W32" s="19" t="n">
        <f aca="false">IF(Q32=T32,1,0)</f>
        <v>1</v>
      </c>
      <c r="X32" s="18" t="s">
        <v>93</v>
      </c>
      <c r="Y32" s="20" t="s">
        <v>93</v>
      </c>
      <c r="Z32" s="27" t="s">
        <v>81</v>
      </c>
      <c r="AA32" s="20" t="s">
        <v>93</v>
      </c>
      <c r="AB32" s="23" t="n">
        <f aca="false">IF(X32=Y32,1,0)</f>
        <v>1</v>
      </c>
      <c r="AC32" s="21" t="n">
        <f aca="false">IF(Z32=X32,1,0)</f>
        <v>0</v>
      </c>
      <c r="AD32" s="19" t="n">
        <f aca="false">IF(AA32=X32,1,0)</f>
        <v>1</v>
      </c>
      <c r="AE32" s="18" t="n">
        <v>3611</v>
      </c>
      <c r="AF32" s="20" t="n">
        <v>3615</v>
      </c>
      <c r="AG32" s="27" t="s">
        <v>81</v>
      </c>
      <c r="AH32" s="20" t="n">
        <v>3572</v>
      </c>
      <c r="AI32" s="21" t="n">
        <v>1</v>
      </c>
      <c r="AJ32" s="23" t="n">
        <v>0</v>
      </c>
      <c r="AK32" s="34" t="n">
        <v>0</v>
      </c>
      <c r="AL32" s="0" t="n">
        <v>5246</v>
      </c>
      <c r="AM32" s="20" t="n">
        <v>5147</v>
      </c>
      <c r="AN32" s="27" t="s">
        <v>81</v>
      </c>
      <c r="AO32" s="20" t="n">
        <v>4656</v>
      </c>
      <c r="AP32" s="23" t="n">
        <v>1</v>
      </c>
      <c r="AQ32" s="23" t="n">
        <v>0</v>
      </c>
      <c r="AR32" s="24" t="n">
        <v>0</v>
      </c>
      <c r="AS32" s="25" t="n">
        <v>1</v>
      </c>
      <c r="AT32" s="0" t="n">
        <v>0</v>
      </c>
      <c r="AU32" s="26" t="n">
        <v>0</v>
      </c>
      <c r="AV32" s="25" t="n">
        <v>0</v>
      </c>
      <c r="AW32" s="0" t="n">
        <v>0</v>
      </c>
      <c r="AX32" s="26" t="n">
        <v>0</v>
      </c>
      <c r="AY32" s="25" t="n">
        <v>0</v>
      </c>
      <c r="AZ32" s="0" t="n">
        <v>0</v>
      </c>
      <c r="BA32" s="26" t="n">
        <v>0</v>
      </c>
    </row>
    <row r="33" customFormat="false" ht="12.8" hidden="false" customHeight="false" outlineLevel="0" collapsed="false">
      <c r="A33" s="18" t="s">
        <v>231</v>
      </c>
      <c r="B33" s="19" t="s">
        <v>232</v>
      </c>
      <c r="C33" s="18" t="s">
        <v>233</v>
      </c>
      <c r="D33" s="20" t="s">
        <v>234</v>
      </c>
      <c r="E33" s="27" t="s">
        <v>81</v>
      </c>
      <c r="F33" s="27" t="s">
        <v>81</v>
      </c>
      <c r="G33" s="20" t="s">
        <v>235</v>
      </c>
      <c r="H33" s="19" t="s">
        <v>236</v>
      </c>
      <c r="I33" s="18" t="n">
        <v>219</v>
      </c>
      <c r="J33" s="21" t="n">
        <f aca="false">LEN(D33)</f>
        <v>218</v>
      </c>
      <c r="K33" s="27" t="n">
        <v>0</v>
      </c>
      <c r="L33" s="0" t="n">
        <f aca="false">LEN(H33)</f>
        <v>150</v>
      </c>
      <c r="M33" s="21" t="n">
        <f aca="false">IF(L33&gt;=K33,1,0)</f>
        <v>1</v>
      </c>
      <c r="N33" s="21" t="n">
        <f aca="false">IF(J33&gt;=L33,1,0)</f>
        <v>1</v>
      </c>
      <c r="O33" s="28" t="n">
        <f aca="false">K33+(70*I33/100)</f>
        <v>153.3</v>
      </c>
      <c r="P33" s="22" t="n">
        <f aca="false">L33+(30*I33/100)</f>
        <v>215.7</v>
      </c>
      <c r="Q33" s="18" t="s">
        <v>237</v>
      </c>
      <c r="R33" s="20" t="s">
        <v>238</v>
      </c>
      <c r="S33" s="27" t="s">
        <v>81</v>
      </c>
      <c r="T33" s="20" t="s">
        <v>238</v>
      </c>
      <c r="U33" s="32" t="n">
        <f aca="false">IF(Q33=R33,1,0)</f>
        <v>0</v>
      </c>
      <c r="V33" s="32" t="n">
        <f aca="false">IF(Q33=S33,1,0)</f>
        <v>0</v>
      </c>
      <c r="W33" s="41" t="n">
        <f aca="false">IF(Q33=T33,1,0)</f>
        <v>0</v>
      </c>
      <c r="X33" s="18" t="s">
        <v>77</v>
      </c>
      <c r="Y33" s="20" t="s">
        <v>93</v>
      </c>
      <c r="Z33" s="27" t="s">
        <v>81</v>
      </c>
      <c r="AA33" s="20" t="s">
        <v>93</v>
      </c>
      <c r="AB33" s="32" t="n">
        <f aca="false">IF(X33=Y33,1,0)</f>
        <v>0</v>
      </c>
      <c r="AC33" s="21" t="n">
        <f aca="false">IF(Z33=X33,1,0)</f>
        <v>0</v>
      </c>
      <c r="AD33" s="41" t="n">
        <f aca="false">IF(AA33=X33,1,0)</f>
        <v>0</v>
      </c>
      <c r="AE33" s="18" t="n">
        <v>691</v>
      </c>
      <c r="AF33" s="20" t="n">
        <v>6880</v>
      </c>
      <c r="AG33" s="27" t="s">
        <v>81</v>
      </c>
      <c r="AH33" s="20" t="n">
        <v>6887</v>
      </c>
      <c r="AI33" s="38" t="n">
        <v>0</v>
      </c>
      <c r="AJ33" s="23" t="n">
        <v>0</v>
      </c>
      <c r="AK33" s="20" t="n">
        <v>0</v>
      </c>
      <c r="AL33" s="0" t="n">
        <v>1642</v>
      </c>
      <c r="AM33" s="20" t="n">
        <v>7536</v>
      </c>
      <c r="AN33" s="27" t="s">
        <v>81</v>
      </c>
      <c r="AO33" s="20" t="n">
        <v>7339</v>
      </c>
      <c r="AP33" s="38" t="n">
        <v>0</v>
      </c>
      <c r="AQ33" s="23" t="n">
        <v>0</v>
      </c>
      <c r="AR33" s="39" t="n">
        <v>0</v>
      </c>
      <c r="AS33" s="25" t="n">
        <v>1</v>
      </c>
      <c r="AT33" s="0" t="n">
        <v>0</v>
      </c>
      <c r="AU33" s="26" t="n">
        <v>1</v>
      </c>
      <c r="AV33" s="25" t="n">
        <v>0</v>
      </c>
      <c r="AW33" s="0" t="n">
        <v>0</v>
      </c>
      <c r="AX33" s="26" t="n">
        <v>0</v>
      </c>
      <c r="AY33" s="25" t="n">
        <v>0</v>
      </c>
      <c r="AZ33" s="0" t="n">
        <v>0</v>
      </c>
      <c r="BA33" s="26" t="n">
        <v>1</v>
      </c>
    </row>
    <row r="34" customFormat="false" ht="12.8" hidden="false" customHeight="false" outlineLevel="0" collapsed="false">
      <c r="A34" s="18" t="s">
        <v>231</v>
      </c>
      <c r="B34" s="19" t="s">
        <v>239</v>
      </c>
      <c r="C34" s="18" t="s">
        <v>240</v>
      </c>
      <c r="D34" s="20" t="s">
        <v>241</v>
      </c>
      <c r="E34" s="20" t="s">
        <v>242</v>
      </c>
      <c r="F34" s="20" t="s">
        <v>243</v>
      </c>
      <c r="G34" s="20" t="s">
        <v>244</v>
      </c>
      <c r="H34" s="19" t="s">
        <v>245</v>
      </c>
      <c r="I34" s="18" t="n">
        <v>319</v>
      </c>
      <c r="J34" s="28" t="n">
        <f aca="false">LEN(D34)</f>
        <v>301</v>
      </c>
      <c r="K34" s="0" t="n">
        <f aca="false">LEN(F34)</f>
        <v>78</v>
      </c>
      <c r="L34" s="0" t="n">
        <f aca="false">LEN(H34)</f>
        <v>206</v>
      </c>
      <c r="M34" s="21" t="n">
        <f aca="false">IF(L34&gt;=K34,1,0)</f>
        <v>1</v>
      </c>
      <c r="N34" s="21" t="n">
        <f aca="false">IF(J34&gt;=L34,1,0)</f>
        <v>1</v>
      </c>
      <c r="O34" s="28" t="n">
        <f aca="false">K34+(70*I34/100)</f>
        <v>301.3</v>
      </c>
      <c r="P34" s="33" t="n">
        <f aca="false">L34+(30*I34/100)</f>
        <v>301.7</v>
      </c>
      <c r="Q34" s="18" t="s">
        <v>246</v>
      </c>
      <c r="R34" s="20" t="s">
        <v>246</v>
      </c>
      <c r="S34" s="20" t="s">
        <v>246</v>
      </c>
      <c r="T34" s="20" t="s">
        <v>246</v>
      </c>
      <c r="U34" s="23" t="n">
        <f aca="false">IF(Q34=R34,1,0)</f>
        <v>1</v>
      </c>
      <c r="V34" s="20" t="n">
        <f aca="false">IF(Q34=S34,1,0)</f>
        <v>1</v>
      </c>
      <c r="W34" s="19" t="n">
        <f aca="false">IF(Q34=T34,1,0)</f>
        <v>1</v>
      </c>
      <c r="X34" s="18" t="s">
        <v>93</v>
      </c>
      <c r="Y34" s="20" t="s">
        <v>93</v>
      </c>
      <c r="Z34" s="20" t="s">
        <v>93</v>
      </c>
      <c r="AA34" s="20" t="s">
        <v>93</v>
      </c>
      <c r="AB34" s="23" t="n">
        <f aca="false">IF(X34=Y34,1,0)</f>
        <v>1</v>
      </c>
      <c r="AC34" s="20" t="n">
        <f aca="false">IF(Z34=X34,1,0)</f>
        <v>1</v>
      </c>
      <c r="AD34" s="19" t="n">
        <f aca="false">IF(AA34=X34,1,0)</f>
        <v>1</v>
      </c>
      <c r="AE34" s="18" t="n">
        <v>8780</v>
      </c>
      <c r="AF34" s="20" t="n">
        <v>8780</v>
      </c>
      <c r="AG34" s="20" t="n">
        <v>8778</v>
      </c>
      <c r="AH34" s="20" t="n">
        <v>8778</v>
      </c>
      <c r="AI34" s="21" t="n">
        <v>1</v>
      </c>
      <c r="AJ34" s="20" t="n">
        <v>1</v>
      </c>
      <c r="AK34" s="20" t="n">
        <v>1</v>
      </c>
      <c r="AL34" s="0" t="n">
        <v>9737</v>
      </c>
      <c r="AM34" s="20" t="n">
        <v>9684</v>
      </c>
      <c r="AN34" s="20" t="n">
        <v>9013</v>
      </c>
      <c r="AO34" s="20" t="n">
        <v>9397</v>
      </c>
      <c r="AP34" s="20" t="n">
        <v>1</v>
      </c>
      <c r="AQ34" s="23" t="n">
        <v>0</v>
      </c>
      <c r="AR34" s="24" t="n">
        <v>0</v>
      </c>
      <c r="AS34" s="25" t="n">
        <v>1</v>
      </c>
      <c r="AT34" s="0" t="n">
        <v>1</v>
      </c>
      <c r="AU34" s="26" t="n">
        <v>1</v>
      </c>
      <c r="AV34" s="25" t="n">
        <v>0</v>
      </c>
      <c r="AW34" s="0" t="n">
        <v>0</v>
      </c>
      <c r="AX34" s="26" t="n">
        <v>0</v>
      </c>
      <c r="AY34" s="25" t="n">
        <v>0</v>
      </c>
      <c r="AZ34" s="0" t="n">
        <v>1</v>
      </c>
      <c r="BA34" s="26" t="n">
        <v>1</v>
      </c>
    </row>
    <row r="35" customFormat="false" ht="12.8" hidden="false" customHeight="false" outlineLevel="0" collapsed="false">
      <c r="A35" s="18" t="s">
        <v>231</v>
      </c>
      <c r="B35" s="19" t="s">
        <v>247</v>
      </c>
      <c r="C35" s="29" t="s">
        <v>81</v>
      </c>
      <c r="D35" s="30" t="s">
        <v>81</v>
      </c>
      <c r="E35" s="30" t="s">
        <v>81</v>
      </c>
      <c r="F35" s="30" t="s">
        <v>81</v>
      </c>
      <c r="G35" s="30" t="s">
        <v>81</v>
      </c>
      <c r="H35" s="31" t="s">
        <v>81</v>
      </c>
      <c r="I35" s="18" t="n">
        <v>317</v>
      </c>
      <c r="J35" s="30" t="s">
        <v>81</v>
      </c>
      <c r="K35" s="30" t="s">
        <v>81</v>
      </c>
      <c r="L35" s="30" t="s">
        <v>81</v>
      </c>
      <c r="M35" s="30" t="s">
        <v>81</v>
      </c>
      <c r="N35" s="30" t="s">
        <v>81</v>
      </c>
      <c r="O35" s="30" t="s">
        <v>81</v>
      </c>
      <c r="P35" s="31" t="s">
        <v>81</v>
      </c>
      <c r="Q35" s="30" t="s">
        <v>81</v>
      </c>
      <c r="R35" s="30" t="s">
        <v>81</v>
      </c>
      <c r="S35" s="30" t="s">
        <v>81</v>
      </c>
      <c r="T35" s="30" t="s">
        <v>81</v>
      </c>
      <c r="U35" s="30" t="s">
        <v>81</v>
      </c>
      <c r="V35" s="30" t="s">
        <v>81</v>
      </c>
      <c r="W35" s="31" t="s">
        <v>81</v>
      </c>
      <c r="X35" s="30" t="s">
        <v>81</v>
      </c>
      <c r="Y35" s="30" t="s">
        <v>81</v>
      </c>
      <c r="Z35" s="30" t="s">
        <v>81</v>
      </c>
      <c r="AA35" s="30" t="s">
        <v>81</v>
      </c>
      <c r="AB35" s="30" t="s">
        <v>81</v>
      </c>
      <c r="AC35" s="30" t="s">
        <v>81</v>
      </c>
      <c r="AD35" s="31" t="s">
        <v>81</v>
      </c>
      <c r="AE35" s="18"/>
      <c r="AR35" s="26"/>
      <c r="AS35" s="25" t="s">
        <v>81</v>
      </c>
      <c r="AT35" s="0" t="s">
        <v>81</v>
      </c>
      <c r="AU35" s="26" t="s">
        <v>81</v>
      </c>
      <c r="AV35" s="25" t="s">
        <v>81</v>
      </c>
      <c r="AW35" s="0" t="s">
        <v>81</v>
      </c>
      <c r="AX35" s="26" t="s">
        <v>81</v>
      </c>
      <c r="AY35" s="25" t="s">
        <v>81</v>
      </c>
      <c r="AZ35" s="0" t="s">
        <v>81</v>
      </c>
      <c r="BA35" s="26" t="s">
        <v>81</v>
      </c>
    </row>
    <row r="36" customFormat="false" ht="12.8" hidden="false" customHeight="false" outlineLevel="0" collapsed="false">
      <c r="A36" s="18" t="s">
        <v>248</v>
      </c>
      <c r="B36" s="19" t="s">
        <v>249</v>
      </c>
      <c r="C36" s="18" t="s">
        <v>250</v>
      </c>
      <c r="D36" s="20" t="s">
        <v>251</v>
      </c>
      <c r="E36" s="27" t="s">
        <v>81</v>
      </c>
      <c r="F36" s="27" t="s">
        <v>81</v>
      </c>
      <c r="G36" s="20" t="s">
        <v>252</v>
      </c>
      <c r="H36" s="19" t="s">
        <v>253</v>
      </c>
      <c r="I36" s="18" t="n">
        <v>325</v>
      </c>
      <c r="J36" s="21" t="n">
        <f aca="false">LEN(D36)</f>
        <v>324</v>
      </c>
      <c r="K36" s="27" t="n">
        <v>0</v>
      </c>
      <c r="L36" s="0" t="n">
        <f aca="false">LEN(H36)</f>
        <v>226</v>
      </c>
      <c r="M36" s="21" t="n">
        <f aca="false">IF(L36&gt;=K36,1,0)</f>
        <v>1</v>
      </c>
      <c r="N36" s="21" t="n">
        <f aca="false">IF(J36&gt;=L36,1,0)</f>
        <v>1</v>
      </c>
      <c r="O36" s="28" t="n">
        <f aca="false">K36+(70*I36/100)</f>
        <v>227.5</v>
      </c>
      <c r="P36" s="22" t="n">
        <f aca="false">L36+(30*I36/100)</f>
        <v>323.5</v>
      </c>
      <c r="Q36" s="18" t="s">
        <v>254</v>
      </c>
      <c r="R36" s="42" t="s">
        <v>254</v>
      </c>
      <c r="S36" s="43" t="s">
        <v>81</v>
      </c>
      <c r="T36" s="42" t="s">
        <v>254</v>
      </c>
      <c r="U36" s="44" t="n">
        <f aca="false">IF(Q36=R36,1,0)</f>
        <v>1</v>
      </c>
      <c r="V36" s="45" t="n">
        <f aca="false">IF(Q36=S36,1,0)</f>
        <v>0</v>
      </c>
      <c r="W36" s="19" t="n">
        <f aca="false">IF(Q36=T36,1,0)</f>
        <v>1</v>
      </c>
      <c r="X36" s="18" t="s">
        <v>77</v>
      </c>
      <c r="Y36" s="42" t="s">
        <v>77</v>
      </c>
      <c r="Z36" s="43" t="s">
        <v>81</v>
      </c>
      <c r="AA36" s="42" t="s">
        <v>77</v>
      </c>
      <c r="AB36" s="44" t="n">
        <f aca="false">IF(X36=Y36,1,0)</f>
        <v>1</v>
      </c>
      <c r="AC36" s="45" t="n">
        <f aca="false">IF(Z36=X36,1,0)</f>
        <v>0</v>
      </c>
      <c r="AD36" s="19" t="n">
        <f aca="false">IF(AA36=X36,1,0)</f>
        <v>1</v>
      </c>
      <c r="AE36" s="18" t="n">
        <v>29040</v>
      </c>
      <c r="AF36" s="42" t="n">
        <v>29041</v>
      </c>
      <c r="AG36" s="43" t="s">
        <v>81</v>
      </c>
      <c r="AH36" s="42" t="n">
        <v>29041</v>
      </c>
      <c r="AI36" s="21" t="n">
        <v>1</v>
      </c>
      <c r="AJ36" s="44" t="n">
        <v>0</v>
      </c>
      <c r="AK36" s="42" t="n">
        <v>1</v>
      </c>
      <c r="AL36" s="46" t="n">
        <v>30015</v>
      </c>
      <c r="AM36" s="42" t="n">
        <v>30015</v>
      </c>
      <c r="AN36" s="43" t="s">
        <v>81</v>
      </c>
      <c r="AO36" s="42" t="n">
        <v>29722</v>
      </c>
      <c r="AP36" s="42" t="n">
        <v>1</v>
      </c>
      <c r="AQ36" s="44" t="n">
        <v>0</v>
      </c>
      <c r="AR36" s="24" t="n">
        <v>0</v>
      </c>
      <c r="AS36" s="25" t="n">
        <v>1</v>
      </c>
      <c r="AT36" s="0" t="n">
        <v>0</v>
      </c>
      <c r="AU36" s="26" t="n">
        <v>1</v>
      </c>
      <c r="AV36" s="25" t="n">
        <v>0</v>
      </c>
      <c r="AW36" s="0" t="n">
        <v>0</v>
      </c>
      <c r="AX36" s="26" t="n">
        <v>0</v>
      </c>
      <c r="AY36" s="25" t="n">
        <v>0</v>
      </c>
      <c r="AZ36" s="0" t="n">
        <v>0</v>
      </c>
      <c r="BA36" s="26" t="n">
        <v>0</v>
      </c>
    </row>
    <row r="37" customFormat="false" ht="12.8" hidden="false" customHeight="false" outlineLevel="0" collapsed="false">
      <c r="A37" s="18" t="s">
        <v>248</v>
      </c>
      <c r="B37" s="19" t="s">
        <v>255</v>
      </c>
      <c r="C37" s="29" t="s">
        <v>81</v>
      </c>
      <c r="D37" s="30" t="s">
        <v>81</v>
      </c>
      <c r="E37" s="30" t="s">
        <v>81</v>
      </c>
      <c r="F37" s="30" t="s">
        <v>81</v>
      </c>
      <c r="G37" s="30" t="s">
        <v>81</v>
      </c>
      <c r="H37" s="31" t="s">
        <v>81</v>
      </c>
      <c r="I37" s="18" t="n">
        <v>465</v>
      </c>
      <c r="J37" s="30" t="s">
        <v>81</v>
      </c>
      <c r="K37" s="30" t="s">
        <v>81</v>
      </c>
      <c r="L37" s="30" t="s">
        <v>81</v>
      </c>
      <c r="M37" s="30" t="s">
        <v>81</v>
      </c>
      <c r="N37" s="30" t="s">
        <v>81</v>
      </c>
      <c r="O37" s="30" t="s">
        <v>81</v>
      </c>
      <c r="P37" s="31" t="s">
        <v>81</v>
      </c>
      <c r="Q37" s="30" t="s">
        <v>81</v>
      </c>
      <c r="R37" s="30" t="s">
        <v>81</v>
      </c>
      <c r="S37" s="30" t="s">
        <v>81</v>
      </c>
      <c r="T37" s="30" t="s">
        <v>81</v>
      </c>
      <c r="U37" s="30" t="s">
        <v>81</v>
      </c>
      <c r="V37" s="30" t="s">
        <v>81</v>
      </c>
      <c r="W37" s="31" t="s">
        <v>81</v>
      </c>
      <c r="X37" s="30" t="s">
        <v>81</v>
      </c>
      <c r="Y37" s="30" t="s">
        <v>81</v>
      </c>
      <c r="Z37" s="30" t="s">
        <v>81</v>
      </c>
      <c r="AA37" s="30" t="s">
        <v>81</v>
      </c>
      <c r="AB37" s="30" t="s">
        <v>81</v>
      </c>
      <c r="AC37" s="30" t="s">
        <v>81</v>
      </c>
      <c r="AD37" s="31" t="s">
        <v>81</v>
      </c>
      <c r="AE37" s="18"/>
      <c r="AR37" s="26"/>
      <c r="AS37" s="25" t="s">
        <v>81</v>
      </c>
      <c r="AT37" s="0" t="s">
        <v>81</v>
      </c>
      <c r="AU37" s="26" t="s">
        <v>81</v>
      </c>
      <c r="AV37" s="25" t="s">
        <v>81</v>
      </c>
      <c r="AW37" s="0" t="s">
        <v>81</v>
      </c>
      <c r="AX37" s="26" t="s">
        <v>81</v>
      </c>
      <c r="AY37" s="25" t="s">
        <v>81</v>
      </c>
      <c r="AZ37" s="0" t="s">
        <v>81</v>
      </c>
      <c r="BA37" s="26" t="s">
        <v>81</v>
      </c>
    </row>
    <row r="38" customFormat="false" ht="12.8" hidden="false" customHeight="false" outlineLevel="0" collapsed="false">
      <c r="A38" s="47" t="s">
        <v>248</v>
      </c>
      <c r="B38" s="48" t="s">
        <v>256</v>
      </c>
      <c r="C38" s="49" t="s">
        <v>81</v>
      </c>
      <c r="D38" s="50" t="s">
        <v>81</v>
      </c>
      <c r="E38" s="50" t="s">
        <v>81</v>
      </c>
      <c r="F38" s="50" t="s">
        <v>81</v>
      </c>
      <c r="G38" s="50" t="s">
        <v>81</v>
      </c>
      <c r="H38" s="51" t="s">
        <v>81</v>
      </c>
      <c r="I38" s="47" t="n">
        <v>143</v>
      </c>
      <c r="J38" s="50" t="s">
        <v>81</v>
      </c>
      <c r="K38" s="50" t="s">
        <v>81</v>
      </c>
      <c r="L38" s="50" t="s">
        <v>81</v>
      </c>
      <c r="M38" s="50" t="s">
        <v>81</v>
      </c>
      <c r="N38" s="50" t="s">
        <v>81</v>
      </c>
      <c r="O38" s="50" t="s">
        <v>81</v>
      </c>
      <c r="P38" s="51" t="s">
        <v>81</v>
      </c>
      <c r="Q38" s="50" t="s">
        <v>81</v>
      </c>
      <c r="R38" s="50" t="s">
        <v>81</v>
      </c>
      <c r="S38" s="50" t="s">
        <v>81</v>
      </c>
      <c r="T38" s="50" t="s">
        <v>81</v>
      </c>
      <c r="U38" s="50" t="s">
        <v>81</v>
      </c>
      <c r="V38" s="50" t="s">
        <v>81</v>
      </c>
      <c r="W38" s="51" t="s">
        <v>81</v>
      </c>
      <c r="X38" s="50" t="s">
        <v>81</v>
      </c>
      <c r="Y38" s="50" t="s">
        <v>81</v>
      </c>
      <c r="Z38" s="50" t="s">
        <v>81</v>
      </c>
      <c r="AA38" s="50" t="s">
        <v>81</v>
      </c>
      <c r="AB38" s="50" t="s">
        <v>81</v>
      </c>
      <c r="AC38" s="50" t="s">
        <v>81</v>
      </c>
      <c r="AD38" s="51" t="s">
        <v>81</v>
      </c>
      <c r="AE38" s="52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4"/>
      <c r="AS38" s="25" t="s">
        <v>81</v>
      </c>
      <c r="AT38" s="0" t="s">
        <v>81</v>
      </c>
      <c r="AU38" s="26" t="s">
        <v>81</v>
      </c>
      <c r="AV38" s="25" t="s">
        <v>81</v>
      </c>
      <c r="AW38" s="0" t="s">
        <v>81</v>
      </c>
      <c r="AX38" s="26" t="s">
        <v>81</v>
      </c>
      <c r="AY38" s="25" t="s">
        <v>81</v>
      </c>
      <c r="AZ38" s="0" t="s">
        <v>81</v>
      </c>
      <c r="BA38" s="26" t="s">
        <v>81</v>
      </c>
    </row>
    <row r="39" customFormat="false" ht="12.8" hidden="false" customHeight="false" outlineLevel="0" collapsed="false">
      <c r="M39" s="55" t="n">
        <f aca="false">SUM(M3:M38)/23</f>
        <v>1</v>
      </c>
      <c r="N39" s="55" t="n">
        <f aca="false">SUM(N3:N38)/23</f>
        <v>0.91304347826087</v>
      </c>
      <c r="U39" s="56" t="n">
        <f aca="false">SUM(U3:U38)/23</f>
        <v>0.91304347826087</v>
      </c>
      <c r="V39" s="56" t="n">
        <f aca="false">SUM(V3:V38)/23</f>
        <v>0.130434782608696</v>
      </c>
      <c r="W39" s="56" t="n">
        <f aca="false">SUM(W3:W38)/23</f>
        <v>0.91304347826087</v>
      </c>
      <c r="AB39" s="56" t="n">
        <f aca="false">SUM(AB3:AB38)/23</f>
        <v>0.91304347826087</v>
      </c>
      <c r="AC39" s="56" t="n">
        <f aca="false">SUM(AC3:AC38)/23</f>
        <v>0.217391304347826</v>
      </c>
      <c r="AD39" s="56" t="n">
        <f aca="false">SUM(AD3:AD38)/23</f>
        <v>0.91304347826087</v>
      </c>
      <c r="AI39" s="56" t="n">
        <f aca="false">SUM(AI3:AI38)/23</f>
        <v>0.826086956521739</v>
      </c>
      <c r="AJ39" s="56" t="n">
        <f aca="false">SUM(AJ3:AJ38)/23</f>
        <v>0.130434782608696</v>
      </c>
      <c r="AK39" s="56" t="n">
        <f aca="false">SUM(AK3:AK38)/23</f>
        <v>0.826086956521739</v>
      </c>
      <c r="AP39" s="56" t="n">
        <f aca="false">SUM(AP3:AP38)/23</f>
        <v>0.826086956521739</v>
      </c>
      <c r="AQ39" s="56" t="n">
        <f aca="false">SUM(AQ3:AQ38)/23</f>
        <v>0</v>
      </c>
      <c r="AR39" s="56" t="n">
        <f aca="false">SUM(AR3:AR38)/23</f>
        <v>0.0434782608695652</v>
      </c>
      <c r="AS39" s="57" t="n">
        <f aca="false">SUM(AS3:AS38)/36</f>
        <v>0.555555555555556</v>
      </c>
      <c r="AT39" s="57" t="n">
        <f aca="false">SUM(AT3:AT38)/36</f>
        <v>0.138888888888889</v>
      </c>
      <c r="AU39" s="57" t="n">
        <f aca="false">SUM(AU3:AU38)/36</f>
        <v>0.416666666666667</v>
      </c>
      <c r="AV39" s="57" t="n">
        <f aca="false">SUM(AV3:AV38)/36</f>
        <v>0</v>
      </c>
      <c r="AW39" s="57" t="n">
        <f aca="false">SUM(AW3:AW38)/36</f>
        <v>0.0555555555555556</v>
      </c>
      <c r="AX39" s="57" t="n">
        <f aca="false">SUM(AX3:AX38)/36</f>
        <v>0.0277777777777778</v>
      </c>
      <c r="AY39" s="57" t="n">
        <f aca="false">SUM(AY3:AY38)/36</f>
        <v>0.0277777777777778</v>
      </c>
      <c r="AZ39" s="57" t="n">
        <f aca="false">SUM(AZ3:AZ38)/36</f>
        <v>0.138888888888889</v>
      </c>
      <c r="BA39" s="57" t="n">
        <f aca="false">SUM(BA3:BA38)/36</f>
        <v>0.194444444444444</v>
      </c>
    </row>
  </sheetData>
  <mergeCells count="15">
    <mergeCell ref="A1:B1"/>
    <mergeCell ref="C1:H1"/>
    <mergeCell ref="I1:L1"/>
    <mergeCell ref="M1:P1"/>
    <mergeCell ref="Q1:T1"/>
    <mergeCell ref="U1:W1"/>
    <mergeCell ref="X1:AA1"/>
    <mergeCell ref="AB1:AD1"/>
    <mergeCell ref="AE1:AH1"/>
    <mergeCell ref="AI1:AK1"/>
    <mergeCell ref="AL1:AO1"/>
    <mergeCell ref="AP1:AR1"/>
    <mergeCell ref="AS1:AU1"/>
    <mergeCell ref="AV1:AX1"/>
    <mergeCell ref="AY1:B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2021-04-03T14:27:16Z</dcterms:created>
  <dc:creator/>
  <dc:description/>
  <dc:language>it-IT</dc:language>
  <cp:lastModifiedBy/>
  <dcterms:modified xsi:type="dcterms:W3CDTF">2021-10-13T17:35:43Z</dcterms:modified>
  <cp:revision>25</cp:revision>
  <dc:subject/>
  <dc:title/>
</cp:coreProperties>
</file>